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E:\ACC项目开发\附件\"/>
    </mc:Choice>
  </mc:AlternateContent>
  <xr:revisionPtr revIDLastSave="0" documentId="13_ncr:1_{7C28A20C-22F2-46A0-8A59-F145F781B280}" xr6:coauthVersionLast="47" xr6:coauthVersionMax="47" xr10:uidLastSave="{00000000-0000-0000-0000-000000000000}"/>
  <bookViews>
    <workbookView xWindow="-120" yWindow="-120" windowWidth="29040" windowHeight="15840" tabRatio="895" firstSheet="1" activeTab="1" xr2:uid="{00000000-000D-0000-FFFF-FFFF00000000}"/>
  </bookViews>
  <sheets>
    <sheet name="统计表（含税）" sheetId="10" state="hidden" r:id="rId1"/>
    <sheet name="统计表（不含税）" sheetId="1" r:id="rId2"/>
    <sheet name="结算月报" sheetId="2" r:id="rId3"/>
    <sheet name="差异月报" sheetId="5" r:id="rId4"/>
    <sheet name="月报（含差异）" sheetId="11" r:id="rId5"/>
    <sheet name="结算月报明细" sheetId="8" r:id="rId6"/>
    <sheet name="差异月报明细" sheetId="7" r:id="rId7"/>
    <sheet name="发票类型变动" sheetId="12" r:id="rId8"/>
    <sheet name="发票类型变动-国外账单" sheetId="13" r:id="rId9"/>
    <sheet name="未结算" sheetId="6" r:id="rId10"/>
  </sheets>
  <definedNames>
    <definedName name="_xlnm._FilterDatabase" localSheetId="3" hidden="1">差异月报!$A$1:$P$1</definedName>
    <definedName name="_xlnm._FilterDatabase" localSheetId="6" hidden="1">差异月报明细!$A$1:$AF$1</definedName>
    <definedName name="_xlnm._FilterDatabase" localSheetId="2" hidden="1">结算月报!$A$1:$AG$1</definedName>
    <definedName name="_xlnm._FilterDatabase" localSheetId="5" hidden="1">结算月报明细!$A$1:$AK$1939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9000" i="12" l="1"/>
  <c r="P207" i="1"/>
  <c r="P206" i="1"/>
  <c r="P205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I192" i="1"/>
  <c r="N191" i="1"/>
  <c r="N192" i="1" s="1"/>
  <c r="M191" i="1"/>
  <c r="L191" i="1"/>
  <c r="K191" i="1"/>
  <c r="J191" i="1"/>
  <c r="I191" i="1"/>
  <c r="H191" i="1"/>
  <c r="G191" i="1"/>
  <c r="F191" i="1"/>
  <c r="F192" i="1" s="1"/>
  <c r="E191" i="1"/>
  <c r="D191" i="1"/>
  <c r="C191" i="1"/>
  <c r="N190" i="1"/>
  <c r="M190" i="1"/>
  <c r="L190" i="1"/>
  <c r="K190" i="1"/>
  <c r="K192" i="1" s="1"/>
  <c r="J190" i="1"/>
  <c r="J192" i="1" s="1"/>
  <c r="I190" i="1"/>
  <c r="H190" i="1"/>
  <c r="H192" i="1" s="1"/>
  <c r="G190" i="1"/>
  <c r="F190" i="1"/>
  <c r="E190" i="1"/>
  <c r="E192" i="1" s="1"/>
  <c r="D190" i="1"/>
  <c r="C190" i="1"/>
  <c r="L189" i="1"/>
  <c r="H189" i="1"/>
  <c r="D189" i="1"/>
  <c r="O188" i="1"/>
  <c r="O187" i="1"/>
  <c r="O186" i="1"/>
  <c r="O185" i="1"/>
  <c r="N184" i="1"/>
  <c r="N189" i="1" s="1"/>
  <c r="M184" i="1"/>
  <c r="M189" i="1" s="1"/>
  <c r="L184" i="1"/>
  <c r="K184" i="1"/>
  <c r="K189" i="1" s="1"/>
  <c r="J184" i="1"/>
  <c r="J189" i="1" s="1"/>
  <c r="I184" i="1"/>
  <c r="I189" i="1" s="1"/>
  <c r="H184" i="1"/>
  <c r="G184" i="1"/>
  <c r="G189" i="1" s="1"/>
  <c r="F184" i="1"/>
  <c r="F189" i="1" s="1"/>
  <c r="E184" i="1"/>
  <c r="E189" i="1" s="1"/>
  <c r="D184" i="1"/>
  <c r="C184" i="1"/>
  <c r="C189" i="1" s="1"/>
  <c r="O183" i="1"/>
  <c r="O182" i="1"/>
  <c r="O181" i="1"/>
  <c r="O180" i="1"/>
  <c r="P179" i="1"/>
  <c r="O179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N174" i="1"/>
  <c r="M174" i="1"/>
  <c r="M176" i="1" s="1"/>
  <c r="L174" i="1"/>
  <c r="L176" i="1" s="1"/>
  <c r="K174" i="1"/>
  <c r="K176" i="1" s="1"/>
  <c r="J174" i="1"/>
  <c r="J176" i="1" s="1"/>
  <c r="I174" i="1"/>
  <c r="H174" i="1"/>
  <c r="H176" i="1" s="1"/>
  <c r="G174" i="1"/>
  <c r="F174" i="1"/>
  <c r="E174" i="1"/>
  <c r="E176" i="1" s="1"/>
  <c r="D174" i="1"/>
  <c r="D176" i="1" s="1"/>
  <c r="C174" i="1"/>
  <c r="C176" i="1" s="1"/>
  <c r="K173" i="1"/>
  <c r="I173" i="1"/>
  <c r="O172" i="1"/>
  <c r="O171" i="1"/>
  <c r="O170" i="1"/>
  <c r="O169" i="1"/>
  <c r="N168" i="1"/>
  <c r="N173" i="1" s="1"/>
  <c r="M168" i="1"/>
  <c r="M173" i="1" s="1"/>
  <c r="L168" i="1"/>
  <c r="L173" i="1" s="1"/>
  <c r="K168" i="1"/>
  <c r="J168" i="1"/>
  <c r="J173" i="1" s="1"/>
  <c r="I168" i="1"/>
  <c r="H168" i="1"/>
  <c r="H173" i="1" s="1"/>
  <c r="G168" i="1"/>
  <c r="G173" i="1" s="1"/>
  <c r="F168" i="1"/>
  <c r="F173" i="1" s="1"/>
  <c r="E168" i="1"/>
  <c r="E173" i="1" s="1"/>
  <c r="D168" i="1"/>
  <c r="D173" i="1" s="1"/>
  <c r="C168" i="1"/>
  <c r="O167" i="1"/>
  <c r="O166" i="1"/>
  <c r="O165" i="1"/>
  <c r="O164" i="1"/>
  <c r="P163" i="1"/>
  <c r="O163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N158" i="1"/>
  <c r="N160" i="1" s="1"/>
  <c r="M158" i="1"/>
  <c r="L158" i="1"/>
  <c r="K158" i="1"/>
  <c r="K160" i="1" s="1"/>
  <c r="J158" i="1"/>
  <c r="I158" i="1"/>
  <c r="I160" i="1" s="1"/>
  <c r="H158" i="1"/>
  <c r="H160" i="1" s="1"/>
  <c r="G158" i="1"/>
  <c r="G160" i="1" s="1"/>
  <c r="F158" i="1"/>
  <c r="F160" i="1" s="1"/>
  <c r="E158" i="1"/>
  <c r="D158" i="1"/>
  <c r="C158" i="1"/>
  <c r="C160" i="1" s="1"/>
  <c r="N157" i="1"/>
  <c r="L157" i="1"/>
  <c r="F157" i="1"/>
  <c r="O156" i="1"/>
  <c r="O155" i="1"/>
  <c r="O154" i="1"/>
  <c r="O153" i="1"/>
  <c r="N152" i="1"/>
  <c r="M152" i="1"/>
  <c r="M157" i="1" s="1"/>
  <c r="L152" i="1"/>
  <c r="K152" i="1"/>
  <c r="K157" i="1" s="1"/>
  <c r="J152" i="1"/>
  <c r="J157" i="1" s="1"/>
  <c r="I152" i="1"/>
  <c r="I157" i="1" s="1"/>
  <c r="H152" i="1"/>
  <c r="H157" i="1" s="1"/>
  <c r="G152" i="1"/>
  <c r="G157" i="1" s="1"/>
  <c r="F152" i="1"/>
  <c r="E152" i="1"/>
  <c r="E157" i="1" s="1"/>
  <c r="D152" i="1"/>
  <c r="D157" i="1" s="1"/>
  <c r="C152" i="1"/>
  <c r="C157" i="1" s="1"/>
  <c r="O151" i="1"/>
  <c r="O150" i="1"/>
  <c r="O149" i="1"/>
  <c r="O148" i="1"/>
  <c r="P147" i="1"/>
  <c r="O147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N142" i="1"/>
  <c r="N144" i="1" s="1"/>
  <c r="M142" i="1"/>
  <c r="M144" i="1" s="1"/>
  <c r="L142" i="1"/>
  <c r="K142" i="1"/>
  <c r="J142" i="1"/>
  <c r="J144" i="1" s="1"/>
  <c r="I142" i="1"/>
  <c r="I144" i="1" s="1"/>
  <c r="H142" i="1"/>
  <c r="H144" i="1" s="1"/>
  <c r="G142" i="1"/>
  <c r="G144" i="1" s="1"/>
  <c r="F142" i="1"/>
  <c r="F144" i="1" s="1"/>
  <c r="E142" i="1"/>
  <c r="E144" i="1" s="1"/>
  <c r="D142" i="1"/>
  <c r="C142" i="1"/>
  <c r="I141" i="1"/>
  <c r="H141" i="1"/>
  <c r="G141" i="1"/>
  <c r="O140" i="1"/>
  <c r="O139" i="1"/>
  <c r="O138" i="1"/>
  <c r="O137" i="1"/>
  <c r="N136" i="1"/>
  <c r="N141" i="1" s="1"/>
  <c r="M136" i="1"/>
  <c r="M141" i="1" s="1"/>
  <c r="L136" i="1"/>
  <c r="L141" i="1" s="1"/>
  <c r="K136" i="1"/>
  <c r="K141" i="1" s="1"/>
  <c r="J136" i="1"/>
  <c r="J141" i="1" s="1"/>
  <c r="I136" i="1"/>
  <c r="H136" i="1"/>
  <c r="G136" i="1"/>
  <c r="F136" i="1"/>
  <c r="F141" i="1" s="1"/>
  <c r="E136" i="1"/>
  <c r="E141" i="1" s="1"/>
  <c r="D136" i="1"/>
  <c r="D141" i="1" s="1"/>
  <c r="C136" i="1"/>
  <c r="C141" i="1" s="1"/>
  <c r="O135" i="1"/>
  <c r="O134" i="1"/>
  <c r="O133" i="1"/>
  <c r="O132" i="1"/>
  <c r="P131" i="1"/>
  <c r="O131" i="1"/>
  <c r="M128" i="1"/>
  <c r="E128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N126" i="1"/>
  <c r="N128" i="1" s="1"/>
  <c r="M126" i="1"/>
  <c r="L126" i="1"/>
  <c r="L128" i="1" s="1"/>
  <c r="K126" i="1"/>
  <c r="J126" i="1"/>
  <c r="I126" i="1"/>
  <c r="H126" i="1"/>
  <c r="G126" i="1"/>
  <c r="G128" i="1" s="1"/>
  <c r="F126" i="1"/>
  <c r="F128" i="1" s="1"/>
  <c r="E126" i="1"/>
  <c r="D126" i="1"/>
  <c r="D128" i="1" s="1"/>
  <c r="C126" i="1"/>
  <c r="H125" i="1"/>
  <c r="O124" i="1"/>
  <c r="O123" i="1"/>
  <c r="O122" i="1"/>
  <c r="O121" i="1"/>
  <c r="N120" i="1"/>
  <c r="N125" i="1" s="1"/>
  <c r="M120" i="1"/>
  <c r="M125" i="1" s="1"/>
  <c r="L120" i="1"/>
  <c r="L125" i="1" s="1"/>
  <c r="K120" i="1"/>
  <c r="K125" i="1" s="1"/>
  <c r="J120" i="1"/>
  <c r="J125" i="1" s="1"/>
  <c r="I120" i="1"/>
  <c r="I125" i="1" s="1"/>
  <c r="H120" i="1"/>
  <c r="G120" i="1"/>
  <c r="G125" i="1" s="1"/>
  <c r="F120" i="1"/>
  <c r="F125" i="1" s="1"/>
  <c r="E120" i="1"/>
  <c r="E125" i="1" s="1"/>
  <c r="D120" i="1"/>
  <c r="C120" i="1"/>
  <c r="C125" i="1" s="1"/>
  <c r="O119" i="1"/>
  <c r="O118" i="1"/>
  <c r="O117" i="1"/>
  <c r="O116" i="1"/>
  <c r="P115" i="1"/>
  <c r="O115" i="1"/>
  <c r="N111" i="1"/>
  <c r="M111" i="1"/>
  <c r="L111" i="1"/>
  <c r="K111" i="1"/>
  <c r="J111" i="1"/>
  <c r="I111" i="1"/>
  <c r="H111" i="1"/>
  <c r="H112" i="1" s="1"/>
  <c r="G111" i="1"/>
  <c r="G112" i="1" s="1"/>
  <c r="F111" i="1"/>
  <c r="E111" i="1"/>
  <c r="D111" i="1"/>
  <c r="C111" i="1"/>
  <c r="N110" i="1"/>
  <c r="N112" i="1" s="1"/>
  <c r="M110" i="1"/>
  <c r="L110" i="1"/>
  <c r="L112" i="1" s="1"/>
  <c r="K110" i="1"/>
  <c r="K112" i="1" s="1"/>
  <c r="J110" i="1"/>
  <c r="J112" i="1" s="1"/>
  <c r="I110" i="1"/>
  <c r="I112" i="1" s="1"/>
  <c r="H110" i="1"/>
  <c r="G110" i="1"/>
  <c r="F110" i="1"/>
  <c r="F112" i="1" s="1"/>
  <c r="E110" i="1"/>
  <c r="D110" i="1"/>
  <c r="D112" i="1" s="1"/>
  <c r="C110" i="1"/>
  <c r="C112" i="1" s="1"/>
  <c r="K109" i="1"/>
  <c r="O108" i="1"/>
  <c r="O107" i="1"/>
  <c r="O106" i="1"/>
  <c r="O105" i="1"/>
  <c r="N104" i="1"/>
  <c r="N109" i="1" s="1"/>
  <c r="M104" i="1"/>
  <c r="M109" i="1" s="1"/>
  <c r="L104" i="1"/>
  <c r="L109" i="1" s="1"/>
  <c r="K104" i="1"/>
  <c r="J104" i="1"/>
  <c r="J109" i="1" s="1"/>
  <c r="I104" i="1"/>
  <c r="I109" i="1" s="1"/>
  <c r="H104" i="1"/>
  <c r="H109" i="1" s="1"/>
  <c r="G104" i="1"/>
  <c r="F104" i="1"/>
  <c r="F109" i="1" s="1"/>
  <c r="E104" i="1"/>
  <c r="E109" i="1" s="1"/>
  <c r="D104" i="1"/>
  <c r="D109" i="1" s="1"/>
  <c r="C104" i="1"/>
  <c r="C109" i="1" s="1"/>
  <c r="O103" i="1"/>
  <c r="O102" i="1"/>
  <c r="O101" i="1"/>
  <c r="O100" i="1"/>
  <c r="P99" i="1"/>
  <c r="O99" i="1"/>
  <c r="N95" i="1"/>
  <c r="M95" i="1"/>
  <c r="L95" i="1"/>
  <c r="K95" i="1"/>
  <c r="J95" i="1"/>
  <c r="I95" i="1"/>
  <c r="H95" i="1"/>
  <c r="G95" i="1"/>
  <c r="F95" i="1"/>
  <c r="E95" i="1"/>
  <c r="D95" i="1"/>
  <c r="C95" i="1"/>
  <c r="N94" i="1"/>
  <c r="M94" i="1"/>
  <c r="L94" i="1"/>
  <c r="K94" i="1"/>
  <c r="K96" i="1" s="1"/>
  <c r="J94" i="1"/>
  <c r="J96" i="1" s="1"/>
  <c r="I94" i="1"/>
  <c r="I96" i="1" s="1"/>
  <c r="H94" i="1"/>
  <c r="H96" i="1" s="1"/>
  <c r="G94" i="1"/>
  <c r="G96" i="1" s="1"/>
  <c r="F94" i="1"/>
  <c r="E94" i="1"/>
  <c r="D94" i="1"/>
  <c r="C94" i="1"/>
  <c r="C96" i="1" s="1"/>
  <c r="J93" i="1"/>
  <c r="I93" i="1"/>
  <c r="F93" i="1"/>
  <c r="O92" i="1"/>
  <c r="O91" i="1"/>
  <c r="O90" i="1"/>
  <c r="O89" i="1"/>
  <c r="N88" i="1"/>
  <c r="N93" i="1" s="1"/>
  <c r="M88" i="1"/>
  <c r="M93" i="1" s="1"/>
  <c r="L88" i="1"/>
  <c r="L93" i="1" s="1"/>
  <c r="K88" i="1"/>
  <c r="K93" i="1" s="1"/>
  <c r="J88" i="1"/>
  <c r="I88" i="1"/>
  <c r="H88" i="1"/>
  <c r="H93" i="1" s="1"/>
  <c r="G88" i="1"/>
  <c r="G93" i="1" s="1"/>
  <c r="F88" i="1"/>
  <c r="E88" i="1"/>
  <c r="E93" i="1" s="1"/>
  <c r="D88" i="1"/>
  <c r="D93" i="1" s="1"/>
  <c r="C88" i="1"/>
  <c r="O88" i="1" s="1"/>
  <c r="O87" i="1"/>
  <c r="O86" i="1"/>
  <c r="O85" i="1"/>
  <c r="O84" i="1"/>
  <c r="P83" i="1"/>
  <c r="O83" i="1"/>
  <c r="N79" i="1"/>
  <c r="M79" i="1"/>
  <c r="L79" i="1"/>
  <c r="K79" i="1"/>
  <c r="J79" i="1"/>
  <c r="I79" i="1"/>
  <c r="H79" i="1"/>
  <c r="G79" i="1"/>
  <c r="F79" i="1"/>
  <c r="E79" i="1"/>
  <c r="D79" i="1"/>
  <c r="C79" i="1"/>
  <c r="N78" i="1"/>
  <c r="N80" i="1" s="1"/>
  <c r="M78" i="1"/>
  <c r="M80" i="1" s="1"/>
  <c r="L78" i="1"/>
  <c r="K78" i="1"/>
  <c r="J78" i="1"/>
  <c r="I78" i="1"/>
  <c r="H78" i="1"/>
  <c r="H80" i="1" s="1"/>
  <c r="G78" i="1"/>
  <c r="G80" i="1" s="1"/>
  <c r="F78" i="1"/>
  <c r="F80" i="1" s="1"/>
  <c r="E78" i="1"/>
  <c r="E80" i="1" s="1"/>
  <c r="D78" i="1"/>
  <c r="C78" i="1"/>
  <c r="L77" i="1"/>
  <c r="I77" i="1"/>
  <c r="O76" i="1"/>
  <c r="O75" i="1"/>
  <c r="O74" i="1"/>
  <c r="O73" i="1"/>
  <c r="N72" i="1"/>
  <c r="N77" i="1" s="1"/>
  <c r="M72" i="1"/>
  <c r="M77" i="1" s="1"/>
  <c r="L72" i="1"/>
  <c r="K72" i="1"/>
  <c r="K77" i="1" s="1"/>
  <c r="J72" i="1"/>
  <c r="J77" i="1" s="1"/>
  <c r="I72" i="1"/>
  <c r="H72" i="1"/>
  <c r="H77" i="1" s="1"/>
  <c r="G72" i="1"/>
  <c r="G77" i="1" s="1"/>
  <c r="F72" i="1"/>
  <c r="F77" i="1" s="1"/>
  <c r="E72" i="1"/>
  <c r="E77" i="1" s="1"/>
  <c r="D72" i="1"/>
  <c r="D77" i="1" s="1"/>
  <c r="C72" i="1"/>
  <c r="C77" i="1" s="1"/>
  <c r="O71" i="1"/>
  <c r="O70" i="1"/>
  <c r="O69" i="1"/>
  <c r="O68" i="1"/>
  <c r="P67" i="1"/>
  <c r="O67" i="1"/>
  <c r="N63" i="1"/>
  <c r="M63" i="1"/>
  <c r="L63" i="1"/>
  <c r="K63" i="1"/>
  <c r="J63" i="1"/>
  <c r="I63" i="1"/>
  <c r="I64" i="1" s="1"/>
  <c r="H63" i="1"/>
  <c r="H64" i="1" s="1"/>
  <c r="G63" i="1"/>
  <c r="F63" i="1"/>
  <c r="E63" i="1"/>
  <c r="D63" i="1"/>
  <c r="C63" i="1"/>
  <c r="N62" i="1"/>
  <c r="M62" i="1"/>
  <c r="M64" i="1" s="1"/>
  <c r="L62" i="1"/>
  <c r="L64" i="1" s="1"/>
  <c r="K62" i="1"/>
  <c r="K64" i="1" s="1"/>
  <c r="J62" i="1"/>
  <c r="J64" i="1" s="1"/>
  <c r="I62" i="1"/>
  <c r="H62" i="1"/>
  <c r="G62" i="1"/>
  <c r="F62" i="1"/>
  <c r="E62" i="1"/>
  <c r="E64" i="1" s="1"/>
  <c r="D62" i="1"/>
  <c r="D64" i="1" s="1"/>
  <c r="C62" i="1"/>
  <c r="L61" i="1"/>
  <c r="D61" i="1"/>
  <c r="O60" i="1"/>
  <c r="O59" i="1"/>
  <c r="O58" i="1"/>
  <c r="O57" i="1"/>
  <c r="N56" i="1"/>
  <c r="N61" i="1" s="1"/>
  <c r="M56" i="1"/>
  <c r="M61" i="1" s="1"/>
  <c r="L56" i="1"/>
  <c r="K56" i="1"/>
  <c r="K61" i="1" s="1"/>
  <c r="J56" i="1"/>
  <c r="J61" i="1" s="1"/>
  <c r="I56" i="1"/>
  <c r="I61" i="1" s="1"/>
  <c r="H56" i="1"/>
  <c r="H61" i="1" s="1"/>
  <c r="G56" i="1"/>
  <c r="G61" i="1" s="1"/>
  <c r="F56" i="1"/>
  <c r="F61" i="1" s="1"/>
  <c r="E56" i="1"/>
  <c r="E61" i="1" s="1"/>
  <c r="D56" i="1"/>
  <c r="C56" i="1"/>
  <c r="C61" i="1" s="1"/>
  <c r="O55" i="1"/>
  <c r="O54" i="1"/>
  <c r="O53" i="1"/>
  <c r="O52" i="1"/>
  <c r="P51" i="1"/>
  <c r="O51" i="1"/>
  <c r="N47" i="1"/>
  <c r="M47" i="1"/>
  <c r="L47" i="1"/>
  <c r="K47" i="1"/>
  <c r="J47" i="1"/>
  <c r="I47" i="1"/>
  <c r="H47" i="1"/>
  <c r="G47" i="1"/>
  <c r="F47" i="1"/>
  <c r="E47" i="1"/>
  <c r="D47" i="1"/>
  <c r="C47" i="1"/>
  <c r="N46" i="1"/>
  <c r="M46" i="1"/>
  <c r="M48" i="1" s="1"/>
  <c r="L46" i="1"/>
  <c r="L48" i="1" s="1"/>
  <c r="K46" i="1"/>
  <c r="K48" i="1" s="1"/>
  <c r="J46" i="1"/>
  <c r="J48" i="1" s="1"/>
  <c r="I46" i="1"/>
  <c r="I48" i="1" s="1"/>
  <c r="H46" i="1"/>
  <c r="H48" i="1" s="1"/>
  <c r="G46" i="1"/>
  <c r="F46" i="1"/>
  <c r="E46" i="1"/>
  <c r="E48" i="1" s="1"/>
  <c r="D46" i="1"/>
  <c r="D48" i="1" s="1"/>
  <c r="C46" i="1"/>
  <c r="C48" i="1" s="1"/>
  <c r="K45" i="1"/>
  <c r="J45" i="1"/>
  <c r="G45" i="1"/>
  <c r="O44" i="1"/>
  <c r="O43" i="1"/>
  <c r="O42" i="1"/>
  <c r="O41" i="1"/>
  <c r="N40" i="1"/>
  <c r="N45" i="1" s="1"/>
  <c r="M40" i="1"/>
  <c r="M45" i="1" s="1"/>
  <c r="L40" i="1"/>
  <c r="L45" i="1" s="1"/>
  <c r="K40" i="1"/>
  <c r="J40" i="1"/>
  <c r="I40" i="1"/>
  <c r="I45" i="1" s="1"/>
  <c r="H40" i="1"/>
  <c r="H45" i="1" s="1"/>
  <c r="G40" i="1"/>
  <c r="F40" i="1"/>
  <c r="F45" i="1" s="1"/>
  <c r="E40" i="1"/>
  <c r="E45" i="1" s="1"/>
  <c r="D40" i="1"/>
  <c r="D45" i="1" s="1"/>
  <c r="C40" i="1"/>
  <c r="O39" i="1"/>
  <c r="O38" i="1"/>
  <c r="O37" i="1"/>
  <c r="O36" i="1"/>
  <c r="P35" i="1"/>
  <c r="O35" i="1"/>
  <c r="N32" i="1"/>
  <c r="N31" i="1"/>
  <c r="M31" i="1"/>
  <c r="L31" i="1"/>
  <c r="K31" i="1"/>
  <c r="J31" i="1"/>
  <c r="I31" i="1"/>
  <c r="H31" i="1"/>
  <c r="G31" i="1"/>
  <c r="F31" i="1"/>
  <c r="E31" i="1"/>
  <c r="D31" i="1"/>
  <c r="C31" i="1"/>
  <c r="N30" i="1"/>
  <c r="M30" i="1"/>
  <c r="M32" i="1" s="1"/>
  <c r="L30" i="1"/>
  <c r="K30" i="1"/>
  <c r="J30" i="1"/>
  <c r="I30" i="1"/>
  <c r="H30" i="1"/>
  <c r="H32" i="1" s="1"/>
  <c r="G30" i="1"/>
  <c r="G32" i="1" s="1"/>
  <c r="F30" i="1"/>
  <c r="F32" i="1" s="1"/>
  <c r="E30" i="1"/>
  <c r="E32" i="1" s="1"/>
  <c r="D30" i="1"/>
  <c r="C30" i="1"/>
  <c r="N29" i="1"/>
  <c r="M29" i="1"/>
  <c r="L29" i="1"/>
  <c r="K29" i="1"/>
  <c r="J29" i="1"/>
  <c r="I29" i="1"/>
  <c r="H29" i="1"/>
  <c r="G29" i="1"/>
  <c r="F29" i="1"/>
  <c r="E29" i="1"/>
  <c r="D29" i="1"/>
  <c r="C29" i="1"/>
  <c r="O28" i="1"/>
  <c r="O27" i="1"/>
  <c r="O26" i="1"/>
  <c r="O25" i="1"/>
  <c r="O24" i="1"/>
  <c r="O23" i="1"/>
  <c r="O22" i="1"/>
  <c r="O21" i="1"/>
  <c r="O20" i="1"/>
  <c r="P19" i="1"/>
  <c r="O19" i="1"/>
  <c r="P13" i="1"/>
  <c r="O12" i="1"/>
  <c r="O11" i="1"/>
  <c r="N10" i="1"/>
  <c r="N202" i="1" s="1"/>
  <c r="M10" i="1"/>
  <c r="M202" i="1" s="1"/>
  <c r="L10" i="1"/>
  <c r="L202" i="1" s="1"/>
  <c r="K10" i="1"/>
  <c r="K202" i="1" s="1"/>
  <c r="J10" i="1"/>
  <c r="J202" i="1" s="1"/>
  <c r="I10" i="1"/>
  <c r="I202" i="1" s="1"/>
  <c r="H10" i="1"/>
  <c r="H202" i="1" s="1"/>
  <c r="G10" i="1"/>
  <c r="G202" i="1" s="1"/>
  <c r="F10" i="1"/>
  <c r="F202" i="1" s="1"/>
  <c r="E10" i="1"/>
  <c r="E202" i="1" s="1"/>
  <c r="D10" i="1"/>
  <c r="D202" i="1" s="1"/>
  <c r="C10" i="1"/>
  <c r="N9" i="1"/>
  <c r="N201" i="1" s="1"/>
  <c r="M9" i="1"/>
  <c r="M201" i="1" s="1"/>
  <c r="L9" i="1"/>
  <c r="L201" i="1" s="1"/>
  <c r="K9" i="1"/>
  <c r="K201" i="1" s="1"/>
  <c r="J9" i="1"/>
  <c r="J201" i="1" s="1"/>
  <c r="I9" i="1"/>
  <c r="I201" i="1" s="1"/>
  <c r="H9" i="1"/>
  <c r="H201" i="1" s="1"/>
  <c r="G9" i="1"/>
  <c r="G201" i="1" s="1"/>
  <c r="F9" i="1"/>
  <c r="F201" i="1" s="1"/>
  <c r="E9" i="1"/>
  <c r="E201" i="1" s="1"/>
  <c r="D9" i="1"/>
  <c r="D201" i="1" s="1"/>
  <c r="C9" i="1"/>
  <c r="C201" i="1" s="1"/>
  <c r="N8" i="1"/>
  <c r="I8" i="1"/>
  <c r="N7" i="1"/>
  <c r="M7" i="1"/>
  <c r="L7" i="1"/>
  <c r="L199" i="1" s="1"/>
  <c r="K7" i="1"/>
  <c r="J7" i="1"/>
  <c r="J15" i="1" s="1"/>
  <c r="I7" i="1"/>
  <c r="I15" i="1" s="1"/>
  <c r="H7" i="1"/>
  <c r="H15" i="1" s="1"/>
  <c r="G7" i="1"/>
  <c r="G15" i="1" s="1"/>
  <c r="F7" i="1"/>
  <c r="E7" i="1"/>
  <c r="D7" i="1"/>
  <c r="D199" i="1" s="1"/>
  <c r="C7" i="1"/>
  <c r="N6" i="1"/>
  <c r="N198" i="1" s="1"/>
  <c r="M6" i="1"/>
  <c r="M198" i="1" s="1"/>
  <c r="L6" i="1"/>
  <c r="L198" i="1" s="1"/>
  <c r="L200" i="1" s="1"/>
  <c r="K6" i="1"/>
  <c r="J6" i="1"/>
  <c r="J8" i="1" s="1"/>
  <c r="I6" i="1"/>
  <c r="I198" i="1" s="1"/>
  <c r="H6" i="1"/>
  <c r="G6" i="1"/>
  <c r="G198" i="1" s="1"/>
  <c r="F6" i="1"/>
  <c r="F198" i="1" s="1"/>
  <c r="E6" i="1"/>
  <c r="E198" i="1" s="1"/>
  <c r="D6" i="1"/>
  <c r="D198" i="1" s="1"/>
  <c r="D200" i="1" s="1"/>
  <c r="C6" i="1"/>
  <c r="N5" i="1"/>
  <c r="N197" i="1" s="1"/>
  <c r="M5" i="1"/>
  <c r="M197" i="1" s="1"/>
  <c r="L5" i="1"/>
  <c r="L197" i="1" s="1"/>
  <c r="K5" i="1"/>
  <c r="K197" i="1" s="1"/>
  <c r="J5" i="1"/>
  <c r="J197" i="1" s="1"/>
  <c r="I5" i="1"/>
  <c r="I197" i="1" s="1"/>
  <c r="H5" i="1"/>
  <c r="H197" i="1" s="1"/>
  <c r="G5" i="1"/>
  <c r="G197" i="1" s="1"/>
  <c r="F5" i="1"/>
  <c r="F197" i="1" s="1"/>
  <c r="E5" i="1"/>
  <c r="D5" i="1"/>
  <c r="D197" i="1" s="1"/>
  <c r="C5" i="1"/>
  <c r="C197" i="1" s="1"/>
  <c r="N4" i="1"/>
  <c r="N196" i="1" s="1"/>
  <c r="M4" i="1"/>
  <c r="M196" i="1" s="1"/>
  <c r="L4" i="1"/>
  <c r="L196" i="1" s="1"/>
  <c r="K4" i="1"/>
  <c r="K196" i="1" s="1"/>
  <c r="J4" i="1"/>
  <c r="J196" i="1" s="1"/>
  <c r="I4" i="1"/>
  <c r="I196" i="1" s="1"/>
  <c r="H4" i="1"/>
  <c r="H196" i="1" s="1"/>
  <c r="G4" i="1"/>
  <c r="G196" i="1" s="1"/>
  <c r="F4" i="1"/>
  <c r="F196" i="1" s="1"/>
  <c r="E4" i="1"/>
  <c r="E196" i="1" s="1"/>
  <c r="D4" i="1"/>
  <c r="C4" i="1"/>
  <c r="C196" i="1" s="1"/>
  <c r="N3" i="1"/>
  <c r="N195" i="1" s="1"/>
  <c r="M3" i="1"/>
  <c r="M195" i="1" s="1"/>
  <c r="L3" i="1"/>
  <c r="L195" i="1" s="1"/>
  <c r="K3" i="1"/>
  <c r="K195" i="1" s="1"/>
  <c r="J3" i="1"/>
  <c r="J195" i="1" s="1"/>
  <c r="I3" i="1"/>
  <c r="I195" i="1" s="1"/>
  <c r="H3" i="1"/>
  <c r="H195" i="1" s="1"/>
  <c r="G3" i="1"/>
  <c r="G195" i="1" s="1"/>
  <c r="F3" i="1"/>
  <c r="F195" i="1" s="1"/>
  <c r="E3" i="1"/>
  <c r="E195" i="1" s="1"/>
  <c r="D3" i="1"/>
  <c r="D195" i="1" s="1"/>
  <c r="C3" i="1"/>
  <c r="C195" i="1" s="1"/>
  <c r="N204" i="10"/>
  <c r="M204" i="10"/>
  <c r="L204" i="10"/>
  <c r="K204" i="10"/>
  <c r="J204" i="10"/>
  <c r="I204" i="10"/>
  <c r="H204" i="10"/>
  <c r="G204" i="10"/>
  <c r="F204" i="10"/>
  <c r="E204" i="10"/>
  <c r="D204" i="10"/>
  <c r="O204" i="10" s="1"/>
  <c r="C204" i="10"/>
  <c r="N203" i="10"/>
  <c r="M203" i="10"/>
  <c r="L203" i="10"/>
  <c r="K203" i="10"/>
  <c r="J203" i="10"/>
  <c r="I203" i="10"/>
  <c r="H203" i="10"/>
  <c r="G203" i="10"/>
  <c r="F203" i="10"/>
  <c r="E203" i="10"/>
  <c r="D203" i="10"/>
  <c r="C203" i="10"/>
  <c r="F201" i="10"/>
  <c r="M198" i="10"/>
  <c r="I195" i="10"/>
  <c r="N191" i="10"/>
  <c r="M191" i="10"/>
  <c r="M192" i="10" s="1"/>
  <c r="L191" i="10"/>
  <c r="K191" i="10"/>
  <c r="J191" i="10"/>
  <c r="I191" i="10"/>
  <c r="H191" i="10"/>
  <c r="G191" i="10"/>
  <c r="F191" i="10"/>
  <c r="E191" i="10"/>
  <c r="E192" i="10" s="1"/>
  <c r="D191" i="10"/>
  <c r="C191" i="10"/>
  <c r="N190" i="10"/>
  <c r="M190" i="10"/>
  <c r="L190" i="10"/>
  <c r="L192" i="10" s="1"/>
  <c r="K190" i="10"/>
  <c r="J190" i="10"/>
  <c r="J192" i="10" s="1"/>
  <c r="I190" i="10"/>
  <c r="I192" i="10" s="1"/>
  <c r="H190" i="10"/>
  <c r="G190" i="10"/>
  <c r="G192" i="10" s="1"/>
  <c r="F190" i="10"/>
  <c r="E190" i="10"/>
  <c r="D190" i="10"/>
  <c r="C190" i="10"/>
  <c r="M189" i="10"/>
  <c r="K189" i="10"/>
  <c r="E189" i="10"/>
  <c r="O188" i="10"/>
  <c r="O187" i="10"/>
  <c r="O186" i="10"/>
  <c r="O185" i="10"/>
  <c r="N184" i="10"/>
  <c r="N189" i="10" s="1"/>
  <c r="M184" i="10"/>
  <c r="L184" i="10"/>
  <c r="L189" i="10" s="1"/>
  <c r="K184" i="10"/>
  <c r="J184" i="10"/>
  <c r="J189" i="10" s="1"/>
  <c r="I184" i="10"/>
  <c r="I189" i="10" s="1"/>
  <c r="H184" i="10"/>
  <c r="H189" i="10" s="1"/>
  <c r="G184" i="10"/>
  <c r="G189" i="10" s="1"/>
  <c r="F184" i="10"/>
  <c r="F189" i="10" s="1"/>
  <c r="E184" i="10"/>
  <c r="D184" i="10"/>
  <c r="D189" i="10" s="1"/>
  <c r="C184" i="10"/>
  <c r="C189" i="10" s="1"/>
  <c r="O183" i="10"/>
  <c r="O182" i="10"/>
  <c r="O181" i="10"/>
  <c r="O180" i="10"/>
  <c r="O179" i="10"/>
  <c r="N175" i="10"/>
  <c r="M175" i="10"/>
  <c r="L175" i="10"/>
  <c r="K175" i="10"/>
  <c r="J175" i="10"/>
  <c r="I175" i="10"/>
  <c r="H175" i="10"/>
  <c r="G175" i="10"/>
  <c r="F175" i="10"/>
  <c r="E175" i="10"/>
  <c r="D175" i="10"/>
  <c r="C175" i="10"/>
  <c r="N174" i="10"/>
  <c r="N176" i="10" s="1"/>
  <c r="M174" i="10"/>
  <c r="L174" i="10"/>
  <c r="K174" i="10"/>
  <c r="J174" i="10"/>
  <c r="I174" i="10"/>
  <c r="H174" i="10"/>
  <c r="G174" i="10"/>
  <c r="G176" i="10" s="1"/>
  <c r="F174" i="10"/>
  <c r="F176" i="10" s="1"/>
  <c r="E174" i="10"/>
  <c r="D174" i="10"/>
  <c r="C174" i="10"/>
  <c r="E173" i="10"/>
  <c r="O172" i="10"/>
  <c r="O171" i="10"/>
  <c r="O170" i="10"/>
  <c r="O169" i="10"/>
  <c r="N168" i="10"/>
  <c r="N173" i="10" s="1"/>
  <c r="M168" i="10"/>
  <c r="M173" i="10" s="1"/>
  <c r="L168" i="10"/>
  <c r="L173" i="10" s="1"/>
  <c r="K168" i="10"/>
  <c r="K173" i="10" s="1"/>
  <c r="J168" i="10"/>
  <c r="J173" i="10" s="1"/>
  <c r="I168" i="10"/>
  <c r="I173" i="10" s="1"/>
  <c r="H168" i="10"/>
  <c r="H173" i="10" s="1"/>
  <c r="G168" i="10"/>
  <c r="G173" i="10" s="1"/>
  <c r="F168" i="10"/>
  <c r="F173" i="10" s="1"/>
  <c r="E168" i="10"/>
  <c r="D168" i="10"/>
  <c r="D173" i="10" s="1"/>
  <c r="C168" i="10"/>
  <c r="O167" i="10"/>
  <c r="O166" i="10"/>
  <c r="O165" i="10"/>
  <c r="O164" i="10"/>
  <c r="O163" i="10"/>
  <c r="N159" i="10"/>
  <c r="N160" i="10" s="1"/>
  <c r="M159" i="10"/>
  <c r="L159" i="10"/>
  <c r="K159" i="10"/>
  <c r="J159" i="10"/>
  <c r="I159" i="10"/>
  <c r="H159" i="10"/>
  <c r="G159" i="10"/>
  <c r="F159" i="10"/>
  <c r="F160" i="10" s="1"/>
  <c r="E159" i="10"/>
  <c r="E160" i="10" s="1"/>
  <c r="D159" i="10"/>
  <c r="C159" i="10"/>
  <c r="N158" i="10"/>
  <c r="M158" i="10"/>
  <c r="M160" i="10" s="1"/>
  <c r="L158" i="10"/>
  <c r="L160" i="10" s="1"/>
  <c r="K158" i="10"/>
  <c r="J158" i="10"/>
  <c r="J160" i="10" s="1"/>
  <c r="I158" i="10"/>
  <c r="I160" i="10" s="1"/>
  <c r="H158" i="10"/>
  <c r="G158" i="10"/>
  <c r="F158" i="10"/>
  <c r="E158" i="10"/>
  <c r="D158" i="10"/>
  <c r="D160" i="10" s="1"/>
  <c r="C158" i="10"/>
  <c r="L157" i="10"/>
  <c r="J157" i="10"/>
  <c r="E157" i="10"/>
  <c r="O156" i="10"/>
  <c r="O155" i="10"/>
  <c r="O154" i="10"/>
  <c r="O153" i="10"/>
  <c r="N152" i="10"/>
  <c r="N157" i="10" s="1"/>
  <c r="M152" i="10"/>
  <c r="M157" i="10" s="1"/>
  <c r="L152" i="10"/>
  <c r="K152" i="10"/>
  <c r="K157" i="10" s="1"/>
  <c r="J152" i="10"/>
  <c r="I152" i="10"/>
  <c r="I157" i="10" s="1"/>
  <c r="H152" i="10"/>
  <c r="H157" i="10" s="1"/>
  <c r="G152" i="10"/>
  <c r="G157" i="10" s="1"/>
  <c r="F152" i="10"/>
  <c r="F157" i="10" s="1"/>
  <c r="E152" i="10"/>
  <c r="D152" i="10"/>
  <c r="D157" i="10" s="1"/>
  <c r="C152" i="10"/>
  <c r="O151" i="10"/>
  <c r="O150" i="10"/>
  <c r="O149" i="10"/>
  <c r="O148" i="10"/>
  <c r="O147" i="10"/>
  <c r="N143" i="10"/>
  <c r="M143" i="10"/>
  <c r="L143" i="10"/>
  <c r="K143" i="10"/>
  <c r="J143" i="10"/>
  <c r="I143" i="10"/>
  <c r="H143" i="10"/>
  <c r="H144" i="10" s="1"/>
  <c r="G143" i="10"/>
  <c r="F143" i="10"/>
  <c r="E143" i="10"/>
  <c r="D143" i="10"/>
  <c r="C143" i="10"/>
  <c r="N142" i="10"/>
  <c r="N144" i="10" s="1"/>
  <c r="M142" i="10"/>
  <c r="L142" i="10"/>
  <c r="L144" i="10" s="1"/>
  <c r="K142" i="10"/>
  <c r="K144" i="10" s="1"/>
  <c r="J142" i="10"/>
  <c r="I142" i="10"/>
  <c r="H142" i="10"/>
  <c r="G142" i="10"/>
  <c r="G144" i="10" s="1"/>
  <c r="F142" i="10"/>
  <c r="F144" i="10" s="1"/>
  <c r="E142" i="10"/>
  <c r="D142" i="10"/>
  <c r="C142" i="10"/>
  <c r="C144" i="10" s="1"/>
  <c r="E141" i="10"/>
  <c r="O140" i="10"/>
  <c r="O139" i="10"/>
  <c r="O138" i="10"/>
  <c r="O137" i="10"/>
  <c r="N136" i="10"/>
  <c r="N141" i="10" s="1"/>
  <c r="M136" i="10"/>
  <c r="M141" i="10" s="1"/>
  <c r="L136" i="10"/>
  <c r="L141" i="10" s="1"/>
  <c r="K136" i="10"/>
  <c r="K141" i="10" s="1"/>
  <c r="J136" i="10"/>
  <c r="J141" i="10" s="1"/>
  <c r="I136" i="10"/>
  <c r="I141" i="10" s="1"/>
  <c r="H136" i="10"/>
  <c r="H141" i="10" s="1"/>
  <c r="G136" i="10"/>
  <c r="G141" i="10" s="1"/>
  <c r="F136" i="10"/>
  <c r="F141" i="10" s="1"/>
  <c r="E136" i="10"/>
  <c r="D136" i="10"/>
  <c r="D141" i="10" s="1"/>
  <c r="C136" i="10"/>
  <c r="O135" i="10"/>
  <c r="O134" i="10"/>
  <c r="O133" i="10"/>
  <c r="O132" i="10"/>
  <c r="O131" i="10"/>
  <c r="N127" i="10"/>
  <c r="M127" i="10"/>
  <c r="L127" i="10"/>
  <c r="K127" i="10"/>
  <c r="K128" i="10" s="1"/>
  <c r="J127" i="10"/>
  <c r="I127" i="10"/>
  <c r="H127" i="10"/>
  <c r="H128" i="10" s="1"/>
  <c r="G127" i="10"/>
  <c r="F127" i="10"/>
  <c r="F128" i="10" s="1"/>
  <c r="E127" i="10"/>
  <c r="D127" i="10"/>
  <c r="C127" i="10"/>
  <c r="C128" i="10" s="1"/>
  <c r="N126" i="10"/>
  <c r="N128" i="10" s="1"/>
  <c r="M126" i="10"/>
  <c r="L126" i="10"/>
  <c r="L128" i="10" s="1"/>
  <c r="K126" i="10"/>
  <c r="J126" i="10"/>
  <c r="J128" i="10" s="1"/>
  <c r="I126" i="10"/>
  <c r="I128" i="10" s="1"/>
  <c r="H126" i="10"/>
  <c r="G126" i="10"/>
  <c r="F126" i="10"/>
  <c r="E126" i="10"/>
  <c r="D126" i="10"/>
  <c r="C126" i="10"/>
  <c r="M125" i="10"/>
  <c r="J125" i="10"/>
  <c r="E125" i="10"/>
  <c r="O124" i="10"/>
  <c r="O123" i="10"/>
  <c r="O122" i="10"/>
  <c r="O121" i="10"/>
  <c r="N120" i="10"/>
  <c r="N125" i="10" s="1"/>
  <c r="M120" i="10"/>
  <c r="L120" i="10"/>
  <c r="L125" i="10" s="1"/>
  <c r="K120" i="10"/>
  <c r="K125" i="10" s="1"/>
  <c r="J120" i="10"/>
  <c r="I120" i="10"/>
  <c r="I125" i="10" s="1"/>
  <c r="H120" i="10"/>
  <c r="H125" i="10" s="1"/>
  <c r="G120" i="10"/>
  <c r="G125" i="10" s="1"/>
  <c r="F120" i="10"/>
  <c r="F125" i="10" s="1"/>
  <c r="E120" i="10"/>
  <c r="D120" i="10"/>
  <c r="D125" i="10" s="1"/>
  <c r="C120" i="10"/>
  <c r="O119" i="10"/>
  <c r="O118" i="10"/>
  <c r="O117" i="10"/>
  <c r="O116" i="10"/>
  <c r="O115" i="10"/>
  <c r="H112" i="10"/>
  <c r="N111" i="10"/>
  <c r="M111" i="10"/>
  <c r="L111" i="10"/>
  <c r="K111" i="10"/>
  <c r="J111" i="10"/>
  <c r="I111" i="10"/>
  <c r="I112" i="10" s="1"/>
  <c r="H111" i="10"/>
  <c r="G111" i="10"/>
  <c r="F111" i="10"/>
  <c r="E111" i="10"/>
  <c r="D111" i="10"/>
  <c r="C111" i="10"/>
  <c r="N110" i="10"/>
  <c r="N112" i="10" s="1"/>
  <c r="M110" i="10"/>
  <c r="L110" i="10"/>
  <c r="K110" i="10"/>
  <c r="K112" i="10" s="1"/>
  <c r="J110" i="10"/>
  <c r="J112" i="10" s="1"/>
  <c r="I110" i="10"/>
  <c r="H110" i="10"/>
  <c r="G110" i="10"/>
  <c r="F110" i="10"/>
  <c r="F112" i="10" s="1"/>
  <c r="E110" i="10"/>
  <c r="D110" i="10"/>
  <c r="C110" i="10"/>
  <c r="C112" i="10" s="1"/>
  <c r="O108" i="10"/>
  <c r="O107" i="10"/>
  <c r="O106" i="10"/>
  <c r="O105" i="10"/>
  <c r="N104" i="10"/>
  <c r="N109" i="10" s="1"/>
  <c r="M104" i="10"/>
  <c r="M109" i="10" s="1"/>
  <c r="L104" i="10"/>
  <c r="L109" i="10" s="1"/>
  <c r="K104" i="10"/>
  <c r="K109" i="10" s="1"/>
  <c r="J104" i="10"/>
  <c r="J109" i="10" s="1"/>
  <c r="I104" i="10"/>
  <c r="I109" i="10" s="1"/>
  <c r="H104" i="10"/>
  <c r="H109" i="10" s="1"/>
  <c r="G104" i="10"/>
  <c r="G109" i="10" s="1"/>
  <c r="F104" i="10"/>
  <c r="F109" i="10" s="1"/>
  <c r="E104" i="10"/>
  <c r="E109" i="10" s="1"/>
  <c r="D104" i="10"/>
  <c r="C104" i="10"/>
  <c r="C109" i="10" s="1"/>
  <c r="O103" i="10"/>
  <c r="O102" i="10"/>
  <c r="O101" i="10"/>
  <c r="O100" i="10"/>
  <c r="O99" i="10"/>
  <c r="N95" i="10"/>
  <c r="M95" i="10"/>
  <c r="L95" i="10"/>
  <c r="K95" i="10"/>
  <c r="K96" i="10" s="1"/>
  <c r="J95" i="10"/>
  <c r="I95" i="10"/>
  <c r="H95" i="10"/>
  <c r="G95" i="10"/>
  <c r="F95" i="10"/>
  <c r="E95" i="10"/>
  <c r="D95" i="10"/>
  <c r="C95" i="10"/>
  <c r="C96" i="10" s="1"/>
  <c r="N94" i="10"/>
  <c r="M94" i="10"/>
  <c r="L94" i="10"/>
  <c r="L96" i="10" s="1"/>
  <c r="K94" i="10"/>
  <c r="J94" i="10"/>
  <c r="J96" i="10" s="1"/>
  <c r="I94" i="10"/>
  <c r="I96" i="10" s="1"/>
  <c r="H94" i="10"/>
  <c r="G94" i="10"/>
  <c r="F94" i="10"/>
  <c r="E94" i="10"/>
  <c r="D94" i="10"/>
  <c r="D96" i="10" s="1"/>
  <c r="C94" i="10"/>
  <c r="M93" i="10"/>
  <c r="K93" i="10"/>
  <c r="E93" i="10"/>
  <c r="O92" i="10"/>
  <c r="O91" i="10"/>
  <c r="O90" i="10"/>
  <c r="O89" i="10"/>
  <c r="N88" i="10"/>
  <c r="N93" i="10" s="1"/>
  <c r="M88" i="10"/>
  <c r="L88" i="10"/>
  <c r="L93" i="10" s="1"/>
  <c r="K88" i="10"/>
  <c r="J88" i="10"/>
  <c r="J93" i="10" s="1"/>
  <c r="I88" i="10"/>
  <c r="I93" i="10" s="1"/>
  <c r="H88" i="10"/>
  <c r="H93" i="10" s="1"/>
  <c r="G88" i="10"/>
  <c r="G93" i="10" s="1"/>
  <c r="F88" i="10"/>
  <c r="F93" i="10" s="1"/>
  <c r="E88" i="10"/>
  <c r="D88" i="10"/>
  <c r="C88" i="10"/>
  <c r="C93" i="10" s="1"/>
  <c r="O87" i="10"/>
  <c r="O86" i="10"/>
  <c r="O85" i="10"/>
  <c r="O84" i="10"/>
  <c r="O83" i="10"/>
  <c r="N79" i="10"/>
  <c r="M79" i="10"/>
  <c r="L79" i="10"/>
  <c r="L80" i="10" s="1"/>
  <c r="K79" i="10"/>
  <c r="J79" i="10"/>
  <c r="I79" i="10"/>
  <c r="I80" i="10" s="1"/>
  <c r="H79" i="10"/>
  <c r="G79" i="10"/>
  <c r="F79" i="10"/>
  <c r="F80" i="10" s="1"/>
  <c r="E79" i="10"/>
  <c r="D79" i="10"/>
  <c r="C79" i="10"/>
  <c r="O79" i="10" s="1"/>
  <c r="N78" i="10"/>
  <c r="N80" i="10" s="1"/>
  <c r="M78" i="10"/>
  <c r="L78" i="10"/>
  <c r="K78" i="10"/>
  <c r="J78" i="10"/>
  <c r="J80" i="10" s="1"/>
  <c r="I78" i="10"/>
  <c r="H78" i="10"/>
  <c r="H80" i="10" s="1"/>
  <c r="G78" i="10"/>
  <c r="G80" i="10" s="1"/>
  <c r="F78" i="10"/>
  <c r="E78" i="10"/>
  <c r="D78" i="10"/>
  <c r="D80" i="10" s="1"/>
  <c r="C78" i="10"/>
  <c r="K77" i="10"/>
  <c r="G77" i="10"/>
  <c r="E77" i="10"/>
  <c r="O76" i="10"/>
  <c r="O75" i="10"/>
  <c r="O74" i="10"/>
  <c r="O73" i="10"/>
  <c r="N72" i="10"/>
  <c r="N77" i="10" s="1"/>
  <c r="M72" i="10"/>
  <c r="M77" i="10" s="1"/>
  <c r="L72" i="10"/>
  <c r="L77" i="10" s="1"/>
  <c r="K72" i="10"/>
  <c r="J72" i="10"/>
  <c r="J77" i="10" s="1"/>
  <c r="I72" i="10"/>
  <c r="I77" i="10" s="1"/>
  <c r="H72" i="10"/>
  <c r="H77" i="10" s="1"/>
  <c r="G72" i="10"/>
  <c r="F72" i="10"/>
  <c r="F77" i="10" s="1"/>
  <c r="E72" i="10"/>
  <c r="D72" i="10"/>
  <c r="D77" i="10" s="1"/>
  <c r="C72" i="10"/>
  <c r="O71" i="10"/>
  <c r="O70" i="10"/>
  <c r="O69" i="10"/>
  <c r="O68" i="10"/>
  <c r="O67" i="10"/>
  <c r="N64" i="10"/>
  <c r="H64" i="10"/>
  <c r="N63" i="10"/>
  <c r="M63" i="10"/>
  <c r="L63" i="10"/>
  <c r="K63" i="10"/>
  <c r="K64" i="10" s="1"/>
  <c r="J63" i="10"/>
  <c r="I63" i="10"/>
  <c r="H63" i="10"/>
  <c r="G63" i="10"/>
  <c r="F63" i="10"/>
  <c r="E63" i="10"/>
  <c r="D63" i="10"/>
  <c r="C63" i="10"/>
  <c r="C64" i="10" s="1"/>
  <c r="N62" i="10"/>
  <c r="M62" i="10"/>
  <c r="M64" i="10" s="1"/>
  <c r="L62" i="10"/>
  <c r="L64" i="10" s="1"/>
  <c r="K62" i="10"/>
  <c r="J62" i="10"/>
  <c r="J64" i="10" s="1"/>
  <c r="I62" i="10"/>
  <c r="H62" i="10"/>
  <c r="G62" i="10"/>
  <c r="F62" i="10"/>
  <c r="F64" i="10" s="1"/>
  <c r="E62" i="10"/>
  <c r="E64" i="10" s="1"/>
  <c r="D62" i="10"/>
  <c r="C62" i="10"/>
  <c r="M61" i="10"/>
  <c r="E61" i="10"/>
  <c r="O60" i="10"/>
  <c r="O59" i="10"/>
  <c r="O58" i="10"/>
  <c r="O57" i="10"/>
  <c r="N56" i="10"/>
  <c r="N61" i="10" s="1"/>
  <c r="M56" i="10"/>
  <c r="L56" i="10"/>
  <c r="L61" i="10" s="1"/>
  <c r="K56" i="10"/>
  <c r="K61" i="10" s="1"/>
  <c r="J56" i="10"/>
  <c r="J61" i="10" s="1"/>
  <c r="I56" i="10"/>
  <c r="I61" i="10" s="1"/>
  <c r="H56" i="10"/>
  <c r="H61" i="10" s="1"/>
  <c r="G56" i="10"/>
  <c r="G61" i="10" s="1"/>
  <c r="F56" i="10"/>
  <c r="F61" i="10" s="1"/>
  <c r="E56" i="10"/>
  <c r="D56" i="10"/>
  <c r="D61" i="10" s="1"/>
  <c r="C56" i="10"/>
  <c r="O55" i="10"/>
  <c r="O54" i="10"/>
  <c r="O53" i="10"/>
  <c r="O52" i="10"/>
  <c r="O51" i="10"/>
  <c r="N47" i="10"/>
  <c r="M47" i="10"/>
  <c r="L47" i="10"/>
  <c r="K47" i="10"/>
  <c r="J47" i="10"/>
  <c r="I47" i="10"/>
  <c r="I48" i="10" s="1"/>
  <c r="H47" i="10"/>
  <c r="G47" i="10"/>
  <c r="F47" i="10"/>
  <c r="E47" i="10"/>
  <c r="D47" i="10"/>
  <c r="C47" i="10"/>
  <c r="N46" i="10"/>
  <c r="M46" i="10"/>
  <c r="L46" i="10"/>
  <c r="K46" i="10"/>
  <c r="J46" i="10"/>
  <c r="J48" i="10" s="1"/>
  <c r="I46" i="10"/>
  <c r="H46" i="10"/>
  <c r="H48" i="10" s="1"/>
  <c r="G46" i="10"/>
  <c r="G48" i="10" s="1"/>
  <c r="F46" i="10"/>
  <c r="E46" i="10"/>
  <c r="D46" i="10"/>
  <c r="C46" i="10"/>
  <c r="G45" i="10"/>
  <c r="O44" i="10"/>
  <c r="O43" i="10"/>
  <c r="O42" i="10"/>
  <c r="O41" i="10"/>
  <c r="N40" i="10"/>
  <c r="N45" i="10" s="1"/>
  <c r="M40" i="10"/>
  <c r="M45" i="10" s="1"/>
  <c r="L40" i="10"/>
  <c r="L45" i="10" s="1"/>
  <c r="K40" i="10"/>
  <c r="K45" i="10" s="1"/>
  <c r="J40" i="10"/>
  <c r="J45" i="10" s="1"/>
  <c r="I40" i="10"/>
  <c r="I45" i="10" s="1"/>
  <c r="H40" i="10"/>
  <c r="H45" i="10" s="1"/>
  <c r="G40" i="10"/>
  <c r="F40" i="10"/>
  <c r="F45" i="10" s="1"/>
  <c r="E40" i="10"/>
  <c r="E45" i="10" s="1"/>
  <c r="D40" i="10"/>
  <c r="C40" i="10"/>
  <c r="C45" i="10" s="1"/>
  <c r="O39" i="10"/>
  <c r="O38" i="10"/>
  <c r="O37" i="10"/>
  <c r="O36" i="10"/>
  <c r="O35" i="10"/>
  <c r="J32" i="10"/>
  <c r="D32" i="10"/>
  <c r="N31" i="10"/>
  <c r="M31" i="10"/>
  <c r="L31" i="10"/>
  <c r="K31" i="10"/>
  <c r="J31" i="10"/>
  <c r="I31" i="10"/>
  <c r="H31" i="10"/>
  <c r="G31" i="10"/>
  <c r="O31" i="10" s="1"/>
  <c r="F31" i="10"/>
  <c r="E31" i="10"/>
  <c r="D31" i="10"/>
  <c r="C31" i="10"/>
  <c r="N30" i="10"/>
  <c r="N32" i="10" s="1"/>
  <c r="M30" i="10"/>
  <c r="L30" i="10"/>
  <c r="L32" i="10" s="1"/>
  <c r="K30" i="10"/>
  <c r="J30" i="10"/>
  <c r="I30" i="10"/>
  <c r="I32" i="10" s="1"/>
  <c r="H30" i="10"/>
  <c r="G30" i="10"/>
  <c r="F30" i="10"/>
  <c r="F32" i="10" s="1"/>
  <c r="E30" i="10"/>
  <c r="D30" i="10"/>
  <c r="C30" i="10"/>
  <c r="O30" i="10" s="1"/>
  <c r="K29" i="10"/>
  <c r="O28" i="10"/>
  <c r="O27" i="10"/>
  <c r="O26" i="10"/>
  <c r="O25" i="10"/>
  <c r="N24" i="10"/>
  <c r="N29" i="10" s="1"/>
  <c r="M24" i="10"/>
  <c r="M29" i="10" s="1"/>
  <c r="L24" i="10"/>
  <c r="L29" i="10" s="1"/>
  <c r="K24" i="10"/>
  <c r="J24" i="10"/>
  <c r="J29" i="10" s="1"/>
  <c r="I24" i="10"/>
  <c r="I29" i="10" s="1"/>
  <c r="H24" i="10"/>
  <c r="H29" i="10" s="1"/>
  <c r="G24" i="10"/>
  <c r="G29" i="10" s="1"/>
  <c r="F24" i="10"/>
  <c r="F29" i="10" s="1"/>
  <c r="E24" i="10"/>
  <c r="E29" i="10" s="1"/>
  <c r="D24" i="10"/>
  <c r="C24" i="10"/>
  <c r="C29" i="10" s="1"/>
  <c r="O23" i="10"/>
  <c r="O22" i="10"/>
  <c r="O21" i="10"/>
  <c r="O20" i="10"/>
  <c r="O19" i="10"/>
  <c r="O12" i="10"/>
  <c r="O11" i="10"/>
  <c r="N10" i="10"/>
  <c r="N202" i="10" s="1"/>
  <c r="M10" i="10"/>
  <c r="M202" i="10" s="1"/>
  <c r="L10" i="10"/>
  <c r="L202" i="10" s="1"/>
  <c r="K10" i="10"/>
  <c r="K202" i="10" s="1"/>
  <c r="J10" i="10"/>
  <c r="J202" i="10" s="1"/>
  <c r="I10" i="10"/>
  <c r="I202" i="10" s="1"/>
  <c r="H10" i="10"/>
  <c r="H202" i="10" s="1"/>
  <c r="G10" i="10"/>
  <c r="G202" i="10" s="1"/>
  <c r="F10" i="10"/>
  <c r="F202" i="10" s="1"/>
  <c r="E10" i="10"/>
  <c r="E202" i="10" s="1"/>
  <c r="D10" i="10"/>
  <c r="D202" i="10" s="1"/>
  <c r="C10" i="10"/>
  <c r="C202" i="10" s="1"/>
  <c r="N9" i="10"/>
  <c r="N201" i="10" s="1"/>
  <c r="M9" i="10"/>
  <c r="M201" i="10" s="1"/>
  <c r="L9" i="10"/>
  <c r="L201" i="10" s="1"/>
  <c r="K9" i="10"/>
  <c r="K201" i="10" s="1"/>
  <c r="J9" i="10"/>
  <c r="J201" i="10" s="1"/>
  <c r="I9" i="10"/>
  <c r="I201" i="10" s="1"/>
  <c r="H9" i="10"/>
  <c r="H201" i="10" s="1"/>
  <c r="G9" i="10"/>
  <c r="G201" i="10" s="1"/>
  <c r="F9" i="10"/>
  <c r="E9" i="10"/>
  <c r="E201" i="10" s="1"/>
  <c r="D9" i="10"/>
  <c r="D201" i="10" s="1"/>
  <c r="C9" i="10"/>
  <c r="C201" i="10" s="1"/>
  <c r="F8" i="10"/>
  <c r="F13" i="10" s="1"/>
  <c r="E8" i="10"/>
  <c r="E13" i="10" s="1"/>
  <c r="N7" i="10"/>
  <c r="N199" i="10" s="1"/>
  <c r="M7" i="10"/>
  <c r="M199" i="10" s="1"/>
  <c r="L7" i="10"/>
  <c r="L199" i="10" s="1"/>
  <c r="K7" i="10"/>
  <c r="J7" i="10"/>
  <c r="J199" i="10" s="1"/>
  <c r="I7" i="10"/>
  <c r="I199" i="10" s="1"/>
  <c r="H7" i="10"/>
  <c r="H199" i="10" s="1"/>
  <c r="G7" i="10"/>
  <c r="G199" i="10" s="1"/>
  <c r="F7" i="10"/>
  <c r="F199" i="10" s="1"/>
  <c r="E7" i="10"/>
  <c r="E199" i="10" s="1"/>
  <c r="E207" i="10" s="1"/>
  <c r="D7" i="10"/>
  <c r="D199" i="10" s="1"/>
  <c r="C7" i="10"/>
  <c r="N6" i="10"/>
  <c r="N14" i="10" s="1"/>
  <c r="M6" i="10"/>
  <c r="M8" i="10" s="1"/>
  <c r="M13" i="10" s="1"/>
  <c r="L6" i="10"/>
  <c r="L198" i="10" s="1"/>
  <c r="L200" i="10" s="1"/>
  <c r="K6" i="10"/>
  <c r="K198" i="10" s="1"/>
  <c r="J6" i="10"/>
  <c r="J198" i="10" s="1"/>
  <c r="I6" i="10"/>
  <c r="I198" i="10" s="1"/>
  <c r="H6" i="10"/>
  <c r="H198" i="10" s="1"/>
  <c r="G6" i="10"/>
  <c r="G198" i="10" s="1"/>
  <c r="F6" i="10"/>
  <c r="F14" i="10" s="1"/>
  <c r="E6" i="10"/>
  <c r="D6" i="10"/>
  <c r="D198" i="10" s="1"/>
  <c r="C6" i="10"/>
  <c r="C8" i="10" s="1"/>
  <c r="N5" i="10"/>
  <c r="N197" i="10" s="1"/>
  <c r="M5" i="10"/>
  <c r="M197" i="10" s="1"/>
  <c r="L5" i="10"/>
  <c r="L197" i="10" s="1"/>
  <c r="K5" i="10"/>
  <c r="K197" i="10" s="1"/>
  <c r="J5" i="10"/>
  <c r="J197" i="10" s="1"/>
  <c r="I5" i="10"/>
  <c r="I197" i="10" s="1"/>
  <c r="H5" i="10"/>
  <c r="H197" i="10" s="1"/>
  <c r="G5" i="10"/>
  <c r="G197" i="10" s="1"/>
  <c r="F5" i="10"/>
  <c r="F197" i="10" s="1"/>
  <c r="E5" i="10"/>
  <c r="E197" i="10" s="1"/>
  <c r="D5" i="10"/>
  <c r="D197" i="10" s="1"/>
  <c r="C5" i="10"/>
  <c r="C197" i="10" s="1"/>
  <c r="N4" i="10"/>
  <c r="N196" i="10" s="1"/>
  <c r="M4" i="10"/>
  <c r="M196" i="10" s="1"/>
  <c r="L4" i="10"/>
  <c r="L196" i="10" s="1"/>
  <c r="K4" i="10"/>
  <c r="K196" i="10" s="1"/>
  <c r="J4" i="10"/>
  <c r="J196" i="10" s="1"/>
  <c r="I4" i="10"/>
  <c r="I196" i="10" s="1"/>
  <c r="H4" i="10"/>
  <c r="H196" i="10" s="1"/>
  <c r="G4" i="10"/>
  <c r="G196" i="10" s="1"/>
  <c r="F4" i="10"/>
  <c r="F196" i="10" s="1"/>
  <c r="E4" i="10"/>
  <c r="E196" i="10" s="1"/>
  <c r="D4" i="10"/>
  <c r="D196" i="10" s="1"/>
  <c r="C4" i="10"/>
  <c r="C196" i="10" s="1"/>
  <c r="N3" i="10"/>
  <c r="N195" i="10" s="1"/>
  <c r="M3" i="10"/>
  <c r="M195" i="10" s="1"/>
  <c r="L3" i="10"/>
  <c r="L195" i="10" s="1"/>
  <c r="K3" i="10"/>
  <c r="K195" i="10" s="1"/>
  <c r="J3" i="10"/>
  <c r="J195" i="10" s="1"/>
  <c r="I3" i="10"/>
  <c r="H3" i="10"/>
  <c r="H195" i="10" s="1"/>
  <c r="G3" i="10"/>
  <c r="G195" i="10" s="1"/>
  <c r="F3" i="10"/>
  <c r="F195" i="10" s="1"/>
  <c r="E3" i="10"/>
  <c r="E195" i="10" s="1"/>
  <c r="D3" i="10"/>
  <c r="D195" i="10" s="1"/>
  <c r="C3" i="10"/>
  <c r="C195" i="10" s="1"/>
  <c r="O88" i="10" l="1"/>
  <c r="F207" i="10"/>
  <c r="N207" i="10"/>
  <c r="F48" i="10"/>
  <c r="N48" i="10"/>
  <c r="G64" i="10"/>
  <c r="O72" i="10"/>
  <c r="C77" i="10"/>
  <c r="O77" i="10" s="1"/>
  <c r="H96" i="10"/>
  <c r="O110" i="10"/>
  <c r="L112" i="10"/>
  <c r="E144" i="10"/>
  <c r="M144" i="10"/>
  <c r="H160" i="10"/>
  <c r="E176" i="10"/>
  <c r="M176" i="10"/>
  <c r="I176" i="10"/>
  <c r="H192" i="10"/>
  <c r="D192" i="10"/>
  <c r="O203" i="10"/>
  <c r="C8" i="1"/>
  <c r="K8" i="1"/>
  <c r="K13" i="1" s="1"/>
  <c r="F8" i="1"/>
  <c r="F13" i="1" s="1"/>
  <c r="O62" i="1"/>
  <c r="O77" i="1"/>
  <c r="O104" i="1"/>
  <c r="O141" i="1"/>
  <c r="O159" i="1"/>
  <c r="O191" i="1"/>
  <c r="O204" i="1"/>
  <c r="O31" i="1"/>
  <c r="O79" i="1"/>
  <c r="O72" i="1"/>
  <c r="O120" i="1"/>
  <c r="D125" i="1"/>
  <c r="O127" i="1"/>
  <c r="O190" i="1"/>
  <c r="E14" i="10"/>
  <c r="E16" i="10" s="1"/>
  <c r="I207" i="10"/>
  <c r="E32" i="10"/>
  <c r="M32" i="10"/>
  <c r="E48" i="10"/>
  <c r="M48" i="10"/>
  <c r="E80" i="10"/>
  <c r="M80" i="10"/>
  <c r="O94" i="10"/>
  <c r="O95" i="10"/>
  <c r="G112" i="10"/>
  <c r="G128" i="10"/>
  <c r="O136" i="10"/>
  <c r="C141" i="10"/>
  <c r="O158" i="10"/>
  <c r="K160" i="10"/>
  <c r="O168" i="10"/>
  <c r="H176" i="10"/>
  <c r="D176" i="10"/>
  <c r="L176" i="10"/>
  <c r="C192" i="10"/>
  <c r="K192" i="10"/>
  <c r="O29" i="1"/>
  <c r="I32" i="1"/>
  <c r="F64" i="1"/>
  <c r="N64" i="1"/>
  <c r="I80" i="1"/>
  <c r="O95" i="1"/>
  <c r="E112" i="1"/>
  <c r="M112" i="1"/>
  <c r="H128" i="1"/>
  <c r="J160" i="1"/>
  <c r="D192" i="1"/>
  <c r="L192" i="1"/>
  <c r="O40" i="10"/>
  <c r="O56" i="10"/>
  <c r="O104" i="10"/>
  <c r="O126" i="10"/>
  <c r="O143" i="10"/>
  <c r="J32" i="1"/>
  <c r="O61" i="1"/>
  <c r="G64" i="1"/>
  <c r="J80" i="1"/>
  <c r="O94" i="1"/>
  <c r="L96" i="1"/>
  <c r="I128" i="1"/>
  <c r="I176" i="1"/>
  <c r="M192" i="1"/>
  <c r="O203" i="1"/>
  <c r="O62" i="10"/>
  <c r="L205" i="10"/>
  <c r="H207" i="10"/>
  <c r="M14" i="10"/>
  <c r="N8" i="10"/>
  <c r="N13" i="10" s="1"/>
  <c r="C15" i="10"/>
  <c r="K15" i="10"/>
  <c r="O24" i="10"/>
  <c r="C32" i="10"/>
  <c r="K32" i="10"/>
  <c r="C48" i="10"/>
  <c r="K48" i="10"/>
  <c r="O47" i="10"/>
  <c r="O78" i="10"/>
  <c r="K80" i="10"/>
  <c r="E96" i="10"/>
  <c r="M96" i="10"/>
  <c r="E112" i="10"/>
  <c r="M112" i="10"/>
  <c r="E128" i="10"/>
  <c r="M128" i="10"/>
  <c r="J144" i="10"/>
  <c r="J176" i="10"/>
  <c r="C32" i="1"/>
  <c r="K32" i="1"/>
  <c r="F48" i="1"/>
  <c r="N48" i="1"/>
  <c r="C80" i="1"/>
  <c r="K80" i="1"/>
  <c r="E96" i="1"/>
  <c r="M96" i="1"/>
  <c r="J128" i="1"/>
  <c r="O128" i="1" s="1"/>
  <c r="O142" i="1"/>
  <c r="K144" i="1"/>
  <c r="O143" i="1"/>
  <c r="D160" i="1"/>
  <c r="L160" i="1"/>
  <c r="O168" i="1"/>
  <c r="C173" i="1"/>
  <c r="O173" i="1" s="1"/>
  <c r="F176" i="1"/>
  <c r="O176" i="1" s="1"/>
  <c r="N176" i="1"/>
  <c r="D207" i="10"/>
  <c r="L207" i="10"/>
  <c r="H32" i="10"/>
  <c r="O46" i="10"/>
  <c r="L48" i="10"/>
  <c r="I64" i="10"/>
  <c r="F96" i="10"/>
  <c r="N96" i="10"/>
  <c r="O120" i="10"/>
  <c r="K176" i="10"/>
  <c r="F192" i="10"/>
  <c r="N192" i="10"/>
  <c r="O192" i="10" s="1"/>
  <c r="E15" i="1"/>
  <c r="M15" i="1"/>
  <c r="D32" i="1"/>
  <c r="L32" i="1"/>
  <c r="O40" i="1"/>
  <c r="C45" i="1"/>
  <c r="G48" i="1"/>
  <c r="O47" i="1"/>
  <c r="O63" i="1"/>
  <c r="D80" i="1"/>
  <c r="O80" i="1" s="1"/>
  <c r="L80" i="1"/>
  <c r="F96" i="1"/>
  <c r="N96" i="1"/>
  <c r="G109" i="1"/>
  <c r="O111" i="1"/>
  <c r="C128" i="1"/>
  <c r="K128" i="1"/>
  <c r="D144" i="1"/>
  <c r="L144" i="1"/>
  <c r="E160" i="1"/>
  <c r="O160" i="1" s="1"/>
  <c r="M160" i="1"/>
  <c r="G176" i="1"/>
  <c r="O175" i="1"/>
  <c r="G192" i="1"/>
  <c r="O111" i="10"/>
  <c r="O142" i="10"/>
  <c r="O159" i="10"/>
  <c r="O191" i="10"/>
  <c r="F15" i="1"/>
  <c r="N15" i="1"/>
  <c r="O10" i="1"/>
  <c r="O196" i="10"/>
  <c r="C13" i="10"/>
  <c r="K206" i="10"/>
  <c r="K208" i="10" s="1"/>
  <c r="K200" i="10"/>
  <c r="K205" i="10" s="1"/>
  <c r="O202" i="10"/>
  <c r="J200" i="10"/>
  <c r="J205" i="10" s="1"/>
  <c r="J206" i="10"/>
  <c r="O141" i="10"/>
  <c r="O195" i="10"/>
  <c r="O197" i="10"/>
  <c r="O201" i="10"/>
  <c r="H206" i="10"/>
  <c r="H208" i="10" s="1"/>
  <c r="H200" i="10"/>
  <c r="H205" i="10" s="1"/>
  <c r="I206" i="10"/>
  <c r="I200" i="10"/>
  <c r="I205" i="10" s="1"/>
  <c r="M207" i="10"/>
  <c r="O128" i="10"/>
  <c r="K199" i="10"/>
  <c r="K207" i="10" s="1"/>
  <c r="G8" i="10"/>
  <c r="G13" i="10" s="1"/>
  <c r="I14" i="10"/>
  <c r="D15" i="10"/>
  <c r="L15" i="10"/>
  <c r="D29" i="10"/>
  <c r="O29" i="10" s="1"/>
  <c r="D93" i="10"/>
  <c r="O93" i="10" s="1"/>
  <c r="O184" i="10"/>
  <c r="C198" i="10"/>
  <c r="N198" i="10"/>
  <c r="O4" i="1"/>
  <c r="O112" i="1"/>
  <c r="O125" i="1"/>
  <c r="O5" i="10"/>
  <c r="H8" i="10"/>
  <c r="H13" i="10" s="1"/>
  <c r="J14" i="10"/>
  <c r="E15" i="10"/>
  <c r="M15" i="10"/>
  <c r="M16" i="10" s="1"/>
  <c r="D48" i="10"/>
  <c r="O48" i="10" s="1"/>
  <c r="O63" i="10"/>
  <c r="D112" i="10"/>
  <c r="O112" i="10" s="1"/>
  <c r="O127" i="10"/>
  <c r="O152" i="10"/>
  <c r="C157" i="10"/>
  <c r="O157" i="10" s="1"/>
  <c r="O175" i="10"/>
  <c r="E198" i="10"/>
  <c r="C199" i="10"/>
  <c r="O48" i="1"/>
  <c r="O6" i="10"/>
  <c r="H14" i="10"/>
  <c r="I8" i="10"/>
  <c r="I13" i="10" s="1"/>
  <c r="O10" i="10"/>
  <c r="C14" i="10"/>
  <c r="K14" i="10"/>
  <c r="F15" i="10"/>
  <c r="F16" i="10" s="1"/>
  <c r="N15" i="10"/>
  <c r="N16" i="10" s="1"/>
  <c r="G32" i="10"/>
  <c r="O32" i="10" s="1"/>
  <c r="D45" i="10"/>
  <c r="O45" i="10" s="1"/>
  <c r="G96" i="10"/>
  <c r="O96" i="10" s="1"/>
  <c r="D109" i="10"/>
  <c r="O109" i="10" s="1"/>
  <c r="F198" i="10"/>
  <c r="O195" i="1"/>
  <c r="J207" i="10"/>
  <c r="O3" i="10"/>
  <c r="D206" i="10"/>
  <c r="D208" i="10" s="1"/>
  <c r="L206" i="10"/>
  <c r="L208" i="10" s="1"/>
  <c r="G207" i="10"/>
  <c r="O7" i="10"/>
  <c r="J8" i="10"/>
  <c r="J13" i="10" s="1"/>
  <c r="D14" i="10"/>
  <c r="L14" i="10"/>
  <c r="L16" i="10" s="1"/>
  <c r="G15" i="10"/>
  <c r="C61" i="10"/>
  <c r="O61" i="10" s="1"/>
  <c r="D64" i="10"/>
  <c r="O64" i="10" s="1"/>
  <c r="C125" i="10"/>
  <c r="O125" i="10" s="1"/>
  <c r="D128" i="10"/>
  <c r="D144" i="10"/>
  <c r="C173" i="10"/>
  <c r="O173" i="10" s="1"/>
  <c r="O190" i="10"/>
  <c r="C199" i="1"/>
  <c r="O7" i="1"/>
  <c r="C15" i="1"/>
  <c r="K199" i="1"/>
  <c r="K207" i="1" s="1"/>
  <c r="K15" i="1"/>
  <c r="O189" i="1"/>
  <c r="M200" i="10"/>
  <c r="M205" i="10" s="1"/>
  <c r="O4" i="10"/>
  <c r="K8" i="10"/>
  <c r="K13" i="10" s="1"/>
  <c r="H15" i="10"/>
  <c r="C80" i="10"/>
  <c r="O80" i="10" s="1"/>
  <c r="C160" i="10"/>
  <c r="D200" i="10"/>
  <c r="D205" i="10" s="1"/>
  <c r="M206" i="10"/>
  <c r="H198" i="1"/>
  <c r="H8" i="1"/>
  <c r="D207" i="1"/>
  <c r="L207" i="1"/>
  <c r="O32" i="1"/>
  <c r="O109" i="1"/>
  <c r="O157" i="1"/>
  <c r="G206" i="10"/>
  <c r="G208" i="10" s="1"/>
  <c r="D8" i="10"/>
  <c r="D13" i="10" s="1"/>
  <c r="L8" i="10"/>
  <c r="L13" i="10" s="1"/>
  <c r="O9" i="10"/>
  <c r="I15" i="10"/>
  <c r="O174" i="10"/>
  <c r="C176" i="10"/>
  <c r="O189" i="10"/>
  <c r="E197" i="1"/>
  <c r="O197" i="1" s="1"/>
  <c r="O5" i="1"/>
  <c r="I200" i="1"/>
  <c r="O45" i="1"/>
  <c r="G14" i="10"/>
  <c r="G16" i="10" s="1"/>
  <c r="J15" i="10"/>
  <c r="I144" i="10"/>
  <c r="G160" i="10"/>
  <c r="G200" i="10"/>
  <c r="G205" i="10" s="1"/>
  <c r="O3" i="1"/>
  <c r="D8" i="1"/>
  <c r="L8" i="1"/>
  <c r="O110" i="1"/>
  <c r="O136" i="1"/>
  <c r="D196" i="1"/>
  <c r="O196" i="1" s="1"/>
  <c r="J198" i="1"/>
  <c r="E199" i="1"/>
  <c r="E207" i="1" s="1"/>
  <c r="M199" i="1"/>
  <c r="M207" i="1" s="1"/>
  <c r="C202" i="1"/>
  <c r="O202" i="1" s="1"/>
  <c r="O6" i="1"/>
  <c r="E8" i="1"/>
  <c r="M8" i="1"/>
  <c r="D15" i="1"/>
  <c r="L15" i="1"/>
  <c r="O30" i="1"/>
  <c r="O56" i="1"/>
  <c r="O158" i="1"/>
  <c r="O184" i="1"/>
  <c r="C198" i="1"/>
  <c r="K198" i="1"/>
  <c r="F199" i="1"/>
  <c r="F207" i="1" s="1"/>
  <c r="N199" i="1"/>
  <c r="N207" i="1" s="1"/>
  <c r="O78" i="1"/>
  <c r="G199" i="1"/>
  <c r="G207" i="1" s="1"/>
  <c r="G8" i="1"/>
  <c r="G13" i="1" s="1"/>
  <c r="O126" i="1"/>
  <c r="O152" i="1"/>
  <c r="H199" i="1"/>
  <c r="H207" i="1" s="1"/>
  <c r="O46" i="1"/>
  <c r="C93" i="1"/>
  <c r="O93" i="1" s="1"/>
  <c r="D96" i="1"/>
  <c r="C144" i="1"/>
  <c r="O174" i="1"/>
  <c r="I199" i="1"/>
  <c r="I207" i="1" s="1"/>
  <c r="C64" i="1"/>
  <c r="C192" i="1"/>
  <c r="J199" i="1"/>
  <c r="J207" i="1" s="1"/>
  <c r="Y9002" i="12"/>
  <c r="F206" i="1"/>
  <c r="F208" i="1" s="1"/>
  <c r="H206" i="1"/>
  <c r="H208" i="1" s="1"/>
  <c r="L206" i="1"/>
  <c r="L208" i="1" s="1"/>
  <c r="L205" i="1"/>
  <c r="C206" i="1"/>
  <c r="O201" i="1"/>
  <c r="E206" i="1"/>
  <c r="E208" i="1" s="1"/>
  <c r="G206" i="1"/>
  <c r="I206" i="1"/>
  <c r="I208" i="1" s="1"/>
  <c r="I205" i="1"/>
  <c r="K206" i="1"/>
  <c r="M206" i="1"/>
  <c r="D206" i="1"/>
  <c r="D208" i="1" s="1"/>
  <c r="D205" i="1"/>
  <c r="J206" i="1"/>
  <c r="N206" i="1"/>
  <c r="N208" i="1" s="1"/>
  <c r="H13" i="1"/>
  <c r="J13" i="1"/>
  <c r="L13" i="1"/>
  <c r="N13" i="1"/>
  <c r="D14" i="1"/>
  <c r="D16" i="1" s="1"/>
  <c r="F14" i="1"/>
  <c r="F16" i="1" s="1"/>
  <c r="H14" i="1"/>
  <c r="H16" i="1" s="1"/>
  <c r="J14" i="1"/>
  <c r="J16" i="1" s="1"/>
  <c r="L14" i="1"/>
  <c r="N14" i="1"/>
  <c r="N16" i="1" s="1"/>
  <c r="O9" i="1"/>
  <c r="C13" i="1"/>
  <c r="E13" i="1"/>
  <c r="I13" i="1"/>
  <c r="M13" i="1"/>
  <c r="C14" i="1"/>
  <c r="E14" i="1"/>
  <c r="E16" i="1" s="1"/>
  <c r="G14" i="1"/>
  <c r="G16" i="1" s="1"/>
  <c r="I14" i="1"/>
  <c r="I16" i="1" s="1"/>
  <c r="K14" i="1"/>
  <c r="K16" i="1" s="1"/>
  <c r="M14" i="1"/>
  <c r="O144" i="1" l="1"/>
  <c r="M208" i="1"/>
  <c r="O96" i="1"/>
  <c r="O8" i="1"/>
  <c r="I208" i="10"/>
  <c r="N200" i="1"/>
  <c r="N205" i="1" s="1"/>
  <c r="O15" i="10"/>
  <c r="M16" i="1"/>
  <c r="O192" i="1"/>
  <c r="O176" i="10"/>
  <c r="M208" i="10"/>
  <c r="O144" i="10"/>
  <c r="K16" i="10"/>
  <c r="O64" i="1"/>
  <c r="D13" i="1"/>
  <c r="O15" i="1"/>
  <c r="F200" i="1"/>
  <c r="F205" i="1" s="1"/>
  <c r="M200" i="1"/>
  <c r="M205" i="1" s="1"/>
  <c r="J200" i="1"/>
  <c r="J205" i="1" s="1"/>
  <c r="O199" i="1"/>
  <c r="O207" i="1" s="1"/>
  <c r="C207" i="1"/>
  <c r="C208" i="1" s="1"/>
  <c r="F200" i="10"/>
  <c r="F205" i="10" s="1"/>
  <c r="F206" i="10"/>
  <c r="F208" i="10" s="1"/>
  <c r="O14" i="10"/>
  <c r="C16" i="10"/>
  <c r="E200" i="1"/>
  <c r="E205" i="1" s="1"/>
  <c r="H200" i="1"/>
  <c r="H205" i="1" s="1"/>
  <c r="G200" i="1"/>
  <c r="G205" i="1" s="1"/>
  <c r="O199" i="10"/>
  <c r="O207" i="10" s="1"/>
  <c r="C207" i="10"/>
  <c r="I16" i="10"/>
  <c r="K200" i="1"/>
  <c r="K205" i="1" s="1"/>
  <c r="E200" i="10"/>
  <c r="E205" i="10" s="1"/>
  <c r="E206" i="10"/>
  <c r="E208" i="10" s="1"/>
  <c r="N206" i="10"/>
  <c r="N208" i="10" s="1"/>
  <c r="N200" i="10"/>
  <c r="N205" i="10" s="1"/>
  <c r="O8" i="10"/>
  <c r="O198" i="1"/>
  <c r="O206" i="1" s="1"/>
  <c r="O208" i="1" s="1"/>
  <c r="C200" i="1"/>
  <c r="H16" i="10"/>
  <c r="O198" i="10"/>
  <c r="O206" i="10" s="1"/>
  <c r="C206" i="10"/>
  <c r="C200" i="10"/>
  <c r="J208" i="10"/>
  <c r="O13" i="10"/>
  <c r="K208" i="1"/>
  <c r="J208" i="1"/>
  <c r="L16" i="1"/>
  <c r="G208" i="1"/>
  <c r="O160" i="10"/>
  <c r="D16" i="10"/>
  <c r="J16" i="10"/>
  <c r="C16" i="1"/>
  <c r="O14" i="1"/>
  <c r="O13" i="1"/>
  <c r="O16" i="1" l="1"/>
  <c r="O16" i="10"/>
  <c r="O200" i="10"/>
  <c r="O205" i="10" s="1"/>
  <c r="C205" i="10"/>
  <c r="C208" i="10"/>
  <c r="O208" i="10"/>
  <c r="O200" i="1"/>
  <c r="O205" i="1" s="1"/>
  <c r="C2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2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4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59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75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9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107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12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139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155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17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A187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user</author>
  </authors>
  <commentList>
    <comment ref="A1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14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15" authorId="1" shapeId="0" xr:uid="{00000000-0006-0000-0100-000003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27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30" authorId="1" shapeId="0" xr:uid="{00000000-0006-0000-0100-000005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31" authorId="1" shapeId="0" xr:uid="{00000000-0006-0000-0100-000006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43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46" authorId="1" shapeId="0" xr:uid="{00000000-0006-0000-0100-000008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47" authorId="1" shapeId="0" xr:uid="{00000000-0006-0000-0100-000009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59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62" authorId="1" shapeId="0" xr:uid="{00000000-0006-0000-0100-00000B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63" authorId="1" shapeId="0" xr:uid="{00000000-0006-0000-0100-00000C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75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78" authorId="1" shapeId="0" xr:uid="{00000000-0006-0000-0100-00000E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79" authorId="1" shapeId="0" xr:uid="{00000000-0006-0000-0100-00000F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91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94" authorId="1" shapeId="0" xr:uid="{00000000-0006-0000-0100-000011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95" authorId="1" shapeId="0" xr:uid="{00000000-0006-0000-0100-000012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107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110" authorId="1" shapeId="0" xr:uid="{00000000-0006-0000-0100-000014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111" authorId="1" shapeId="0" xr:uid="{00000000-0006-0000-0100-000015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123" authorId="0" shapeId="0" xr:uid="{00000000-0006-0000-0100-00001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126" authorId="1" shapeId="0" xr:uid="{00000000-0006-0000-0100-000017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127" authorId="1" shapeId="0" xr:uid="{00000000-0006-0000-0100-000018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139" authorId="0" shapeId="0" xr:uid="{00000000-0006-0000-0100-00001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142" authorId="1" shapeId="0" xr:uid="{00000000-0006-0000-0100-00001A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143" authorId="1" shapeId="0" xr:uid="{00000000-0006-0000-0100-00001B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155" authorId="0" shapeId="0" xr:uid="{00000000-0006-0000-0100-00001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158" authorId="1" shapeId="0" xr:uid="{00000000-0006-0000-0100-00001D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159" authorId="1" shapeId="0" xr:uid="{00000000-0006-0000-0100-00001E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171" authorId="0" shapeId="0" xr:uid="{00000000-0006-0000-0100-00001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174" authorId="1" shapeId="0" xr:uid="{00000000-0006-0000-0100-000020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175" authorId="1" shapeId="0" xr:uid="{00000000-0006-0000-0100-000021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A187" authorId="0" shapeId="0" xr:uid="{00000000-0006-0000-0100-00002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根据每月内部供方还原数据取数。</t>
        </r>
      </text>
    </comment>
    <comment ref="P190" authorId="1" shapeId="0" xr:uid="{00000000-0006-0000-0100-000023000000}">
      <text>
        <r>
          <rPr>
            <b/>
            <sz val="9"/>
            <rFont val="宋体"/>
            <family val="3"/>
            <charset val="134"/>
          </rPr>
          <t>销项</t>
        </r>
      </text>
    </comment>
    <comment ref="P191" authorId="1" shapeId="0" xr:uid="{00000000-0006-0000-0100-000024000000}">
      <text>
        <r>
          <rPr>
            <b/>
            <sz val="9"/>
            <rFont val="宋体"/>
            <family val="3"/>
            <charset val="134"/>
          </rPr>
          <t>进项</t>
        </r>
      </text>
    </comment>
    <comment ref="P206" authorId="1" shapeId="0" xr:uid="{00000000-0006-0000-0100-000025000000}">
      <text>
        <r>
          <rPr>
            <b/>
            <sz val="9"/>
            <rFont val="宋体"/>
            <family val="3"/>
            <charset val="134"/>
          </rPr>
          <t>销项</t>
        </r>
        <r>
          <rPr>
            <sz val="9"/>
            <rFont val="Tahoma"/>
            <family val="2"/>
          </rPr>
          <t xml:space="preserve">
</t>
        </r>
      </text>
    </comment>
    <comment ref="P207" authorId="1" shapeId="0" xr:uid="{00000000-0006-0000-0100-000026000000}">
      <text>
        <r>
          <rPr>
            <b/>
            <sz val="9"/>
            <rFont val="宋体"/>
            <family val="3"/>
            <charset val="134"/>
          </rPr>
          <t>进项</t>
        </r>
      </text>
    </comment>
  </commentList>
</comments>
</file>

<file path=xl/sharedStrings.xml><?xml version="1.0" encoding="utf-8"?>
<sst xmlns="http://schemas.openxmlformats.org/spreadsheetml/2006/main" count="1146" uniqueCount="151">
  <si>
    <t>经营单元 结算汇总表</t>
  </si>
  <si>
    <t xml:space="preserve">   结算账期：</t>
  </si>
  <si>
    <t>2020年 1-12  月</t>
  </si>
  <si>
    <t>1月份</t>
  </si>
  <si>
    <t>行次</t>
  </si>
  <si>
    <t>空运进口</t>
  </si>
  <si>
    <t>空运出口</t>
  </si>
  <si>
    <t>海运进口</t>
  </si>
  <si>
    <t>海运出口</t>
  </si>
  <si>
    <t>陆运进口</t>
  </si>
  <si>
    <t>陆运出口</t>
  </si>
  <si>
    <t>铁路进口</t>
  </si>
  <si>
    <t>铁路出口</t>
  </si>
  <si>
    <t>国内进出区</t>
  </si>
  <si>
    <t>仓储物流</t>
  </si>
  <si>
    <t>非报关</t>
  </si>
  <si>
    <t>快运业务</t>
  </si>
  <si>
    <t>合计</t>
  </si>
  <si>
    <t>票数</t>
  </si>
  <si>
    <t>重量(吨)</t>
  </si>
  <si>
    <t>箱量(TEU)</t>
  </si>
  <si>
    <t>结算报表业务收入</t>
  </si>
  <si>
    <t>结算报表业务成本</t>
  </si>
  <si>
    <t>结算报表业务毛利</t>
  </si>
  <si>
    <t>6=4-5</t>
  </si>
  <si>
    <t>加：结算收入差异</t>
  </si>
  <si>
    <t>减：结算成本差异</t>
  </si>
  <si>
    <t>加: 预留内部成本</t>
  </si>
  <si>
    <t>减：未预留成本</t>
  </si>
  <si>
    <t>考核业务毛利</t>
  </si>
  <si>
    <t>11=6+7-8+9-10</t>
  </si>
  <si>
    <t>汇总业务收入</t>
  </si>
  <si>
    <t>12=4+7</t>
  </si>
  <si>
    <t>汇总业务成本</t>
  </si>
  <si>
    <t>13=5+8-9+10</t>
  </si>
  <si>
    <t>汇总业务毛利</t>
  </si>
  <si>
    <t>14=12-13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</si>
  <si>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</si>
  <si>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</si>
  <si>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</si>
  <si>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</si>
  <si>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</si>
  <si>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</si>
  <si>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</si>
  <si>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</si>
  <si>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</si>
  <si>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</si>
  <si>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</si>
  <si>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1-12月份</t>
  </si>
  <si>
    <t>2021年 1-12  月</t>
  </si>
  <si>
    <t>税额</t>
  </si>
  <si>
    <t>流程单号</t>
  </si>
  <si>
    <t>客户名称</t>
  </si>
  <si>
    <t>主单号</t>
  </si>
  <si>
    <t>分单号</t>
  </si>
  <si>
    <t>件数</t>
  </si>
  <si>
    <t>重量</t>
  </si>
  <si>
    <t>计费重量</t>
  </si>
  <si>
    <t>成本金额</t>
  </si>
  <si>
    <t>营业额</t>
  </si>
  <si>
    <t>服务要求</t>
  </si>
  <si>
    <t>放行日期</t>
  </si>
  <si>
    <t>始发港</t>
  </si>
  <si>
    <t>目的港</t>
  </si>
  <si>
    <t>贸易方式</t>
  </si>
  <si>
    <t>成交条款</t>
  </si>
  <si>
    <t>箱型</t>
  </si>
  <si>
    <t>TEU数量</t>
  </si>
  <si>
    <t>项目名称</t>
  </si>
  <si>
    <t>管理组</t>
  </si>
  <si>
    <t>固化人员</t>
  </si>
  <si>
    <t>业务类型</t>
  </si>
  <si>
    <t>帐套名称</t>
  </si>
  <si>
    <t>出库单号</t>
  </si>
  <si>
    <t>货物流向</t>
  </si>
  <si>
    <t>客户识别号</t>
  </si>
  <si>
    <t>到货仓库</t>
  </si>
  <si>
    <t>操作要求</t>
  </si>
  <si>
    <t>特殊要求</t>
  </si>
  <si>
    <t>备注</t>
  </si>
  <si>
    <t>客服人员</t>
  </si>
  <si>
    <t>结算类别</t>
  </si>
  <si>
    <t>销售部门</t>
  </si>
  <si>
    <t>确认日期</t>
  </si>
  <si>
    <t>差异类型</t>
  </si>
  <si>
    <t>原应付金额</t>
  </si>
  <si>
    <t>现应付金额</t>
  </si>
  <si>
    <t>应付调整金额</t>
  </si>
  <si>
    <t>原应收金额</t>
  </si>
  <si>
    <t>现应收金额</t>
  </si>
  <si>
    <t>应收调整金额</t>
  </si>
  <si>
    <t>调整金额</t>
  </si>
  <si>
    <t>出票公司</t>
  </si>
  <si>
    <t>作业公司</t>
  </si>
  <si>
    <t>作业单元</t>
  </si>
  <si>
    <t>作业部门</t>
  </si>
  <si>
    <t>类型</t>
  </si>
  <si>
    <t xml:space="preserve">服务要求_x000D_
</t>
  </si>
  <si>
    <t>费用名称</t>
  </si>
  <si>
    <t>供方名称</t>
  </si>
  <si>
    <t>不含税成本</t>
  </si>
  <si>
    <t>成本税率</t>
  </si>
  <si>
    <t>成本税额</t>
  </si>
  <si>
    <t>不含税收入_x000D_</t>
  </si>
  <si>
    <t>收入税率</t>
  </si>
  <si>
    <t>收入税额</t>
  </si>
  <si>
    <t>不含税毛利_x000D_</t>
  </si>
  <si>
    <t>发票类型</t>
  </si>
  <si>
    <t xml:space="preserve">发票抬头_x000D_
</t>
  </si>
  <si>
    <t>供方类型</t>
  </si>
  <si>
    <t xml:space="preserve">不含税收入_x000D_
</t>
  </si>
  <si>
    <t xml:space="preserve">不含税毛利_x000D_
</t>
  </si>
  <si>
    <t>币制</t>
  </si>
  <si>
    <t>原币成本金额</t>
  </si>
  <si>
    <t>原币营业额</t>
  </si>
  <si>
    <t>原币不含税成本</t>
  </si>
  <si>
    <t>原币成本税额</t>
  </si>
  <si>
    <t>原币收入税额</t>
  </si>
  <si>
    <t>序号</t>
  </si>
  <si>
    <t>原不含税收入</t>
  </si>
  <si>
    <t>原税率</t>
  </si>
  <si>
    <t>原收入税额</t>
  </si>
  <si>
    <t>现不含税收入</t>
  </si>
  <si>
    <t>现税率</t>
  </si>
  <si>
    <t>现收入税额</t>
  </si>
  <si>
    <t>差额</t>
  </si>
  <si>
    <t>发票日期</t>
  </si>
  <si>
    <t>发票号码</t>
  </si>
  <si>
    <t>发票抬头</t>
  </si>
  <si>
    <t>审核日期</t>
  </si>
  <si>
    <t>考核收入</t>
    <phoneticPr fontId="14" type="noConversion"/>
  </si>
  <si>
    <t>考核成本</t>
    <phoneticPr fontId="14" type="noConversion"/>
  </si>
  <si>
    <t>考核成本税额</t>
    <phoneticPr fontId="14" type="noConversion"/>
  </si>
  <si>
    <t>考核收入税额</t>
    <phoneticPr fontId="14" type="noConversion"/>
  </si>
  <si>
    <t>考核毛利</t>
    <phoneticPr fontId="14" type="noConversion"/>
  </si>
  <si>
    <t>服务要求_x000D_</t>
    <phoneticPr fontId="14" type="noConversion"/>
  </si>
  <si>
    <t>不含税毛利_x000D_</t>
    <phoneticPr fontId="14" type="noConversion"/>
  </si>
  <si>
    <t>不含税收入_x000D_</t>
    <phoneticPr fontId="14" type="noConversion"/>
  </si>
  <si>
    <t>发票抬头_x000D_</t>
    <phoneticPr fontId="14" type="noConversion"/>
  </si>
  <si>
    <t>原币不含税收入_x000D_</t>
    <phoneticPr fontId="14" type="noConversion"/>
  </si>
  <si>
    <t>成交方式</t>
  </si>
  <si>
    <t>体积</t>
  </si>
  <si>
    <t>船名</t>
  </si>
  <si>
    <t>航次</t>
  </si>
  <si>
    <t>客服结算</t>
  </si>
  <si>
    <t>结算确认</t>
  </si>
  <si>
    <t>结算状态</t>
  </si>
  <si>
    <t>提货单位</t>
  </si>
  <si>
    <t>送货单位</t>
  </si>
  <si>
    <t>货位流向</t>
  </si>
  <si>
    <t>单据日期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</si>
</sst>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43" formatCode="_ * #,##0.00_ ;_ * \-#,##0.00_ ;_ * &quot;-&quot;??_ ;_ @_ "/>
    <numFmt numFmtId="176" formatCode="_ * #,##0.00000000_ ;_ * \-#,##0.00000000_ ;_ * &quot;-&quot;??_ ;_ @_ "/>
    <numFmt numFmtId="177" formatCode="0_);[Red]\(0\)"/>
    <numFmt numFmtId="178" formatCode="yyyy&quot;年&quot;m&quot;月&quot;;@"/>
    <numFmt numFmtId="179" formatCode="0.00_ "/>
    <numFmt numFmtId="180" formatCode="#,##0.00_ "/>
  </numFmts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MS Sans Serif"/>
      <family val="1"/>
    </font>
    <font>
      <sz val="10"/>
      <color theme="1"/>
      <name val="新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/>
    <xf numFmtId="0" fontId="1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22" fontId="0" fillId="0" borderId="0" xfId="0" applyNumberFormat="1">
      <alignment vertical="center"/>
    </xf>
    <xf numFmtId="4" fontId="0" fillId="2" borderId="0" xfId="0" applyNumberFormat="1" applyFill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3" fontId="0" fillId="0" borderId="0" xfId="0" applyNumberFormat="1">
      <alignment vertical="center"/>
    </xf>
    <xf numFmtId="43" fontId="0" fillId="2" borderId="0" xfId="1" applyFont="1" applyFill="1">
      <alignment vertical="center"/>
    </xf>
    <xf numFmtId="43" fontId="0" fillId="2" borderId="0" xfId="0" applyNumberFormat="1" applyFill="1">
      <alignment vertical="center"/>
    </xf>
    <xf numFmtId="43" fontId="0" fillId="2" borderId="0" xfId="1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43" fontId="0" fillId="2" borderId="0" xfId="1" applyNumberFormat="1" applyFont="1" applyFill="1">
      <alignment vertical="center"/>
    </xf>
    <xf numFmtId="43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9" fontId="0" fillId="0" borderId="0" xfId="2" applyFont="1">
      <alignment vertical="center"/>
    </xf>
    <xf numFmtId="43" fontId="0" fillId="0" borderId="0" xfId="0" applyNumberFormat="1">
      <alignment vertical="center"/>
    </xf>
    <xf numFmtId="43" fontId="0" fillId="0" borderId="0" xfId="1" applyFont="1">
      <alignment vertical="center"/>
    </xf>
    <xf numFmtId="9" fontId="0" fillId="0" borderId="0" xfId="2" applyNumberFormat="1" applyFont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1" fillId="0" borderId="0" xfId="0" applyFont="1" applyFill="1">
      <alignment vertical="center"/>
    </xf>
    <xf numFmtId="0" fontId="2" fillId="0" borderId="0" xfId="4" applyFont="1" applyFill="1">
      <alignment vertical="center"/>
    </xf>
    <xf numFmtId="0" fontId="2" fillId="0" borderId="0" xfId="4" applyFont="1">
      <alignment vertical="center"/>
    </xf>
    <xf numFmtId="178" fontId="2" fillId="0" borderId="0" xfId="4" applyNumberFormat="1" applyFont="1" applyAlignment="1">
      <alignment vertical="center" wrapText="1"/>
    </xf>
    <xf numFmtId="0" fontId="2" fillId="0" borderId="0" xfId="4" applyFont="1" applyBorder="1">
      <alignment vertical="center"/>
    </xf>
    <xf numFmtId="0" fontId="1" fillId="0" borderId="0" xfId="0" applyFont="1">
      <alignment vertical="center"/>
    </xf>
    <xf numFmtId="57" fontId="4" fillId="0" borderId="2" xfId="4" applyNumberFormat="1" applyFont="1" applyFill="1" applyBorder="1" applyAlignment="1">
      <alignment horizontal="center" vertical="center"/>
    </xf>
    <xf numFmtId="57" fontId="4" fillId="0" borderId="3" xfId="4" applyNumberFormat="1" applyFont="1" applyFill="1" applyBorder="1" applyAlignment="1">
      <alignment horizontal="center" vertical="center"/>
    </xf>
    <xf numFmtId="43" fontId="5" fillId="0" borderId="3" xfId="4" applyNumberFormat="1" applyFont="1" applyFill="1" applyBorder="1" applyAlignment="1">
      <alignment horizontal="center" vertical="center"/>
    </xf>
    <xf numFmtId="177" fontId="6" fillId="0" borderId="4" xfId="4" applyNumberFormat="1" applyFont="1" applyFill="1" applyBorder="1" applyAlignment="1">
      <alignment horizontal="center" vertical="center"/>
    </xf>
    <xf numFmtId="177" fontId="6" fillId="0" borderId="5" xfId="4" applyNumberFormat="1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43" fontId="6" fillId="0" borderId="4" xfId="4" applyNumberFormat="1" applyFont="1" applyFill="1" applyBorder="1" applyAlignment="1">
      <alignment horizontal="center" vertical="center"/>
    </xf>
    <xf numFmtId="179" fontId="1" fillId="0" borderId="5" xfId="0" applyNumberFormat="1" applyFont="1" applyFill="1" applyBorder="1">
      <alignment vertical="center"/>
    </xf>
    <xf numFmtId="179" fontId="6" fillId="0" borderId="5" xfId="4" applyNumberFormat="1" applyFont="1" applyFill="1" applyBorder="1" applyAlignment="1">
      <alignment vertical="center"/>
    </xf>
    <xf numFmtId="41" fontId="6" fillId="0" borderId="4" xfId="4" applyNumberFormat="1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43" fontId="6" fillId="0" borderId="5" xfId="4" applyNumberFormat="1" applyFont="1" applyFill="1" applyBorder="1" applyAlignment="1">
      <alignment vertical="center"/>
    </xf>
    <xf numFmtId="41" fontId="6" fillId="0" borderId="5" xfId="4" applyNumberFormat="1" applyFont="1" applyFill="1" applyBorder="1" applyAlignment="1">
      <alignment vertical="center"/>
    </xf>
    <xf numFmtId="43" fontId="6" fillId="0" borderId="4" xfId="4" applyNumberFormat="1" applyFont="1" applyFill="1" applyBorder="1" applyAlignment="1">
      <alignment horizontal="left" vertical="center"/>
    </xf>
    <xf numFmtId="43" fontId="1" fillId="0" borderId="5" xfId="1" applyFont="1" applyBorder="1">
      <alignment vertical="center"/>
    </xf>
    <xf numFmtId="43" fontId="6" fillId="0" borderId="5" xfId="1" applyFont="1" applyFill="1" applyBorder="1" applyAlignment="1">
      <alignment horizontal="center" vertical="center"/>
    </xf>
    <xf numFmtId="43" fontId="6" fillId="0" borderId="4" xfId="4" applyNumberFormat="1" applyFont="1" applyFill="1" applyBorder="1" applyAlignment="1">
      <alignment horizontal="left" vertical="center" indent="1"/>
    </xf>
    <xf numFmtId="43" fontId="6" fillId="3" borderId="6" xfId="4" applyNumberFormat="1" applyFont="1" applyFill="1" applyBorder="1" applyAlignment="1">
      <alignment vertical="center"/>
    </xf>
    <xf numFmtId="177" fontId="6" fillId="3" borderId="7" xfId="4" applyNumberFormat="1" applyFont="1" applyFill="1" applyBorder="1" applyAlignment="1">
      <alignment horizontal="center" vertical="center"/>
    </xf>
    <xf numFmtId="43" fontId="6" fillId="3" borderId="7" xfId="1" applyFont="1" applyFill="1" applyBorder="1" applyAlignment="1">
      <alignment horizontal="center" vertical="center"/>
    </xf>
    <xf numFmtId="43" fontId="6" fillId="4" borderId="5" xfId="4" applyNumberFormat="1" applyFont="1" applyFill="1" applyBorder="1" applyAlignment="1">
      <alignment horizontal="left" vertical="center"/>
    </xf>
    <xf numFmtId="43" fontId="6" fillId="4" borderId="5" xfId="1" applyFont="1" applyFill="1" applyBorder="1" applyAlignment="1">
      <alignment horizontal="center" vertical="center"/>
    </xf>
    <xf numFmtId="43" fontId="2" fillId="4" borderId="5" xfId="4" applyNumberFormat="1" applyFont="1" applyFill="1" applyBorder="1" applyAlignment="1">
      <alignment horizontal="left" vertical="center"/>
    </xf>
    <xf numFmtId="43" fontId="6" fillId="3" borderId="7" xfId="4" applyNumberFormat="1" applyFont="1" applyFill="1" applyBorder="1" applyAlignment="1">
      <alignment horizontal="center" vertical="center"/>
    </xf>
    <xf numFmtId="43" fontId="6" fillId="4" borderId="5" xfId="4" applyNumberFormat="1" applyFont="1" applyFill="1" applyBorder="1" applyAlignment="1">
      <alignment horizontal="center" vertical="center"/>
    </xf>
    <xf numFmtId="0" fontId="1" fillId="5" borderId="5" xfId="0" applyFont="1" applyFill="1" applyBorder="1">
      <alignment vertical="center"/>
    </xf>
    <xf numFmtId="43" fontId="6" fillId="5" borderId="5" xfId="4" applyNumberFormat="1" applyFont="1" applyFill="1" applyBorder="1" applyAlignment="1">
      <alignment vertical="center"/>
    </xf>
    <xf numFmtId="43" fontId="6" fillId="0" borderId="5" xfId="4" applyNumberFormat="1" applyFont="1" applyFill="1" applyBorder="1" applyAlignment="1">
      <alignment horizontal="center" vertical="center"/>
    </xf>
    <xf numFmtId="43" fontId="5" fillId="0" borderId="3" xfId="4" applyNumberFormat="1" applyFont="1" applyFill="1" applyBorder="1" applyAlignment="1">
      <alignment horizontal="center" vertical="center" wrapText="1"/>
    </xf>
    <xf numFmtId="43" fontId="5" fillId="0" borderId="8" xfId="4" applyNumberFormat="1" applyFont="1" applyFill="1" applyBorder="1" applyAlignment="1">
      <alignment horizontal="center" vertical="center"/>
    </xf>
    <xf numFmtId="43" fontId="6" fillId="0" borderId="9" xfId="4" applyNumberFormat="1" applyFont="1" applyFill="1" applyBorder="1" applyAlignment="1">
      <alignment vertical="center"/>
    </xf>
    <xf numFmtId="0" fontId="1" fillId="0" borderId="10" xfId="0" applyFont="1" applyFill="1" applyBorder="1">
      <alignment vertical="center"/>
    </xf>
    <xf numFmtId="43" fontId="6" fillId="0" borderId="9" xfId="1" applyFont="1" applyFill="1" applyBorder="1" applyAlignment="1">
      <alignment vertical="center"/>
    </xf>
    <xf numFmtId="43" fontId="6" fillId="0" borderId="10" xfId="1" applyFont="1" applyFill="1" applyBorder="1" applyAlignment="1">
      <alignment horizontal="center" vertical="center"/>
    </xf>
    <xf numFmtId="43" fontId="6" fillId="6" borderId="9" xfId="1" applyFont="1" applyFill="1" applyBorder="1" applyAlignment="1">
      <alignment vertical="center"/>
    </xf>
    <xf numFmtId="43" fontId="6" fillId="3" borderId="11" xfId="1" applyFont="1" applyFill="1" applyBorder="1" applyAlignment="1">
      <alignment horizontal="center" vertical="center"/>
    </xf>
    <xf numFmtId="43" fontId="6" fillId="6" borderId="9" xfId="4" applyNumberFormat="1" applyFont="1" applyFill="1" applyBorder="1" applyAlignment="1">
      <alignment vertical="center"/>
    </xf>
    <xf numFmtId="43" fontId="6" fillId="3" borderId="11" xfId="4" applyNumberFormat="1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43" fontId="6" fillId="0" borderId="10" xfId="4" applyNumberFormat="1" applyFont="1" applyFill="1" applyBorder="1" applyAlignment="1">
      <alignment horizontal="center" vertical="center"/>
    </xf>
    <xf numFmtId="0" fontId="2" fillId="0" borderId="0" xfId="4" applyFont="1" applyFill="1" applyBorder="1">
      <alignment vertical="center"/>
    </xf>
    <xf numFmtId="43" fontId="2" fillId="0" borderId="0" xfId="4" applyNumberFormat="1" applyFont="1" applyFill="1" applyBorder="1" applyAlignment="1">
      <alignment horizontal="left" vertical="center"/>
    </xf>
    <xf numFmtId="43" fontId="6" fillId="0" borderId="0" xfId="4" applyNumberFormat="1" applyFont="1" applyFill="1" applyBorder="1" applyAlignment="1">
      <alignment horizontal="center" vertical="center"/>
    </xf>
    <xf numFmtId="41" fontId="2" fillId="0" borderId="5" xfId="3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>
      <alignment vertical="center"/>
    </xf>
    <xf numFmtId="43" fontId="1" fillId="0" borderId="0" xfId="1" applyFont="1">
      <alignment vertical="center"/>
    </xf>
    <xf numFmtId="180" fontId="1" fillId="0" borderId="0" xfId="0" applyNumberFormat="1" applyFont="1">
      <alignment vertical="center"/>
    </xf>
    <xf numFmtId="43" fontId="2" fillId="0" borderId="0" xfId="1" applyFont="1">
      <alignment vertical="center"/>
    </xf>
    <xf numFmtId="0" fontId="7" fillId="2" borderId="0" xfId="0" applyFont="1" applyFill="1">
      <alignment vertical="center"/>
    </xf>
    <xf numFmtId="0" fontId="7" fillId="0" borderId="0" xfId="0" applyFont="1" applyAlignment="1">
      <alignment vertical="center" wrapText="1"/>
    </xf>
    <xf numFmtId="178" fontId="3" fillId="0" borderId="1" xfId="4" applyNumberFormat="1" applyFont="1" applyBorder="1" applyAlignment="1">
      <alignment horizontal="center" vertical="center" wrapText="1"/>
    </xf>
    <xf numFmtId="178" fontId="3" fillId="0" borderId="0" xfId="4" applyNumberFormat="1" applyFont="1" applyBorder="1" applyAlignment="1">
      <alignment horizontal="center" vertical="center" wrapText="1"/>
    </xf>
    <xf numFmtId="0" fontId="2" fillId="0" borderId="0" xfId="4" applyFont="1" applyAlignment="1">
      <alignment horizontal="center" vertical="center"/>
    </xf>
  </cellXfs>
  <cellStyles count="5">
    <cellStyle name="百分比" xfId="2" builtinId="5"/>
    <cellStyle name="常规" xfId="0" builtinId="0"/>
    <cellStyle name="常规 2" xfId="4" xr:uid="{00000000-0005-0000-0000-000002000000}"/>
    <cellStyle name="常规_7月张家港结算数据" xfId="3" xr:uid="{00000000-0005-0000-0000-000003000000}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98425</xdr:colOff>
      <xdr:row>4</xdr:row>
      <xdr:rowOff>152400</xdr:rowOff>
    </xdr:from>
    <xdr:to>
      <xdr:col>35</xdr:col>
      <xdr:colOff>561975</xdr:colOff>
      <xdr:row>32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3949BD-1F79-4543-BAD2-529AAB0CE92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225" y="828675"/>
          <a:ext cx="11436350" cy="468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FD221"/>
  <sheetViews>
    <sheetView zoomScale="90" zoomScaleNormal="90" workbookViewId="0">
      <pane xSplit="2" ySplit="2" topLeftCell="C3" activePane="bottomRight" state="frozen"/>
      <selection pane="topRight"/>
      <selection pane="bottomLeft"/>
      <selection pane="bottomRight" activeCell="C3" sqref="C3:N12"/>
    </sheetView>
  </sheetViews>
  <sheetFormatPr defaultColWidth="9" defaultRowHeight="15" customHeight="1" x14ac:dyDescent="0.15"/>
  <cols>
    <col min="1" max="1" width="23.5" style="26" customWidth="1"/>
    <col min="2" max="2" width="15.125" style="26" customWidth="1"/>
    <col min="3" max="3" width="14.125" style="25" customWidth="1"/>
    <col min="4" max="4" width="13" style="25" customWidth="1"/>
    <col min="5" max="5" width="15.5" style="25" customWidth="1"/>
    <col min="6" max="7" width="11.875" style="25" customWidth="1"/>
    <col min="8" max="8" width="15.5" style="25" customWidth="1"/>
    <col min="9" max="10" width="11.875" style="25" customWidth="1"/>
    <col min="11" max="11" width="13.5" style="25" customWidth="1"/>
    <col min="12" max="12" width="15.125" style="25" customWidth="1"/>
    <col min="13" max="13" width="14.125" style="25" customWidth="1"/>
    <col min="14" max="14" width="11.625" style="25" customWidth="1"/>
    <col min="15" max="15" width="15.5" style="25" customWidth="1"/>
    <col min="16" max="16" width="2" style="25" customWidth="1"/>
    <col min="17" max="17" width="19.875" style="24" customWidth="1"/>
    <col min="18" max="18" width="10.125" style="24" customWidth="1"/>
    <col min="19" max="19" width="23.125" style="24" customWidth="1"/>
    <col min="20" max="20" width="11" style="25" customWidth="1"/>
    <col min="21" max="21" width="1.875" style="27" customWidth="1"/>
    <col min="22" max="22" width="35" style="25" customWidth="1"/>
    <col min="23" max="23" width="6.875" style="25" customWidth="1"/>
    <col min="24" max="16381" width="9" style="25"/>
    <col min="16382" max="16384" width="9" style="28"/>
  </cols>
  <sheetData>
    <row r="1" spans="1:16384" ht="13.5" x14ac:dyDescent="0.15">
      <c r="A1" s="80" t="s">
        <v>0</v>
      </c>
      <c r="B1" s="80"/>
      <c r="C1" s="81"/>
      <c r="D1" s="81"/>
      <c r="E1" s="81"/>
      <c r="F1" s="81"/>
      <c r="G1" s="81"/>
      <c r="H1" s="81"/>
      <c r="I1" s="81"/>
      <c r="J1" s="81"/>
      <c r="K1" s="81"/>
      <c r="L1" s="25" t="s">
        <v>1</v>
      </c>
      <c r="M1" s="82" t="s">
        <v>2</v>
      </c>
      <c r="N1" s="82"/>
      <c r="O1" s="82"/>
    </row>
    <row r="2" spans="1:16384" ht="15" customHeight="1" x14ac:dyDescent="0.15">
      <c r="A2" s="29" t="s">
        <v>3</v>
      </c>
      <c r="B2" s="30" t="s">
        <v>4</v>
      </c>
      <c r="C2" s="31" t="s">
        <v>5</v>
      </c>
      <c r="D2" s="31" t="s">
        <v>6</v>
      </c>
      <c r="E2" s="31" t="s">
        <v>7</v>
      </c>
      <c r="F2" s="31" t="s">
        <v>8</v>
      </c>
      <c r="G2" s="31" t="s">
        <v>9</v>
      </c>
      <c r="H2" s="31" t="s">
        <v>10</v>
      </c>
      <c r="I2" s="57" t="s">
        <v>11</v>
      </c>
      <c r="J2" s="57" t="s">
        <v>12</v>
      </c>
      <c r="K2" s="57" t="s">
        <v>13</v>
      </c>
      <c r="L2" s="57" t="s">
        <v>14</v>
      </c>
      <c r="M2" s="57" t="s">
        <v>15</v>
      </c>
      <c r="N2" s="57" t="s">
        <v>16</v>
      </c>
      <c r="O2" s="58" t="s">
        <v>17</v>
      </c>
      <c r="P2" s="24"/>
      <c r="S2" s="25"/>
      <c r="T2" s="27"/>
      <c r="U2" s="25"/>
    </row>
    <row r="3" spans="1:16384" ht="13.5" x14ac:dyDescent="0.15">
      <c r="A3" s="32" t="s">
        <v>18</v>
      </c>
      <c r="B3" s="33">
        <v>1</v>
      </c>
      <c r="C3" s="34">
        <f>COUNTIF(结算月报!$V$2:$V$50000,"空运进口")</f>
        <v>0</v>
      </c>
      <c r="D3" s="34">
        <f>COUNTIF(结算月报!$V$2:$V$50000,"空运出口")</f>
        <v>0</v>
      </c>
      <c r="E3" s="34">
        <f>COUNTIF(结算月报!$V$2:$V$50000,"海运进口")</f>
        <v>0</v>
      </c>
      <c r="F3" s="34">
        <f>COUNTIF(结算月报!$V$2:$V$50000,"海运出口")</f>
        <v>0</v>
      </c>
      <c r="G3" s="34">
        <f>COUNTIF(结算月报!$V$2:$V$50000,"陆运进口")</f>
        <v>0</v>
      </c>
      <c r="H3" s="34">
        <f>COUNTIF(结算月报!$V$2:$V$50000,"陆运出口")</f>
        <v>0</v>
      </c>
      <c r="I3" s="34">
        <f>COUNTIF(结算月报!$V$2:$V$50000,"铁路进口")</f>
        <v>0</v>
      </c>
      <c r="J3" s="34">
        <f>COUNTIF(结算月报!$V$2:$V$50000,"铁路出口")</f>
        <v>0</v>
      </c>
      <c r="K3" s="34">
        <f>COUNTIF(结算月报!$V$2:$V$50000,"国内进出区")</f>
        <v>0</v>
      </c>
      <c r="L3" s="34">
        <f>COUNTIF(结算月报!$V$2:$V$50000,"仓储物流")</f>
        <v>0</v>
      </c>
      <c r="M3" s="34">
        <f>COUNTIF(结算月报!$V$2:$V$50000,"非报关")</f>
        <v>0</v>
      </c>
      <c r="N3" s="34">
        <f>COUNTIF(结算月报!$V$2:$V$50000,"快运业务")</f>
        <v>0</v>
      </c>
      <c r="O3" s="59">
        <f>SUM(C3:N3)</f>
        <v>0</v>
      </c>
      <c r="P3" s="24"/>
      <c r="S3" s="25"/>
      <c r="T3" s="27"/>
      <c r="U3" s="25"/>
    </row>
    <row r="4" spans="1:16384" s="23" customFormat="1" ht="13.5" x14ac:dyDescent="0.15">
      <c r="A4" s="35" t="s">
        <v>19</v>
      </c>
      <c r="B4" s="33">
        <v>2</v>
      </c>
      <c r="C4" s="36">
        <f>SUMIF(结算月报!$V$2:$V$50000,"空运进口",结算月报!$G$2:$G$50000)/1000</f>
        <v>0</v>
      </c>
      <c r="D4" s="37">
        <f>SUMIF(结算月报!$V$2:$V$50000,"空运出口",结算月报!$G$2:$G$50000)/1000</f>
        <v>0</v>
      </c>
      <c r="E4" s="36">
        <f>SUMIF(结算月报!$V$2:$V$50000,"海运进口",结算月报!$G$2:$G$50000)/1000</f>
        <v>0</v>
      </c>
      <c r="F4" s="37">
        <f>SUMIF(结算月报!$V$2:$V$50000,"海运出口",结算月报!$G$2:$G$50000)/1000</f>
        <v>0</v>
      </c>
      <c r="G4" s="36">
        <f>SUMIF(结算月报!$V$2:$V$50000,"陆运进口",结算月报!$G$2:$G$50000)/1000</f>
        <v>0</v>
      </c>
      <c r="H4" s="36">
        <f>SUMIF(结算月报!$V$2:$V$50000,"陆运出口",结算月报!$G$2:$G$50000)/1000</f>
        <v>0</v>
      </c>
      <c r="I4" s="36">
        <f>SUMIF(结算月报!$V$2:$V$50000,"铁路进口",结算月报!$G$2:$G$50000)/1000</f>
        <v>0</v>
      </c>
      <c r="J4" s="36">
        <f>SUMIF(结算月报!$V$2:$V$50000,"铁路出口",结算月报!$G$2:$G$50000)/1000</f>
        <v>0</v>
      </c>
      <c r="K4" s="36">
        <f>SUMIF(结算月报!$V$2:$V$50000,"国内进出区",结算月报!$G$2:$G$50000)/1000</f>
        <v>0</v>
      </c>
      <c r="L4" s="36">
        <f>SUMIF(结算月报!$V$2:$V$50000,"仓储物流",结算月报!$G$2:$G$50000)/1000</f>
        <v>0</v>
      </c>
      <c r="M4" s="36">
        <f>SUMIF(结算月报!$V$2:$V$50000,"非报关",结算月报!$G$2:$G$50000)/1000</f>
        <v>0</v>
      </c>
      <c r="N4" s="36">
        <f>SUMIF(结算月报!$V$2:$V$50000,"快运业务",结算月报!$G$2:$G$50000)/1000</f>
        <v>0</v>
      </c>
      <c r="O4" s="59">
        <f t="shared" ref="O4:O16" si="0">SUM(C4:N4)</f>
        <v>0</v>
      </c>
      <c r="P4" s="24"/>
      <c r="Q4" s="24"/>
      <c r="R4" s="24"/>
      <c r="S4" s="24"/>
      <c r="T4" s="69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  <c r="AMI4" s="24"/>
      <c r="AMJ4" s="24"/>
      <c r="AMK4" s="24"/>
      <c r="AML4" s="24"/>
      <c r="AMM4" s="24"/>
      <c r="AMN4" s="24"/>
      <c r="AMO4" s="24"/>
      <c r="AMP4" s="24"/>
      <c r="AMQ4" s="24"/>
      <c r="AMR4" s="24"/>
      <c r="AMS4" s="24"/>
      <c r="AMT4" s="24"/>
      <c r="AMU4" s="24"/>
      <c r="AMV4" s="24"/>
      <c r="AMW4" s="24"/>
      <c r="AMX4" s="24"/>
      <c r="AMY4" s="24"/>
      <c r="AMZ4" s="24"/>
      <c r="ANA4" s="24"/>
      <c r="ANB4" s="24"/>
      <c r="ANC4" s="24"/>
      <c r="AND4" s="24"/>
      <c r="ANE4" s="24"/>
      <c r="ANF4" s="24"/>
      <c r="ANG4" s="24"/>
      <c r="ANH4" s="24"/>
      <c r="ANI4" s="24"/>
      <c r="ANJ4" s="24"/>
      <c r="ANK4" s="24"/>
      <c r="ANL4" s="24"/>
      <c r="ANM4" s="24"/>
      <c r="ANN4" s="24"/>
      <c r="ANO4" s="24"/>
      <c r="ANP4" s="24"/>
      <c r="ANQ4" s="24"/>
      <c r="ANR4" s="24"/>
      <c r="ANS4" s="24"/>
      <c r="ANT4" s="24"/>
      <c r="ANU4" s="24"/>
      <c r="ANV4" s="24"/>
      <c r="ANW4" s="24"/>
      <c r="ANX4" s="24"/>
      <c r="ANY4" s="24"/>
      <c r="ANZ4" s="24"/>
      <c r="AOA4" s="24"/>
      <c r="AOB4" s="24"/>
      <c r="AOC4" s="24"/>
      <c r="AOD4" s="24"/>
      <c r="AOE4" s="24"/>
      <c r="AOF4" s="24"/>
      <c r="AOG4" s="24"/>
      <c r="AOH4" s="24"/>
      <c r="AOI4" s="24"/>
      <c r="AOJ4" s="24"/>
      <c r="AOK4" s="24"/>
      <c r="AOL4" s="24"/>
      <c r="AOM4" s="24"/>
      <c r="AON4" s="24"/>
      <c r="AOO4" s="24"/>
      <c r="AOP4" s="24"/>
      <c r="AOQ4" s="24"/>
      <c r="AOR4" s="24"/>
      <c r="AOS4" s="24"/>
      <c r="AOT4" s="24"/>
      <c r="AOU4" s="24"/>
      <c r="AOV4" s="24"/>
      <c r="AOW4" s="24"/>
      <c r="AOX4" s="24"/>
      <c r="AOY4" s="24"/>
      <c r="AOZ4" s="24"/>
      <c r="APA4" s="24"/>
      <c r="APB4" s="24"/>
      <c r="APC4" s="24"/>
      <c r="APD4" s="24"/>
      <c r="APE4" s="24"/>
      <c r="APF4" s="24"/>
      <c r="APG4" s="24"/>
      <c r="APH4" s="24"/>
      <c r="API4" s="24"/>
      <c r="APJ4" s="24"/>
      <c r="APK4" s="24"/>
      <c r="APL4" s="24"/>
      <c r="APM4" s="24"/>
      <c r="APN4" s="24"/>
      <c r="APO4" s="24"/>
      <c r="APP4" s="24"/>
      <c r="APQ4" s="24"/>
      <c r="APR4" s="24"/>
      <c r="APS4" s="24"/>
      <c r="APT4" s="24"/>
      <c r="APU4" s="24"/>
      <c r="APV4" s="24"/>
      <c r="APW4" s="24"/>
      <c r="APX4" s="24"/>
      <c r="APY4" s="24"/>
      <c r="APZ4" s="24"/>
      <c r="AQA4" s="24"/>
      <c r="AQB4" s="24"/>
      <c r="AQC4" s="24"/>
      <c r="AQD4" s="24"/>
      <c r="AQE4" s="24"/>
      <c r="AQF4" s="24"/>
      <c r="AQG4" s="24"/>
      <c r="AQH4" s="24"/>
      <c r="AQI4" s="24"/>
      <c r="AQJ4" s="24"/>
      <c r="AQK4" s="24"/>
      <c r="AQL4" s="24"/>
      <c r="AQM4" s="24"/>
      <c r="AQN4" s="24"/>
      <c r="AQO4" s="24"/>
      <c r="AQP4" s="24"/>
      <c r="AQQ4" s="24"/>
      <c r="AQR4" s="24"/>
      <c r="AQS4" s="24"/>
      <c r="AQT4" s="24"/>
      <c r="AQU4" s="24"/>
      <c r="AQV4" s="24"/>
      <c r="AQW4" s="24"/>
      <c r="AQX4" s="24"/>
      <c r="AQY4" s="24"/>
      <c r="AQZ4" s="24"/>
      <c r="ARA4" s="24"/>
      <c r="ARB4" s="24"/>
      <c r="ARC4" s="24"/>
      <c r="ARD4" s="24"/>
      <c r="ARE4" s="24"/>
      <c r="ARF4" s="24"/>
      <c r="ARG4" s="24"/>
      <c r="ARH4" s="24"/>
      <c r="ARI4" s="24"/>
      <c r="ARJ4" s="24"/>
      <c r="ARK4" s="24"/>
      <c r="ARL4" s="24"/>
      <c r="ARM4" s="24"/>
      <c r="ARN4" s="24"/>
      <c r="ARO4" s="24"/>
      <c r="ARP4" s="24"/>
      <c r="ARQ4" s="24"/>
      <c r="ARR4" s="24"/>
      <c r="ARS4" s="24"/>
      <c r="ART4" s="24"/>
      <c r="ARU4" s="24"/>
      <c r="ARV4" s="24"/>
      <c r="ARW4" s="24"/>
      <c r="ARX4" s="24"/>
      <c r="ARY4" s="24"/>
      <c r="ARZ4" s="24"/>
      <c r="ASA4" s="24"/>
      <c r="ASB4" s="24"/>
      <c r="ASC4" s="24"/>
      <c r="ASD4" s="24"/>
      <c r="ASE4" s="24"/>
      <c r="ASF4" s="24"/>
      <c r="ASG4" s="24"/>
      <c r="ASH4" s="24"/>
      <c r="ASI4" s="24"/>
      <c r="ASJ4" s="24"/>
      <c r="ASK4" s="24"/>
      <c r="ASL4" s="24"/>
      <c r="ASM4" s="24"/>
      <c r="ASN4" s="24"/>
      <c r="ASO4" s="24"/>
      <c r="ASP4" s="24"/>
      <c r="ASQ4" s="24"/>
      <c r="ASR4" s="24"/>
      <c r="ASS4" s="24"/>
      <c r="AST4" s="24"/>
      <c r="ASU4" s="24"/>
      <c r="ASV4" s="24"/>
      <c r="ASW4" s="24"/>
      <c r="ASX4" s="24"/>
      <c r="ASY4" s="24"/>
      <c r="ASZ4" s="24"/>
      <c r="ATA4" s="24"/>
      <c r="ATB4" s="24"/>
      <c r="ATC4" s="24"/>
      <c r="ATD4" s="24"/>
      <c r="ATE4" s="24"/>
      <c r="ATF4" s="24"/>
      <c r="ATG4" s="24"/>
      <c r="ATH4" s="24"/>
      <c r="ATI4" s="24"/>
      <c r="ATJ4" s="24"/>
      <c r="ATK4" s="24"/>
      <c r="ATL4" s="24"/>
      <c r="ATM4" s="24"/>
      <c r="ATN4" s="24"/>
      <c r="ATO4" s="24"/>
      <c r="ATP4" s="24"/>
      <c r="ATQ4" s="24"/>
      <c r="ATR4" s="24"/>
      <c r="ATS4" s="24"/>
      <c r="ATT4" s="24"/>
      <c r="ATU4" s="24"/>
      <c r="ATV4" s="24"/>
      <c r="ATW4" s="24"/>
      <c r="ATX4" s="24"/>
      <c r="ATY4" s="24"/>
      <c r="ATZ4" s="24"/>
      <c r="AUA4" s="24"/>
      <c r="AUB4" s="24"/>
      <c r="AUC4" s="24"/>
      <c r="AUD4" s="24"/>
      <c r="AUE4" s="24"/>
      <c r="AUF4" s="24"/>
      <c r="AUG4" s="24"/>
      <c r="AUH4" s="24"/>
      <c r="AUI4" s="24"/>
      <c r="AUJ4" s="24"/>
      <c r="AUK4" s="24"/>
      <c r="AUL4" s="24"/>
      <c r="AUM4" s="24"/>
      <c r="AUN4" s="24"/>
      <c r="AUO4" s="24"/>
      <c r="AUP4" s="24"/>
      <c r="AUQ4" s="24"/>
      <c r="AUR4" s="24"/>
      <c r="AUS4" s="24"/>
      <c r="AUT4" s="24"/>
      <c r="AUU4" s="24"/>
      <c r="AUV4" s="24"/>
      <c r="AUW4" s="24"/>
      <c r="AUX4" s="24"/>
      <c r="AUY4" s="24"/>
      <c r="AUZ4" s="24"/>
      <c r="AVA4" s="24"/>
      <c r="AVB4" s="24"/>
      <c r="AVC4" s="24"/>
      <c r="AVD4" s="24"/>
      <c r="AVE4" s="24"/>
      <c r="AVF4" s="24"/>
      <c r="AVG4" s="24"/>
      <c r="AVH4" s="24"/>
      <c r="AVI4" s="24"/>
      <c r="AVJ4" s="24"/>
      <c r="AVK4" s="24"/>
      <c r="AVL4" s="24"/>
      <c r="AVM4" s="24"/>
      <c r="AVN4" s="24"/>
      <c r="AVO4" s="24"/>
      <c r="AVP4" s="24"/>
      <c r="AVQ4" s="24"/>
      <c r="AVR4" s="24"/>
      <c r="AVS4" s="24"/>
      <c r="AVT4" s="24"/>
      <c r="AVU4" s="24"/>
      <c r="AVV4" s="24"/>
      <c r="AVW4" s="24"/>
      <c r="AVX4" s="24"/>
      <c r="AVY4" s="24"/>
      <c r="AVZ4" s="24"/>
      <c r="AWA4" s="24"/>
      <c r="AWB4" s="24"/>
      <c r="AWC4" s="24"/>
      <c r="AWD4" s="24"/>
      <c r="AWE4" s="24"/>
      <c r="AWF4" s="24"/>
      <c r="AWG4" s="24"/>
      <c r="AWH4" s="24"/>
      <c r="AWI4" s="24"/>
      <c r="AWJ4" s="24"/>
      <c r="AWK4" s="24"/>
      <c r="AWL4" s="24"/>
      <c r="AWM4" s="24"/>
      <c r="AWN4" s="24"/>
      <c r="AWO4" s="24"/>
      <c r="AWP4" s="24"/>
      <c r="AWQ4" s="24"/>
      <c r="AWR4" s="24"/>
      <c r="AWS4" s="24"/>
      <c r="AWT4" s="24"/>
      <c r="AWU4" s="24"/>
      <c r="AWV4" s="24"/>
      <c r="AWW4" s="24"/>
      <c r="AWX4" s="24"/>
      <c r="AWY4" s="24"/>
      <c r="AWZ4" s="24"/>
      <c r="AXA4" s="24"/>
      <c r="AXB4" s="24"/>
      <c r="AXC4" s="24"/>
      <c r="AXD4" s="24"/>
      <c r="AXE4" s="24"/>
      <c r="AXF4" s="24"/>
      <c r="AXG4" s="24"/>
      <c r="AXH4" s="24"/>
      <c r="AXI4" s="24"/>
      <c r="AXJ4" s="24"/>
      <c r="AXK4" s="24"/>
      <c r="AXL4" s="24"/>
      <c r="AXM4" s="24"/>
      <c r="AXN4" s="24"/>
      <c r="AXO4" s="24"/>
      <c r="AXP4" s="24"/>
      <c r="AXQ4" s="24"/>
      <c r="AXR4" s="24"/>
      <c r="AXS4" s="24"/>
      <c r="AXT4" s="24"/>
      <c r="AXU4" s="24"/>
      <c r="AXV4" s="24"/>
      <c r="AXW4" s="24"/>
      <c r="AXX4" s="24"/>
      <c r="AXY4" s="24"/>
      <c r="AXZ4" s="24"/>
      <c r="AYA4" s="24"/>
      <c r="AYB4" s="24"/>
      <c r="AYC4" s="24"/>
      <c r="AYD4" s="24"/>
      <c r="AYE4" s="24"/>
      <c r="AYF4" s="24"/>
      <c r="AYG4" s="24"/>
      <c r="AYH4" s="24"/>
      <c r="AYI4" s="24"/>
      <c r="AYJ4" s="24"/>
      <c r="AYK4" s="24"/>
      <c r="AYL4" s="24"/>
      <c r="AYM4" s="24"/>
      <c r="AYN4" s="24"/>
      <c r="AYO4" s="24"/>
      <c r="AYP4" s="24"/>
      <c r="AYQ4" s="24"/>
      <c r="AYR4" s="24"/>
      <c r="AYS4" s="24"/>
      <c r="AYT4" s="24"/>
      <c r="AYU4" s="24"/>
      <c r="AYV4" s="24"/>
      <c r="AYW4" s="24"/>
      <c r="AYX4" s="24"/>
      <c r="AYY4" s="24"/>
      <c r="AYZ4" s="24"/>
      <c r="AZA4" s="24"/>
      <c r="AZB4" s="24"/>
      <c r="AZC4" s="24"/>
      <c r="AZD4" s="24"/>
      <c r="AZE4" s="24"/>
      <c r="AZF4" s="24"/>
      <c r="AZG4" s="24"/>
      <c r="AZH4" s="24"/>
      <c r="AZI4" s="24"/>
      <c r="AZJ4" s="24"/>
      <c r="AZK4" s="24"/>
      <c r="AZL4" s="24"/>
      <c r="AZM4" s="24"/>
      <c r="AZN4" s="24"/>
      <c r="AZO4" s="24"/>
      <c r="AZP4" s="24"/>
      <c r="AZQ4" s="24"/>
      <c r="AZR4" s="24"/>
      <c r="AZS4" s="24"/>
      <c r="AZT4" s="24"/>
      <c r="AZU4" s="24"/>
      <c r="AZV4" s="24"/>
      <c r="AZW4" s="24"/>
      <c r="AZX4" s="24"/>
      <c r="AZY4" s="24"/>
      <c r="AZZ4" s="24"/>
      <c r="BAA4" s="24"/>
      <c r="BAB4" s="24"/>
      <c r="BAC4" s="24"/>
      <c r="BAD4" s="24"/>
      <c r="BAE4" s="24"/>
      <c r="BAF4" s="24"/>
      <c r="BAG4" s="24"/>
      <c r="BAH4" s="24"/>
      <c r="BAI4" s="24"/>
      <c r="BAJ4" s="24"/>
      <c r="BAK4" s="24"/>
      <c r="BAL4" s="24"/>
      <c r="BAM4" s="24"/>
      <c r="BAN4" s="24"/>
      <c r="BAO4" s="24"/>
      <c r="BAP4" s="24"/>
      <c r="BAQ4" s="24"/>
      <c r="BAR4" s="24"/>
      <c r="BAS4" s="24"/>
      <c r="BAT4" s="24"/>
      <c r="BAU4" s="24"/>
      <c r="BAV4" s="24"/>
      <c r="BAW4" s="24"/>
      <c r="BAX4" s="24"/>
      <c r="BAY4" s="24"/>
      <c r="BAZ4" s="24"/>
      <c r="BBA4" s="24"/>
      <c r="BBB4" s="24"/>
      <c r="BBC4" s="24"/>
      <c r="BBD4" s="24"/>
      <c r="BBE4" s="24"/>
      <c r="BBF4" s="24"/>
      <c r="BBG4" s="24"/>
      <c r="BBH4" s="24"/>
      <c r="BBI4" s="24"/>
      <c r="BBJ4" s="24"/>
      <c r="BBK4" s="24"/>
      <c r="BBL4" s="24"/>
      <c r="BBM4" s="24"/>
      <c r="BBN4" s="24"/>
      <c r="BBO4" s="24"/>
      <c r="BBP4" s="24"/>
      <c r="BBQ4" s="24"/>
      <c r="BBR4" s="24"/>
      <c r="BBS4" s="24"/>
      <c r="BBT4" s="24"/>
      <c r="BBU4" s="24"/>
      <c r="BBV4" s="24"/>
      <c r="BBW4" s="24"/>
      <c r="BBX4" s="24"/>
      <c r="BBY4" s="24"/>
      <c r="BBZ4" s="24"/>
      <c r="BCA4" s="24"/>
      <c r="BCB4" s="24"/>
      <c r="BCC4" s="24"/>
      <c r="BCD4" s="24"/>
      <c r="BCE4" s="24"/>
      <c r="BCF4" s="24"/>
      <c r="BCG4" s="24"/>
      <c r="BCH4" s="24"/>
      <c r="BCI4" s="24"/>
      <c r="BCJ4" s="24"/>
      <c r="BCK4" s="24"/>
      <c r="BCL4" s="24"/>
      <c r="BCM4" s="24"/>
      <c r="BCN4" s="24"/>
      <c r="BCO4" s="24"/>
      <c r="BCP4" s="24"/>
      <c r="BCQ4" s="24"/>
      <c r="BCR4" s="24"/>
      <c r="BCS4" s="24"/>
      <c r="BCT4" s="24"/>
      <c r="BCU4" s="24"/>
      <c r="BCV4" s="24"/>
      <c r="BCW4" s="24"/>
      <c r="BCX4" s="24"/>
      <c r="BCY4" s="24"/>
      <c r="BCZ4" s="24"/>
      <c r="BDA4" s="24"/>
      <c r="BDB4" s="24"/>
      <c r="BDC4" s="24"/>
      <c r="BDD4" s="24"/>
      <c r="BDE4" s="24"/>
      <c r="BDF4" s="24"/>
      <c r="BDG4" s="24"/>
      <c r="BDH4" s="24"/>
      <c r="BDI4" s="24"/>
      <c r="BDJ4" s="24"/>
      <c r="BDK4" s="24"/>
      <c r="BDL4" s="24"/>
      <c r="BDM4" s="24"/>
      <c r="BDN4" s="24"/>
      <c r="BDO4" s="24"/>
      <c r="BDP4" s="24"/>
      <c r="BDQ4" s="24"/>
      <c r="BDR4" s="24"/>
      <c r="BDS4" s="24"/>
      <c r="BDT4" s="24"/>
      <c r="BDU4" s="24"/>
      <c r="BDV4" s="24"/>
      <c r="BDW4" s="24"/>
      <c r="BDX4" s="24"/>
      <c r="BDY4" s="24"/>
      <c r="BDZ4" s="24"/>
      <c r="BEA4" s="24"/>
      <c r="BEB4" s="24"/>
      <c r="BEC4" s="24"/>
      <c r="BED4" s="24"/>
      <c r="BEE4" s="24"/>
      <c r="BEF4" s="24"/>
      <c r="BEG4" s="24"/>
      <c r="BEH4" s="24"/>
      <c r="BEI4" s="24"/>
      <c r="BEJ4" s="24"/>
      <c r="BEK4" s="24"/>
      <c r="BEL4" s="24"/>
      <c r="BEM4" s="24"/>
      <c r="BEN4" s="24"/>
      <c r="BEO4" s="24"/>
      <c r="BEP4" s="24"/>
      <c r="BEQ4" s="24"/>
      <c r="BER4" s="24"/>
      <c r="BES4" s="24"/>
      <c r="BET4" s="24"/>
      <c r="BEU4" s="24"/>
      <c r="BEV4" s="24"/>
      <c r="BEW4" s="24"/>
      <c r="BEX4" s="24"/>
      <c r="BEY4" s="24"/>
      <c r="BEZ4" s="24"/>
      <c r="BFA4" s="24"/>
      <c r="BFB4" s="24"/>
      <c r="BFC4" s="24"/>
      <c r="BFD4" s="24"/>
      <c r="BFE4" s="24"/>
      <c r="BFF4" s="24"/>
      <c r="BFG4" s="24"/>
      <c r="BFH4" s="24"/>
      <c r="BFI4" s="24"/>
      <c r="BFJ4" s="24"/>
      <c r="BFK4" s="24"/>
      <c r="BFL4" s="24"/>
      <c r="BFM4" s="24"/>
      <c r="BFN4" s="24"/>
      <c r="BFO4" s="24"/>
      <c r="BFP4" s="24"/>
      <c r="BFQ4" s="24"/>
      <c r="BFR4" s="24"/>
      <c r="BFS4" s="24"/>
      <c r="BFT4" s="24"/>
      <c r="BFU4" s="24"/>
      <c r="BFV4" s="24"/>
      <c r="BFW4" s="24"/>
      <c r="BFX4" s="24"/>
      <c r="BFY4" s="24"/>
      <c r="BFZ4" s="24"/>
      <c r="BGA4" s="24"/>
      <c r="BGB4" s="24"/>
      <c r="BGC4" s="24"/>
      <c r="BGD4" s="24"/>
      <c r="BGE4" s="24"/>
      <c r="BGF4" s="24"/>
      <c r="BGG4" s="24"/>
      <c r="BGH4" s="24"/>
      <c r="BGI4" s="24"/>
      <c r="BGJ4" s="24"/>
      <c r="BGK4" s="24"/>
      <c r="BGL4" s="24"/>
      <c r="BGM4" s="24"/>
      <c r="BGN4" s="24"/>
      <c r="BGO4" s="24"/>
      <c r="BGP4" s="24"/>
      <c r="BGQ4" s="24"/>
      <c r="BGR4" s="24"/>
      <c r="BGS4" s="24"/>
      <c r="BGT4" s="24"/>
      <c r="BGU4" s="24"/>
      <c r="BGV4" s="24"/>
      <c r="BGW4" s="24"/>
      <c r="BGX4" s="24"/>
      <c r="BGY4" s="24"/>
      <c r="BGZ4" s="24"/>
      <c r="BHA4" s="24"/>
      <c r="BHB4" s="24"/>
      <c r="BHC4" s="24"/>
      <c r="BHD4" s="24"/>
      <c r="BHE4" s="24"/>
      <c r="BHF4" s="24"/>
      <c r="BHG4" s="24"/>
      <c r="BHH4" s="24"/>
      <c r="BHI4" s="24"/>
      <c r="BHJ4" s="24"/>
      <c r="BHK4" s="24"/>
      <c r="BHL4" s="24"/>
      <c r="BHM4" s="24"/>
      <c r="BHN4" s="24"/>
      <c r="BHO4" s="24"/>
      <c r="BHP4" s="24"/>
      <c r="BHQ4" s="24"/>
      <c r="BHR4" s="24"/>
      <c r="BHS4" s="24"/>
      <c r="BHT4" s="24"/>
      <c r="BHU4" s="24"/>
      <c r="BHV4" s="24"/>
      <c r="BHW4" s="24"/>
      <c r="BHX4" s="24"/>
      <c r="BHY4" s="24"/>
      <c r="BHZ4" s="24"/>
      <c r="BIA4" s="24"/>
      <c r="BIB4" s="24"/>
      <c r="BIC4" s="24"/>
      <c r="BID4" s="24"/>
      <c r="BIE4" s="24"/>
      <c r="BIF4" s="24"/>
      <c r="BIG4" s="24"/>
      <c r="BIH4" s="24"/>
      <c r="BII4" s="24"/>
      <c r="BIJ4" s="24"/>
      <c r="BIK4" s="24"/>
      <c r="BIL4" s="24"/>
      <c r="BIM4" s="24"/>
      <c r="BIN4" s="24"/>
      <c r="BIO4" s="24"/>
      <c r="BIP4" s="24"/>
      <c r="BIQ4" s="24"/>
      <c r="BIR4" s="24"/>
      <c r="BIS4" s="24"/>
      <c r="BIT4" s="24"/>
      <c r="BIU4" s="24"/>
      <c r="BIV4" s="24"/>
      <c r="BIW4" s="24"/>
      <c r="BIX4" s="24"/>
      <c r="BIY4" s="24"/>
      <c r="BIZ4" s="24"/>
      <c r="BJA4" s="24"/>
      <c r="BJB4" s="24"/>
      <c r="BJC4" s="24"/>
      <c r="BJD4" s="24"/>
      <c r="BJE4" s="24"/>
      <c r="BJF4" s="24"/>
      <c r="BJG4" s="24"/>
      <c r="BJH4" s="24"/>
      <c r="BJI4" s="24"/>
      <c r="BJJ4" s="24"/>
      <c r="BJK4" s="24"/>
      <c r="BJL4" s="24"/>
      <c r="BJM4" s="24"/>
      <c r="BJN4" s="24"/>
      <c r="BJO4" s="24"/>
      <c r="BJP4" s="24"/>
      <c r="BJQ4" s="24"/>
      <c r="BJR4" s="24"/>
      <c r="BJS4" s="24"/>
      <c r="BJT4" s="24"/>
      <c r="BJU4" s="24"/>
      <c r="BJV4" s="24"/>
      <c r="BJW4" s="24"/>
      <c r="BJX4" s="24"/>
      <c r="BJY4" s="24"/>
      <c r="BJZ4" s="24"/>
      <c r="BKA4" s="24"/>
      <c r="BKB4" s="24"/>
      <c r="BKC4" s="24"/>
      <c r="BKD4" s="24"/>
      <c r="BKE4" s="24"/>
      <c r="BKF4" s="24"/>
      <c r="BKG4" s="24"/>
      <c r="BKH4" s="24"/>
      <c r="BKI4" s="24"/>
      <c r="BKJ4" s="24"/>
      <c r="BKK4" s="24"/>
      <c r="BKL4" s="24"/>
      <c r="BKM4" s="24"/>
      <c r="BKN4" s="24"/>
      <c r="BKO4" s="24"/>
      <c r="BKP4" s="24"/>
      <c r="BKQ4" s="24"/>
      <c r="BKR4" s="24"/>
      <c r="BKS4" s="24"/>
      <c r="BKT4" s="24"/>
      <c r="BKU4" s="24"/>
      <c r="BKV4" s="24"/>
      <c r="BKW4" s="24"/>
      <c r="BKX4" s="24"/>
      <c r="BKY4" s="24"/>
      <c r="BKZ4" s="24"/>
      <c r="BLA4" s="24"/>
      <c r="BLB4" s="24"/>
      <c r="BLC4" s="24"/>
      <c r="BLD4" s="24"/>
      <c r="BLE4" s="24"/>
      <c r="BLF4" s="24"/>
      <c r="BLG4" s="24"/>
      <c r="BLH4" s="24"/>
      <c r="BLI4" s="24"/>
      <c r="BLJ4" s="24"/>
      <c r="BLK4" s="24"/>
      <c r="BLL4" s="24"/>
      <c r="BLM4" s="24"/>
      <c r="BLN4" s="24"/>
      <c r="BLO4" s="24"/>
      <c r="BLP4" s="24"/>
      <c r="BLQ4" s="24"/>
      <c r="BLR4" s="24"/>
      <c r="BLS4" s="24"/>
      <c r="BLT4" s="24"/>
      <c r="BLU4" s="24"/>
      <c r="BLV4" s="24"/>
      <c r="BLW4" s="24"/>
      <c r="BLX4" s="24"/>
      <c r="BLY4" s="24"/>
      <c r="BLZ4" s="24"/>
      <c r="BMA4" s="24"/>
      <c r="BMB4" s="24"/>
      <c r="BMC4" s="24"/>
      <c r="BMD4" s="24"/>
      <c r="BME4" s="24"/>
      <c r="BMF4" s="24"/>
      <c r="BMG4" s="24"/>
      <c r="BMH4" s="24"/>
      <c r="BMI4" s="24"/>
      <c r="BMJ4" s="24"/>
      <c r="BMK4" s="24"/>
      <c r="BML4" s="24"/>
      <c r="BMM4" s="24"/>
      <c r="BMN4" s="24"/>
      <c r="BMO4" s="24"/>
      <c r="BMP4" s="24"/>
      <c r="BMQ4" s="24"/>
      <c r="BMR4" s="24"/>
      <c r="BMS4" s="24"/>
      <c r="BMT4" s="24"/>
      <c r="BMU4" s="24"/>
      <c r="BMV4" s="24"/>
      <c r="BMW4" s="24"/>
      <c r="BMX4" s="24"/>
      <c r="BMY4" s="24"/>
      <c r="BMZ4" s="24"/>
      <c r="BNA4" s="24"/>
      <c r="BNB4" s="24"/>
      <c r="BNC4" s="24"/>
      <c r="BND4" s="24"/>
      <c r="BNE4" s="24"/>
      <c r="BNF4" s="24"/>
      <c r="BNG4" s="24"/>
      <c r="BNH4" s="24"/>
      <c r="BNI4" s="24"/>
      <c r="BNJ4" s="24"/>
      <c r="BNK4" s="24"/>
      <c r="BNL4" s="24"/>
      <c r="BNM4" s="24"/>
      <c r="BNN4" s="24"/>
      <c r="BNO4" s="24"/>
      <c r="BNP4" s="24"/>
      <c r="BNQ4" s="24"/>
      <c r="BNR4" s="24"/>
      <c r="BNS4" s="24"/>
      <c r="BNT4" s="24"/>
      <c r="BNU4" s="24"/>
      <c r="BNV4" s="24"/>
      <c r="BNW4" s="24"/>
      <c r="BNX4" s="24"/>
      <c r="BNY4" s="24"/>
      <c r="BNZ4" s="24"/>
      <c r="BOA4" s="24"/>
      <c r="BOB4" s="24"/>
      <c r="BOC4" s="24"/>
      <c r="BOD4" s="24"/>
      <c r="BOE4" s="24"/>
      <c r="BOF4" s="24"/>
      <c r="BOG4" s="24"/>
      <c r="BOH4" s="24"/>
      <c r="BOI4" s="24"/>
      <c r="BOJ4" s="24"/>
      <c r="BOK4" s="24"/>
      <c r="BOL4" s="24"/>
      <c r="BOM4" s="24"/>
      <c r="BON4" s="24"/>
      <c r="BOO4" s="24"/>
      <c r="BOP4" s="24"/>
      <c r="BOQ4" s="24"/>
      <c r="BOR4" s="24"/>
      <c r="BOS4" s="24"/>
      <c r="BOT4" s="24"/>
      <c r="BOU4" s="24"/>
      <c r="BOV4" s="24"/>
      <c r="BOW4" s="24"/>
      <c r="BOX4" s="24"/>
      <c r="BOY4" s="24"/>
      <c r="BOZ4" s="24"/>
      <c r="BPA4" s="24"/>
      <c r="BPB4" s="24"/>
      <c r="BPC4" s="24"/>
      <c r="BPD4" s="24"/>
      <c r="BPE4" s="24"/>
      <c r="BPF4" s="24"/>
      <c r="BPG4" s="24"/>
      <c r="BPH4" s="24"/>
      <c r="BPI4" s="24"/>
      <c r="BPJ4" s="24"/>
      <c r="BPK4" s="24"/>
      <c r="BPL4" s="24"/>
      <c r="BPM4" s="24"/>
      <c r="BPN4" s="24"/>
      <c r="BPO4" s="24"/>
      <c r="BPP4" s="24"/>
      <c r="BPQ4" s="24"/>
      <c r="BPR4" s="24"/>
      <c r="BPS4" s="24"/>
      <c r="BPT4" s="24"/>
      <c r="BPU4" s="24"/>
      <c r="BPV4" s="24"/>
      <c r="BPW4" s="24"/>
      <c r="BPX4" s="24"/>
      <c r="BPY4" s="24"/>
      <c r="BPZ4" s="24"/>
      <c r="BQA4" s="24"/>
      <c r="BQB4" s="24"/>
      <c r="BQC4" s="24"/>
      <c r="BQD4" s="24"/>
      <c r="BQE4" s="24"/>
      <c r="BQF4" s="24"/>
      <c r="BQG4" s="24"/>
      <c r="BQH4" s="24"/>
      <c r="BQI4" s="24"/>
      <c r="BQJ4" s="24"/>
      <c r="BQK4" s="24"/>
      <c r="BQL4" s="24"/>
      <c r="BQM4" s="24"/>
      <c r="BQN4" s="24"/>
      <c r="BQO4" s="24"/>
      <c r="BQP4" s="24"/>
      <c r="BQQ4" s="24"/>
      <c r="BQR4" s="24"/>
      <c r="BQS4" s="24"/>
      <c r="BQT4" s="24"/>
      <c r="BQU4" s="24"/>
      <c r="BQV4" s="24"/>
      <c r="BQW4" s="24"/>
      <c r="BQX4" s="24"/>
      <c r="BQY4" s="24"/>
      <c r="BQZ4" s="24"/>
      <c r="BRA4" s="24"/>
      <c r="BRB4" s="24"/>
      <c r="BRC4" s="24"/>
      <c r="BRD4" s="24"/>
      <c r="BRE4" s="24"/>
      <c r="BRF4" s="24"/>
      <c r="BRG4" s="24"/>
      <c r="BRH4" s="24"/>
      <c r="BRI4" s="24"/>
      <c r="BRJ4" s="24"/>
      <c r="BRK4" s="24"/>
      <c r="BRL4" s="24"/>
      <c r="BRM4" s="24"/>
      <c r="BRN4" s="24"/>
      <c r="BRO4" s="24"/>
      <c r="BRP4" s="24"/>
      <c r="BRQ4" s="24"/>
      <c r="BRR4" s="24"/>
      <c r="BRS4" s="24"/>
      <c r="BRT4" s="24"/>
      <c r="BRU4" s="24"/>
      <c r="BRV4" s="24"/>
      <c r="BRW4" s="24"/>
      <c r="BRX4" s="24"/>
      <c r="BRY4" s="24"/>
      <c r="BRZ4" s="24"/>
      <c r="BSA4" s="24"/>
      <c r="BSB4" s="24"/>
      <c r="BSC4" s="24"/>
      <c r="BSD4" s="24"/>
      <c r="BSE4" s="24"/>
      <c r="BSF4" s="24"/>
      <c r="BSG4" s="24"/>
      <c r="BSH4" s="24"/>
      <c r="BSI4" s="24"/>
      <c r="BSJ4" s="24"/>
      <c r="BSK4" s="24"/>
      <c r="BSL4" s="24"/>
      <c r="BSM4" s="24"/>
      <c r="BSN4" s="24"/>
      <c r="BSO4" s="24"/>
      <c r="BSP4" s="24"/>
      <c r="BSQ4" s="24"/>
      <c r="BSR4" s="24"/>
      <c r="BSS4" s="24"/>
      <c r="BST4" s="24"/>
      <c r="BSU4" s="24"/>
      <c r="BSV4" s="24"/>
      <c r="BSW4" s="24"/>
      <c r="BSX4" s="24"/>
      <c r="BSY4" s="24"/>
      <c r="BSZ4" s="24"/>
      <c r="BTA4" s="24"/>
      <c r="BTB4" s="24"/>
      <c r="BTC4" s="24"/>
      <c r="BTD4" s="24"/>
      <c r="BTE4" s="24"/>
      <c r="BTF4" s="24"/>
      <c r="BTG4" s="24"/>
      <c r="BTH4" s="24"/>
      <c r="BTI4" s="24"/>
      <c r="BTJ4" s="24"/>
      <c r="BTK4" s="24"/>
      <c r="BTL4" s="24"/>
      <c r="BTM4" s="24"/>
      <c r="BTN4" s="24"/>
      <c r="BTO4" s="24"/>
      <c r="BTP4" s="24"/>
      <c r="BTQ4" s="24"/>
      <c r="BTR4" s="24"/>
      <c r="BTS4" s="24"/>
      <c r="BTT4" s="24"/>
      <c r="BTU4" s="24"/>
      <c r="BTV4" s="24"/>
      <c r="BTW4" s="24"/>
      <c r="BTX4" s="24"/>
      <c r="BTY4" s="24"/>
      <c r="BTZ4" s="24"/>
      <c r="BUA4" s="24"/>
      <c r="BUB4" s="24"/>
      <c r="BUC4" s="24"/>
      <c r="BUD4" s="24"/>
      <c r="BUE4" s="24"/>
      <c r="BUF4" s="24"/>
      <c r="BUG4" s="24"/>
      <c r="BUH4" s="24"/>
      <c r="BUI4" s="24"/>
      <c r="BUJ4" s="24"/>
      <c r="BUK4" s="24"/>
      <c r="BUL4" s="24"/>
      <c r="BUM4" s="24"/>
      <c r="BUN4" s="24"/>
      <c r="BUO4" s="24"/>
      <c r="BUP4" s="24"/>
      <c r="BUQ4" s="24"/>
      <c r="BUR4" s="24"/>
      <c r="BUS4" s="24"/>
      <c r="BUT4" s="24"/>
      <c r="BUU4" s="24"/>
      <c r="BUV4" s="24"/>
      <c r="BUW4" s="24"/>
      <c r="BUX4" s="24"/>
      <c r="BUY4" s="24"/>
      <c r="BUZ4" s="24"/>
      <c r="BVA4" s="24"/>
      <c r="BVB4" s="24"/>
      <c r="BVC4" s="24"/>
      <c r="BVD4" s="24"/>
      <c r="BVE4" s="24"/>
      <c r="BVF4" s="24"/>
      <c r="BVG4" s="24"/>
      <c r="BVH4" s="24"/>
      <c r="BVI4" s="24"/>
      <c r="BVJ4" s="24"/>
      <c r="BVK4" s="24"/>
      <c r="BVL4" s="24"/>
      <c r="BVM4" s="24"/>
      <c r="BVN4" s="24"/>
      <c r="BVO4" s="24"/>
      <c r="BVP4" s="24"/>
      <c r="BVQ4" s="24"/>
      <c r="BVR4" s="24"/>
      <c r="BVS4" s="24"/>
      <c r="BVT4" s="24"/>
      <c r="BVU4" s="24"/>
      <c r="BVV4" s="24"/>
      <c r="BVW4" s="24"/>
      <c r="BVX4" s="24"/>
      <c r="BVY4" s="24"/>
      <c r="BVZ4" s="24"/>
      <c r="BWA4" s="24"/>
      <c r="BWB4" s="24"/>
      <c r="BWC4" s="24"/>
      <c r="BWD4" s="24"/>
      <c r="BWE4" s="24"/>
      <c r="BWF4" s="24"/>
      <c r="BWG4" s="24"/>
      <c r="BWH4" s="24"/>
      <c r="BWI4" s="24"/>
      <c r="BWJ4" s="24"/>
      <c r="BWK4" s="24"/>
      <c r="BWL4" s="24"/>
      <c r="BWM4" s="24"/>
      <c r="BWN4" s="24"/>
      <c r="BWO4" s="24"/>
      <c r="BWP4" s="24"/>
      <c r="BWQ4" s="24"/>
      <c r="BWR4" s="24"/>
      <c r="BWS4" s="24"/>
      <c r="BWT4" s="24"/>
      <c r="BWU4" s="24"/>
      <c r="BWV4" s="24"/>
      <c r="BWW4" s="24"/>
      <c r="BWX4" s="24"/>
      <c r="BWY4" s="24"/>
      <c r="BWZ4" s="24"/>
      <c r="BXA4" s="24"/>
      <c r="BXB4" s="24"/>
      <c r="BXC4" s="24"/>
      <c r="BXD4" s="24"/>
      <c r="BXE4" s="24"/>
      <c r="BXF4" s="24"/>
      <c r="BXG4" s="24"/>
      <c r="BXH4" s="24"/>
      <c r="BXI4" s="24"/>
      <c r="BXJ4" s="24"/>
      <c r="BXK4" s="24"/>
      <c r="BXL4" s="24"/>
      <c r="BXM4" s="24"/>
      <c r="BXN4" s="24"/>
      <c r="BXO4" s="24"/>
      <c r="BXP4" s="24"/>
      <c r="BXQ4" s="24"/>
      <c r="BXR4" s="24"/>
      <c r="BXS4" s="24"/>
      <c r="BXT4" s="24"/>
      <c r="BXU4" s="24"/>
      <c r="BXV4" s="24"/>
      <c r="BXW4" s="24"/>
      <c r="BXX4" s="24"/>
      <c r="BXY4" s="24"/>
      <c r="BXZ4" s="24"/>
      <c r="BYA4" s="24"/>
      <c r="BYB4" s="24"/>
      <c r="BYC4" s="24"/>
      <c r="BYD4" s="24"/>
      <c r="BYE4" s="24"/>
      <c r="BYF4" s="24"/>
      <c r="BYG4" s="24"/>
      <c r="BYH4" s="24"/>
      <c r="BYI4" s="24"/>
      <c r="BYJ4" s="24"/>
      <c r="BYK4" s="24"/>
      <c r="BYL4" s="24"/>
      <c r="BYM4" s="24"/>
      <c r="BYN4" s="24"/>
      <c r="BYO4" s="24"/>
      <c r="BYP4" s="24"/>
      <c r="BYQ4" s="24"/>
      <c r="BYR4" s="24"/>
      <c r="BYS4" s="24"/>
      <c r="BYT4" s="24"/>
      <c r="BYU4" s="24"/>
      <c r="BYV4" s="24"/>
      <c r="BYW4" s="24"/>
      <c r="BYX4" s="24"/>
      <c r="BYY4" s="24"/>
      <c r="BYZ4" s="24"/>
      <c r="BZA4" s="24"/>
      <c r="BZB4" s="24"/>
      <c r="BZC4" s="24"/>
      <c r="BZD4" s="24"/>
      <c r="BZE4" s="24"/>
      <c r="BZF4" s="24"/>
      <c r="BZG4" s="24"/>
      <c r="BZH4" s="24"/>
      <c r="BZI4" s="24"/>
      <c r="BZJ4" s="24"/>
      <c r="BZK4" s="24"/>
      <c r="BZL4" s="24"/>
      <c r="BZM4" s="24"/>
      <c r="BZN4" s="24"/>
      <c r="BZO4" s="24"/>
      <c r="BZP4" s="24"/>
      <c r="BZQ4" s="24"/>
      <c r="BZR4" s="24"/>
      <c r="BZS4" s="24"/>
      <c r="BZT4" s="24"/>
      <c r="BZU4" s="24"/>
      <c r="BZV4" s="24"/>
      <c r="BZW4" s="24"/>
      <c r="BZX4" s="24"/>
      <c r="BZY4" s="24"/>
      <c r="BZZ4" s="24"/>
      <c r="CAA4" s="24"/>
      <c r="CAB4" s="24"/>
      <c r="CAC4" s="24"/>
      <c r="CAD4" s="24"/>
      <c r="CAE4" s="24"/>
      <c r="CAF4" s="24"/>
      <c r="CAG4" s="24"/>
      <c r="CAH4" s="24"/>
      <c r="CAI4" s="24"/>
      <c r="CAJ4" s="24"/>
      <c r="CAK4" s="24"/>
      <c r="CAL4" s="24"/>
      <c r="CAM4" s="24"/>
      <c r="CAN4" s="24"/>
      <c r="CAO4" s="24"/>
      <c r="CAP4" s="24"/>
      <c r="CAQ4" s="24"/>
      <c r="CAR4" s="24"/>
      <c r="CAS4" s="24"/>
      <c r="CAT4" s="24"/>
      <c r="CAU4" s="24"/>
      <c r="CAV4" s="24"/>
      <c r="CAW4" s="24"/>
      <c r="CAX4" s="24"/>
      <c r="CAY4" s="24"/>
      <c r="CAZ4" s="24"/>
      <c r="CBA4" s="24"/>
      <c r="CBB4" s="24"/>
      <c r="CBC4" s="24"/>
      <c r="CBD4" s="24"/>
      <c r="CBE4" s="24"/>
      <c r="CBF4" s="24"/>
      <c r="CBG4" s="24"/>
      <c r="CBH4" s="24"/>
      <c r="CBI4" s="24"/>
      <c r="CBJ4" s="24"/>
      <c r="CBK4" s="24"/>
      <c r="CBL4" s="24"/>
      <c r="CBM4" s="24"/>
      <c r="CBN4" s="24"/>
      <c r="CBO4" s="24"/>
      <c r="CBP4" s="24"/>
      <c r="CBQ4" s="24"/>
      <c r="CBR4" s="24"/>
      <c r="CBS4" s="24"/>
      <c r="CBT4" s="24"/>
      <c r="CBU4" s="24"/>
      <c r="CBV4" s="24"/>
      <c r="CBW4" s="24"/>
      <c r="CBX4" s="24"/>
      <c r="CBY4" s="24"/>
      <c r="CBZ4" s="24"/>
      <c r="CCA4" s="24"/>
      <c r="CCB4" s="24"/>
      <c r="CCC4" s="24"/>
      <c r="CCD4" s="24"/>
      <c r="CCE4" s="24"/>
      <c r="CCF4" s="24"/>
      <c r="CCG4" s="24"/>
      <c r="CCH4" s="24"/>
      <c r="CCI4" s="24"/>
      <c r="CCJ4" s="24"/>
      <c r="CCK4" s="24"/>
      <c r="CCL4" s="24"/>
      <c r="CCM4" s="24"/>
      <c r="CCN4" s="24"/>
      <c r="CCO4" s="24"/>
      <c r="CCP4" s="24"/>
      <c r="CCQ4" s="24"/>
      <c r="CCR4" s="24"/>
      <c r="CCS4" s="24"/>
      <c r="CCT4" s="24"/>
      <c r="CCU4" s="24"/>
      <c r="CCV4" s="24"/>
      <c r="CCW4" s="24"/>
      <c r="CCX4" s="24"/>
      <c r="CCY4" s="24"/>
      <c r="CCZ4" s="24"/>
      <c r="CDA4" s="24"/>
      <c r="CDB4" s="24"/>
      <c r="CDC4" s="24"/>
      <c r="CDD4" s="24"/>
      <c r="CDE4" s="24"/>
      <c r="CDF4" s="24"/>
      <c r="CDG4" s="24"/>
      <c r="CDH4" s="24"/>
      <c r="CDI4" s="24"/>
      <c r="CDJ4" s="24"/>
      <c r="CDK4" s="24"/>
      <c r="CDL4" s="24"/>
      <c r="CDM4" s="24"/>
      <c r="CDN4" s="24"/>
      <c r="CDO4" s="24"/>
      <c r="CDP4" s="24"/>
      <c r="CDQ4" s="24"/>
      <c r="CDR4" s="24"/>
      <c r="CDS4" s="24"/>
      <c r="CDT4" s="24"/>
      <c r="CDU4" s="24"/>
      <c r="CDV4" s="24"/>
      <c r="CDW4" s="24"/>
      <c r="CDX4" s="24"/>
      <c r="CDY4" s="24"/>
      <c r="CDZ4" s="24"/>
      <c r="CEA4" s="24"/>
      <c r="CEB4" s="24"/>
      <c r="CEC4" s="24"/>
      <c r="CED4" s="24"/>
      <c r="CEE4" s="24"/>
      <c r="CEF4" s="24"/>
      <c r="CEG4" s="24"/>
      <c r="CEH4" s="24"/>
      <c r="CEI4" s="24"/>
      <c r="CEJ4" s="24"/>
      <c r="CEK4" s="24"/>
      <c r="CEL4" s="24"/>
      <c r="CEM4" s="24"/>
      <c r="CEN4" s="24"/>
      <c r="CEO4" s="24"/>
      <c r="CEP4" s="24"/>
      <c r="CEQ4" s="24"/>
      <c r="CER4" s="24"/>
      <c r="CES4" s="24"/>
      <c r="CET4" s="24"/>
      <c r="CEU4" s="24"/>
      <c r="CEV4" s="24"/>
      <c r="CEW4" s="24"/>
      <c r="CEX4" s="24"/>
      <c r="CEY4" s="24"/>
      <c r="CEZ4" s="24"/>
      <c r="CFA4" s="24"/>
      <c r="CFB4" s="24"/>
      <c r="CFC4" s="24"/>
      <c r="CFD4" s="24"/>
      <c r="CFE4" s="24"/>
      <c r="CFF4" s="24"/>
      <c r="CFG4" s="24"/>
      <c r="CFH4" s="24"/>
      <c r="CFI4" s="24"/>
      <c r="CFJ4" s="24"/>
      <c r="CFK4" s="24"/>
      <c r="CFL4" s="24"/>
      <c r="CFM4" s="24"/>
      <c r="CFN4" s="24"/>
      <c r="CFO4" s="24"/>
      <c r="CFP4" s="24"/>
      <c r="CFQ4" s="24"/>
      <c r="CFR4" s="24"/>
      <c r="CFS4" s="24"/>
      <c r="CFT4" s="24"/>
      <c r="CFU4" s="24"/>
      <c r="CFV4" s="24"/>
      <c r="CFW4" s="24"/>
      <c r="CFX4" s="24"/>
      <c r="CFY4" s="24"/>
      <c r="CFZ4" s="24"/>
      <c r="CGA4" s="24"/>
      <c r="CGB4" s="24"/>
      <c r="CGC4" s="24"/>
      <c r="CGD4" s="24"/>
      <c r="CGE4" s="24"/>
      <c r="CGF4" s="24"/>
      <c r="CGG4" s="24"/>
      <c r="CGH4" s="24"/>
      <c r="CGI4" s="24"/>
      <c r="CGJ4" s="24"/>
      <c r="CGK4" s="24"/>
      <c r="CGL4" s="24"/>
      <c r="CGM4" s="24"/>
      <c r="CGN4" s="24"/>
      <c r="CGO4" s="24"/>
      <c r="CGP4" s="24"/>
      <c r="CGQ4" s="24"/>
      <c r="CGR4" s="24"/>
      <c r="CGS4" s="24"/>
      <c r="CGT4" s="24"/>
      <c r="CGU4" s="24"/>
      <c r="CGV4" s="24"/>
      <c r="CGW4" s="24"/>
      <c r="CGX4" s="24"/>
      <c r="CGY4" s="24"/>
      <c r="CGZ4" s="24"/>
      <c r="CHA4" s="24"/>
      <c r="CHB4" s="24"/>
      <c r="CHC4" s="24"/>
      <c r="CHD4" s="24"/>
      <c r="CHE4" s="24"/>
      <c r="CHF4" s="24"/>
      <c r="CHG4" s="24"/>
      <c r="CHH4" s="24"/>
      <c r="CHI4" s="24"/>
      <c r="CHJ4" s="24"/>
      <c r="CHK4" s="24"/>
      <c r="CHL4" s="24"/>
      <c r="CHM4" s="24"/>
      <c r="CHN4" s="24"/>
      <c r="CHO4" s="24"/>
      <c r="CHP4" s="24"/>
      <c r="CHQ4" s="24"/>
      <c r="CHR4" s="24"/>
      <c r="CHS4" s="24"/>
      <c r="CHT4" s="24"/>
      <c r="CHU4" s="24"/>
      <c r="CHV4" s="24"/>
      <c r="CHW4" s="24"/>
      <c r="CHX4" s="24"/>
      <c r="CHY4" s="24"/>
      <c r="CHZ4" s="24"/>
      <c r="CIA4" s="24"/>
      <c r="CIB4" s="24"/>
      <c r="CIC4" s="24"/>
      <c r="CID4" s="24"/>
      <c r="CIE4" s="24"/>
      <c r="CIF4" s="24"/>
      <c r="CIG4" s="24"/>
      <c r="CIH4" s="24"/>
      <c r="CII4" s="24"/>
      <c r="CIJ4" s="24"/>
      <c r="CIK4" s="24"/>
      <c r="CIL4" s="24"/>
      <c r="CIM4" s="24"/>
      <c r="CIN4" s="24"/>
      <c r="CIO4" s="24"/>
      <c r="CIP4" s="24"/>
      <c r="CIQ4" s="24"/>
      <c r="CIR4" s="24"/>
      <c r="CIS4" s="24"/>
      <c r="CIT4" s="24"/>
      <c r="CIU4" s="24"/>
      <c r="CIV4" s="24"/>
      <c r="CIW4" s="24"/>
      <c r="CIX4" s="24"/>
      <c r="CIY4" s="24"/>
      <c r="CIZ4" s="24"/>
      <c r="CJA4" s="24"/>
      <c r="CJB4" s="24"/>
      <c r="CJC4" s="24"/>
      <c r="CJD4" s="24"/>
      <c r="CJE4" s="24"/>
      <c r="CJF4" s="24"/>
      <c r="CJG4" s="24"/>
      <c r="CJH4" s="24"/>
      <c r="CJI4" s="24"/>
      <c r="CJJ4" s="24"/>
      <c r="CJK4" s="24"/>
      <c r="CJL4" s="24"/>
      <c r="CJM4" s="24"/>
      <c r="CJN4" s="24"/>
      <c r="CJO4" s="24"/>
      <c r="CJP4" s="24"/>
      <c r="CJQ4" s="24"/>
      <c r="CJR4" s="24"/>
      <c r="CJS4" s="24"/>
      <c r="CJT4" s="24"/>
      <c r="CJU4" s="24"/>
      <c r="CJV4" s="24"/>
      <c r="CJW4" s="24"/>
      <c r="CJX4" s="24"/>
      <c r="CJY4" s="24"/>
      <c r="CJZ4" s="24"/>
      <c r="CKA4" s="24"/>
      <c r="CKB4" s="24"/>
      <c r="CKC4" s="24"/>
      <c r="CKD4" s="24"/>
      <c r="CKE4" s="24"/>
      <c r="CKF4" s="24"/>
      <c r="CKG4" s="24"/>
      <c r="CKH4" s="24"/>
      <c r="CKI4" s="24"/>
      <c r="CKJ4" s="24"/>
      <c r="CKK4" s="24"/>
      <c r="CKL4" s="24"/>
      <c r="CKM4" s="24"/>
      <c r="CKN4" s="24"/>
      <c r="CKO4" s="24"/>
      <c r="CKP4" s="24"/>
      <c r="CKQ4" s="24"/>
      <c r="CKR4" s="24"/>
      <c r="CKS4" s="24"/>
      <c r="CKT4" s="24"/>
      <c r="CKU4" s="24"/>
      <c r="CKV4" s="24"/>
      <c r="CKW4" s="24"/>
      <c r="CKX4" s="24"/>
      <c r="CKY4" s="24"/>
      <c r="CKZ4" s="24"/>
      <c r="CLA4" s="24"/>
      <c r="CLB4" s="24"/>
      <c r="CLC4" s="24"/>
      <c r="CLD4" s="24"/>
      <c r="CLE4" s="24"/>
      <c r="CLF4" s="24"/>
      <c r="CLG4" s="24"/>
      <c r="CLH4" s="24"/>
      <c r="CLI4" s="24"/>
      <c r="CLJ4" s="24"/>
      <c r="CLK4" s="24"/>
      <c r="CLL4" s="24"/>
      <c r="CLM4" s="24"/>
      <c r="CLN4" s="24"/>
      <c r="CLO4" s="24"/>
      <c r="CLP4" s="24"/>
      <c r="CLQ4" s="24"/>
      <c r="CLR4" s="24"/>
      <c r="CLS4" s="24"/>
      <c r="CLT4" s="24"/>
      <c r="CLU4" s="24"/>
      <c r="CLV4" s="24"/>
      <c r="CLW4" s="24"/>
      <c r="CLX4" s="24"/>
      <c r="CLY4" s="24"/>
      <c r="CLZ4" s="24"/>
      <c r="CMA4" s="24"/>
      <c r="CMB4" s="24"/>
      <c r="CMC4" s="24"/>
      <c r="CMD4" s="24"/>
      <c r="CME4" s="24"/>
      <c r="CMF4" s="24"/>
      <c r="CMG4" s="24"/>
      <c r="CMH4" s="24"/>
      <c r="CMI4" s="24"/>
      <c r="CMJ4" s="24"/>
      <c r="CMK4" s="24"/>
      <c r="CML4" s="24"/>
      <c r="CMM4" s="24"/>
      <c r="CMN4" s="24"/>
      <c r="CMO4" s="24"/>
      <c r="CMP4" s="24"/>
      <c r="CMQ4" s="24"/>
      <c r="CMR4" s="24"/>
      <c r="CMS4" s="24"/>
      <c r="CMT4" s="24"/>
      <c r="CMU4" s="24"/>
      <c r="CMV4" s="24"/>
      <c r="CMW4" s="24"/>
      <c r="CMX4" s="24"/>
      <c r="CMY4" s="24"/>
      <c r="CMZ4" s="24"/>
      <c r="CNA4" s="24"/>
      <c r="CNB4" s="24"/>
      <c r="CNC4" s="24"/>
      <c r="CND4" s="24"/>
      <c r="CNE4" s="24"/>
      <c r="CNF4" s="24"/>
      <c r="CNG4" s="24"/>
      <c r="CNH4" s="24"/>
      <c r="CNI4" s="24"/>
      <c r="CNJ4" s="24"/>
      <c r="CNK4" s="24"/>
      <c r="CNL4" s="24"/>
      <c r="CNM4" s="24"/>
      <c r="CNN4" s="24"/>
      <c r="CNO4" s="24"/>
      <c r="CNP4" s="24"/>
      <c r="CNQ4" s="24"/>
      <c r="CNR4" s="24"/>
      <c r="CNS4" s="24"/>
      <c r="CNT4" s="24"/>
      <c r="CNU4" s="24"/>
      <c r="CNV4" s="24"/>
      <c r="CNW4" s="24"/>
      <c r="CNX4" s="24"/>
      <c r="CNY4" s="24"/>
      <c r="CNZ4" s="24"/>
      <c r="COA4" s="24"/>
      <c r="COB4" s="24"/>
      <c r="COC4" s="24"/>
      <c r="COD4" s="24"/>
      <c r="COE4" s="24"/>
      <c r="COF4" s="24"/>
      <c r="COG4" s="24"/>
      <c r="COH4" s="24"/>
      <c r="COI4" s="24"/>
      <c r="COJ4" s="24"/>
      <c r="COK4" s="24"/>
      <c r="COL4" s="24"/>
      <c r="COM4" s="24"/>
      <c r="CON4" s="24"/>
      <c r="COO4" s="24"/>
      <c r="COP4" s="24"/>
      <c r="COQ4" s="24"/>
      <c r="COR4" s="24"/>
      <c r="COS4" s="24"/>
      <c r="COT4" s="24"/>
      <c r="COU4" s="24"/>
      <c r="COV4" s="24"/>
      <c r="COW4" s="24"/>
      <c r="COX4" s="24"/>
      <c r="COY4" s="24"/>
      <c r="COZ4" s="24"/>
      <c r="CPA4" s="24"/>
      <c r="CPB4" s="24"/>
      <c r="CPC4" s="24"/>
      <c r="CPD4" s="24"/>
      <c r="CPE4" s="24"/>
      <c r="CPF4" s="24"/>
      <c r="CPG4" s="24"/>
      <c r="CPH4" s="24"/>
      <c r="CPI4" s="24"/>
      <c r="CPJ4" s="24"/>
      <c r="CPK4" s="24"/>
      <c r="CPL4" s="24"/>
      <c r="CPM4" s="24"/>
      <c r="CPN4" s="24"/>
      <c r="CPO4" s="24"/>
      <c r="CPP4" s="24"/>
      <c r="CPQ4" s="24"/>
      <c r="CPR4" s="24"/>
      <c r="CPS4" s="24"/>
      <c r="CPT4" s="24"/>
      <c r="CPU4" s="24"/>
      <c r="CPV4" s="24"/>
      <c r="CPW4" s="24"/>
      <c r="CPX4" s="24"/>
      <c r="CPY4" s="24"/>
      <c r="CPZ4" s="24"/>
      <c r="CQA4" s="24"/>
      <c r="CQB4" s="24"/>
      <c r="CQC4" s="24"/>
      <c r="CQD4" s="24"/>
      <c r="CQE4" s="24"/>
      <c r="CQF4" s="24"/>
      <c r="CQG4" s="24"/>
      <c r="CQH4" s="24"/>
      <c r="CQI4" s="24"/>
      <c r="CQJ4" s="24"/>
      <c r="CQK4" s="24"/>
      <c r="CQL4" s="24"/>
      <c r="CQM4" s="24"/>
      <c r="CQN4" s="24"/>
      <c r="CQO4" s="24"/>
      <c r="CQP4" s="24"/>
      <c r="CQQ4" s="24"/>
      <c r="CQR4" s="24"/>
      <c r="CQS4" s="24"/>
      <c r="CQT4" s="24"/>
      <c r="CQU4" s="24"/>
      <c r="CQV4" s="24"/>
      <c r="CQW4" s="24"/>
      <c r="CQX4" s="24"/>
      <c r="CQY4" s="24"/>
      <c r="CQZ4" s="24"/>
      <c r="CRA4" s="24"/>
      <c r="CRB4" s="24"/>
      <c r="CRC4" s="24"/>
      <c r="CRD4" s="24"/>
      <c r="CRE4" s="24"/>
      <c r="CRF4" s="24"/>
      <c r="CRG4" s="24"/>
      <c r="CRH4" s="24"/>
      <c r="CRI4" s="24"/>
      <c r="CRJ4" s="24"/>
      <c r="CRK4" s="24"/>
      <c r="CRL4" s="24"/>
      <c r="CRM4" s="24"/>
      <c r="CRN4" s="24"/>
      <c r="CRO4" s="24"/>
      <c r="CRP4" s="24"/>
      <c r="CRQ4" s="24"/>
      <c r="CRR4" s="24"/>
      <c r="CRS4" s="24"/>
      <c r="CRT4" s="24"/>
      <c r="CRU4" s="24"/>
      <c r="CRV4" s="24"/>
      <c r="CRW4" s="24"/>
      <c r="CRX4" s="24"/>
      <c r="CRY4" s="24"/>
      <c r="CRZ4" s="24"/>
      <c r="CSA4" s="24"/>
      <c r="CSB4" s="24"/>
      <c r="CSC4" s="24"/>
      <c r="CSD4" s="24"/>
      <c r="CSE4" s="24"/>
      <c r="CSF4" s="24"/>
      <c r="CSG4" s="24"/>
      <c r="CSH4" s="24"/>
      <c r="CSI4" s="24"/>
      <c r="CSJ4" s="24"/>
      <c r="CSK4" s="24"/>
      <c r="CSL4" s="24"/>
      <c r="CSM4" s="24"/>
      <c r="CSN4" s="24"/>
      <c r="CSO4" s="24"/>
      <c r="CSP4" s="24"/>
      <c r="CSQ4" s="24"/>
      <c r="CSR4" s="24"/>
      <c r="CSS4" s="24"/>
      <c r="CST4" s="24"/>
      <c r="CSU4" s="24"/>
      <c r="CSV4" s="24"/>
      <c r="CSW4" s="24"/>
      <c r="CSX4" s="24"/>
      <c r="CSY4" s="24"/>
      <c r="CSZ4" s="24"/>
      <c r="CTA4" s="24"/>
      <c r="CTB4" s="24"/>
      <c r="CTC4" s="24"/>
      <c r="CTD4" s="24"/>
      <c r="CTE4" s="24"/>
      <c r="CTF4" s="24"/>
      <c r="CTG4" s="24"/>
      <c r="CTH4" s="24"/>
      <c r="CTI4" s="24"/>
      <c r="CTJ4" s="24"/>
      <c r="CTK4" s="24"/>
      <c r="CTL4" s="24"/>
      <c r="CTM4" s="24"/>
      <c r="CTN4" s="24"/>
      <c r="CTO4" s="24"/>
      <c r="CTP4" s="24"/>
      <c r="CTQ4" s="24"/>
      <c r="CTR4" s="24"/>
      <c r="CTS4" s="24"/>
      <c r="CTT4" s="24"/>
      <c r="CTU4" s="24"/>
      <c r="CTV4" s="24"/>
      <c r="CTW4" s="24"/>
      <c r="CTX4" s="24"/>
      <c r="CTY4" s="24"/>
      <c r="CTZ4" s="24"/>
      <c r="CUA4" s="24"/>
      <c r="CUB4" s="24"/>
      <c r="CUC4" s="24"/>
      <c r="CUD4" s="24"/>
      <c r="CUE4" s="24"/>
      <c r="CUF4" s="24"/>
      <c r="CUG4" s="24"/>
      <c r="CUH4" s="24"/>
      <c r="CUI4" s="24"/>
      <c r="CUJ4" s="24"/>
      <c r="CUK4" s="24"/>
      <c r="CUL4" s="24"/>
      <c r="CUM4" s="24"/>
      <c r="CUN4" s="24"/>
      <c r="CUO4" s="24"/>
      <c r="CUP4" s="24"/>
      <c r="CUQ4" s="24"/>
      <c r="CUR4" s="24"/>
      <c r="CUS4" s="24"/>
      <c r="CUT4" s="24"/>
      <c r="CUU4" s="24"/>
      <c r="CUV4" s="24"/>
      <c r="CUW4" s="24"/>
      <c r="CUX4" s="24"/>
      <c r="CUY4" s="24"/>
      <c r="CUZ4" s="24"/>
      <c r="CVA4" s="24"/>
      <c r="CVB4" s="24"/>
      <c r="CVC4" s="24"/>
      <c r="CVD4" s="24"/>
      <c r="CVE4" s="24"/>
      <c r="CVF4" s="24"/>
      <c r="CVG4" s="24"/>
      <c r="CVH4" s="24"/>
      <c r="CVI4" s="24"/>
      <c r="CVJ4" s="24"/>
      <c r="CVK4" s="24"/>
      <c r="CVL4" s="24"/>
      <c r="CVM4" s="24"/>
      <c r="CVN4" s="24"/>
      <c r="CVO4" s="24"/>
      <c r="CVP4" s="24"/>
      <c r="CVQ4" s="24"/>
      <c r="CVR4" s="24"/>
      <c r="CVS4" s="24"/>
      <c r="CVT4" s="24"/>
      <c r="CVU4" s="24"/>
      <c r="CVV4" s="24"/>
      <c r="CVW4" s="24"/>
      <c r="CVX4" s="24"/>
      <c r="CVY4" s="24"/>
      <c r="CVZ4" s="24"/>
      <c r="CWA4" s="24"/>
      <c r="CWB4" s="24"/>
      <c r="CWC4" s="24"/>
      <c r="CWD4" s="24"/>
      <c r="CWE4" s="24"/>
      <c r="CWF4" s="24"/>
      <c r="CWG4" s="24"/>
      <c r="CWH4" s="24"/>
      <c r="CWI4" s="24"/>
      <c r="CWJ4" s="24"/>
      <c r="CWK4" s="24"/>
      <c r="CWL4" s="24"/>
      <c r="CWM4" s="24"/>
      <c r="CWN4" s="24"/>
      <c r="CWO4" s="24"/>
      <c r="CWP4" s="24"/>
      <c r="CWQ4" s="24"/>
      <c r="CWR4" s="24"/>
      <c r="CWS4" s="24"/>
      <c r="CWT4" s="24"/>
      <c r="CWU4" s="24"/>
      <c r="CWV4" s="24"/>
      <c r="CWW4" s="24"/>
      <c r="CWX4" s="24"/>
      <c r="CWY4" s="24"/>
      <c r="CWZ4" s="24"/>
      <c r="CXA4" s="24"/>
      <c r="CXB4" s="24"/>
      <c r="CXC4" s="24"/>
      <c r="CXD4" s="24"/>
      <c r="CXE4" s="24"/>
      <c r="CXF4" s="24"/>
      <c r="CXG4" s="24"/>
      <c r="CXH4" s="24"/>
      <c r="CXI4" s="24"/>
      <c r="CXJ4" s="24"/>
      <c r="CXK4" s="24"/>
      <c r="CXL4" s="24"/>
      <c r="CXM4" s="24"/>
      <c r="CXN4" s="24"/>
      <c r="CXO4" s="24"/>
      <c r="CXP4" s="24"/>
      <c r="CXQ4" s="24"/>
      <c r="CXR4" s="24"/>
      <c r="CXS4" s="24"/>
      <c r="CXT4" s="24"/>
      <c r="CXU4" s="24"/>
      <c r="CXV4" s="24"/>
      <c r="CXW4" s="24"/>
      <c r="CXX4" s="24"/>
      <c r="CXY4" s="24"/>
      <c r="CXZ4" s="24"/>
      <c r="CYA4" s="24"/>
      <c r="CYB4" s="24"/>
      <c r="CYC4" s="24"/>
      <c r="CYD4" s="24"/>
      <c r="CYE4" s="24"/>
      <c r="CYF4" s="24"/>
      <c r="CYG4" s="24"/>
      <c r="CYH4" s="24"/>
      <c r="CYI4" s="24"/>
      <c r="CYJ4" s="24"/>
      <c r="CYK4" s="24"/>
      <c r="CYL4" s="24"/>
      <c r="CYM4" s="24"/>
      <c r="CYN4" s="24"/>
      <c r="CYO4" s="24"/>
      <c r="CYP4" s="24"/>
      <c r="CYQ4" s="24"/>
      <c r="CYR4" s="24"/>
      <c r="CYS4" s="24"/>
      <c r="CYT4" s="24"/>
      <c r="CYU4" s="24"/>
      <c r="CYV4" s="24"/>
      <c r="CYW4" s="24"/>
      <c r="CYX4" s="24"/>
      <c r="CYY4" s="24"/>
      <c r="CYZ4" s="24"/>
      <c r="CZA4" s="24"/>
      <c r="CZB4" s="24"/>
      <c r="CZC4" s="24"/>
      <c r="CZD4" s="24"/>
      <c r="CZE4" s="24"/>
      <c r="CZF4" s="24"/>
      <c r="CZG4" s="24"/>
      <c r="CZH4" s="24"/>
      <c r="CZI4" s="24"/>
      <c r="CZJ4" s="24"/>
      <c r="CZK4" s="24"/>
      <c r="CZL4" s="24"/>
      <c r="CZM4" s="24"/>
      <c r="CZN4" s="24"/>
      <c r="CZO4" s="24"/>
      <c r="CZP4" s="24"/>
      <c r="CZQ4" s="24"/>
      <c r="CZR4" s="24"/>
      <c r="CZS4" s="24"/>
      <c r="CZT4" s="24"/>
      <c r="CZU4" s="24"/>
      <c r="CZV4" s="24"/>
      <c r="CZW4" s="24"/>
      <c r="CZX4" s="24"/>
      <c r="CZY4" s="24"/>
      <c r="CZZ4" s="24"/>
      <c r="DAA4" s="24"/>
      <c r="DAB4" s="24"/>
      <c r="DAC4" s="24"/>
      <c r="DAD4" s="24"/>
      <c r="DAE4" s="24"/>
      <c r="DAF4" s="24"/>
      <c r="DAG4" s="24"/>
      <c r="DAH4" s="24"/>
      <c r="DAI4" s="24"/>
      <c r="DAJ4" s="24"/>
      <c r="DAK4" s="24"/>
      <c r="DAL4" s="24"/>
      <c r="DAM4" s="24"/>
      <c r="DAN4" s="24"/>
      <c r="DAO4" s="24"/>
      <c r="DAP4" s="24"/>
      <c r="DAQ4" s="24"/>
      <c r="DAR4" s="24"/>
      <c r="DAS4" s="24"/>
      <c r="DAT4" s="24"/>
      <c r="DAU4" s="24"/>
      <c r="DAV4" s="24"/>
      <c r="DAW4" s="24"/>
      <c r="DAX4" s="24"/>
      <c r="DAY4" s="24"/>
      <c r="DAZ4" s="24"/>
      <c r="DBA4" s="24"/>
      <c r="DBB4" s="24"/>
      <c r="DBC4" s="24"/>
      <c r="DBD4" s="24"/>
      <c r="DBE4" s="24"/>
      <c r="DBF4" s="24"/>
      <c r="DBG4" s="24"/>
      <c r="DBH4" s="24"/>
      <c r="DBI4" s="24"/>
      <c r="DBJ4" s="24"/>
      <c r="DBK4" s="24"/>
      <c r="DBL4" s="24"/>
      <c r="DBM4" s="24"/>
      <c r="DBN4" s="24"/>
      <c r="DBO4" s="24"/>
      <c r="DBP4" s="24"/>
      <c r="DBQ4" s="24"/>
      <c r="DBR4" s="24"/>
      <c r="DBS4" s="24"/>
      <c r="DBT4" s="24"/>
      <c r="DBU4" s="24"/>
      <c r="DBV4" s="24"/>
      <c r="DBW4" s="24"/>
      <c r="DBX4" s="24"/>
      <c r="DBY4" s="24"/>
      <c r="DBZ4" s="24"/>
      <c r="DCA4" s="24"/>
      <c r="DCB4" s="24"/>
      <c r="DCC4" s="24"/>
      <c r="DCD4" s="24"/>
      <c r="DCE4" s="24"/>
      <c r="DCF4" s="24"/>
      <c r="DCG4" s="24"/>
      <c r="DCH4" s="24"/>
      <c r="DCI4" s="24"/>
      <c r="DCJ4" s="24"/>
      <c r="DCK4" s="24"/>
      <c r="DCL4" s="24"/>
      <c r="DCM4" s="24"/>
      <c r="DCN4" s="24"/>
      <c r="DCO4" s="24"/>
      <c r="DCP4" s="24"/>
      <c r="DCQ4" s="24"/>
      <c r="DCR4" s="24"/>
      <c r="DCS4" s="24"/>
      <c r="DCT4" s="24"/>
      <c r="DCU4" s="24"/>
      <c r="DCV4" s="24"/>
      <c r="DCW4" s="24"/>
      <c r="DCX4" s="24"/>
      <c r="DCY4" s="24"/>
      <c r="DCZ4" s="24"/>
      <c r="DDA4" s="24"/>
      <c r="DDB4" s="24"/>
      <c r="DDC4" s="24"/>
      <c r="DDD4" s="24"/>
      <c r="DDE4" s="24"/>
      <c r="DDF4" s="24"/>
      <c r="DDG4" s="24"/>
      <c r="DDH4" s="24"/>
      <c r="DDI4" s="24"/>
      <c r="DDJ4" s="24"/>
      <c r="DDK4" s="24"/>
      <c r="DDL4" s="24"/>
      <c r="DDM4" s="24"/>
      <c r="DDN4" s="24"/>
      <c r="DDO4" s="24"/>
      <c r="DDP4" s="24"/>
      <c r="DDQ4" s="24"/>
      <c r="DDR4" s="24"/>
      <c r="DDS4" s="24"/>
      <c r="DDT4" s="24"/>
      <c r="DDU4" s="24"/>
      <c r="DDV4" s="24"/>
      <c r="DDW4" s="24"/>
      <c r="DDX4" s="24"/>
      <c r="DDY4" s="24"/>
      <c r="DDZ4" s="24"/>
      <c r="DEA4" s="24"/>
      <c r="DEB4" s="24"/>
      <c r="DEC4" s="24"/>
      <c r="DED4" s="24"/>
      <c r="DEE4" s="24"/>
      <c r="DEF4" s="24"/>
      <c r="DEG4" s="24"/>
      <c r="DEH4" s="24"/>
      <c r="DEI4" s="24"/>
      <c r="DEJ4" s="24"/>
      <c r="DEK4" s="24"/>
      <c r="DEL4" s="24"/>
      <c r="DEM4" s="24"/>
      <c r="DEN4" s="24"/>
      <c r="DEO4" s="24"/>
      <c r="DEP4" s="24"/>
      <c r="DEQ4" s="24"/>
      <c r="DER4" s="24"/>
      <c r="DES4" s="24"/>
      <c r="DET4" s="24"/>
      <c r="DEU4" s="24"/>
      <c r="DEV4" s="24"/>
      <c r="DEW4" s="24"/>
      <c r="DEX4" s="24"/>
      <c r="DEY4" s="24"/>
      <c r="DEZ4" s="24"/>
      <c r="DFA4" s="24"/>
      <c r="DFB4" s="24"/>
      <c r="DFC4" s="24"/>
      <c r="DFD4" s="24"/>
      <c r="DFE4" s="24"/>
      <c r="DFF4" s="24"/>
      <c r="DFG4" s="24"/>
      <c r="DFH4" s="24"/>
      <c r="DFI4" s="24"/>
      <c r="DFJ4" s="24"/>
      <c r="DFK4" s="24"/>
      <c r="DFL4" s="24"/>
      <c r="DFM4" s="24"/>
      <c r="DFN4" s="24"/>
      <c r="DFO4" s="24"/>
      <c r="DFP4" s="24"/>
      <c r="DFQ4" s="24"/>
      <c r="DFR4" s="24"/>
      <c r="DFS4" s="24"/>
      <c r="DFT4" s="24"/>
      <c r="DFU4" s="24"/>
      <c r="DFV4" s="24"/>
      <c r="DFW4" s="24"/>
      <c r="DFX4" s="24"/>
      <c r="DFY4" s="24"/>
      <c r="DFZ4" s="24"/>
      <c r="DGA4" s="24"/>
      <c r="DGB4" s="24"/>
      <c r="DGC4" s="24"/>
      <c r="DGD4" s="24"/>
      <c r="DGE4" s="24"/>
      <c r="DGF4" s="24"/>
      <c r="DGG4" s="24"/>
      <c r="DGH4" s="24"/>
      <c r="DGI4" s="24"/>
      <c r="DGJ4" s="24"/>
      <c r="DGK4" s="24"/>
      <c r="DGL4" s="24"/>
      <c r="DGM4" s="24"/>
      <c r="DGN4" s="24"/>
      <c r="DGO4" s="24"/>
      <c r="DGP4" s="24"/>
      <c r="DGQ4" s="24"/>
      <c r="DGR4" s="24"/>
      <c r="DGS4" s="24"/>
      <c r="DGT4" s="24"/>
      <c r="DGU4" s="24"/>
      <c r="DGV4" s="24"/>
      <c r="DGW4" s="24"/>
      <c r="DGX4" s="24"/>
      <c r="DGY4" s="24"/>
      <c r="DGZ4" s="24"/>
      <c r="DHA4" s="24"/>
      <c r="DHB4" s="24"/>
      <c r="DHC4" s="24"/>
      <c r="DHD4" s="24"/>
      <c r="DHE4" s="24"/>
      <c r="DHF4" s="24"/>
      <c r="DHG4" s="24"/>
      <c r="DHH4" s="24"/>
      <c r="DHI4" s="24"/>
      <c r="DHJ4" s="24"/>
      <c r="DHK4" s="24"/>
      <c r="DHL4" s="24"/>
      <c r="DHM4" s="24"/>
      <c r="DHN4" s="24"/>
      <c r="DHO4" s="24"/>
      <c r="DHP4" s="24"/>
      <c r="DHQ4" s="24"/>
      <c r="DHR4" s="24"/>
      <c r="DHS4" s="24"/>
      <c r="DHT4" s="24"/>
      <c r="DHU4" s="24"/>
      <c r="DHV4" s="24"/>
      <c r="DHW4" s="24"/>
      <c r="DHX4" s="24"/>
      <c r="DHY4" s="24"/>
      <c r="DHZ4" s="24"/>
      <c r="DIA4" s="24"/>
      <c r="DIB4" s="24"/>
      <c r="DIC4" s="24"/>
      <c r="DID4" s="24"/>
      <c r="DIE4" s="24"/>
      <c r="DIF4" s="24"/>
      <c r="DIG4" s="24"/>
      <c r="DIH4" s="24"/>
      <c r="DII4" s="24"/>
      <c r="DIJ4" s="24"/>
      <c r="DIK4" s="24"/>
      <c r="DIL4" s="24"/>
      <c r="DIM4" s="24"/>
      <c r="DIN4" s="24"/>
      <c r="DIO4" s="24"/>
      <c r="DIP4" s="24"/>
      <c r="DIQ4" s="24"/>
      <c r="DIR4" s="24"/>
      <c r="DIS4" s="24"/>
      <c r="DIT4" s="24"/>
      <c r="DIU4" s="24"/>
      <c r="DIV4" s="24"/>
      <c r="DIW4" s="24"/>
      <c r="DIX4" s="24"/>
      <c r="DIY4" s="24"/>
      <c r="DIZ4" s="24"/>
      <c r="DJA4" s="24"/>
      <c r="DJB4" s="24"/>
      <c r="DJC4" s="24"/>
      <c r="DJD4" s="24"/>
      <c r="DJE4" s="24"/>
      <c r="DJF4" s="24"/>
      <c r="DJG4" s="24"/>
      <c r="DJH4" s="24"/>
      <c r="DJI4" s="24"/>
      <c r="DJJ4" s="24"/>
      <c r="DJK4" s="24"/>
      <c r="DJL4" s="24"/>
      <c r="DJM4" s="24"/>
      <c r="DJN4" s="24"/>
      <c r="DJO4" s="24"/>
      <c r="DJP4" s="24"/>
      <c r="DJQ4" s="24"/>
      <c r="DJR4" s="24"/>
      <c r="DJS4" s="24"/>
      <c r="DJT4" s="24"/>
      <c r="DJU4" s="24"/>
      <c r="DJV4" s="24"/>
      <c r="DJW4" s="24"/>
      <c r="DJX4" s="24"/>
      <c r="DJY4" s="24"/>
      <c r="DJZ4" s="24"/>
      <c r="DKA4" s="24"/>
      <c r="DKB4" s="24"/>
      <c r="DKC4" s="24"/>
      <c r="DKD4" s="24"/>
      <c r="DKE4" s="24"/>
      <c r="DKF4" s="24"/>
      <c r="DKG4" s="24"/>
      <c r="DKH4" s="24"/>
      <c r="DKI4" s="24"/>
      <c r="DKJ4" s="24"/>
      <c r="DKK4" s="24"/>
      <c r="DKL4" s="24"/>
      <c r="DKM4" s="24"/>
      <c r="DKN4" s="24"/>
      <c r="DKO4" s="24"/>
      <c r="DKP4" s="24"/>
      <c r="DKQ4" s="24"/>
      <c r="DKR4" s="24"/>
      <c r="DKS4" s="24"/>
      <c r="DKT4" s="24"/>
      <c r="DKU4" s="24"/>
      <c r="DKV4" s="24"/>
      <c r="DKW4" s="24"/>
      <c r="DKX4" s="24"/>
      <c r="DKY4" s="24"/>
      <c r="DKZ4" s="24"/>
      <c r="DLA4" s="24"/>
      <c r="DLB4" s="24"/>
      <c r="DLC4" s="24"/>
      <c r="DLD4" s="24"/>
      <c r="DLE4" s="24"/>
      <c r="DLF4" s="24"/>
      <c r="DLG4" s="24"/>
      <c r="DLH4" s="24"/>
      <c r="DLI4" s="24"/>
      <c r="DLJ4" s="24"/>
      <c r="DLK4" s="24"/>
      <c r="DLL4" s="24"/>
      <c r="DLM4" s="24"/>
      <c r="DLN4" s="24"/>
      <c r="DLO4" s="24"/>
      <c r="DLP4" s="24"/>
      <c r="DLQ4" s="24"/>
      <c r="DLR4" s="24"/>
      <c r="DLS4" s="24"/>
      <c r="DLT4" s="24"/>
      <c r="DLU4" s="24"/>
      <c r="DLV4" s="24"/>
      <c r="DLW4" s="24"/>
      <c r="DLX4" s="24"/>
      <c r="DLY4" s="24"/>
      <c r="DLZ4" s="24"/>
      <c r="DMA4" s="24"/>
      <c r="DMB4" s="24"/>
      <c r="DMC4" s="24"/>
      <c r="DMD4" s="24"/>
      <c r="DME4" s="24"/>
      <c r="DMF4" s="24"/>
      <c r="DMG4" s="24"/>
      <c r="DMH4" s="24"/>
      <c r="DMI4" s="24"/>
      <c r="DMJ4" s="24"/>
      <c r="DMK4" s="24"/>
      <c r="DML4" s="24"/>
      <c r="DMM4" s="24"/>
      <c r="DMN4" s="24"/>
      <c r="DMO4" s="24"/>
      <c r="DMP4" s="24"/>
      <c r="DMQ4" s="24"/>
      <c r="DMR4" s="24"/>
      <c r="DMS4" s="24"/>
      <c r="DMT4" s="24"/>
      <c r="DMU4" s="24"/>
      <c r="DMV4" s="24"/>
      <c r="DMW4" s="24"/>
      <c r="DMX4" s="24"/>
      <c r="DMY4" s="24"/>
      <c r="DMZ4" s="24"/>
      <c r="DNA4" s="24"/>
      <c r="DNB4" s="24"/>
      <c r="DNC4" s="24"/>
      <c r="DND4" s="24"/>
      <c r="DNE4" s="24"/>
      <c r="DNF4" s="24"/>
      <c r="DNG4" s="24"/>
      <c r="DNH4" s="24"/>
      <c r="DNI4" s="24"/>
      <c r="DNJ4" s="24"/>
      <c r="DNK4" s="24"/>
      <c r="DNL4" s="24"/>
      <c r="DNM4" s="24"/>
      <c r="DNN4" s="24"/>
      <c r="DNO4" s="24"/>
      <c r="DNP4" s="24"/>
      <c r="DNQ4" s="24"/>
      <c r="DNR4" s="24"/>
      <c r="DNS4" s="24"/>
      <c r="DNT4" s="24"/>
      <c r="DNU4" s="24"/>
      <c r="DNV4" s="24"/>
      <c r="DNW4" s="24"/>
      <c r="DNX4" s="24"/>
      <c r="DNY4" s="24"/>
      <c r="DNZ4" s="24"/>
      <c r="DOA4" s="24"/>
      <c r="DOB4" s="24"/>
      <c r="DOC4" s="24"/>
      <c r="DOD4" s="24"/>
      <c r="DOE4" s="24"/>
      <c r="DOF4" s="24"/>
      <c r="DOG4" s="24"/>
      <c r="DOH4" s="24"/>
      <c r="DOI4" s="24"/>
      <c r="DOJ4" s="24"/>
      <c r="DOK4" s="24"/>
      <c r="DOL4" s="24"/>
      <c r="DOM4" s="24"/>
      <c r="DON4" s="24"/>
      <c r="DOO4" s="24"/>
      <c r="DOP4" s="24"/>
      <c r="DOQ4" s="24"/>
      <c r="DOR4" s="24"/>
      <c r="DOS4" s="24"/>
      <c r="DOT4" s="24"/>
      <c r="DOU4" s="24"/>
      <c r="DOV4" s="24"/>
      <c r="DOW4" s="24"/>
      <c r="DOX4" s="24"/>
      <c r="DOY4" s="24"/>
      <c r="DOZ4" s="24"/>
      <c r="DPA4" s="24"/>
      <c r="DPB4" s="24"/>
      <c r="DPC4" s="24"/>
      <c r="DPD4" s="24"/>
      <c r="DPE4" s="24"/>
      <c r="DPF4" s="24"/>
      <c r="DPG4" s="24"/>
      <c r="DPH4" s="24"/>
      <c r="DPI4" s="24"/>
      <c r="DPJ4" s="24"/>
      <c r="DPK4" s="24"/>
      <c r="DPL4" s="24"/>
      <c r="DPM4" s="24"/>
      <c r="DPN4" s="24"/>
      <c r="DPO4" s="24"/>
      <c r="DPP4" s="24"/>
      <c r="DPQ4" s="24"/>
      <c r="DPR4" s="24"/>
      <c r="DPS4" s="24"/>
      <c r="DPT4" s="24"/>
      <c r="DPU4" s="24"/>
      <c r="DPV4" s="24"/>
      <c r="DPW4" s="24"/>
      <c r="DPX4" s="24"/>
      <c r="DPY4" s="24"/>
      <c r="DPZ4" s="24"/>
      <c r="DQA4" s="24"/>
      <c r="DQB4" s="24"/>
      <c r="DQC4" s="24"/>
      <c r="DQD4" s="24"/>
      <c r="DQE4" s="24"/>
      <c r="DQF4" s="24"/>
      <c r="DQG4" s="24"/>
      <c r="DQH4" s="24"/>
      <c r="DQI4" s="24"/>
      <c r="DQJ4" s="24"/>
      <c r="DQK4" s="24"/>
      <c r="DQL4" s="24"/>
      <c r="DQM4" s="24"/>
      <c r="DQN4" s="24"/>
      <c r="DQO4" s="24"/>
      <c r="DQP4" s="24"/>
      <c r="DQQ4" s="24"/>
      <c r="DQR4" s="24"/>
      <c r="DQS4" s="24"/>
      <c r="DQT4" s="24"/>
      <c r="DQU4" s="24"/>
      <c r="DQV4" s="24"/>
      <c r="DQW4" s="24"/>
      <c r="DQX4" s="24"/>
      <c r="DQY4" s="24"/>
      <c r="DQZ4" s="24"/>
      <c r="DRA4" s="24"/>
      <c r="DRB4" s="24"/>
      <c r="DRC4" s="24"/>
      <c r="DRD4" s="24"/>
      <c r="DRE4" s="24"/>
      <c r="DRF4" s="24"/>
      <c r="DRG4" s="24"/>
      <c r="DRH4" s="24"/>
      <c r="DRI4" s="24"/>
      <c r="DRJ4" s="24"/>
      <c r="DRK4" s="24"/>
      <c r="DRL4" s="24"/>
      <c r="DRM4" s="24"/>
      <c r="DRN4" s="24"/>
      <c r="DRO4" s="24"/>
      <c r="DRP4" s="24"/>
      <c r="DRQ4" s="24"/>
      <c r="DRR4" s="24"/>
      <c r="DRS4" s="24"/>
      <c r="DRT4" s="24"/>
      <c r="DRU4" s="24"/>
      <c r="DRV4" s="24"/>
      <c r="DRW4" s="24"/>
      <c r="DRX4" s="24"/>
      <c r="DRY4" s="24"/>
      <c r="DRZ4" s="24"/>
      <c r="DSA4" s="24"/>
      <c r="DSB4" s="24"/>
      <c r="DSC4" s="24"/>
      <c r="DSD4" s="24"/>
      <c r="DSE4" s="24"/>
      <c r="DSF4" s="24"/>
      <c r="DSG4" s="24"/>
      <c r="DSH4" s="24"/>
      <c r="DSI4" s="24"/>
      <c r="DSJ4" s="24"/>
      <c r="DSK4" s="24"/>
      <c r="DSL4" s="24"/>
      <c r="DSM4" s="24"/>
      <c r="DSN4" s="24"/>
      <c r="DSO4" s="24"/>
      <c r="DSP4" s="24"/>
      <c r="DSQ4" s="24"/>
      <c r="DSR4" s="24"/>
      <c r="DSS4" s="24"/>
      <c r="DST4" s="24"/>
      <c r="DSU4" s="24"/>
      <c r="DSV4" s="24"/>
      <c r="DSW4" s="24"/>
      <c r="DSX4" s="24"/>
      <c r="DSY4" s="24"/>
      <c r="DSZ4" s="24"/>
      <c r="DTA4" s="24"/>
      <c r="DTB4" s="24"/>
      <c r="DTC4" s="24"/>
      <c r="DTD4" s="24"/>
      <c r="DTE4" s="24"/>
      <c r="DTF4" s="24"/>
      <c r="DTG4" s="24"/>
      <c r="DTH4" s="24"/>
      <c r="DTI4" s="24"/>
      <c r="DTJ4" s="24"/>
      <c r="DTK4" s="24"/>
      <c r="DTL4" s="24"/>
      <c r="DTM4" s="24"/>
      <c r="DTN4" s="24"/>
      <c r="DTO4" s="24"/>
      <c r="DTP4" s="24"/>
      <c r="DTQ4" s="24"/>
      <c r="DTR4" s="24"/>
      <c r="DTS4" s="24"/>
      <c r="DTT4" s="24"/>
      <c r="DTU4" s="24"/>
      <c r="DTV4" s="24"/>
      <c r="DTW4" s="24"/>
      <c r="DTX4" s="24"/>
      <c r="DTY4" s="24"/>
      <c r="DTZ4" s="24"/>
      <c r="DUA4" s="24"/>
      <c r="DUB4" s="24"/>
      <c r="DUC4" s="24"/>
      <c r="DUD4" s="24"/>
      <c r="DUE4" s="24"/>
      <c r="DUF4" s="24"/>
      <c r="DUG4" s="24"/>
      <c r="DUH4" s="24"/>
      <c r="DUI4" s="24"/>
      <c r="DUJ4" s="24"/>
      <c r="DUK4" s="24"/>
      <c r="DUL4" s="24"/>
      <c r="DUM4" s="24"/>
      <c r="DUN4" s="24"/>
      <c r="DUO4" s="24"/>
      <c r="DUP4" s="24"/>
      <c r="DUQ4" s="24"/>
      <c r="DUR4" s="24"/>
      <c r="DUS4" s="24"/>
      <c r="DUT4" s="24"/>
      <c r="DUU4" s="24"/>
      <c r="DUV4" s="24"/>
      <c r="DUW4" s="24"/>
      <c r="DUX4" s="24"/>
      <c r="DUY4" s="24"/>
      <c r="DUZ4" s="24"/>
      <c r="DVA4" s="24"/>
      <c r="DVB4" s="24"/>
      <c r="DVC4" s="24"/>
      <c r="DVD4" s="24"/>
      <c r="DVE4" s="24"/>
      <c r="DVF4" s="24"/>
      <c r="DVG4" s="24"/>
      <c r="DVH4" s="24"/>
      <c r="DVI4" s="24"/>
      <c r="DVJ4" s="24"/>
      <c r="DVK4" s="24"/>
      <c r="DVL4" s="24"/>
      <c r="DVM4" s="24"/>
      <c r="DVN4" s="24"/>
      <c r="DVO4" s="24"/>
      <c r="DVP4" s="24"/>
      <c r="DVQ4" s="24"/>
      <c r="DVR4" s="24"/>
      <c r="DVS4" s="24"/>
      <c r="DVT4" s="24"/>
      <c r="DVU4" s="24"/>
      <c r="DVV4" s="24"/>
      <c r="DVW4" s="24"/>
      <c r="DVX4" s="24"/>
      <c r="DVY4" s="24"/>
      <c r="DVZ4" s="24"/>
      <c r="DWA4" s="24"/>
      <c r="DWB4" s="24"/>
      <c r="DWC4" s="24"/>
      <c r="DWD4" s="24"/>
      <c r="DWE4" s="24"/>
      <c r="DWF4" s="24"/>
      <c r="DWG4" s="24"/>
      <c r="DWH4" s="24"/>
      <c r="DWI4" s="24"/>
      <c r="DWJ4" s="24"/>
      <c r="DWK4" s="24"/>
      <c r="DWL4" s="24"/>
      <c r="DWM4" s="24"/>
      <c r="DWN4" s="24"/>
      <c r="DWO4" s="24"/>
      <c r="DWP4" s="24"/>
      <c r="DWQ4" s="24"/>
      <c r="DWR4" s="24"/>
      <c r="DWS4" s="24"/>
      <c r="DWT4" s="24"/>
      <c r="DWU4" s="24"/>
      <c r="DWV4" s="24"/>
      <c r="DWW4" s="24"/>
      <c r="DWX4" s="24"/>
      <c r="DWY4" s="24"/>
      <c r="DWZ4" s="24"/>
      <c r="DXA4" s="24"/>
      <c r="DXB4" s="24"/>
      <c r="DXC4" s="24"/>
      <c r="DXD4" s="24"/>
      <c r="DXE4" s="24"/>
      <c r="DXF4" s="24"/>
      <c r="DXG4" s="24"/>
      <c r="DXH4" s="24"/>
      <c r="DXI4" s="24"/>
      <c r="DXJ4" s="24"/>
      <c r="DXK4" s="24"/>
      <c r="DXL4" s="24"/>
      <c r="DXM4" s="24"/>
      <c r="DXN4" s="24"/>
      <c r="DXO4" s="24"/>
      <c r="DXP4" s="24"/>
      <c r="DXQ4" s="24"/>
      <c r="DXR4" s="24"/>
      <c r="DXS4" s="24"/>
      <c r="DXT4" s="24"/>
      <c r="DXU4" s="24"/>
      <c r="DXV4" s="24"/>
      <c r="DXW4" s="24"/>
      <c r="DXX4" s="24"/>
      <c r="DXY4" s="24"/>
      <c r="DXZ4" s="24"/>
      <c r="DYA4" s="24"/>
      <c r="DYB4" s="24"/>
      <c r="DYC4" s="24"/>
      <c r="DYD4" s="24"/>
      <c r="DYE4" s="24"/>
      <c r="DYF4" s="24"/>
      <c r="DYG4" s="24"/>
      <c r="DYH4" s="24"/>
      <c r="DYI4" s="24"/>
      <c r="DYJ4" s="24"/>
      <c r="DYK4" s="24"/>
      <c r="DYL4" s="24"/>
      <c r="DYM4" s="24"/>
      <c r="DYN4" s="24"/>
      <c r="DYO4" s="24"/>
      <c r="DYP4" s="24"/>
      <c r="DYQ4" s="24"/>
      <c r="DYR4" s="24"/>
      <c r="DYS4" s="24"/>
      <c r="DYT4" s="24"/>
      <c r="DYU4" s="24"/>
      <c r="DYV4" s="24"/>
      <c r="DYW4" s="24"/>
      <c r="DYX4" s="24"/>
      <c r="DYY4" s="24"/>
      <c r="DYZ4" s="24"/>
      <c r="DZA4" s="24"/>
      <c r="DZB4" s="24"/>
      <c r="DZC4" s="24"/>
      <c r="DZD4" s="24"/>
      <c r="DZE4" s="24"/>
      <c r="DZF4" s="24"/>
      <c r="DZG4" s="24"/>
      <c r="DZH4" s="24"/>
      <c r="DZI4" s="24"/>
      <c r="DZJ4" s="24"/>
      <c r="DZK4" s="24"/>
      <c r="DZL4" s="24"/>
      <c r="DZM4" s="24"/>
      <c r="DZN4" s="24"/>
      <c r="DZO4" s="24"/>
      <c r="DZP4" s="24"/>
      <c r="DZQ4" s="24"/>
      <c r="DZR4" s="24"/>
      <c r="DZS4" s="24"/>
      <c r="DZT4" s="24"/>
      <c r="DZU4" s="24"/>
      <c r="DZV4" s="24"/>
      <c r="DZW4" s="24"/>
      <c r="DZX4" s="24"/>
      <c r="DZY4" s="24"/>
      <c r="DZZ4" s="24"/>
      <c r="EAA4" s="24"/>
      <c r="EAB4" s="24"/>
      <c r="EAC4" s="24"/>
      <c r="EAD4" s="24"/>
      <c r="EAE4" s="24"/>
      <c r="EAF4" s="24"/>
      <c r="EAG4" s="24"/>
      <c r="EAH4" s="24"/>
      <c r="EAI4" s="24"/>
      <c r="EAJ4" s="24"/>
      <c r="EAK4" s="24"/>
      <c r="EAL4" s="24"/>
      <c r="EAM4" s="24"/>
      <c r="EAN4" s="24"/>
      <c r="EAO4" s="24"/>
      <c r="EAP4" s="24"/>
      <c r="EAQ4" s="24"/>
      <c r="EAR4" s="24"/>
      <c r="EAS4" s="24"/>
      <c r="EAT4" s="24"/>
      <c r="EAU4" s="24"/>
      <c r="EAV4" s="24"/>
      <c r="EAW4" s="24"/>
      <c r="EAX4" s="24"/>
      <c r="EAY4" s="24"/>
      <c r="EAZ4" s="24"/>
      <c r="EBA4" s="24"/>
      <c r="EBB4" s="24"/>
      <c r="EBC4" s="24"/>
      <c r="EBD4" s="24"/>
      <c r="EBE4" s="24"/>
      <c r="EBF4" s="24"/>
      <c r="EBG4" s="24"/>
      <c r="EBH4" s="24"/>
      <c r="EBI4" s="24"/>
      <c r="EBJ4" s="24"/>
      <c r="EBK4" s="24"/>
      <c r="EBL4" s="24"/>
      <c r="EBM4" s="24"/>
      <c r="EBN4" s="24"/>
      <c r="EBO4" s="24"/>
      <c r="EBP4" s="24"/>
      <c r="EBQ4" s="24"/>
      <c r="EBR4" s="24"/>
      <c r="EBS4" s="24"/>
      <c r="EBT4" s="24"/>
      <c r="EBU4" s="24"/>
      <c r="EBV4" s="24"/>
      <c r="EBW4" s="24"/>
      <c r="EBX4" s="24"/>
      <c r="EBY4" s="24"/>
      <c r="EBZ4" s="24"/>
      <c r="ECA4" s="24"/>
      <c r="ECB4" s="24"/>
      <c r="ECC4" s="24"/>
      <c r="ECD4" s="24"/>
      <c r="ECE4" s="24"/>
      <c r="ECF4" s="24"/>
      <c r="ECG4" s="24"/>
      <c r="ECH4" s="24"/>
      <c r="ECI4" s="24"/>
      <c r="ECJ4" s="24"/>
      <c r="ECK4" s="24"/>
      <c r="ECL4" s="24"/>
      <c r="ECM4" s="24"/>
      <c r="ECN4" s="24"/>
      <c r="ECO4" s="24"/>
      <c r="ECP4" s="24"/>
      <c r="ECQ4" s="24"/>
      <c r="ECR4" s="24"/>
      <c r="ECS4" s="24"/>
      <c r="ECT4" s="24"/>
      <c r="ECU4" s="24"/>
      <c r="ECV4" s="24"/>
      <c r="ECW4" s="24"/>
      <c r="ECX4" s="24"/>
      <c r="ECY4" s="24"/>
      <c r="ECZ4" s="24"/>
      <c r="EDA4" s="24"/>
      <c r="EDB4" s="24"/>
      <c r="EDC4" s="24"/>
      <c r="EDD4" s="24"/>
      <c r="EDE4" s="24"/>
      <c r="EDF4" s="24"/>
      <c r="EDG4" s="24"/>
      <c r="EDH4" s="24"/>
      <c r="EDI4" s="24"/>
      <c r="EDJ4" s="24"/>
      <c r="EDK4" s="24"/>
      <c r="EDL4" s="24"/>
      <c r="EDM4" s="24"/>
      <c r="EDN4" s="24"/>
      <c r="EDO4" s="24"/>
      <c r="EDP4" s="24"/>
      <c r="EDQ4" s="24"/>
      <c r="EDR4" s="24"/>
      <c r="EDS4" s="24"/>
      <c r="EDT4" s="24"/>
      <c r="EDU4" s="24"/>
      <c r="EDV4" s="24"/>
      <c r="EDW4" s="24"/>
      <c r="EDX4" s="24"/>
      <c r="EDY4" s="24"/>
      <c r="EDZ4" s="24"/>
      <c r="EEA4" s="24"/>
      <c r="EEB4" s="24"/>
      <c r="EEC4" s="24"/>
      <c r="EED4" s="24"/>
      <c r="EEE4" s="24"/>
      <c r="EEF4" s="24"/>
      <c r="EEG4" s="24"/>
      <c r="EEH4" s="24"/>
      <c r="EEI4" s="24"/>
      <c r="EEJ4" s="24"/>
      <c r="EEK4" s="24"/>
      <c r="EEL4" s="24"/>
      <c r="EEM4" s="24"/>
      <c r="EEN4" s="24"/>
      <c r="EEO4" s="24"/>
      <c r="EEP4" s="24"/>
      <c r="EEQ4" s="24"/>
      <c r="EER4" s="24"/>
      <c r="EES4" s="24"/>
      <c r="EET4" s="24"/>
      <c r="EEU4" s="24"/>
      <c r="EEV4" s="24"/>
      <c r="EEW4" s="24"/>
      <c r="EEX4" s="24"/>
      <c r="EEY4" s="24"/>
      <c r="EEZ4" s="24"/>
      <c r="EFA4" s="24"/>
      <c r="EFB4" s="24"/>
      <c r="EFC4" s="24"/>
      <c r="EFD4" s="24"/>
      <c r="EFE4" s="24"/>
      <c r="EFF4" s="24"/>
      <c r="EFG4" s="24"/>
      <c r="EFH4" s="24"/>
      <c r="EFI4" s="24"/>
      <c r="EFJ4" s="24"/>
      <c r="EFK4" s="24"/>
      <c r="EFL4" s="24"/>
      <c r="EFM4" s="24"/>
      <c r="EFN4" s="24"/>
      <c r="EFO4" s="24"/>
      <c r="EFP4" s="24"/>
      <c r="EFQ4" s="24"/>
      <c r="EFR4" s="24"/>
      <c r="EFS4" s="24"/>
      <c r="EFT4" s="24"/>
      <c r="EFU4" s="24"/>
      <c r="EFV4" s="24"/>
      <c r="EFW4" s="24"/>
      <c r="EFX4" s="24"/>
      <c r="EFY4" s="24"/>
      <c r="EFZ4" s="24"/>
      <c r="EGA4" s="24"/>
      <c r="EGB4" s="24"/>
      <c r="EGC4" s="24"/>
      <c r="EGD4" s="24"/>
      <c r="EGE4" s="24"/>
      <c r="EGF4" s="24"/>
      <c r="EGG4" s="24"/>
      <c r="EGH4" s="24"/>
      <c r="EGI4" s="24"/>
      <c r="EGJ4" s="24"/>
      <c r="EGK4" s="24"/>
      <c r="EGL4" s="24"/>
      <c r="EGM4" s="24"/>
      <c r="EGN4" s="24"/>
      <c r="EGO4" s="24"/>
      <c r="EGP4" s="24"/>
      <c r="EGQ4" s="24"/>
      <c r="EGR4" s="24"/>
      <c r="EGS4" s="24"/>
      <c r="EGT4" s="24"/>
      <c r="EGU4" s="24"/>
      <c r="EGV4" s="24"/>
      <c r="EGW4" s="24"/>
      <c r="EGX4" s="24"/>
      <c r="EGY4" s="24"/>
      <c r="EGZ4" s="24"/>
      <c r="EHA4" s="24"/>
      <c r="EHB4" s="24"/>
      <c r="EHC4" s="24"/>
      <c r="EHD4" s="24"/>
      <c r="EHE4" s="24"/>
      <c r="EHF4" s="24"/>
      <c r="EHG4" s="24"/>
      <c r="EHH4" s="24"/>
      <c r="EHI4" s="24"/>
      <c r="EHJ4" s="24"/>
      <c r="EHK4" s="24"/>
      <c r="EHL4" s="24"/>
      <c r="EHM4" s="24"/>
      <c r="EHN4" s="24"/>
      <c r="EHO4" s="24"/>
      <c r="EHP4" s="24"/>
      <c r="EHQ4" s="24"/>
      <c r="EHR4" s="24"/>
      <c r="EHS4" s="24"/>
      <c r="EHT4" s="24"/>
      <c r="EHU4" s="24"/>
      <c r="EHV4" s="24"/>
      <c r="EHW4" s="24"/>
      <c r="EHX4" s="24"/>
      <c r="EHY4" s="24"/>
      <c r="EHZ4" s="24"/>
      <c r="EIA4" s="24"/>
      <c r="EIB4" s="24"/>
      <c r="EIC4" s="24"/>
      <c r="EID4" s="24"/>
      <c r="EIE4" s="24"/>
      <c r="EIF4" s="24"/>
      <c r="EIG4" s="24"/>
      <c r="EIH4" s="24"/>
      <c r="EII4" s="24"/>
      <c r="EIJ4" s="24"/>
      <c r="EIK4" s="24"/>
      <c r="EIL4" s="24"/>
      <c r="EIM4" s="24"/>
      <c r="EIN4" s="24"/>
      <c r="EIO4" s="24"/>
      <c r="EIP4" s="24"/>
      <c r="EIQ4" s="24"/>
      <c r="EIR4" s="24"/>
      <c r="EIS4" s="24"/>
      <c r="EIT4" s="24"/>
      <c r="EIU4" s="24"/>
      <c r="EIV4" s="24"/>
      <c r="EIW4" s="24"/>
      <c r="EIX4" s="24"/>
      <c r="EIY4" s="24"/>
      <c r="EIZ4" s="24"/>
      <c r="EJA4" s="24"/>
      <c r="EJB4" s="24"/>
      <c r="EJC4" s="24"/>
      <c r="EJD4" s="24"/>
      <c r="EJE4" s="24"/>
      <c r="EJF4" s="24"/>
      <c r="EJG4" s="24"/>
      <c r="EJH4" s="24"/>
      <c r="EJI4" s="24"/>
      <c r="EJJ4" s="24"/>
      <c r="EJK4" s="24"/>
      <c r="EJL4" s="24"/>
      <c r="EJM4" s="24"/>
      <c r="EJN4" s="24"/>
      <c r="EJO4" s="24"/>
      <c r="EJP4" s="24"/>
      <c r="EJQ4" s="24"/>
      <c r="EJR4" s="24"/>
      <c r="EJS4" s="24"/>
      <c r="EJT4" s="24"/>
      <c r="EJU4" s="24"/>
      <c r="EJV4" s="24"/>
      <c r="EJW4" s="24"/>
      <c r="EJX4" s="24"/>
      <c r="EJY4" s="24"/>
      <c r="EJZ4" s="24"/>
      <c r="EKA4" s="24"/>
      <c r="EKB4" s="24"/>
      <c r="EKC4" s="24"/>
      <c r="EKD4" s="24"/>
      <c r="EKE4" s="24"/>
      <c r="EKF4" s="24"/>
      <c r="EKG4" s="24"/>
      <c r="EKH4" s="24"/>
      <c r="EKI4" s="24"/>
      <c r="EKJ4" s="24"/>
      <c r="EKK4" s="24"/>
      <c r="EKL4" s="24"/>
      <c r="EKM4" s="24"/>
      <c r="EKN4" s="24"/>
      <c r="EKO4" s="24"/>
      <c r="EKP4" s="24"/>
      <c r="EKQ4" s="24"/>
      <c r="EKR4" s="24"/>
      <c r="EKS4" s="24"/>
      <c r="EKT4" s="24"/>
      <c r="EKU4" s="24"/>
      <c r="EKV4" s="24"/>
      <c r="EKW4" s="24"/>
      <c r="EKX4" s="24"/>
      <c r="EKY4" s="24"/>
      <c r="EKZ4" s="24"/>
      <c r="ELA4" s="24"/>
      <c r="ELB4" s="24"/>
      <c r="ELC4" s="24"/>
      <c r="ELD4" s="24"/>
      <c r="ELE4" s="24"/>
      <c r="ELF4" s="24"/>
      <c r="ELG4" s="24"/>
      <c r="ELH4" s="24"/>
      <c r="ELI4" s="24"/>
      <c r="ELJ4" s="24"/>
      <c r="ELK4" s="24"/>
      <c r="ELL4" s="24"/>
      <c r="ELM4" s="24"/>
      <c r="ELN4" s="24"/>
      <c r="ELO4" s="24"/>
      <c r="ELP4" s="24"/>
      <c r="ELQ4" s="24"/>
      <c r="ELR4" s="24"/>
      <c r="ELS4" s="24"/>
      <c r="ELT4" s="24"/>
      <c r="ELU4" s="24"/>
      <c r="ELV4" s="24"/>
      <c r="ELW4" s="24"/>
      <c r="ELX4" s="24"/>
      <c r="ELY4" s="24"/>
      <c r="ELZ4" s="24"/>
      <c r="EMA4" s="24"/>
      <c r="EMB4" s="24"/>
      <c r="EMC4" s="24"/>
      <c r="EMD4" s="24"/>
      <c r="EME4" s="24"/>
      <c r="EMF4" s="24"/>
      <c r="EMG4" s="24"/>
      <c r="EMH4" s="24"/>
      <c r="EMI4" s="24"/>
      <c r="EMJ4" s="24"/>
      <c r="EMK4" s="24"/>
      <c r="EML4" s="24"/>
      <c r="EMM4" s="24"/>
      <c r="EMN4" s="24"/>
      <c r="EMO4" s="24"/>
      <c r="EMP4" s="24"/>
      <c r="EMQ4" s="24"/>
      <c r="EMR4" s="24"/>
      <c r="EMS4" s="24"/>
      <c r="EMT4" s="24"/>
      <c r="EMU4" s="24"/>
      <c r="EMV4" s="24"/>
      <c r="EMW4" s="24"/>
      <c r="EMX4" s="24"/>
      <c r="EMY4" s="24"/>
      <c r="EMZ4" s="24"/>
      <c r="ENA4" s="24"/>
      <c r="ENB4" s="24"/>
      <c r="ENC4" s="24"/>
      <c r="END4" s="24"/>
      <c r="ENE4" s="24"/>
      <c r="ENF4" s="24"/>
      <c r="ENG4" s="24"/>
      <c r="ENH4" s="24"/>
      <c r="ENI4" s="24"/>
      <c r="ENJ4" s="24"/>
      <c r="ENK4" s="24"/>
      <c r="ENL4" s="24"/>
      <c r="ENM4" s="24"/>
      <c r="ENN4" s="24"/>
      <c r="ENO4" s="24"/>
      <c r="ENP4" s="24"/>
      <c r="ENQ4" s="24"/>
      <c r="ENR4" s="24"/>
      <c r="ENS4" s="24"/>
      <c r="ENT4" s="24"/>
      <c r="ENU4" s="24"/>
      <c r="ENV4" s="24"/>
      <c r="ENW4" s="24"/>
      <c r="ENX4" s="24"/>
      <c r="ENY4" s="24"/>
      <c r="ENZ4" s="24"/>
      <c r="EOA4" s="24"/>
      <c r="EOB4" s="24"/>
      <c r="EOC4" s="24"/>
      <c r="EOD4" s="24"/>
      <c r="EOE4" s="24"/>
      <c r="EOF4" s="24"/>
      <c r="EOG4" s="24"/>
      <c r="EOH4" s="24"/>
      <c r="EOI4" s="24"/>
      <c r="EOJ4" s="24"/>
      <c r="EOK4" s="24"/>
      <c r="EOL4" s="24"/>
      <c r="EOM4" s="24"/>
      <c r="EON4" s="24"/>
      <c r="EOO4" s="24"/>
      <c r="EOP4" s="24"/>
      <c r="EOQ4" s="24"/>
      <c r="EOR4" s="24"/>
      <c r="EOS4" s="24"/>
      <c r="EOT4" s="24"/>
      <c r="EOU4" s="24"/>
      <c r="EOV4" s="24"/>
      <c r="EOW4" s="24"/>
      <c r="EOX4" s="24"/>
      <c r="EOY4" s="24"/>
      <c r="EOZ4" s="24"/>
      <c r="EPA4" s="24"/>
      <c r="EPB4" s="24"/>
      <c r="EPC4" s="24"/>
      <c r="EPD4" s="24"/>
      <c r="EPE4" s="24"/>
      <c r="EPF4" s="24"/>
      <c r="EPG4" s="24"/>
      <c r="EPH4" s="24"/>
      <c r="EPI4" s="24"/>
      <c r="EPJ4" s="24"/>
      <c r="EPK4" s="24"/>
      <c r="EPL4" s="24"/>
      <c r="EPM4" s="24"/>
      <c r="EPN4" s="24"/>
      <c r="EPO4" s="24"/>
      <c r="EPP4" s="24"/>
      <c r="EPQ4" s="24"/>
      <c r="EPR4" s="24"/>
      <c r="EPS4" s="24"/>
      <c r="EPT4" s="24"/>
      <c r="EPU4" s="24"/>
      <c r="EPV4" s="24"/>
      <c r="EPW4" s="24"/>
      <c r="EPX4" s="24"/>
      <c r="EPY4" s="24"/>
      <c r="EPZ4" s="24"/>
      <c r="EQA4" s="24"/>
      <c r="EQB4" s="24"/>
      <c r="EQC4" s="24"/>
      <c r="EQD4" s="24"/>
      <c r="EQE4" s="24"/>
      <c r="EQF4" s="24"/>
      <c r="EQG4" s="24"/>
      <c r="EQH4" s="24"/>
      <c r="EQI4" s="24"/>
      <c r="EQJ4" s="24"/>
      <c r="EQK4" s="24"/>
      <c r="EQL4" s="24"/>
      <c r="EQM4" s="24"/>
      <c r="EQN4" s="24"/>
      <c r="EQO4" s="24"/>
      <c r="EQP4" s="24"/>
      <c r="EQQ4" s="24"/>
      <c r="EQR4" s="24"/>
      <c r="EQS4" s="24"/>
      <c r="EQT4" s="24"/>
      <c r="EQU4" s="24"/>
      <c r="EQV4" s="24"/>
      <c r="EQW4" s="24"/>
      <c r="EQX4" s="24"/>
      <c r="EQY4" s="24"/>
      <c r="EQZ4" s="24"/>
      <c r="ERA4" s="24"/>
      <c r="ERB4" s="24"/>
      <c r="ERC4" s="24"/>
      <c r="ERD4" s="24"/>
      <c r="ERE4" s="24"/>
      <c r="ERF4" s="24"/>
      <c r="ERG4" s="24"/>
      <c r="ERH4" s="24"/>
      <c r="ERI4" s="24"/>
      <c r="ERJ4" s="24"/>
      <c r="ERK4" s="24"/>
      <c r="ERL4" s="24"/>
      <c r="ERM4" s="24"/>
      <c r="ERN4" s="24"/>
      <c r="ERO4" s="24"/>
      <c r="ERP4" s="24"/>
      <c r="ERQ4" s="24"/>
      <c r="ERR4" s="24"/>
      <c r="ERS4" s="24"/>
      <c r="ERT4" s="24"/>
      <c r="ERU4" s="24"/>
      <c r="ERV4" s="24"/>
      <c r="ERW4" s="24"/>
      <c r="ERX4" s="24"/>
      <c r="ERY4" s="24"/>
      <c r="ERZ4" s="24"/>
      <c r="ESA4" s="24"/>
      <c r="ESB4" s="24"/>
      <c r="ESC4" s="24"/>
      <c r="ESD4" s="24"/>
      <c r="ESE4" s="24"/>
      <c r="ESF4" s="24"/>
      <c r="ESG4" s="24"/>
      <c r="ESH4" s="24"/>
      <c r="ESI4" s="24"/>
      <c r="ESJ4" s="24"/>
      <c r="ESK4" s="24"/>
      <c r="ESL4" s="24"/>
      <c r="ESM4" s="24"/>
      <c r="ESN4" s="24"/>
      <c r="ESO4" s="24"/>
      <c r="ESP4" s="24"/>
      <c r="ESQ4" s="24"/>
      <c r="ESR4" s="24"/>
      <c r="ESS4" s="24"/>
      <c r="EST4" s="24"/>
      <c r="ESU4" s="24"/>
      <c r="ESV4" s="24"/>
      <c r="ESW4" s="24"/>
      <c r="ESX4" s="24"/>
      <c r="ESY4" s="24"/>
      <c r="ESZ4" s="24"/>
      <c r="ETA4" s="24"/>
      <c r="ETB4" s="24"/>
      <c r="ETC4" s="24"/>
      <c r="ETD4" s="24"/>
      <c r="ETE4" s="24"/>
      <c r="ETF4" s="24"/>
      <c r="ETG4" s="24"/>
      <c r="ETH4" s="24"/>
      <c r="ETI4" s="24"/>
      <c r="ETJ4" s="24"/>
      <c r="ETK4" s="24"/>
      <c r="ETL4" s="24"/>
      <c r="ETM4" s="24"/>
      <c r="ETN4" s="24"/>
      <c r="ETO4" s="24"/>
      <c r="ETP4" s="24"/>
      <c r="ETQ4" s="24"/>
      <c r="ETR4" s="24"/>
      <c r="ETS4" s="24"/>
      <c r="ETT4" s="24"/>
      <c r="ETU4" s="24"/>
      <c r="ETV4" s="24"/>
      <c r="ETW4" s="24"/>
      <c r="ETX4" s="24"/>
      <c r="ETY4" s="24"/>
      <c r="ETZ4" s="24"/>
      <c r="EUA4" s="24"/>
      <c r="EUB4" s="24"/>
      <c r="EUC4" s="24"/>
      <c r="EUD4" s="24"/>
      <c r="EUE4" s="24"/>
      <c r="EUF4" s="24"/>
      <c r="EUG4" s="24"/>
      <c r="EUH4" s="24"/>
      <c r="EUI4" s="24"/>
      <c r="EUJ4" s="24"/>
      <c r="EUK4" s="24"/>
      <c r="EUL4" s="24"/>
      <c r="EUM4" s="24"/>
      <c r="EUN4" s="24"/>
      <c r="EUO4" s="24"/>
      <c r="EUP4" s="24"/>
      <c r="EUQ4" s="24"/>
      <c r="EUR4" s="24"/>
      <c r="EUS4" s="24"/>
      <c r="EUT4" s="24"/>
      <c r="EUU4" s="24"/>
      <c r="EUV4" s="24"/>
      <c r="EUW4" s="24"/>
      <c r="EUX4" s="24"/>
      <c r="EUY4" s="24"/>
      <c r="EUZ4" s="24"/>
      <c r="EVA4" s="24"/>
      <c r="EVB4" s="24"/>
      <c r="EVC4" s="24"/>
      <c r="EVD4" s="24"/>
      <c r="EVE4" s="24"/>
      <c r="EVF4" s="24"/>
      <c r="EVG4" s="24"/>
      <c r="EVH4" s="24"/>
      <c r="EVI4" s="24"/>
      <c r="EVJ4" s="24"/>
      <c r="EVK4" s="24"/>
      <c r="EVL4" s="24"/>
      <c r="EVM4" s="24"/>
      <c r="EVN4" s="24"/>
      <c r="EVO4" s="24"/>
      <c r="EVP4" s="24"/>
      <c r="EVQ4" s="24"/>
      <c r="EVR4" s="24"/>
      <c r="EVS4" s="24"/>
      <c r="EVT4" s="24"/>
      <c r="EVU4" s="24"/>
      <c r="EVV4" s="24"/>
      <c r="EVW4" s="24"/>
      <c r="EVX4" s="24"/>
      <c r="EVY4" s="24"/>
      <c r="EVZ4" s="24"/>
      <c r="EWA4" s="24"/>
      <c r="EWB4" s="24"/>
      <c r="EWC4" s="24"/>
      <c r="EWD4" s="24"/>
      <c r="EWE4" s="24"/>
      <c r="EWF4" s="24"/>
      <c r="EWG4" s="24"/>
      <c r="EWH4" s="24"/>
      <c r="EWI4" s="24"/>
      <c r="EWJ4" s="24"/>
      <c r="EWK4" s="24"/>
      <c r="EWL4" s="24"/>
      <c r="EWM4" s="24"/>
      <c r="EWN4" s="24"/>
      <c r="EWO4" s="24"/>
      <c r="EWP4" s="24"/>
      <c r="EWQ4" s="24"/>
      <c r="EWR4" s="24"/>
      <c r="EWS4" s="24"/>
      <c r="EWT4" s="24"/>
      <c r="EWU4" s="24"/>
      <c r="EWV4" s="24"/>
      <c r="EWW4" s="24"/>
      <c r="EWX4" s="24"/>
      <c r="EWY4" s="24"/>
      <c r="EWZ4" s="24"/>
      <c r="EXA4" s="24"/>
      <c r="EXB4" s="24"/>
      <c r="EXC4" s="24"/>
      <c r="EXD4" s="24"/>
      <c r="EXE4" s="24"/>
      <c r="EXF4" s="24"/>
      <c r="EXG4" s="24"/>
      <c r="EXH4" s="24"/>
      <c r="EXI4" s="24"/>
      <c r="EXJ4" s="24"/>
      <c r="EXK4" s="24"/>
      <c r="EXL4" s="24"/>
      <c r="EXM4" s="24"/>
      <c r="EXN4" s="24"/>
      <c r="EXO4" s="24"/>
      <c r="EXP4" s="24"/>
      <c r="EXQ4" s="24"/>
      <c r="EXR4" s="24"/>
      <c r="EXS4" s="24"/>
      <c r="EXT4" s="24"/>
      <c r="EXU4" s="24"/>
      <c r="EXV4" s="24"/>
      <c r="EXW4" s="24"/>
      <c r="EXX4" s="24"/>
      <c r="EXY4" s="24"/>
      <c r="EXZ4" s="24"/>
      <c r="EYA4" s="24"/>
      <c r="EYB4" s="24"/>
      <c r="EYC4" s="24"/>
      <c r="EYD4" s="24"/>
      <c r="EYE4" s="24"/>
      <c r="EYF4" s="24"/>
      <c r="EYG4" s="24"/>
      <c r="EYH4" s="24"/>
      <c r="EYI4" s="24"/>
      <c r="EYJ4" s="24"/>
      <c r="EYK4" s="24"/>
      <c r="EYL4" s="24"/>
      <c r="EYM4" s="24"/>
      <c r="EYN4" s="24"/>
      <c r="EYO4" s="24"/>
      <c r="EYP4" s="24"/>
      <c r="EYQ4" s="24"/>
      <c r="EYR4" s="24"/>
      <c r="EYS4" s="24"/>
      <c r="EYT4" s="24"/>
      <c r="EYU4" s="24"/>
      <c r="EYV4" s="24"/>
      <c r="EYW4" s="24"/>
      <c r="EYX4" s="24"/>
      <c r="EYY4" s="24"/>
      <c r="EYZ4" s="24"/>
      <c r="EZA4" s="24"/>
      <c r="EZB4" s="24"/>
      <c r="EZC4" s="24"/>
      <c r="EZD4" s="24"/>
      <c r="EZE4" s="24"/>
      <c r="EZF4" s="24"/>
      <c r="EZG4" s="24"/>
      <c r="EZH4" s="24"/>
      <c r="EZI4" s="24"/>
      <c r="EZJ4" s="24"/>
      <c r="EZK4" s="24"/>
      <c r="EZL4" s="24"/>
      <c r="EZM4" s="24"/>
      <c r="EZN4" s="24"/>
      <c r="EZO4" s="24"/>
      <c r="EZP4" s="24"/>
      <c r="EZQ4" s="24"/>
      <c r="EZR4" s="24"/>
      <c r="EZS4" s="24"/>
      <c r="EZT4" s="24"/>
      <c r="EZU4" s="24"/>
      <c r="EZV4" s="24"/>
      <c r="EZW4" s="24"/>
      <c r="EZX4" s="24"/>
      <c r="EZY4" s="24"/>
      <c r="EZZ4" s="24"/>
      <c r="FAA4" s="24"/>
      <c r="FAB4" s="24"/>
      <c r="FAC4" s="24"/>
      <c r="FAD4" s="24"/>
      <c r="FAE4" s="24"/>
      <c r="FAF4" s="24"/>
      <c r="FAG4" s="24"/>
      <c r="FAH4" s="24"/>
      <c r="FAI4" s="24"/>
      <c r="FAJ4" s="24"/>
      <c r="FAK4" s="24"/>
      <c r="FAL4" s="24"/>
      <c r="FAM4" s="24"/>
      <c r="FAN4" s="24"/>
      <c r="FAO4" s="24"/>
      <c r="FAP4" s="24"/>
      <c r="FAQ4" s="24"/>
      <c r="FAR4" s="24"/>
      <c r="FAS4" s="24"/>
      <c r="FAT4" s="24"/>
      <c r="FAU4" s="24"/>
      <c r="FAV4" s="24"/>
      <c r="FAW4" s="24"/>
      <c r="FAX4" s="24"/>
      <c r="FAY4" s="24"/>
      <c r="FAZ4" s="24"/>
      <c r="FBA4" s="24"/>
      <c r="FBB4" s="24"/>
      <c r="FBC4" s="24"/>
      <c r="FBD4" s="24"/>
      <c r="FBE4" s="24"/>
      <c r="FBF4" s="24"/>
      <c r="FBG4" s="24"/>
      <c r="FBH4" s="24"/>
      <c r="FBI4" s="24"/>
      <c r="FBJ4" s="24"/>
      <c r="FBK4" s="24"/>
      <c r="FBL4" s="24"/>
      <c r="FBM4" s="24"/>
      <c r="FBN4" s="24"/>
      <c r="FBO4" s="24"/>
      <c r="FBP4" s="24"/>
      <c r="FBQ4" s="24"/>
      <c r="FBR4" s="24"/>
      <c r="FBS4" s="24"/>
      <c r="FBT4" s="24"/>
      <c r="FBU4" s="24"/>
      <c r="FBV4" s="24"/>
      <c r="FBW4" s="24"/>
      <c r="FBX4" s="24"/>
      <c r="FBY4" s="24"/>
      <c r="FBZ4" s="24"/>
      <c r="FCA4" s="24"/>
      <c r="FCB4" s="24"/>
      <c r="FCC4" s="24"/>
      <c r="FCD4" s="24"/>
      <c r="FCE4" s="24"/>
      <c r="FCF4" s="24"/>
      <c r="FCG4" s="24"/>
      <c r="FCH4" s="24"/>
      <c r="FCI4" s="24"/>
      <c r="FCJ4" s="24"/>
      <c r="FCK4" s="24"/>
      <c r="FCL4" s="24"/>
      <c r="FCM4" s="24"/>
      <c r="FCN4" s="24"/>
      <c r="FCO4" s="24"/>
      <c r="FCP4" s="24"/>
      <c r="FCQ4" s="24"/>
      <c r="FCR4" s="24"/>
      <c r="FCS4" s="24"/>
      <c r="FCT4" s="24"/>
      <c r="FCU4" s="24"/>
      <c r="FCV4" s="24"/>
      <c r="FCW4" s="24"/>
      <c r="FCX4" s="24"/>
      <c r="FCY4" s="24"/>
      <c r="FCZ4" s="24"/>
      <c r="FDA4" s="24"/>
      <c r="FDB4" s="24"/>
      <c r="FDC4" s="24"/>
      <c r="FDD4" s="24"/>
      <c r="FDE4" s="24"/>
      <c r="FDF4" s="24"/>
      <c r="FDG4" s="24"/>
      <c r="FDH4" s="24"/>
      <c r="FDI4" s="24"/>
      <c r="FDJ4" s="24"/>
      <c r="FDK4" s="24"/>
      <c r="FDL4" s="24"/>
      <c r="FDM4" s="24"/>
      <c r="FDN4" s="24"/>
      <c r="FDO4" s="24"/>
      <c r="FDP4" s="24"/>
      <c r="FDQ4" s="24"/>
      <c r="FDR4" s="24"/>
      <c r="FDS4" s="24"/>
      <c r="FDT4" s="24"/>
      <c r="FDU4" s="24"/>
      <c r="FDV4" s="24"/>
      <c r="FDW4" s="24"/>
      <c r="FDX4" s="24"/>
      <c r="FDY4" s="24"/>
      <c r="FDZ4" s="24"/>
      <c r="FEA4" s="24"/>
      <c r="FEB4" s="24"/>
      <c r="FEC4" s="24"/>
      <c r="FED4" s="24"/>
      <c r="FEE4" s="24"/>
      <c r="FEF4" s="24"/>
      <c r="FEG4" s="24"/>
      <c r="FEH4" s="24"/>
      <c r="FEI4" s="24"/>
      <c r="FEJ4" s="24"/>
      <c r="FEK4" s="24"/>
      <c r="FEL4" s="24"/>
      <c r="FEM4" s="24"/>
      <c r="FEN4" s="24"/>
      <c r="FEO4" s="24"/>
      <c r="FEP4" s="24"/>
      <c r="FEQ4" s="24"/>
      <c r="FER4" s="24"/>
      <c r="FES4" s="24"/>
      <c r="FET4" s="24"/>
      <c r="FEU4" s="24"/>
      <c r="FEV4" s="24"/>
      <c r="FEW4" s="24"/>
      <c r="FEX4" s="24"/>
      <c r="FEY4" s="24"/>
      <c r="FEZ4" s="24"/>
      <c r="FFA4" s="24"/>
      <c r="FFB4" s="24"/>
      <c r="FFC4" s="24"/>
      <c r="FFD4" s="24"/>
      <c r="FFE4" s="24"/>
      <c r="FFF4" s="24"/>
      <c r="FFG4" s="24"/>
      <c r="FFH4" s="24"/>
      <c r="FFI4" s="24"/>
      <c r="FFJ4" s="24"/>
      <c r="FFK4" s="24"/>
      <c r="FFL4" s="24"/>
      <c r="FFM4" s="24"/>
      <c r="FFN4" s="24"/>
      <c r="FFO4" s="24"/>
      <c r="FFP4" s="24"/>
      <c r="FFQ4" s="24"/>
      <c r="FFR4" s="24"/>
      <c r="FFS4" s="24"/>
      <c r="FFT4" s="24"/>
      <c r="FFU4" s="24"/>
      <c r="FFV4" s="24"/>
      <c r="FFW4" s="24"/>
      <c r="FFX4" s="24"/>
      <c r="FFY4" s="24"/>
      <c r="FFZ4" s="24"/>
      <c r="FGA4" s="24"/>
      <c r="FGB4" s="24"/>
      <c r="FGC4" s="24"/>
      <c r="FGD4" s="24"/>
      <c r="FGE4" s="24"/>
      <c r="FGF4" s="24"/>
      <c r="FGG4" s="24"/>
      <c r="FGH4" s="24"/>
      <c r="FGI4" s="24"/>
      <c r="FGJ4" s="24"/>
      <c r="FGK4" s="24"/>
      <c r="FGL4" s="24"/>
      <c r="FGM4" s="24"/>
      <c r="FGN4" s="24"/>
      <c r="FGO4" s="24"/>
      <c r="FGP4" s="24"/>
      <c r="FGQ4" s="24"/>
      <c r="FGR4" s="24"/>
      <c r="FGS4" s="24"/>
      <c r="FGT4" s="24"/>
      <c r="FGU4" s="24"/>
      <c r="FGV4" s="24"/>
      <c r="FGW4" s="24"/>
      <c r="FGX4" s="24"/>
      <c r="FGY4" s="24"/>
      <c r="FGZ4" s="24"/>
      <c r="FHA4" s="24"/>
      <c r="FHB4" s="24"/>
      <c r="FHC4" s="24"/>
      <c r="FHD4" s="24"/>
      <c r="FHE4" s="24"/>
      <c r="FHF4" s="24"/>
      <c r="FHG4" s="24"/>
      <c r="FHH4" s="24"/>
      <c r="FHI4" s="24"/>
      <c r="FHJ4" s="24"/>
      <c r="FHK4" s="24"/>
      <c r="FHL4" s="24"/>
      <c r="FHM4" s="24"/>
      <c r="FHN4" s="24"/>
      <c r="FHO4" s="24"/>
      <c r="FHP4" s="24"/>
      <c r="FHQ4" s="24"/>
      <c r="FHR4" s="24"/>
      <c r="FHS4" s="24"/>
      <c r="FHT4" s="24"/>
      <c r="FHU4" s="24"/>
      <c r="FHV4" s="24"/>
      <c r="FHW4" s="24"/>
      <c r="FHX4" s="24"/>
      <c r="FHY4" s="24"/>
      <c r="FHZ4" s="24"/>
      <c r="FIA4" s="24"/>
      <c r="FIB4" s="24"/>
      <c r="FIC4" s="24"/>
      <c r="FID4" s="24"/>
      <c r="FIE4" s="24"/>
      <c r="FIF4" s="24"/>
      <c r="FIG4" s="24"/>
      <c r="FIH4" s="24"/>
      <c r="FII4" s="24"/>
      <c r="FIJ4" s="24"/>
      <c r="FIK4" s="24"/>
      <c r="FIL4" s="24"/>
      <c r="FIM4" s="24"/>
      <c r="FIN4" s="24"/>
      <c r="FIO4" s="24"/>
      <c r="FIP4" s="24"/>
      <c r="FIQ4" s="24"/>
      <c r="FIR4" s="24"/>
      <c r="FIS4" s="24"/>
      <c r="FIT4" s="24"/>
      <c r="FIU4" s="24"/>
      <c r="FIV4" s="24"/>
      <c r="FIW4" s="24"/>
      <c r="FIX4" s="24"/>
      <c r="FIY4" s="24"/>
      <c r="FIZ4" s="24"/>
      <c r="FJA4" s="24"/>
      <c r="FJB4" s="24"/>
      <c r="FJC4" s="24"/>
      <c r="FJD4" s="24"/>
      <c r="FJE4" s="24"/>
      <c r="FJF4" s="24"/>
      <c r="FJG4" s="24"/>
      <c r="FJH4" s="24"/>
      <c r="FJI4" s="24"/>
      <c r="FJJ4" s="24"/>
      <c r="FJK4" s="24"/>
      <c r="FJL4" s="24"/>
      <c r="FJM4" s="24"/>
      <c r="FJN4" s="24"/>
      <c r="FJO4" s="24"/>
      <c r="FJP4" s="24"/>
      <c r="FJQ4" s="24"/>
      <c r="FJR4" s="24"/>
      <c r="FJS4" s="24"/>
      <c r="FJT4" s="24"/>
      <c r="FJU4" s="24"/>
      <c r="FJV4" s="24"/>
      <c r="FJW4" s="24"/>
      <c r="FJX4" s="24"/>
      <c r="FJY4" s="24"/>
      <c r="FJZ4" s="24"/>
      <c r="FKA4" s="24"/>
      <c r="FKB4" s="24"/>
      <c r="FKC4" s="24"/>
      <c r="FKD4" s="24"/>
      <c r="FKE4" s="24"/>
      <c r="FKF4" s="24"/>
      <c r="FKG4" s="24"/>
      <c r="FKH4" s="24"/>
      <c r="FKI4" s="24"/>
      <c r="FKJ4" s="24"/>
      <c r="FKK4" s="24"/>
      <c r="FKL4" s="24"/>
      <c r="FKM4" s="24"/>
      <c r="FKN4" s="24"/>
      <c r="FKO4" s="24"/>
      <c r="FKP4" s="24"/>
      <c r="FKQ4" s="24"/>
      <c r="FKR4" s="24"/>
      <c r="FKS4" s="24"/>
      <c r="FKT4" s="24"/>
      <c r="FKU4" s="24"/>
      <c r="FKV4" s="24"/>
      <c r="FKW4" s="24"/>
      <c r="FKX4" s="24"/>
      <c r="FKY4" s="24"/>
      <c r="FKZ4" s="24"/>
      <c r="FLA4" s="24"/>
      <c r="FLB4" s="24"/>
      <c r="FLC4" s="24"/>
      <c r="FLD4" s="24"/>
      <c r="FLE4" s="24"/>
      <c r="FLF4" s="24"/>
      <c r="FLG4" s="24"/>
      <c r="FLH4" s="24"/>
      <c r="FLI4" s="24"/>
      <c r="FLJ4" s="24"/>
      <c r="FLK4" s="24"/>
      <c r="FLL4" s="24"/>
      <c r="FLM4" s="24"/>
      <c r="FLN4" s="24"/>
      <c r="FLO4" s="24"/>
      <c r="FLP4" s="24"/>
      <c r="FLQ4" s="24"/>
      <c r="FLR4" s="24"/>
      <c r="FLS4" s="24"/>
      <c r="FLT4" s="24"/>
      <c r="FLU4" s="24"/>
      <c r="FLV4" s="24"/>
      <c r="FLW4" s="24"/>
      <c r="FLX4" s="24"/>
      <c r="FLY4" s="24"/>
      <c r="FLZ4" s="24"/>
      <c r="FMA4" s="24"/>
      <c r="FMB4" s="24"/>
      <c r="FMC4" s="24"/>
      <c r="FMD4" s="24"/>
      <c r="FME4" s="24"/>
      <c r="FMF4" s="24"/>
      <c r="FMG4" s="24"/>
      <c r="FMH4" s="24"/>
      <c r="FMI4" s="24"/>
      <c r="FMJ4" s="24"/>
      <c r="FMK4" s="24"/>
      <c r="FML4" s="24"/>
      <c r="FMM4" s="24"/>
      <c r="FMN4" s="24"/>
      <c r="FMO4" s="24"/>
      <c r="FMP4" s="24"/>
      <c r="FMQ4" s="24"/>
      <c r="FMR4" s="24"/>
      <c r="FMS4" s="24"/>
      <c r="FMT4" s="24"/>
      <c r="FMU4" s="24"/>
      <c r="FMV4" s="24"/>
      <c r="FMW4" s="24"/>
      <c r="FMX4" s="24"/>
      <c r="FMY4" s="24"/>
      <c r="FMZ4" s="24"/>
      <c r="FNA4" s="24"/>
      <c r="FNB4" s="24"/>
      <c r="FNC4" s="24"/>
      <c r="FND4" s="24"/>
      <c r="FNE4" s="24"/>
      <c r="FNF4" s="24"/>
      <c r="FNG4" s="24"/>
      <c r="FNH4" s="24"/>
      <c r="FNI4" s="24"/>
      <c r="FNJ4" s="24"/>
      <c r="FNK4" s="24"/>
      <c r="FNL4" s="24"/>
      <c r="FNM4" s="24"/>
      <c r="FNN4" s="24"/>
      <c r="FNO4" s="24"/>
      <c r="FNP4" s="24"/>
      <c r="FNQ4" s="24"/>
      <c r="FNR4" s="24"/>
      <c r="FNS4" s="24"/>
      <c r="FNT4" s="24"/>
      <c r="FNU4" s="24"/>
      <c r="FNV4" s="24"/>
      <c r="FNW4" s="24"/>
      <c r="FNX4" s="24"/>
      <c r="FNY4" s="24"/>
      <c r="FNZ4" s="24"/>
      <c r="FOA4" s="24"/>
      <c r="FOB4" s="24"/>
      <c r="FOC4" s="24"/>
      <c r="FOD4" s="24"/>
      <c r="FOE4" s="24"/>
      <c r="FOF4" s="24"/>
      <c r="FOG4" s="24"/>
      <c r="FOH4" s="24"/>
      <c r="FOI4" s="24"/>
      <c r="FOJ4" s="24"/>
      <c r="FOK4" s="24"/>
      <c r="FOL4" s="24"/>
      <c r="FOM4" s="24"/>
      <c r="FON4" s="24"/>
      <c r="FOO4" s="24"/>
      <c r="FOP4" s="24"/>
      <c r="FOQ4" s="24"/>
      <c r="FOR4" s="24"/>
      <c r="FOS4" s="24"/>
      <c r="FOT4" s="24"/>
      <c r="FOU4" s="24"/>
      <c r="FOV4" s="24"/>
      <c r="FOW4" s="24"/>
      <c r="FOX4" s="24"/>
      <c r="FOY4" s="24"/>
      <c r="FOZ4" s="24"/>
      <c r="FPA4" s="24"/>
      <c r="FPB4" s="24"/>
      <c r="FPC4" s="24"/>
      <c r="FPD4" s="24"/>
      <c r="FPE4" s="24"/>
      <c r="FPF4" s="24"/>
      <c r="FPG4" s="24"/>
      <c r="FPH4" s="24"/>
      <c r="FPI4" s="24"/>
      <c r="FPJ4" s="24"/>
      <c r="FPK4" s="24"/>
      <c r="FPL4" s="24"/>
      <c r="FPM4" s="24"/>
      <c r="FPN4" s="24"/>
      <c r="FPO4" s="24"/>
      <c r="FPP4" s="24"/>
      <c r="FPQ4" s="24"/>
      <c r="FPR4" s="24"/>
      <c r="FPS4" s="24"/>
      <c r="FPT4" s="24"/>
      <c r="FPU4" s="24"/>
      <c r="FPV4" s="24"/>
      <c r="FPW4" s="24"/>
      <c r="FPX4" s="24"/>
      <c r="FPY4" s="24"/>
      <c r="FPZ4" s="24"/>
      <c r="FQA4" s="24"/>
      <c r="FQB4" s="24"/>
      <c r="FQC4" s="24"/>
      <c r="FQD4" s="24"/>
      <c r="FQE4" s="24"/>
      <c r="FQF4" s="24"/>
      <c r="FQG4" s="24"/>
      <c r="FQH4" s="24"/>
      <c r="FQI4" s="24"/>
      <c r="FQJ4" s="24"/>
      <c r="FQK4" s="24"/>
      <c r="FQL4" s="24"/>
      <c r="FQM4" s="24"/>
      <c r="FQN4" s="24"/>
      <c r="FQO4" s="24"/>
      <c r="FQP4" s="24"/>
      <c r="FQQ4" s="24"/>
      <c r="FQR4" s="24"/>
      <c r="FQS4" s="24"/>
      <c r="FQT4" s="24"/>
      <c r="FQU4" s="24"/>
      <c r="FQV4" s="24"/>
      <c r="FQW4" s="24"/>
      <c r="FQX4" s="24"/>
      <c r="FQY4" s="24"/>
      <c r="FQZ4" s="24"/>
      <c r="FRA4" s="24"/>
      <c r="FRB4" s="24"/>
      <c r="FRC4" s="24"/>
      <c r="FRD4" s="24"/>
      <c r="FRE4" s="24"/>
      <c r="FRF4" s="24"/>
      <c r="FRG4" s="24"/>
      <c r="FRH4" s="24"/>
      <c r="FRI4" s="24"/>
      <c r="FRJ4" s="24"/>
      <c r="FRK4" s="24"/>
      <c r="FRL4" s="24"/>
      <c r="FRM4" s="24"/>
      <c r="FRN4" s="24"/>
      <c r="FRO4" s="24"/>
      <c r="FRP4" s="24"/>
      <c r="FRQ4" s="24"/>
      <c r="FRR4" s="24"/>
      <c r="FRS4" s="24"/>
      <c r="FRT4" s="24"/>
      <c r="FRU4" s="24"/>
      <c r="FRV4" s="24"/>
      <c r="FRW4" s="24"/>
      <c r="FRX4" s="24"/>
      <c r="FRY4" s="24"/>
      <c r="FRZ4" s="24"/>
      <c r="FSA4" s="24"/>
      <c r="FSB4" s="24"/>
      <c r="FSC4" s="24"/>
      <c r="FSD4" s="24"/>
      <c r="FSE4" s="24"/>
      <c r="FSF4" s="24"/>
      <c r="FSG4" s="24"/>
      <c r="FSH4" s="24"/>
      <c r="FSI4" s="24"/>
      <c r="FSJ4" s="24"/>
      <c r="FSK4" s="24"/>
      <c r="FSL4" s="24"/>
      <c r="FSM4" s="24"/>
      <c r="FSN4" s="24"/>
      <c r="FSO4" s="24"/>
      <c r="FSP4" s="24"/>
      <c r="FSQ4" s="24"/>
      <c r="FSR4" s="24"/>
      <c r="FSS4" s="24"/>
      <c r="FST4" s="24"/>
      <c r="FSU4" s="24"/>
      <c r="FSV4" s="24"/>
      <c r="FSW4" s="24"/>
      <c r="FSX4" s="24"/>
      <c r="FSY4" s="24"/>
      <c r="FSZ4" s="24"/>
      <c r="FTA4" s="24"/>
      <c r="FTB4" s="24"/>
      <c r="FTC4" s="24"/>
      <c r="FTD4" s="24"/>
      <c r="FTE4" s="24"/>
      <c r="FTF4" s="24"/>
      <c r="FTG4" s="24"/>
      <c r="FTH4" s="24"/>
      <c r="FTI4" s="24"/>
      <c r="FTJ4" s="24"/>
      <c r="FTK4" s="24"/>
      <c r="FTL4" s="24"/>
      <c r="FTM4" s="24"/>
      <c r="FTN4" s="24"/>
      <c r="FTO4" s="24"/>
      <c r="FTP4" s="24"/>
      <c r="FTQ4" s="24"/>
      <c r="FTR4" s="24"/>
      <c r="FTS4" s="24"/>
      <c r="FTT4" s="24"/>
      <c r="FTU4" s="24"/>
      <c r="FTV4" s="24"/>
      <c r="FTW4" s="24"/>
      <c r="FTX4" s="24"/>
      <c r="FTY4" s="24"/>
      <c r="FTZ4" s="24"/>
      <c r="FUA4" s="24"/>
      <c r="FUB4" s="24"/>
      <c r="FUC4" s="24"/>
      <c r="FUD4" s="24"/>
      <c r="FUE4" s="24"/>
      <c r="FUF4" s="24"/>
      <c r="FUG4" s="24"/>
      <c r="FUH4" s="24"/>
      <c r="FUI4" s="24"/>
      <c r="FUJ4" s="24"/>
      <c r="FUK4" s="24"/>
      <c r="FUL4" s="24"/>
      <c r="FUM4" s="24"/>
      <c r="FUN4" s="24"/>
      <c r="FUO4" s="24"/>
      <c r="FUP4" s="24"/>
      <c r="FUQ4" s="24"/>
      <c r="FUR4" s="24"/>
      <c r="FUS4" s="24"/>
      <c r="FUT4" s="24"/>
      <c r="FUU4" s="24"/>
      <c r="FUV4" s="24"/>
      <c r="FUW4" s="24"/>
      <c r="FUX4" s="24"/>
      <c r="FUY4" s="24"/>
      <c r="FUZ4" s="24"/>
      <c r="FVA4" s="24"/>
      <c r="FVB4" s="24"/>
      <c r="FVC4" s="24"/>
      <c r="FVD4" s="24"/>
      <c r="FVE4" s="24"/>
      <c r="FVF4" s="24"/>
      <c r="FVG4" s="24"/>
      <c r="FVH4" s="24"/>
      <c r="FVI4" s="24"/>
      <c r="FVJ4" s="24"/>
      <c r="FVK4" s="24"/>
      <c r="FVL4" s="24"/>
      <c r="FVM4" s="24"/>
      <c r="FVN4" s="24"/>
      <c r="FVO4" s="24"/>
      <c r="FVP4" s="24"/>
      <c r="FVQ4" s="24"/>
      <c r="FVR4" s="24"/>
      <c r="FVS4" s="24"/>
      <c r="FVT4" s="24"/>
      <c r="FVU4" s="24"/>
      <c r="FVV4" s="24"/>
      <c r="FVW4" s="24"/>
      <c r="FVX4" s="24"/>
      <c r="FVY4" s="24"/>
      <c r="FVZ4" s="24"/>
      <c r="FWA4" s="24"/>
      <c r="FWB4" s="24"/>
      <c r="FWC4" s="24"/>
      <c r="FWD4" s="24"/>
      <c r="FWE4" s="24"/>
      <c r="FWF4" s="24"/>
      <c r="FWG4" s="24"/>
      <c r="FWH4" s="24"/>
      <c r="FWI4" s="24"/>
      <c r="FWJ4" s="24"/>
      <c r="FWK4" s="24"/>
      <c r="FWL4" s="24"/>
      <c r="FWM4" s="24"/>
      <c r="FWN4" s="24"/>
      <c r="FWO4" s="24"/>
      <c r="FWP4" s="24"/>
      <c r="FWQ4" s="24"/>
      <c r="FWR4" s="24"/>
      <c r="FWS4" s="24"/>
      <c r="FWT4" s="24"/>
      <c r="FWU4" s="24"/>
      <c r="FWV4" s="24"/>
      <c r="FWW4" s="24"/>
      <c r="FWX4" s="24"/>
      <c r="FWY4" s="24"/>
      <c r="FWZ4" s="24"/>
      <c r="FXA4" s="24"/>
      <c r="FXB4" s="24"/>
      <c r="FXC4" s="24"/>
      <c r="FXD4" s="24"/>
      <c r="FXE4" s="24"/>
      <c r="FXF4" s="24"/>
      <c r="FXG4" s="24"/>
      <c r="FXH4" s="24"/>
      <c r="FXI4" s="24"/>
      <c r="FXJ4" s="24"/>
      <c r="FXK4" s="24"/>
      <c r="FXL4" s="24"/>
      <c r="FXM4" s="24"/>
      <c r="FXN4" s="24"/>
      <c r="FXO4" s="24"/>
      <c r="FXP4" s="24"/>
      <c r="FXQ4" s="24"/>
      <c r="FXR4" s="24"/>
      <c r="FXS4" s="24"/>
      <c r="FXT4" s="24"/>
      <c r="FXU4" s="24"/>
      <c r="FXV4" s="24"/>
      <c r="FXW4" s="24"/>
      <c r="FXX4" s="24"/>
      <c r="FXY4" s="24"/>
      <c r="FXZ4" s="24"/>
      <c r="FYA4" s="24"/>
      <c r="FYB4" s="24"/>
      <c r="FYC4" s="24"/>
      <c r="FYD4" s="24"/>
      <c r="FYE4" s="24"/>
      <c r="FYF4" s="24"/>
      <c r="FYG4" s="24"/>
      <c r="FYH4" s="24"/>
      <c r="FYI4" s="24"/>
      <c r="FYJ4" s="24"/>
      <c r="FYK4" s="24"/>
      <c r="FYL4" s="24"/>
      <c r="FYM4" s="24"/>
      <c r="FYN4" s="24"/>
      <c r="FYO4" s="24"/>
      <c r="FYP4" s="24"/>
      <c r="FYQ4" s="24"/>
      <c r="FYR4" s="24"/>
      <c r="FYS4" s="24"/>
      <c r="FYT4" s="24"/>
      <c r="FYU4" s="24"/>
      <c r="FYV4" s="24"/>
      <c r="FYW4" s="24"/>
      <c r="FYX4" s="24"/>
      <c r="FYY4" s="24"/>
      <c r="FYZ4" s="24"/>
      <c r="FZA4" s="24"/>
      <c r="FZB4" s="24"/>
      <c r="FZC4" s="24"/>
      <c r="FZD4" s="24"/>
      <c r="FZE4" s="24"/>
      <c r="FZF4" s="24"/>
      <c r="FZG4" s="24"/>
      <c r="FZH4" s="24"/>
      <c r="FZI4" s="24"/>
      <c r="FZJ4" s="24"/>
      <c r="FZK4" s="24"/>
      <c r="FZL4" s="24"/>
      <c r="FZM4" s="24"/>
      <c r="FZN4" s="24"/>
      <c r="FZO4" s="24"/>
      <c r="FZP4" s="24"/>
      <c r="FZQ4" s="24"/>
      <c r="FZR4" s="24"/>
      <c r="FZS4" s="24"/>
      <c r="FZT4" s="24"/>
      <c r="FZU4" s="24"/>
      <c r="FZV4" s="24"/>
      <c r="FZW4" s="24"/>
      <c r="FZX4" s="24"/>
      <c r="FZY4" s="24"/>
      <c r="FZZ4" s="24"/>
      <c r="GAA4" s="24"/>
      <c r="GAB4" s="24"/>
      <c r="GAC4" s="24"/>
      <c r="GAD4" s="24"/>
      <c r="GAE4" s="24"/>
      <c r="GAF4" s="24"/>
      <c r="GAG4" s="24"/>
      <c r="GAH4" s="24"/>
      <c r="GAI4" s="24"/>
      <c r="GAJ4" s="24"/>
      <c r="GAK4" s="24"/>
      <c r="GAL4" s="24"/>
      <c r="GAM4" s="24"/>
      <c r="GAN4" s="24"/>
      <c r="GAO4" s="24"/>
      <c r="GAP4" s="24"/>
      <c r="GAQ4" s="24"/>
      <c r="GAR4" s="24"/>
      <c r="GAS4" s="24"/>
      <c r="GAT4" s="24"/>
      <c r="GAU4" s="24"/>
      <c r="GAV4" s="24"/>
      <c r="GAW4" s="24"/>
      <c r="GAX4" s="24"/>
      <c r="GAY4" s="24"/>
      <c r="GAZ4" s="24"/>
      <c r="GBA4" s="24"/>
      <c r="GBB4" s="24"/>
      <c r="GBC4" s="24"/>
      <c r="GBD4" s="24"/>
      <c r="GBE4" s="24"/>
      <c r="GBF4" s="24"/>
      <c r="GBG4" s="24"/>
      <c r="GBH4" s="24"/>
      <c r="GBI4" s="24"/>
      <c r="GBJ4" s="24"/>
      <c r="GBK4" s="24"/>
      <c r="GBL4" s="24"/>
      <c r="GBM4" s="24"/>
      <c r="GBN4" s="24"/>
      <c r="GBO4" s="24"/>
      <c r="GBP4" s="24"/>
      <c r="GBQ4" s="24"/>
      <c r="GBR4" s="24"/>
      <c r="GBS4" s="24"/>
      <c r="GBT4" s="24"/>
      <c r="GBU4" s="24"/>
      <c r="GBV4" s="24"/>
      <c r="GBW4" s="24"/>
      <c r="GBX4" s="24"/>
      <c r="GBY4" s="24"/>
      <c r="GBZ4" s="24"/>
      <c r="GCA4" s="24"/>
      <c r="GCB4" s="24"/>
      <c r="GCC4" s="24"/>
      <c r="GCD4" s="24"/>
      <c r="GCE4" s="24"/>
      <c r="GCF4" s="24"/>
      <c r="GCG4" s="24"/>
      <c r="GCH4" s="24"/>
      <c r="GCI4" s="24"/>
      <c r="GCJ4" s="24"/>
      <c r="GCK4" s="24"/>
      <c r="GCL4" s="24"/>
      <c r="GCM4" s="24"/>
      <c r="GCN4" s="24"/>
      <c r="GCO4" s="24"/>
      <c r="GCP4" s="24"/>
      <c r="GCQ4" s="24"/>
      <c r="GCR4" s="24"/>
      <c r="GCS4" s="24"/>
      <c r="GCT4" s="24"/>
      <c r="GCU4" s="24"/>
      <c r="GCV4" s="24"/>
      <c r="GCW4" s="24"/>
      <c r="GCX4" s="24"/>
      <c r="GCY4" s="24"/>
      <c r="GCZ4" s="24"/>
      <c r="GDA4" s="24"/>
      <c r="GDB4" s="24"/>
      <c r="GDC4" s="24"/>
      <c r="GDD4" s="24"/>
      <c r="GDE4" s="24"/>
      <c r="GDF4" s="24"/>
      <c r="GDG4" s="24"/>
      <c r="GDH4" s="24"/>
      <c r="GDI4" s="24"/>
      <c r="GDJ4" s="24"/>
      <c r="GDK4" s="24"/>
      <c r="GDL4" s="24"/>
      <c r="GDM4" s="24"/>
      <c r="GDN4" s="24"/>
      <c r="GDO4" s="24"/>
      <c r="GDP4" s="24"/>
      <c r="GDQ4" s="24"/>
      <c r="GDR4" s="24"/>
      <c r="GDS4" s="24"/>
      <c r="GDT4" s="24"/>
      <c r="GDU4" s="24"/>
      <c r="GDV4" s="24"/>
      <c r="GDW4" s="24"/>
      <c r="GDX4" s="24"/>
      <c r="GDY4" s="24"/>
      <c r="GDZ4" s="24"/>
      <c r="GEA4" s="24"/>
      <c r="GEB4" s="24"/>
      <c r="GEC4" s="24"/>
      <c r="GED4" s="24"/>
      <c r="GEE4" s="24"/>
      <c r="GEF4" s="24"/>
      <c r="GEG4" s="24"/>
      <c r="GEH4" s="24"/>
      <c r="GEI4" s="24"/>
      <c r="GEJ4" s="24"/>
      <c r="GEK4" s="24"/>
      <c r="GEL4" s="24"/>
      <c r="GEM4" s="24"/>
      <c r="GEN4" s="24"/>
      <c r="GEO4" s="24"/>
      <c r="GEP4" s="24"/>
      <c r="GEQ4" s="24"/>
      <c r="GER4" s="24"/>
      <c r="GES4" s="24"/>
      <c r="GET4" s="24"/>
      <c r="GEU4" s="24"/>
      <c r="GEV4" s="24"/>
      <c r="GEW4" s="24"/>
      <c r="GEX4" s="24"/>
      <c r="GEY4" s="24"/>
      <c r="GEZ4" s="24"/>
      <c r="GFA4" s="24"/>
      <c r="GFB4" s="24"/>
      <c r="GFC4" s="24"/>
      <c r="GFD4" s="24"/>
      <c r="GFE4" s="24"/>
      <c r="GFF4" s="24"/>
      <c r="GFG4" s="24"/>
      <c r="GFH4" s="24"/>
      <c r="GFI4" s="24"/>
      <c r="GFJ4" s="24"/>
      <c r="GFK4" s="24"/>
      <c r="GFL4" s="24"/>
      <c r="GFM4" s="24"/>
      <c r="GFN4" s="24"/>
      <c r="GFO4" s="24"/>
      <c r="GFP4" s="24"/>
      <c r="GFQ4" s="24"/>
      <c r="GFR4" s="24"/>
      <c r="GFS4" s="24"/>
      <c r="GFT4" s="24"/>
      <c r="GFU4" s="24"/>
      <c r="GFV4" s="24"/>
      <c r="GFW4" s="24"/>
      <c r="GFX4" s="24"/>
      <c r="GFY4" s="24"/>
      <c r="GFZ4" s="24"/>
      <c r="GGA4" s="24"/>
      <c r="GGB4" s="24"/>
      <c r="GGC4" s="24"/>
      <c r="GGD4" s="24"/>
      <c r="GGE4" s="24"/>
      <c r="GGF4" s="24"/>
      <c r="GGG4" s="24"/>
      <c r="GGH4" s="24"/>
      <c r="GGI4" s="24"/>
      <c r="GGJ4" s="24"/>
      <c r="GGK4" s="24"/>
      <c r="GGL4" s="24"/>
      <c r="GGM4" s="24"/>
      <c r="GGN4" s="24"/>
      <c r="GGO4" s="24"/>
      <c r="GGP4" s="24"/>
      <c r="GGQ4" s="24"/>
      <c r="GGR4" s="24"/>
      <c r="GGS4" s="24"/>
      <c r="GGT4" s="24"/>
      <c r="GGU4" s="24"/>
      <c r="GGV4" s="24"/>
      <c r="GGW4" s="24"/>
      <c r="GGX4" s="24"/>
      <c r="GGY4" s="24"/>
      <c r="GGZ4" s="24"/>
      <c r="GHA4" s="24"/>
      <c r="GHB4" s="24"/>
      <c r="GHC4" s="24"/>
      <c r="GHD4" s="24"/>
      <c r="GHE4" s="24"/>
      <c r="GHF4" s="24"/>
      <c r="GHG4" s="24"/>
      <c r="GHH4" s="24"/>
      <c r="GHI4" s="24"/>
      <c r="GHJ4" s="24"/>
      <c r="GHK4" s="24"/>
      <c r="GHL4" s="24"/>
      <c r="GHM4" s="24"/>
      <c r="GHN4" s="24"/>
      <c r="GHO4" s="24"/>
      <c r="GHP4" s="24"/>
      <c r="GHQ4" s="24"/>
      <c r="GHR4" s="24"/>
      <c r="GHS4" s="24"/>
      <c r="GHT4" s="24"/>
      <c r="GHU4" s="24"/>
      <c r="GHV4" s="24"/>
      <c r="GHW4" s="24"/>
      <c r="GHX4" s="24"/>
      <c r="GHY4" s="24"/>
      <c r="GHZ4" s="24"/>
      <c r="GIA4" s="24"/>
      <c r="GIB4" s="24"/>
      <c r="GIC4" s="24"/>
      <c r="GID4" s="24"/>
      <c r="GIE4" s="24"/>
      <c r="GIF4" s="24"/>
      <c r="GIG4" s="24"/>
      <c r="GIH4" s="24"/>
      <c r="GII4" s="24"/>
      <c r="GIJ4" s="24"/>
      <c r="GIK4" s="24"/>
      <c r="GIL4" s="24"/>
      <c r="GIM4" s="24"/>
      <c r="GIN4" s="24"/>
      <c r="GIO4" s="24"/>
      <c r="GIP4" s="24"/>
      <c r="GIQ4" s="24"/>
      <c r="GIR4" s="24"/>
      <c r="GIS4" s="24"/>
      <c r="GIT4" s="24"/>
      <c r="GIU4" s="24"/>
      <c r="GIV4" s="24"/>
      <c r="GIW4" s="24"/>
      <c r="GIX4" s="24"/>
      <c r="GIY4" s="24"/>
      <c r="GIZ4" s="24"/>
      <c r="GJA4" s="24"/>
      <c r="GJB4" s="24"/>
      <c r="GJC4" s="24"/>
      <c r="GJD4" s="24"/>
      <c r="GJE4" s="24"/>
      <c r="GJF4" s="24"/>
      <c r="GJG4" s="24"/>
      <c r="GJH4" s="24"/>
      <c r="GJI4" s="24"/>
      <c r="GJJ4" s="24"/>
      <c r="GJK4" s="24"/>
      <c r="GJL4" s="24"/>
      <c r="GJM4" s="24"/>
      <c r="GJN4" s="24"/>
      <c r="GJO4" s="24"/>
      <c r="GJP4" s="24"/>
      <c r="GJQ4" s="24"/>
      <c r="GJR4" s="24"/>
      <c r="GJS4" s="24"/>
      <c r="GJT4" s="24"/>
      <c r="GJU4" s="24"/>
      <c r="GJV4" s="24"/>
      <c r="GJW4" s="24"/>
      <c r="GJX4" s="24"/>
      <c r="GJY4" s="24"/>
      <c r="GJZ4" s="24"/>
      <c r="GKA4" s="24"/>
      <c r="GKB4" s="24"/>
      <c r="GKC4" s="24"/>
      <c r="GKD4" s="24"/>
      <c r="GKE4" s="24"/>
      <c r="GKF4" s="24"/>
      <c r="GKG4" s="24"/>
      <c r="GKH4" s="24"/>
      <c r="GKI4" s="24"/>
      <c r="GKJ4" s="24"/>
      <c r="GKK4" s="24"/>
      <c r="GKL4" s="24"/>
      <c r="GKM4" s="24"/>
      <c r="GKN4" s="24"/>
      <c r="GKO4" s="24"/>
      <c r="GKP4" s="24"/>
      <c r="GKQ4" s="24"/>
      <c r="GKR4" s="24"/>
      <c r="GKS4" s="24"/>
      <c r="GKT4" s="24"/>
      <c r="GKU4" s="24"/>
      <c r="GKV4" s="24"/>
      <c r="GKW4" s="24"/>
      <c r="GKX4" s="24"/>
      <c r="GKY4" s="24"/>
      <c r="GKZ4" s="24"/>
      <c r="GLA4" s="24"/>
      <c r="GLB4" s="24"/>
      <c r="GLC4" s="24"/>
      <c r="GLD4" s="24"/>
      <c r="GLE4" s="24"/>
      <c r="GLF4" s="24"/>
      <c r="GLG4" s="24"/>
      <c r="GLH4" s="24"/>
      <c r="GLI4" s="24"/>
      <c r="GLJ4" s="24"/>
      <c r="GLK4" s="24"/>
      <c r="GLL4" s="24"/>
      <c r="GLM4" s="24"/>
      <c r="GLN4" s="24"/>
      <c r="GLO4" s="24"/>
      <c r="GLP4" s="24"/>
      <c r="GLQ4" s="24"/>
      <c r="GLR4" s="24"/>
      <c r="GLS4" s="24"/>
      <c r="GLT4" s="24"/>
      <c r="GLU4" s="24"/>
      <c r="GLV4" s="24"/>
      <c r="GLW4" s="24"/>
      <c r="GLX4" s="24"/>
      <c r="GLY4" s="24"/>
      <c r="GLZ4" s="24"/>
      <c r="GMA4" s="24"/>
      <c r="GMB4" s="24"/>
      <c r="GMC4" s="24"/>
      <c r="GMD4" s="24"/>
      <c r="GME4" s="24"/>
      <c r="GMF4" s="24"/>
      <c r="GMG4" s="24"/>
      <c r="GMH4" s="24"/>
      <c r="GMI4" s="24"/>
      <c r="GMJ4" s="24"/>
      <c r="GMK4" s="24"/>
      <c r="GML4" s="24"/>
      <c r="GMM4" s="24"/>
      <c r="GMN4" s="24"/>
      <c r="GMO4" s="24"/>
      <c r="GMP4" s="24"/>
      <c r="GMQ4" s="24"/>
      <c r="GMR4" s="24"/>
      <c r="GMS4" s="24"/>
      <c r="GMT4" s="24"/>
      <c r="GMU4" s="24"/>
      <c r="GMV4" s="24"/>
      <c r="GMW4" s="24"/>
      <c r="GMX4" s="24"/>
      <c r="GMY4" s="24"/>
      <c r="GMZ4" s="24"/>
      <c r="GNA4" s="24"/>
      <c r="GNB4" s="24"/>
      <c r="GNC4" s="24"/>
      <c r="GND4" s="24"/>
      <c r="GNE4" s="24"/>
      <c r="GNF4" s="24"/>
      <c r="GNG4" s="24"/>
      <c r="GNH4" s="24"/>
      <c r="GNI4" s="24"/>
      <c r="GNJ4" s="24"/>
      <c r="GNK4" s="24"/>
      <c r="GNL4" s="24"/>
      <c r="GNM4" s="24"/>
      <c r="GNN4" s="24"/>
      <c r="GNO4" s="24"/>
      <c r="GNP4" s="24"/>
      <c r="GNQ4" s="24"/>
      <c r="GNR4" s="24"/>
      <c r="GNS4" s="24"/>
      <c r="GNT4" s="24"/>
      <c r="GNU4" s="24"/>
      <c r="GNV4" s="24"/>
      <c r="GNW4" s="24"/>
      <c r="GNX4" s="24"/>
      <c r="GNY4" s="24"/>
      <c r="GNZ4" s="24"/>
      <c r="GOA4" s="24"/>
      <c r="GOB4" s="24"/>
      <c r="GOC4" s="24"/>
      <c r="GOD4" s="24"/>
      <c r="GOE4" s="24"/>
      <c r="GOF4" s="24"/>
      <c r="GOG4" s="24"/>
      <c r="GOH4" s="24"/>
      <c r="GOI4" s="24"/>
      <c r="GOJ4" s="24"/>
      <c r="GOK4" s="24"/>
      <c r="GOL4" s="24"/>
      <c r="GOM4" s="24"/>
      <c r="GON4" s="24"/>
      <c r="GOO4" s="24"/>
      <c r="GOP4" s="24"/>
      <c r="GOQ4" s="24"/>
      <c r="GOR4" s="24"/>
      <c r="GOS4" s="24"/>
      <c r="GOT4" s="24"/>
      <c r="GOU4" s="24"/>
      <c r="GOV4" s="24"/>
      <c r="GOW4" s="24"/>
      <c r="GOX4" s="24"/>
      <c r="GOY4" s="24"/>
      <c r="GOZ4" s="24"/>
      <c r="GPA4" s="24"/>
      <c r="GPB4" s="24"/>
      <c r="GPC4" s="24"/>
      <c r="GPD4" s="24"/>
      <c r="GPE4" s="24"/>
      <c r="GPF4" s="24"/>
      <c r="GPG4" s="24"/>
      <c r="GPH4" s="24"/>
      <c r="GPI4" s="24"/>
      <c r="GPJ4" s="24"/>
      <c r="GPK4" s="24"/>
      <c r="GPL4" s="24"/>
      <c r="GPM4" s="24"/>
      <c r="GPN4" s="24"/>
      <c r="GPO4" s="24"/>
      <c r="GPP4" s="24"/>
      <c r="GPQ4" s="24"/>
      <c r="GPR4" s="24"/>
      <c r="GPS4" s="24"/>
      <c r="GPT4" s="24"/>
      <c r="GPU4" s="24"/>
      <c r="GPV4" s="24"/>
      <c r="GPW4" s="24"/>
      <c r="GPX4" s="24"/>
      <c r="GPY4" s="24"/>
      <c r="GPZ4" s="24"/>
      <c r="GQA4" s="24"/>
      <c r="GQB4" s="24"/>
      <c r="GQC4" s="24"/>
      <c r="GQD4" s="24"/>
      <c r="GQE4" s="24"/>
      <c r="GQF4" s="24"/>
      <c r="GQG4" s="24"/>
      <c r="GQH4" s="24"/>
      <c r="GQI4" s="24"/>
      <c r="GQJ4" s="24"/>
      <c r="GQK4" s="24"/>
      <c r="GQL4" s="24"/>
      <c r="GQM4" s="24"/>
      <c r="GQN4" s="24"/>
      <c r="GQO4" s="24"/>
      <c r="GQP4" s="24"/>
      <c r="GQQ4" s="24"/>
      <c r="GQR4" s="24"/>
      <c r="GQS4" s="24"/>
      <c r="GQT4" s="24"/>
      <c r="GQU4" s="24"/>
      <c r="GQV4" s="24"/>
      <c r="GQW4" s="24"/>
      <c r="GQX4" s="24"/>
      <c r="GQY4" s="24"/>
      <c r="GQZ4" s="24"/>
      <c r="GRA4" s="24"/>
      <c r="GRB4" s="24"/>
      <c r="GRC4" s="24"/>
      <c r="GRD4" s="24"/>
      <c r="GRE4" s="24"/>
      <c r="GRF4" s="24"/>
      <c r="GRG4" s="24"/>
      <c r="GRH4" s="24"/>
      <c r="GRI4" s="24"/>
      <c r="GRJ4" s="24"/>
      <c r="GRK4" s="24"/>
      <c r="GRL4" s="24"/>
      <c r="GRM4" s="24"/>
      <c r="GRN4" s="24"/>
      <c r="GRO4" s="24"/>
      <c r="GRP4" s="24"/>
      <c r="GRQ4" s="24"/>
      <c r="GRR4" s="24"/>
      <c r="GRS4" s="24"/>
      <c r="GRT4" s="24"/>
      <c r="GRU4" s="24"/>
      <c r="GRV4" s="24"/>
      <c r="GRW4" s="24"/>
      <c r="GRX4" s="24"/>
      <c r="GRY4" s="24"/>
      <c r="GRZ4" s="24"/>
      <c r="GSA4" s="24"/>
      <c r="GSB4" s="24"/>
      <c r="GSC4" s="24"/>
      <c r="GSD4" s="24"/>
      <c r="GSE4" s="24"/>
      <c r="GSF4" s="24"/>
      <c r="GSG4" s="24"/>
      <c r="GSH4" s="24"/>
      <c r="GSI4" s="24"/>
      <c r="GSJ4" s="24"/>
      <c r="GSK4" s="24"/>
      <c r="GSL4" s="24"/>
      <c r="GSM4" s="24"/>
      <c r="GSN4" s="24"/>
      <c r="GSO4" s="24"/>
      <c r="GSP4" s="24"/>
      <c r="GSQ4" s="24"/>
      <c r="GSR4" s="24"/>
      <c r="GSS4" s="24"/>
      <c r="GST4" s="24"/>
      <c r="GSU4" s="24"/>
      <c r="GSV4" s="24"/>
      <c r="GSW4" s="24"/>
      <c r="GSX4" s="24"/>
      <c r="GSY4" s="24"/>
      <c r="GSZ4" s="24"/>
      <c r="GTA4" s="24"/>
      <c r="GTB4" s="24"/>
      <c r="GTC4" s="24"/>
      <c r="GTD4" s="24"/>
      <c r="GTE4" s="24"/>
      <c r="GTF4" s="24"/>
      <c r="GTG4" s="24"/>
      <c r="GTH4" s="24"/>
      <c r="GTI4" s="24"/>
      <c r="GTJ4" s="24"/>
      <c r="GTK4" s="24"/>
      <c r="GTL4" s="24"/>
      <c r="GTM4" s="24"/>
      <c r="GTN4" s="24"/>
      <c r="GTO4" s="24"/>
      <c r="GTP4" s="24"/>
      <c r="GTQ4" s="24"/>
      <c r="GTR4" s="24"/>
      <c r="GTS4" s="24"/>
      <c r="GTT4" s="24"/>
      <c r="GTU4" s="24"/>
      <c r="GTV4" s="24"/>
      <c r="GTW4" s="24"/>
      <c r="GTX4" s="24"/>
      <c r="GTY4" s="24"/>
      <c r="GTZ4" s="24"/>
      <c r="GUA4" s="24"/>
      <c r="GUB4" s="24"/>
      <c r="GUC4" s="24"/>
      <c r="GUD4" s="24"/>
      <c r="GUE4" s="24"/>
      <c r="GUF4" s="24"/>
      <c r="GUG4" s="24"/>
      <c r="GUH4" s="24"/>
      <c r="GUI4" s="24"/>
      <c r="GUJ4" s="24"/>
      <c r="GUK4" s="24"/>
      <c r="GUL4" s="24"/>
      <c r="GUM4" s="24"/>
      <c r="GUN4" s="24"/>
      <c r="GUO4" s="24"/>
      <c r="GUP4" s="24"/>
      <c r="GUQ4" s="24"/>
      <c r="GUR4" s="24"/>
      <c r="GUS4" s="24"/>
      <c r="GUT4" s="24"/>
      <c r="GUU4" s="24"/>
      <c r="GUV4" s="24"/>
      <c r="GUW4" s="24"/>
      <c r="GUX4" s="24"/>
      <c r="GUY4" s="24"/>
      <c r="GUZ4" s="24"/>
      <c r="GVA4" s="24"/>
      <c r="GVB4" s="24"/>
      <c r="GVC4" s="24"/>
      <c r="GVD4" s="24"/>
      <c r="GVE4" s="24"/>
      <c r="GVF4" s="24"/>
      <c r="GVG4" s="24"/>
      <c r="GVH4" s="24"/>
      <c r="GVI4" s="24"/>
      <c r="GVJ4" s="24"/>
      <c r="GVK4" s="24"/>
      <c r="GVL4" s="24"/>
      <c r="GVM4" s="24"/>
      <c r="GVN4" s="24"/>
      <c r="GVO4" s="24"/>
      <c r="GVP4" s="24"/>
      <c r="GVQ4" s="24"/>
      <c r="GVR4" s="24"/>
      <c r="GVS4" s="24"/>
      <c r="GVT4" s="24"/>
      <c r="GVU4" s="24"/>
      <c r="GVV4" s="24"/>
      <c r="GVW4" s="24"/>
      <c r="GVX4" s="24"/>
      <c r="GVY4" s="24"/>
      <c r="GVZ4" s="24"/>
      <c r="GWA4" s="24"/>
      <c r="GWB4" s="24"/>
      <c r="GWC4" s="24"/>
      <c r="GWD4" s="24"/>
      <c r="GWE4" s="24"/>
      <c r="GWF4" s="24"/>
      <c r="GWG4" s="24"/>
      <c r="GWH4" s="24"/>
      <c r="GWI4" s="24"/>
      <c r="GWJ4" s="24"/>
      <c r="GWK4" s="24"/>
      <c r="GWL4" s="24"/>
      <c r="GWM4" s="24"/>
      <c r="GWN4" s="24"/>
      <c r="GWO4" s="24"/>
      <c r="GWP4" s="24"/>
      <c r="GWQ4" s="24"/>
      <c r="GWR4" s="24"/>
      <c r="GWS4" s="24"/>
      <c r="GWT4" s="24"/>
      <c r="GWU4" s="24"/>
      <c r="GWV4" s="24"/>
      <c r="GWW4" s="24"/>
      <c r="GWX4" s="24"/>
      <c r="GWY4" s="24"/>
      <c r="GWZ4" s="24"/>
      <c r="GXA4" s="24"/>
      <c r="GXB4" s="24"/>
      <c r="GXC4" s="24"/>
      <c r="GXD4" s="24"/>
      <c r="GXE4" s="24"/>
      <c r="GXF4" s="24"/>
      <c r="GXG4" s="24"/>
      <c r="GXH4" s="24"/>
      <c r="GXI4" s="24"/>
      <c r="GXJ4" s="24"/>
      <c r="GXK4" s="24"/>
      <c r="GXL4" s="24"/>
      <c r="GXM4" s="24"/>
      <c r="GXN4" s="24"/>
      <c r="GXO4" s="24"/>
      <c r="GXP4" s="24"/>
      <c r="GXQ4" s="24"/>
      <c r="GXR4" s="24"/>
      <c r="GXS4" s="24"/>
      <c r="GXT4" s="24"/>
      <c r="GXU4" s="24"/>
      <c r="GXV4" s="24"/>
      <c r="GXW4" s="24"/>
      <c r="GXX4" s="24"/>
      <c r="GXY4" s="24"/>
      <c r="GXZ4" s="24"/>
      <c r="GYA4" s="24"/>
      <c r="GYB4" s="24"/>
      <c r="GYC4" s="24"/>
      <c r="GYD4" s="24"/>
      <c r="GYE4" s="24"/>
      <c r="GYF4" s="24"/>
      <c r="GYG4" s="24"/>
      <c r="GYH4" s="24"/>
      <c r="GYI4" s="24"/>
      <c r="GYJ4" s="24"/>
      <c r="GYK4" s="24"/>
      <c r="GYL4" s="24"/>
      <c r="GYM4" s="24"/>
      <c r="GYN4" s="24"/>
      <c r="GYO4" s="24"/>
      <c r="GYP4" s="24"/>
      <c r="GYQ4" s="24"/>
      <c r="GYR4" s="24"/>
      <c r="GYS4" s="24"/>
      <c r="GYT4" s="24"/>
      <c r="GYU4" s="24"/>
      <c r="GYV4" s="24"/>
      <c r="GYW4" s="24"/>
      <c r="GYX4" s="24"/>
      <c r="GYY4" s="24"/>
      <c r="GYZ4" s="24"/>
      <c r="GZA4" s="24"/>
      <c r="GZB4" s="24"/>
      <c r="GZC4" s="24"/>
      <c r="GZD4" s="24"/>
      <c r="GZE4" s="24"/>
      <c r="GZF4" s="24"/>
      <c r="GZG4" s="24"/>
      <c r="GZH4" s="24"/>
      <c r="GZI4" s="24"/>
      <c r="GZJ4" s="24"/>
      <c r="GZK4" s="24"/>
      <c r="GZL4" s="24"/>
      <c r="GZM4" s="24"/>
      <c r="GZN4" s="24"/>
      <c r="GZO4" s="24"/>
      <c r="GZP4" s="24"/>
      <c r="GZQ4" s="24"/>
      <c r="GZR4" s="24"/>
      <c r="GZS4" s="24"/>
      <c r="GZT4" s="24"/>
      <c r="GZU4" s="24"/>
      <c r="GZV4" s="24"/>
      <c r="GZW4" s="24"/>
      <c r="GZX4" s="24"/>
      <c r="GZY4" s="24"/>
      <c r="GZZ4" s="24"/>
      <c r="HAA4" s="24"/>
      <c r="HAB4" s="24"/>
      <c r="HAC4" s="24"/>
      <c r="HAD4" s="24"/>
      <c r="HAE4" s="24"/>
      <c r="HAF4" s="24"/>
      <c r="HAG4" s="24"/>
      <c r="HAH4" s="24"/>
      <c r="HAI4" s="24"/>
      <c r="HAJ4" s="24"/>
      <c r="HAK4" s="24"/>
      <c r="HAL4" s="24"/>
      <c r="HAM4" s="24"/>
      <c r="HAN4" s="24"/>
      <c r="HAO4" s="24"/>
      <c r="HAP4" s="24"/>
      <c r="HAQ4" s="24"/>
      <c r="HAR4" s="24"/>
      <c r="HAS4" s="24"/>
      <c r="HAT4" s="24"/>
      <c r="HAU4" s="24"/>
      <c r="HAV4" s="24"/>
      <c r="HAW4" s="24"/>
      <c r="HAX4" s="24"/>
      <c r="HAY4" s="24"/>
      <c r="HAZ4" s="24"/>
      <c r="HBA4" s="24"/>
      <c r="HBB4" s="24"/>
      <c r="HBC4" s="24"/>
      <c r="HBD4" s="24"/>
      <c r="HBE4" s="24"/>
      <c r="HBF4" s="24"/>
      <c r="HBG4" s="24"/>
      <c r="HBH4" s="24"/>
      <c r="HBI4" s="24"/>
      <c r="HBJ4" s="24"/>
      <c r="HBK4" s="24"/>
      <c r="HBL4" s="24"/>
      <c r="HBM4" s="24"/>
      <c r="HBN4" s="24"/>
      <c r="HBO4" s="24"/>
      <c r="HBP4" s="24"/>
      <c r="HBQ4" s="24"/>
      <c r="HBR4" s="24"/>
      <c r="HBS4" s="24"/>
      <c r="HBT4" s="24"/>
      <c r="HBU4" s="24"/>
      <c r="HBV4" s="24"/>
      <c r="HBW4" s="24"/>
      <c r="HBX4" s="24"/>
      <c r="HBY4" s="24"/>
      <c r="HBZ4" s="24"/>
      <c r="HCA4" s="24"/>
      <c r="HCB4" s="24"/>
      <c r="HCC4" s="24"/>
      <c r="HCD4" s="24"/>
      <c r="HCE4" s="24"/>
      <c r="HCF4" s="24"/>
      <c r="HCG4" s="24"/>
      <c r="HCH4" s="24"/>
      <c r="HCI4" s="24"/>
      <c r="HCJ4" s="24"/>
      <c r="HCK4" s="24"/>
      <c r="HCL4" s="24"/>
      <c r="HCM4" s="24"/>
      <c r="HCN4" s="24"/>
      <c r="HCO4" s="24"/>
      <c r="HCP4" s="24"/>
      <c r="HCQ4" s="24"/>
      <c r="HCR4" s="24"/>
      <c r="HCS4" s="24"/>
      <c r="HCT4" s="24"/>
      <c r="HCU4" s="24"/>
      <c r="HCV4" s="24"/>
      <c r="HCW4" s="24"/>
      <c r="HCX4" s="24"/>
      <c r="HCY4" s="24"/>
      <c r="HCZ4" s="24"/>
      <c r="HDA4" s="24"/>
      <c r="HDB4" s="24"/>
      <c r="HDC4" s="24"/>
      <c r="HDD4" s="24"/>
      <c r="HDE4" s="24"/>
      <c r="HDF4" s="24"/>
      <c r="HDG4" s="24"/>
      <c r="HDH4" s="24"/>
      <c r="HDI4" s="24"/>
      <c r="HDJ4" s="24"/>
      <c r="HDK4" s="24"/>
      <c r="HDL4" s="24"/>
      <c r="HDM4" s="24"/>
      <c r="HDN4" s="24"/>
      <c r="HDO4" s="24"/>
      <c r="HDP4" s="24"/>
      <c r="HDQ4" s="24"/>
      <c r="HDR4" s="24"/>
      <c r="HDS4" s="24"/>
      <c r="HDT4" s="24"/>
      <c r="HDU4" s="24"/>
      <c r="HDV4" s="24"/>
      <c r="HDW4" s="24"/>
      <c r="HDX4" s="24"/>
      <c r="HDY4" s="24"/>
      <c r="HDZ4" s="24"/>
      <c r="HEA4" s="24"/>
      <c r="HEB4" s="24"/>
      <c r="HEC4" s="24"/>
      <c r="HED4" s="24"/>
      <c r="HEE4" s="24"/>
      <c r="HEF4" s="24"/>
      <c r="HEG4" s="24"/>
      <c r="HEH4" s="24"/>
      <c r="HEI4" s="24"/>
      <c r="HEJ4" s="24"/>
      <c r="HEK4" s="24"/>
      <c r="HEL4" s="24"/>
      <c r="HEM4" s="24"/>
      <c r="HEN4" s="24"/>
      <c r="HEO4" s="24"/>
      <c r="HEP4" s="24"/>
      <c r="HEQ4" s="24"/>
      <c r="HER4" s="24"/>
      <c r="HES4" s="24"/>
      <c r="HET4" s="24"/>
      <c r="HEU4" s="24"/>
      <c r="HEV4" s="24"/>
      <c r="HEW4" s="24"/>
      <c r="HEX4" s="24"/>
      <c r="HEY4" s="24"/>
      <c r="HEZ4" s="24"/>
      <c r="HFA4" s="24"/>
      <c r="HFB4" s="24"/>
      <c r="HFC4" s="24"/>
      <c r="HFD4" s="24"/>
      <c r="HFE4" s="24"/>
      <c r="HFF4" s="24"/>
      <c r="HFG4" s="24"/>
      <c r="HFH4" s="24"/>
      <c r="HFI4" s="24"/>
      <c r="HFJ4" s="24"/>
      <c r="HFK4" s="24"/>
      <c r="HFL4" s="24"/>
      <c r="HFM4" s="24"/>
      <c r="HFN4" s="24"/>
      <c r="HFO4" s="24"/>
      <c r="HFP4" s="24"/>
      <c r="HFQ4" s="24"/>
      <c r="HFR4" s="24"/>
      <c r="HFS4" s="24"/>
      <c r="HFT4" s="24"/>
      <c r="HFU4" s="24"/>
      <c r="HFV4" s="24"/>
      <c r="HFW4" s="24"/>
      <c r="HFX4" s="24"/>
      <c r="HFY4" s="24"/>
      <c r="HFZ4" s="24"/>
      <c r="HGA4" s="24"/>
      <c r="HGB4" s="24"/>
      <c r="HGC4" s="24"/>
      <c r="HGD4" s="24"/>
      <c r="HGE4" s="24"/>
      <c r="HGF4" s="24"/>
      <c r="HGG4" s="24"/>
      <c r="HGH4" s="24"/>
      <c r="HGI4" s="24"/>
      <c r="HGJ4" s="24"/>
      <c r="HGK4" s="24"/>
      <c r="HGL4" s="24"/>
      <c r="HGM4" s="24"/>
      <c r="HGN4" s="24"/>
      <c r="HGO4" s="24"/>
      <c r="HGP4" s="24"/>
      <c r="HGQ4" s="24"/>
      <c r="HGR4" s="24"/>
      <c r="HGS4" s="24"/>
      <c r="HGT4" s="24"/>
      <c r="HGU4" s="24"/>
      <c r="HGV4" s="24"/>
      <c r="HGW4" s="24"/>
      <c r="HGX4" s="24"/>
      <c r="HGY4" s="24"/>
      <c r="HGZ4" s="24"/>
      <c r="HHA4" s="24"/>
      <c r="HHB4" s="24"/>
      <c r="HHC4" s="24"/>
      <c r="HHD4" s="24"/>
      <c r="HHE4" s="24"/>
      <c r="HHF4" s="24"/>
      <c r="HHG4" s="24"/>
      <c r="HHH4" s="24"/>
      <c r="HHI4" s="24"/>
      <c r="HHJ4" s="24"/>
      <c r="HHK4" s="24"/>
      <c r="HHL4" s="24"/>
      <c r="HHM4" s="24"/>
      <c r="HHN4" s="24"/>
      <c r="HHO4" s="24"/>
      <c r="HHP4" s="24"/>
      <c r="HHQ4" s="24"/>
      <c r="HHR4" s="24"/>
      <c r="HHS4" s="24"/>
      <c r="HHT4" s="24"/>
      <c r="HHU4" s="24"/>
      <c r="HHV4" s="24"/>
      <c r="HHW4" s="24"/>
      <c r="HHX4" s="24"/>
      <c r="HHY4" s="24"/>
      <c r="HHZ4" s="24"/>
      <c r="HIA4" s="24"/>
      <c r="HIB4" s="24"/>
      <c r="HIC4" s="24"/>
      <c r="HID4" s="24"/>
      <c r="HIE4" s="24"/>
      <c r="HIF4" s="24"/>
      <c r="HIG4" s="24"/>
      <c r="HIH4" s="24"/>
      <c r="HII4" s="24"/>
      <c r="HIJ4" s="24"/>
      <c r="HIK4" s="24"/>
      <c r="HIL4" s="24"/>
      <c r="HIM4" s="24"/>
      <c r="HIN4" s="24"/>
      <c r="HIO4" s="24"/>
      <c r="HIP4" s="24"/>
      <c r="HIQ4" s="24"/>
      <c r="HIR4" s="24"/>
      <c r="HIS4" s="24"/>
      <c r="HIT4" s="24"/>
      <c r="HIU4" s="24"/>
      <c r="HIV4" s="24"/>
      <c r="HIW4" s="24"/>
      <c r="HIX4" s="24"/>
      <c r="HIY4" s="24"/>
      <c r="HIZ4" s="24"/>
      <c r="HJA4" s="24"/>
      <c r="HJB4" s="24"/>
      <c r="HJC4" s="24"/>
      <c r="HJD4" s="24"/>
      <c r="HJE4" s="24"/>
      <c r="HJF4" s="24"/>
      <c r="HJG4" s="24"/>
      <c r="HJH4" s="24"/>
      <c r="HJI4" s="24"/>
      <c r="HJJ4" s="24"/>
      <c r="HJK4" s="24"/>
      <c r="HJL4" s="24"/>
      <c r="HJM4" s="24"/>
      <c r="HJN4" s="24"/>
      <c r="HJO4" s="24"/>
      <c r="HJP4" s="24"/>
      <c r="HJQ4" s="24"/>
      <c r="HJR4" s="24"/>
      <c r="HJS4" s="24"/>
      <c r="HJT4" s="24"/>
      <c r="HJU4" s="24"/>
      <c r="HJV4" s="24"/>
      <c r="HJW4" s="24"/>
      <c r="HJX4" s="24"/>
      <c r="HJY4" s="24"/>
      <c r="HJZ4" s="24"/>
      <c r="HKA4" s="24"/>
      <c r="HKB4" s="24"/>
      <c r="HKC4" s="24"/>
      <c r="HKD4" s="24"/>
      <c r="HKE4" s="24"/>
      <c r="HKF4" s="24"/>
      <c r="HKG4" s="24"/>
      <c r="HKH4" s="24"/>
      <c r="HKI4" s="24"/>
      <c r="HKJ4" s="24"/>
      <c r="HKK4" s="24"/>
      <c r="HKL4" s="24"/>
      <c r="HKM4" s="24"/>
      <c r="HKN4" s="24"/>
      <c r="HKO4" s="24"/>
      <c r="HKP4" s="24"/>
      <c r="HKQ4" s="24"/>
      <c r="HKR4" s="24"/>
      <c r="HKS4" s="24"/>
      <c r="HKT4" s="24"/>
      <c r="HKU4" s="24"/>
      <c r="HKV4" s="24"/>
      <c r="HKW4" s="24"/>
      <c r="HKX4" s="24"/>
      <c r="HKY4" s="24"/>
      <c r="HKZ4" s="24"/>
      <c r="HLA4" s="24"/>
      <c r="HLB4" s="24"/>
      <c r="HLC4" s="24"/>
      <c r="HLD4" s="24"/>
      <c r="HLE4" s="24"/>
      <c r="HLF4" s="24"/>
      <c r="HLG4" s="24"/>
      <c r="HLH4" s="24"/>
      <c r="HLI4" s="24"/>
      <c r="HLJ4" s="24"/>
      <c r="HLK4" s="24"/>
      <c r="HLL4" s="24"/>
      <c r="HLM4" s="24"/>
      <c r="HLN4" s="24"/>
      <c r="HLO4" s="24"/>
      <c r="HLP4" s="24"/>
      <c r="HLQ4" s="24"/>
      <c r="HLR4" s="24"/>
      <c r="HLS4" s="24"/>
      <c r="HLT4" s="24"/>
      <c r="HLU4" s="24"/>
      <c r="HLV4" s="24"/>
      <c r="HLW4" s="24"/>
      <c r="HLX4" s="24"/>
      <c r="HLY4" s="24"/>
      <c r="HLZ4" s="24"/>
      <c r="HMA4" s="24"/>
      <c r="HMB4" s="24"/>
      <c r="HMC4" s="24"/>
      <c r="HMD4" s="24"/>
      <c r="HME4" s="24"/>
      <c r="HMF4" s="24"/>
      <c r="HMG4" s="24"/>
      <c r="HMH4" s="24"/>
      <c r="HMI4" s="24"/>
      <c r="HMJ4" s="24"/>
      <c r="HMK4" s="24"/>
      <c r="HML4" s="24"/>
      <c r="HMM4" s="24"/>
      <c r="HMN4" s="24"/>
      <c r="HMO4" s="24"/>
      <c r="HMP4" s="24"/>
      <c r="HMQ4" s="24"/>
      <c r="HMR4" s="24"/>
      <c r="HMS4" s="24"/>
      <c r="HMT4" s="24"/>
      <c r="HMU4" s="24"/>
      <c r="HMV4" s="24"/>
      <c r="HMW4" s="24"/>
      <c r="HMX4" s="24"/>
      <c r="HMY4" s="24"/>
      <c r="HMZ4" s="24"/>
      <c r="HNA4" s="24"/>
      <c r="HNB4" s="24"/>
      <c r="HNC4" s="24"/>
      <c r="HND4" s="24"/>
      <c r="HNE4" s="24"/>
      <c r="HNF4" s="24"/>
      <c r="HNG4" s="24"/>
      <c r="HNH4" s="24"/>
      <c r="HNI4" s="24"/>
      <c r="HNJ4" s="24"/>
      <c r="HNK4" s="24"/>
      <c r="HNL4" s="24"/>
      <c r="HNM4" s="24"/>
      <c r="HNN4" s="24"/>
      <c r="HNO4" s="24"/>
      <c r="HNP4" s="24"/>
      <c r="HNQ4" s="24"/>
      <c r="HNR4" s="24"/>
      <c r="HNS4" s="24"/>
      <c r="HNT4" s="24"/>
      <c r="HNU4" s="24"/>
      <c r="HNV4" s="24"/>
      <c r="HNW4" s="24"/>
      <c r="HNX4" s="24"/>
      <c r="HNY4" s="24"/>
      <c r="HNZ4" s="24"/>
      <c r="HOA4" s="24"/>
      <c r="HOB4" s="24"/>
      <c r="HOC4" s="24"/>
      <c r="HOD4" s="24"/>
      <c r="HOE4" s="24"/>
      <c r="HOF4" s="24"/>
      <c r="HOG4" s="24"/>
      <c r="HOH4" s="24"/>
      <c r="HOI4" s="24"/>
      <c r="HOJ4" s="24"/>
      <c r="HOK4" s="24"/>
      <c r="HOL4" s="24"/>
      <c r="HOM4" s="24"/>
      <c r="HON4" s="24"/>
      <c r="HOO4" s="24"/>
      <c r="HOP4" s="24"/>
      <c r="HOQ4" s="24"/>
      <c r="HOR4" s="24"/>
      <c r="HOS4" s="24"/>
      <c r="HOT4" s="24"/>
      <c r="HOU4" s="24"/>
      <c r="HOV4" s="24"/>
      <c r="HOW4" s="24"/>
      <c r="HOX4" s="24"/>
      <c r="HOY4" s="24"/>
      <c r="HOZ4" s="24"/>
      <c r="HPA4" s="24"/>
      <c r="HPB4" s="24"/>
      <c r="HPC4" s="24"/>
      <c r="HPD4" s="24"/>
      <c r="HPE4" s="24"/>
      <c r="HPF4" s="24"/>
      <c r="HPG4" s="24"/>
      <c r="HPH4" s="24"/>
      <c r="HPI4" s="24"/>
      <c r="HPJ4" s="24"/>
      <c r="HPK4" s="24"/>
      <c r="HPL4" s="24"/>
      <c r="HPM4" s="24"/>
      <c r="HPN4" s="24"/>
      <c r="HPO4" s="24"/>
      <c r="HPP4" s="24"/>
      <c r="HPQ4" s="24"/>
      <c r="HPR4" s="24"/>
      <c r="HPS4" s="24"/>
      <c r="HPT4" s="24"/>
      <c r="HPU4" s="24"/>
      <c r="HPV4" s="24"/>
      <c r="HPW4" s="24"/>
      <c r="HPX4" s="24"/>
      <c r="HPY4" s="24"/>
      <c r="HPZ4" s="24"/>
      <c r="HQA4" s="24"/>
      <c r="HQB4" s="24"/>
      <c r="HQC4" s="24"/>
      <c r="HQD4" s="24"/>
      <c r="HQE4" s="24"/>
      <c r="HQF4" s="24"/>
      <c r="HQG4" s="24"/>
      <c r="HQH4" s="24"/>
      <c r="HQI4" s="24"/>
      <c r="HQJ4" s="24"/>
      <c r="HQK4" s="24"/>
      <c r="HQL4" s="24"/>
      <c r="HQM4" s="24"/>
      <c r="HQN4" s="24"/>
      <c r="HQO4" s="24"/>
      <c r="HQP4" s="24"/>
      <c r="HQQ4" s="24"/>
      <c r="HQR4" s="24"/>
      <c r="HQS4" s="24"/>
      <c r="HQT4" s="24"/>
      <c r="HQU4" s="24"/>
      <c r="HQV4" s="24"/>
      <c r="HQW4" s="24"/>
      <c r="HQX4" s="24"/>
      <c r="HQY4" s="24"/>
      <c r="HQZ4" s="24"/>
      <c r="HRA4" s="24"/>
      <c r="HRB4" s="24"/>
      <c r="HRC4" s="24"/>
      <c r="HRD4" s="24"/>
      <c r="HRE4" s="24"/>
      <c r="HRF4" s="24"/>
      <c r="HRG4" s="24"/>
      <c r="HRH4" s="24"/>
      <c r="HRI4" s="24"/>
      <c r="HRJ4" s="24"/>
      <c r="HRK4" s="24"/>
      <c r="HRL4" s="24"/>
      <c r="HRM4" s="24"/>
      <c r="HRN4" s="24"/>
      <c r="HRO4" s="24"/>
      <c r="HRP4" s="24"/>
      <c r="HRQ4" s="24"/>
      <c r="HRR4" s="24"/>
      <c r="HRS4" s="24"/>
      <c r="HRT4" s="24"/>
      <c r="HRU4" s="24"/>
      <c r="HRV4" s="24"/>
      <c r="HRW4" s="24"/>
      <c r="HRX4" s="24"/>
      <c r="HRY4" s="24"/>
      <c r="HRZ4" s="24"/>
      <c r="HSA4" s="24"/>
      <c r="HSB4" s="24"/>
      <c r="HSC4" s="24"/>
      <c r="HSD4" s="24"/>
      <c r="HSE4" s="24"/>
      <c r="HSF4" s="24"/>
      <c r="HSG4" s="24"/>
      <c r="HSH4" s="24"/>
      <c r="HSI4" s="24"/>
      <c r="HSJ4" s="24"/>
      <c r="HSK4" s="24"/>
      <c r="HSL4" s="24"/>
      <c r="HSM4" s="24"/>
      <c r="HSN4" s="24"/>
      <c r="HSO4" s="24"/>
      <c r="HSP4" s="24"/>
      <c r="HSQ4" s="24"/>
      <c r="HSR4" s="24"/>
      <c r="HSS4" s="24"/>
      <c r="HST4" s="24"/>
      <c r="HSU4" s="24"/>
      <c r="HSV4" s="24"/>
      <c r="HSW4" s="24"/>
      <c r="HSX4" s="24"/>
      <c r="HSY4" s="24"/>
      <c r="HSZ4" s="24"/>
      <c r="HTA4" s="24"/>
      <c r="HTB4" s="24"/>
      <c r="HTC4" s="24"/>
      <c r="HTD4" s="24"/>
      <c r="HTE4" s="24"/>
      <c r="HTF4" s="24"/>
      <c r="HTG4" s="24"/>
      <c r="HTH4" s="24"/>
      <c r="HTI4" s="24"/>
      <c r="HTJ4" s="24"/>
      <c r="HTK4" s="24"/>
      <c r="HTL4" s="24"/>
      <c r="HTM4" s="24"/>
      <c r="HTN4" s="24"/>
      <c r="HTO4" s="24"/>
      <c r="HTP4" s="24"/>
      <c r="HTQ4" s="24"/>
      <c r="HTR4" s="24"/>
      <c r="HTS4" s="24"/>
      <c r="HTT4" s="24"/>
      <c r="HTU4" s="24"/>
      <c r="HTV4" s="24"/>
      <c r="HTW4" s="24"/>
      <c r="HTX4" s="24"/>
      <c r="HTY4" s="24"/>
      <c r="HTZ4" s="24"/>
      <c r="HUA4" s="24"/>
      <c r="HUB4" s="24"/>
      <c r="HUC4" s="24"/>
      <c r="HUD4" s="24"/>
      <c r="HUE4" s="24"/>
      <c r="HUF4" s="24"/>
      <c r="HUG4" s="24"/>
      <c r="HUH4" s="24"/>
      <c r="HUI4" s="24"/>
      <c r="HUJ4" s="24"/>
      <c r="HUK4" s="24"/>
      <c r="HUL4" s="24"/>
      <c r="HUM4" s="24"/>
      <c r="HUN4" s="24"/>
      <c r="HUO4" s="24"/>
      <c r="HUP4" s="24"/>
      <c r="HUQ4" s="24"/>
      <c r="HUR4" s="24"/>
      <c r="HUS4" s="24"/>
      <c r="HUT4" s="24"/>
      <c r="HUU4" s="24"/>
      <c r="HUV4" s="24"/>
      <c r="HUW4" s="24"/>
      <c r="HUX4" s="24"/>
      <c r="HUY4" s="24"/>
      <c r="HUZ4" s="24"/>
      <c r="HVA4" s="24"/>
      <c r="HVB4" s="24"/>
      <c r="HVC4" s="24"/>
      <c r="HVD4" s="24"/>
      <c r="HVE4" s="24"/>
      <c r="HVF4" s="24"/>
      <c r="HVG4" s="24"/>
      <c r="HVH4" s="24"/>
      <c r="HVI4" s="24"/>
      <c r="HVJ4" s="24"/>
      <c r="HVK4" s="24"/>
      <c r="HVL4" s="24"/>
      <c r="HVM4" s="24"/>
      <c r="HVN4" s="24"/>
      <c r="HVO4" s="24"/>
      <c r="HVP4" s="24"/>
      <c r="HVQ4" s="24"/>
      <c r="HVR4" s="24"/>
      <c r="HVS4" s="24"/>
      <c r="HVT4" s="24"/>
      <c r="HVU4" s="24"/>
      <c r="HVV4" s="24"/>
      <c r="HVW4" s="24"/>
      <c r="HVX4" s="24"/>
      <c r="HVY4" s="24"/>
      <c r="HVZ4" s="24"/>
      <c r="HWA4" s="24"/>
      <c r="HWB4" s="24"/>
      <c r="HWC4" s="24"/>
      <c r="HWD4" s="24"/>
      <c r="HWE4" s="24"/>
      <c r="HWF4" s="24"/>
      <c r="HWG4" s="24"/>
      <c r="HWH4" s="24"/>
      <c r="HWI4" s="24"/>
      <c r="HWJ4" s="24"/>
      <c r="HWK4" s="24"/>
      <c r="HWL4" s="24"/>
      <c r="HWM4" s="24"/>
      <c r="HWN4" s="24"/>
      <c r="HWO4" s="24"/>
      <c r="HWP4" s="24"/>
      <c r="HWQ4" s="24"/>
      <c r="HWR4" s="24"/>
      <c r="HWS4" s="24"/>
      <c r="HWT4" s="24"/>
      <c r="HWU4" s="24"/>
      <c r="HWV4" s="24"/>
      <c r="HWW4" s="24"/>
      <c r="HWX4" s="24"/>
      <c r="HWY4" s="24"/>
      <c r="HWZ4" s="24"/>
      <c r="HXA4" s="24"/>
      <c r="HXB4" s="24"/>
      <c r="HXC4" s="24"/>
      <c r="HXD4" s="24"/>
      <c r="HXE4" s="24"/>
      <c r="HXF4" s="24"/>
      <c r="HXG4" s="24"/>
      <c r="HXH4" s="24"/>
      <c r="HXI4" s="24"/>
      <c r="HXJ4" s="24"/>
      <c r="HXK4" s="24"/>
      <c r="HXL4" s="24"/>
      <c r="HXM4" s="24"/>
      <c r="HXN4" s="24"/>
      <c r="HXO4" s="24"/>
      <c r="HXP4" s="24"/>
      <c r="HXQ4" s="24"/>
      <c r="HXR4" s="24"/>
      <c r="HXS4" s="24"/>
      <c r="HXT4" s="24"/>
      <c r="HXU4" s="24"/>
      <c r="HXV4" s="24"/>
      <c r="HXW4" s="24"/>
      <c r="HXX4" s="24"/>
      <c r="HXY4" s="24"/>
      <c r="HXZ4" s="24"/>
      <c r="HYA4" s="24"/>
      <c r="HYB4" s="24"/>
      <c r="HYC4" s="24"/>
      <c r="HYD4" s="24"/>
      <c r="HYE4" s="24"/>
      <c r="HYF4" s="24"/>
      <c r="HYG4" s="24"/>
      <c r="HYH4" s="24"/>
      <c r="HYI4" s="24"/>
      <c r="HYJ4" s="24"/>
      <c r="HYK4" s="24"/>
      <c r="HYL4" s="24"/>
      <c r="HYM4" s="24"/>
      <c r="HYN4" s="24"/>
      <c r="HYO4" s="24"/>
      <c r="HYP4" s="24"/>
      <c r="HYQ4" s="24"/>
      <c r="HYR4" s="24"/>
      <c r="HYS4" s="24"/>
      <c r="HYT4" s="24"/>
      <c r="HYU4" s="24"/>
      <c r="HYV4" s="24"/>
      <c r="HYW4" s="24"/>
      <c r="HYX4" s="24"/>
      <c r="HYY4" s="24"/>
      <c r="HYZ4" s="24"/>
      <c r="HZA4" s="24"/>
      <c r="HZB4" s="24"/>
      <c r="HZC4" s="24"/>
      <c r="HZD4" s="24"/>
      <c r="HZE4" s="24"/>
      <c r="HZF4" s="24"/>
      <c r="HZG4" s="24"/>
      <c r="HZH4" s="24"/>
      <c r="HZI4" s="24"/>
      <c r="HZJ4" s="24"/>
      <c r="HZK4" s="24"/>
      <c r="HZL4" s="24"/>
      <c r="HZM4" s="24"/>
      <c r="HZN4" s="24"/>
      <c r="HZO4" s="24"/>
      <c r="HZP4" s="24"/>
      <c r="HZQ4" s="24"/>
      <c r="HZR4" s="24"/>
      <c r="HZS4" s="24"/>
      <c r="HZT4" s="24"/>
      <c r="HZU4" s="24"/>
      <c r="HZV4" s="24"/>
      <c r="HZW4" s="24"/>
      <c r="HZX4" s="24"/>
      <c r="HZY4" s="24"/>
      <c r="HZZ4" s="24"/>
      <c r="IAA4" s="24"/>
      <c r="IAB4" s="24"/>
      <c r="IAC4" s="24"/>
      <c r="IAD4" s="24"/>
      <c r="IAE4" s="24"/>
      <c r="IAF4" s="24"/>
      <c r="IAG4" s="24"/>
      <c r="IAH4" s="24"/>
      <c r="IAI4" s="24"/>
      <c r="IAJ4" s="24"/>
      <c r="IAK4" s="24"/>
      <c r="IAL4" s="24"/>
      <c r="IAM4" s="24"/>
      <c r="IAN4" s="24"/>
      <c r="IAO4" s="24"/>
      <c r="IAP4" s="24"/>
      <c r="IAQ4" s="24"/>
      <c r="IAR4" s="24"/>
      <c r="IAS4" s="24"/>
      <c r="IAT4" s="24"/>
      <c r="IAU4" s="24"/>
      <c r="IAV4" s="24"/>
      <c r="IAW4" s="24"/>
      <c r="IAX4" s="24"/>
      <c r="IAY4" s="24"/>
      <c r="IAZ4" s="24"/>
      <c r="IBA4" s="24"/>
      <c r="IBB4" s="24"/>
      <c r="IBC4" s="24"/>
      <c r="IBD4" s="24"/>
      <c r="IBE4" s="24"/>
      <c r="IBF4" s="24"/>
      <c r="IBG4" s="24"/>
      <c r="IBH4" s="24"/>
      <c r="IBI4" s="24"/>
      <c r="IBJ4" s="24"/>
      <c r="IBK4" s="24"/>
      <c r="IBL4" s="24"/>
      <c r="IBM4" s="24"/>
      <c r="IBN4" s="24"/>
      <c r="IBO4" s="24"/>
      <c r="IBP4" s="24"/>
      <c r="IBQ4" s="24"/>
      <c r="IBR4" s="24"/>
      <c r="IBS4" s="24"/>
      <c r="IBT4" s="24"/>
      <c r="IBU4" s="24"/>
      <c r="IBV4" s="24"/>
      <c r="IBW4" s="24"/>
      <c r="IBX4" s="24"/>
      <c r="IBY4" s="24"/>
      <c r="IBZ4" s="24"/>
      <c r="ICA4" s="24"/>
      <c r="ICB4" s="24"/>
      <c r="ICC4" s="24"/>
      <c r="ICD4" s="24"/>
      <c r="ICE4" s="24"/>
      <c r="ICF4" s="24"/>
      <c r="ICG4" s="24"/>
      <c r="ICH4" s="24"/>
      <c r="ICI4" s="24"/>
      <c r="ICJ4" s="24"/>
      <c r="ICK4" s="24"/>
      <c r="ICL4" s="24"/>
      <c r="ICM4" s="24"/>
      <c r="ICN4" s="24"/>
      <c r="ICO4" s="24"/>
      <c r="ICP4" s="24"/>
      <c r="ICQ4" s="24"/>
      <c r="ICR4" s="24"/>
      <c r="ICS4" s="24"/>
      <c r="ICT4" s="24"/>
      <c r="ICU4" s="24"/>
      <c r="ICV4" s="24"/>
      <c r="ICW4" s="24"/>
      <c r="ICX4" s="24"/>
      <c r="ICY4" s="24"/>
      <c r="ICZ4" s="24"/>
      <c r="IDA4" s="24"/>
      <c r="IDB4" s="24"/>
      <c r="IDC4" s="24"/>
      <c r="IDD4" s="24"/>
      <c r="IDE4" s="24"/>
      <c r="IDF4" s="24"/>
      <c r="IDG4" s="24"/>
      <c r="IDH4" s="24"/>
      <c r="IDI4" s="24"/>
      <c r="IDJ4" s="24"/>
      <c r="IDK4" s="24"/>
      <c r="IDL4" s="24"/>
      <c r="IDM4" s="24"/>
      <c r="IDN4" s="24"/>
      <c r="IDO4" s="24"/>
      <c r="IDP4" s="24"/>
      <c r="IDQ4" s="24"/>
      <c r="IDR4" s="24"/>
      <c r="IDS4" s="24"/>
      <c r="IDT4" s="24"/>
      <c r="IDU4" s="24"/>
      <c r="IDV4" s="24"/>
      <c r="IDW4" s="24"/>
      <c r="IDX4" s="24"/>
      <c r="IDY4" s="24"/>
      <c r="IDZ4" s="24"/>
      <c r="IEA4" s="24"/>
      <c r="IEB4" s="24"/>
      <c r="IEC4" s="24"/>
      <c r="IED4" s="24"/>
      <c r="IEE4" s="24"/>
      <c r="IEF4" s="24"/>
      <c r="IEG4" s="24"/>
      <c r="IEH4" s="24"/>
      <c r="IEI4" s="24"/>
      <c r="IEJ4" s="24"/>
      <c r="IEK4" s="24"/>
      <c r="IEL4" s="24"/>
      <c r="IEM4" s="24"/>
      <c r="IEN4" s="24"/>
      <c r="IEO4" s="24"/>
      <c r="IEP4" s="24"/>
      <c r="IEQ4" s="24"/>
      <c r="IER4" s="24"/>
      <c r="IES4" s="24"/>
      <c r="IET4" s="24"/>
      <c r="IEU4" s="24"/>
      <c r="IEV4" s="24"/>
      <c r="IEW4" s="24"/>
      <c r="IEX4" s="24"/>
      <c r="IEY4" s="24"/>
      <c r="IEZ4" s="24"/>
      <c r="IFA4" s="24"/>
      <c r="IFB4" s="24"/>
      <c r="IFC4" s="24"/>
      <c r="IFD4" s="24"/>
      <c r="IFE4" s="24"/>
      <c r="IFF4" s="24"/>
      <c r="IFG4" s="24"/>
      <c r="IFH4" s="24"/>
      <c r="IFI4" s="24"/>
      <c r="IFJ4" s="24"/>
      <c r="IFK4" s="24"/>
      <c r="IFL4" s="24"/>
      <c r="IFM4" s="24"/>
      <c r="IFN4" s="24"/>
      <c r="IFO4" s="24"/>
      <c r="IFP4" s="24"/>
      <c r="IFQ4" s="24"/>
      <c r="IFR4" s="24"/>
      <c r="IFS4" s="24"/>
      <c r="IFT4" s="24"/>
      <c r="IFU4" s="24"/>
      <c r="IFV4" s="24"/>
      <c r="IFW4" s="24"/>
      <c r="IFX4" s="24"/>
      <c r="IFY4" s="24"/>
      <c r="IFZ4" s="24"/>
      <c r="IGA4" s="24"/>
      <c r="IGB4" s="24"/>
      <c r="IGC4" s="24"/>
      <c r="IGD4" s="24"/>
      <c r="IGE4" s="24"/>
      <c r="IGF4" s="24"/>
      <c r="IGG4" s="24"/>
      <c r="IGH4" s="24"/>
      <c r="IGI4" s="24"/>
      <c r="IGJ4" s="24"/>
      <c r="IGK4" s="24"/>
      <c r="IGL4" s="24"/>
      <c r="IGM4" s="24"/>
      <c r="IGN4" s="24"/>
      <c r="IGO4" s="24"/>
      <c r="IGP4" s="24"/>
      <c r="IGQ4" s="24"/>
      <c r="IGR4" s="24"/>
      <c r="IGS4" s="24"/>
      <c r="IGT4" s="24"/>
      <c r="IGU4" s="24"/>
      <c r="IGV4" s="24"/>
      <c r="IGW4" s="24"/>
      <c r="IGX4" s="24"/>
      <c r="IGY4" s="24"/>
      <c r="IGZ4" s="24"/>
      <c r="IHA4" s="24"/>
      <c r="IHB4" s="24"/>
      <c r="IHC4" s="24"/>
      <c r="IHD4" s="24"/>
      <c r="IHE4" s="24"/>
      <c r="IHF4" s="24"/>
      <c r="IHG4" s="24"/>
      <c r="IHH4" s="24"/>
      <c r="IHI4" s="24"/>
      <c r="IHJ4" s="24"/>
      <c r="IHK4" s="24"/>
      <c r="IHL4" s="24"/>
      <c r="IHM4" s="24"/>
      <c r="IHN4" s="24"/>
      <c r="IHO4" s="24"/>
      <c r="IHP4" s="24"/>
      <c r="IHQ4" s="24"/>
      <c r="IHR4" s="24"/>
      <c r="IHS4" s="24"/>
      <c r="IHT4" s="24"/>
      <c r="IHU4" s="24"/>
      <c r="IHV4" s="24"/>
      <c r="IHW4" s="24"/>
      <c r="IHX4" s="24"/>
      <c r="IHY4" s="24"/>
      <c r="IHZ4" s="24"/>
      <c r="IIA4" s="24"/>
      <c r="IIB4" s="24"/>
      <c r="IIC4" s="24"/>
      <c r="IID4" s="24"/>
      <c r="IIE4" s="24"/>
      <c r="IIF4" s="24"/>
      <c r="IIG4" s="24"/>
      <c r="IIH4" s="24"/>
      <c r="III4" s="24"/>
      <c r="IIJ4" s="24"/>
      <c r="IIK4" s="24"/>
      <c r="IIL4" s="24"/>
      <c r="IIM4" s="24"/>
      <c r="IIN4" s="24"/>
      <c r="IIO4" s="24"/>
      <c r="IIP4" s="24"/>
      <c r="IIQ4" s="24"/>
      <c r="IIR4" s="24"/>
      <c r="IIS4" s="24"/>
      <c r="IIT4" s="24"/>
      <c r="IIU4" s="24"/>
      <c r="IIV4" s="24"/>
      <c r="IIW4" s="24"/>
      <c r="IIX4" s="24"/>
      <c r="IIY4" s="24"/>
      <c r="IIZ4" s="24"/>
      <c r="IJA4" s="24"/>
      <c r="IJB4" s="24"/>
      <c r="IJC4" s="24"/>
      <c r="IJD4" s="24"/>
      <c r="IJE4" s="24"/>
      <c r="IJF4" s="24"/>
      <c r="IJG4" s="24"/>
      <c r="IJH4" s="24"/>
      <c r="IJI4" s="24"/>
      <c r="IJJ4" s="24"/>
      <c r="IJK4" s="24"/>
      <c r="IJL4" s="24"/>
      <c r="IJM4" s="24"/>
      <c r="IJN4" s="24"/>
      <c r="IJO4" s="24"/>
      <c r="IJP4" s="24"/>
      <c r="IJQ4" s="24"/>
      <c r="IJR4" s="24"/>
      <c r="IJS4" s="24"/>
      <c r="IJT4" s="24"/>
      <c r="IJU4" s="24"/>
      <c r="IJV4" s="24"/>
      <c r="IJW4" s="24"/>
      <c r="IJX4" s="24"/>
      <c r="IJY4" s="24"/>
      <c r="IJZ4" s="24"/>
      <c r="IKA4" s="24"/>
      <c r="IKB4" s="24"/>
      <c r="IKC4" s="24"/>
      <c r="IKD4" s="24"/>
      <c r="IKE4" s="24"/>
      <c r="IKF4" s="24"/>
      <c r="IKG4" s="24"/>
      <c r="IKH4" s="24"/>
      <c r="IKI4" s="24"/>
      <c r="IKJ4" s="24"/>
      <c r="IKK4" s="24"/>
      <c r="IKL4" s="24"/>
      <c r="IKM4" s="24"/>
      <c r="IKN4" s="24"/>
      <c r="IKO4" s="24"/>
      <c r="IKP4" s="24"/>
      <c r="IKQ4" s="24"/>
      <c r="IKR4" s="24"/>
      <c r="IKS4" s="24"/>
      <c r="IKT4" s="24"/>
      <c r="IKU4" s="24"/>
      <c r="IKV4" s="24"/>
      <c r="IKW4" s="24"/>
      <c r="IKX4" s="24"/>
      <c r="IKY4" s="24"/>
      <c r="IKZ4" s="24"/>
      <c r="ILA4" s="24"/>
      <c r="ILB4" s="24"/>
      <c r="ILC4" s="24"/>
      <c r="ILD4" s="24"/>
      <c r="ILE4" s="24"/>
      <c r="ILF4" s="24"/>
      <c r="ILG4" s="24"/>
      <c r="ILH4" s="24"/>
      <c r="ILI4" s="24"/>
      <c r="ILJ4" s="24"/>
      <c r="ILK4" s="24"/>
      <c r="ILL4" s="24"/>
      <c r="ILM4" s="24"/>
      <c r="ILN4" s="24"/>
      <c r="ILO4" s="24"/>
      <c r="ILP4" s="24"/>
      <c r="ILQ4" s="24"/>
      <c r="ILR4" s="24"/>
      <c r="ILS4" s="24"/>
      <c r="ILT4" s="24"/>
      <c r="ILU4" s="24"/>
      <c r="ILV4" s="24"/>
      <c r="ILW4" s="24"/>
      <c r="ILX4" s="24"/>
      <c r="ILY4" s="24"/>
      <c r="ILZ4" s="24"/>
      <c r="IMA4" s="24"/>
      <c r="IMB4" s="24"/>
      <c r="IMC4" s="24"/>
      <c r="IMD4" s="24"/>
      <c r="IME4" s="24"/>
      <c r="IMF4" s="24"/>
      <c r="IMG4" s="24"/>
      <c r="IMH4" s="24"/>
      <c r="IMI4" s="24"/>
      <c r="IMJ4" s="24"/>
      <c r="IMK4" s="24"/>
      <c r="IML4" s="24"/>
      <c r="IMM4" s="24"/>
      <c r="IMN4" s="24"/>
      <c r="IMO4" s="24"/>
      <c r="IMP4" s="24"/>
      <c r="IMQ4" s="24"/>
      <c r="IMR4" s="24"/>
      <c r="IMS4" s="24"/>
      <c r="IMT4" s="24"/>
      <c r="IMU4" s="24"/>
      <c r="IMV4" s="24"/>
      <c r="IMW4" s="24"/>
      <c r="IMX4" s="24"/>
      <c r="IMY4" s="24"/>
      <c r="IMZ4" s="24"/>
      <c r="INA4" s="24"/>
      <c r="INB4" s="24"/>
      <c r="INC4" s="24"/>
      <c r="IND4" s="24"/>
      <c r="INE4" s="24"/>
      <c r="INF4" s="24"/>
      <c r="ING4" s="24"/>
      <c r="INH4" s="24"/>
      <c r="INI4" s="24"/>
      <c r="INJ4" s="24"/>
      <c r="INK4" s="24"/>
      <c r="INL4" s="24"/>
      <c r="INM4" s="24"/>
      <c r="INN4" s="24"/>
      <c r="INO4" s="24"/>
      <c r="INP4" s="24"/>
      <c r="INQ4" s="24"/>
      <c r="INR4" s="24"/>
      <c r="INS4" s="24"/>
      <c r="INT4" s="24"/>
      <c r="INU4" s="24"/>
      <c r="INV4" s="24"/>
      <c r="INW4" s="24"/>
      <c r="INX4" s="24"/>
      <c r="INY4" s="24"/>
      <c r="INZ4" s="24"/>
      <c r="IOA4" s="24"/>
      <c r="IOB4" s="24"/>
      <c r="IOC4" s="24"/>
      <c r="IOD4" s="24"/>
      <c r="IOE4" s="24"/>
      <c r="IOF4" s="24"/>
      <c r="IOG4" s="24"/>
      <c r="IOH4" s="24"/>
      <c r="IOI4" s="24"/>
      <c r="IOJ4" s="24"/>
      <c r="IOK4" s="24"/>
      <c r="IOL4" s="24"/>
      <c r="IOM4" s="24"/>
      <c r="ION4" s="24"/>
      <c r="IOO4" s="24"/>
      <c r="IOP4" s="24"/>
      <c r="IOQ4" s="24"/>
      <c r="IOR4" s="24"/>
      <c r="IOS4" s="24"/>
      <c r="IOT4" s="24"/>
      <c r="IOU4" s="24"/>
      <c r="IOV4" s="24"/>
      <c r="IOW4" s="24"/>
      <c r="IOX4" s="24"/>
      <c r="IOY4" s="24"/>
      <c r="IOZ4" s="24"/>
      <c r="IPA4" s="24"/>
      <c r="IPB4" s="24"/>
      <c r="IPC4" s="24"/>
      <c r="IPD4" s="24"/>
      <c r="IPE4" s="24"/>
      <c r="IPF4" s="24"/>
      <c r="IPG4" s="24"/>
      <c r="IPH4" s="24"/>
      <c r="IPI4" s="24"/>
      <c r="IPJ4" s="24"/>
      <c r="IPK4" s="24"/>
      <c r="IPL4" s="24"/>
      <c r="IPM4" s="24"/>
      <c r="IPN4" s="24"/>
      <c r="IPO4" s="24"/>
      <c r="IPP4" s="24"/>
      <c r="IPQ4" s="24"/>
      <c r="IPR4" s="24"/>
      <c r="IPS4" s="24"/>
      <c r="IPT4" s="24"/>
      <c r="IPU4" s="24"/>
      <c r="IPV4" s="24"/>
      <c r="IPW4" s="24"/>
      <c r="IPX4" s="24"/>
      <c r="IPY4" s="24"/>
      <c r="IPZ4" s="24"/>
      <c r="IQA4" s="24"/>
      <c r="IQB4" s="24"/>
      <c r="IQC4" s="24"/>
      <c r="IQD4" s="24"/>
      <c r="IQE4" s="24"/>
      <c r="IQF4" s="24"/>
      <c r="IQG4" s="24"/>
      <c r="IQH4" s="24"/>
      <c r="IQI4" s="24"/>
      <c r="IQJ4" s="24"/>
      <c r="IQK4" s="24"/>
      <c r="IQL4" s="24"/>
      <c r="IQM4" s="24"/>
      <c r="IQN4" s="24"/>
      <c r="IQO4" s="24"/>
      <c r="IQP4" s="24"/>
      <c r="IQQ4" s="24"/>
      <c r="IQR4" s="24"/>
      <c r="IQS4" s="24"/>
      <c r="IQT4" s="24"/>
      <c r="IQU4" s="24"/>
      <c r="IQV4" s="24"/>
      <c r="IQW4" s="24"/>
      <c r="IQX4" s="24"/>
      <c r="IQY4" s="24"/>
      <c r="IQZ4" s="24"/>
      <c r="IRA4" s="24"/>
      <c r="IRB4" s="24"/>
      <c r="IRC4" s="24"/>
      <c r="IRD4" s="24"/>
      <c r="IRE4" s="24"/>
      <c r="IRF4" s="24"/>
      <c r="IRG4" s="24"/>
      <c r="IRH4" s="24"/>
      <c r="IRI4" s="24"/>
      <c r="IRJ4" s="24"/>
      <c r="IRK4" s="24"/>
      <c r="IRL4" s="24"/>
      <c r="IRM4" s="24"/>
      <c r="IRN4" s="24"/>
      <c r="IRO4" s="24"/>
      <c r="IRP4" s="24"/>
      <c r="IRQ4" s="24"/>
      <c r="IRR4" s="24"/>
      <c r="IRS4" s="24"/>
      <c r="IRT4" s="24"/>
      <c r="IRU4" s="24"/>
      <c r="IRV4" s="24"/>
      <c r="IRW4" s="24"/>
      <c r="IRX4" s="24"/>
      <c r="IRY4" s="24"/>
      <c r="IRZ4" s="24"/>
      <c r="ISA4" s="24"/>
      <c r="ISB4" s="24"/>
      <c r="ISC4" s="24"/>
      <c r="ISD4" s="24"/>
      <c r="ISE4" s="24"/>
      <c r="ISF4" s="24"/>
      <c r="ISG4" s="24"/>
      <c r="ISH4" s="24"/>
      <c r="ISI4" s="24"/>
      <c r="ISJ4" s="24"/>
      <c r="ISK4" s="24"/>
      <c r="ISL4" s="24"/>
      <c r="ISM4" s="24"/>
      <c r="ISN4" s="24"/>
      <c r="ISO4" s="24"/>
      <c r="ISP4" s="24"/>
      <c r="ISQ4" s="24"/>
      <c r="ISR4" s="24"/>
      <c r="ISS4" s="24"/>
      <c r="IST4" s="24"/>
      <c r="ISU4" s="24"/>
      <c r="ISV4" s="24"/>
      <c r="ISW4" s="24"/>
      <c r="ISX4" s="24"/>
      <c r="ISY4" s="24"/>
      <c r="ISZ4" s="24"/>
      <c r="ITA4" s="24"/>
      <c r="ITB4" s="24"/>
      <c r="ITC4" s="24"/>
      <c r="ITD4" s="24"/>
      <c r="ITE4" s="24"/>
      <c r="ITF4" s="24"/>
      <c r="ITG4" s="24"/>
      <c r="ITH4" s="24"/>
      <c r="ITI4" s="24"/>
      <c r="ITJ4" s="24"/>
      <c r="ITK4" s="24"/>
      <c r="ITL4" s="24"/>
      <c r="ITM4" s="24"/>
      <c r="ITN4" s="24"/>
      <c r="ITO4" s="24"/>
      <c r="ITP4" s="24"/>
      <c r="ITQ4" s="24"/>
      <c r="ITR4" s="24"/>
      <c r="ITS4" s="24"/>
      <c r="ITT4" s="24"/>
      <c r="ITU4" s="24"/>
      <c r="ITV4" s="24"/>
      <c r="ITW4" s="24"/>
      <c r="ITX4" s="24"/>
      <c r="ITY4" s="24"/>
      <c r="ITZ4" s="24"/>
      <c r="IUA4" s="24"/>
      <c r="IUB4" s="24"/>
      <c r="IUC4" s="24"/>
      <c r="IUD4" s="24"/>
      <c r="IUE4" s="24"/>
      <c r="IUF4" s="24"/>
      <c r="IUG4" s="24"/>
      <c r="IUH4" s="24"/>
      <c r="IUI4" s="24"/>
      <c r="IUJ4" s="24"/>
      <c r="IUK4" s="24"/>
      <c r="IUL4" s="24"/>
      <c r="IUM4" s="24"/>
      <c r="IUN4" s="24"/>
      <c r="IUO4" s="24"/>
      <c r="IUP4" s="24"/>
      <c r="IUQ4" s="24"/>
      <c r="IUR4" s="24"/>
      <c r="IUS4" s="24"/>
      <c r="IUT4" s="24"/>
      <c r="IUU4" s="24"/>
      <c r="IUV4" s="24"/>
      <c r="IUW4" s="24"/>
      <c r="IUX4" s="24"/>
      <c r="IUY4" s="24"/>
      <c r="IUZ4" s="24"/>
      <c r="IVA4" s="24"/>
      <c r="IVB4" s="24"/>
      <c r="IVC4" s="24"/>
      <c r="IVD4" s="24"/>
      <c r="IVE4" s="24"/>
      <c r="IVF4" s="24"/>
      <c r="IVG4" s="24"/>
      <c r="IVH4" s="24"/>
      <c r="IVI4" s="24"/>
      <c r="IVJ4" s="24"/>
      <c r="IVK4" s="24"/>
      <c r="IVL4" s="24"/>
      <c r="IVM4" s="24"/>
      <c r="IVN4" s="24"/>
      <c r="IVO4" s="24"/>
      <c r="IVP4" s="24"/>
      <c r="IVQ4" s="24"/>
      <c r="IVR4" s="24"/>
      <c r="IVS4" s="24"/>
      <c r="IVT4" s="24"/>
      <c r="IVU4" s="24"/>
      <c r="IVV4" s="24"/>
      <c r="IVW4" s="24"/>
      <c r="IVX4" s="24"/>
      <c r="IVY4" s="24"/>
      <c r="IVZ4" s="24"/>
      <c r="IWA4" s="24"/>
      <c r="IWB4" s="24"/>
      <c r="IWC4" s="24"/>
      <c r="IWD4" s="24"/>
      <c r="IWE4" s="24"/>
      <c r="IWF4" s="24"/>
      <c r="IWG4" s="24"/>
      <c r="IWH4" s="24"/>
      <c r="IWI4" s="24"/>
      <c r="IWJ4" s="24"/>
      <c r="IWK4" s="24"/>
      <c r="IWL4" s="24"/>
      <c r="IWM4" s="24"/>
      <c r="IWN4" s="24"/>
      <c r="IWO4" s="24"/>
      <c r="IWP4" s="24"/>
      <c r="IWQ4" s="24"/>
      <c r="IWR4" s="24"/>
      <c r="IWS4" s="24"/>
      <c r="IWT4" s="24"/>
      <c r="IWU4" s="24"/>
      <c r="IWV4" s="24"/>
      <c r="IWW4" s="24"/>
      <c r="IWX4" s="24"/>
      <c r="IWY4" s="24"/>
      <c r="IWZ4" s="24"/>
      <c r="IXA4" s="24"/>
      <c r="IXB4" s="24"/>
      <c r="IXC4" s="24"/>
      <c r="IXD4" s="24"/>
      <c r="IXE4" s="24"/>
      <c r="IXF4" s="24"/>
      <c r="IXG4" s="24"/>
      <c r="IXH4" s="24"/>
      <c r="IXI4" s="24"/>
      <c r="IXJ4" s="24"/>
      <c r="IXK4" s="24"/>
      <c r="IXL4" s="24"/>
      <c r="IXM4" s="24"/>
      <c r="IXN4" s="24"/>
      <c r="IXO4" s="24"/>
      <c r="IXP4" s="24"/>
      <c r="IXQ4" s="24"/>
      <c r="IXR4" s="24"/>
      <c r="IXS4" s="24"/>
      <c r="IXT4" s="24"/>
      <c r="IXU4" s="24"/>
      <c r="IXV4" s="24"/>
      <c r="IXW4" s="24"/>
      <c r="IXX4" s="24"/>
      <c r="IXY4" s="24"/>
      <c r="IXZ4" s="24"/>
      <c r="IYA4" s="24"/>
      <c r="IYB4" s="24"/>
      <c r="IYC4" s="24"/>
      <c r="IYD4" s="24"/>
      <c r="IYE4" s="24"/>
      <c r="IYF4" s="24"/>
      <c r="IYG4" s="24"/>
      <c r="IYH4" s="24"/>
      <c r="IYI4" s="24"/>
      <c r="IYJ4" s="24"/>
      <c r="IYK4" s="24"/>
      <c r="IYL4" s="24"/>
      <c r="IYM4" s="24"/>
      <c r="IYN4" s="24"/>
      <c r="IYO4" s="24"/>
      <c r="IYP4" s="24"/>
      <c r="IYQ4" s="24"/>
      <c r="IYR4" s="24"/>
      <c r="IYS4" s="24"/>
      <c r="IYT4" s="24"/>
      <c r="IYU4" s="24"/>
      <c r="IYV4" s="24"/>
      <c r="IYW4" s="24"/>
      <c r="IYX4" s="24"/>
      <c r="IYY4" s="24"/>
      <c r="IYZ4" s="24"/>
      <c r="IZA4" s="24"/>
      <c r="IZB4" s="24"/>
      <c r="IZC4" s="24"/>
      <c r="IZD4" s="24"/>
      <c r="IZE4" s="24"/>
      <c r="IZF4" s="24"/>
      <c r="IZG4" s="24"/>
      <c r="IZH4" s="24"/>
      <c r="IZI4" s="24"/>
      <c r="IZJ4" s="24"/>
      <c r="IZK4" s="24"/>
      <c r="IZL4" s="24"/>
      <c r="IZM4" s="24"/>
      <c r="IZN4" s="24"/>
      <c r="IZO4" s="24"/>
      <c r="IZP4" s="24"/>
      <c r="IZQ4" s="24"/>
      <c r="IZR4" s="24"/>
      <c r="IZS4" s="24"/>
      <c r="IZT4" s="24"/>
      <c r="IZU4" s="24"/>
      <c r="IZV4" s="24"/>
      <c r="IZW4" s="24"/>
      <c r="IZX4" s="24"/>
      <c r="IZY4" s="24"/>
      <c r="IZZ4" s="24"/>
      <c r="JAA4" s="24"/>
      <c r="JAB4" s="24"/>
      <c r="JAC4" s="24"/>
      <c r="JAD4" s="24"/>
      <c r="JAE4" s="24"/>
      <c r="JAF4" s="24"/>
      <c r="JAG4" s="24"/>
      <c r="JAH4" s="24"/>
      <c r="JAI4" s="24"/>
      <c r="JAJ4" s="24"/>
      <c r="JAK4" s="24"/>
      <c r="JAL4" s="24"/>
      <c r="JAM4" s="24"/>
      <c r="JAN4" s="24"/>
      <c r="JAO4" s="24"/>
      <c r="JAP4" s="24"/>
      <c r="JAQ4" s="24"/>
      <c r="JAR4" s="24"/>
      <c r="JAS4" s="24"/>
      <c r="JAT4" s="24"/>
      <c r="JAU4" s="24"/>
      <c r="JAV4" s="24"/>
      <c r="JAW4" s="24"/>
      <c r="JAX4" s="24"/>
      <c r="JAY4" s="24"/>
      <c r="JAZ4" s="24"/>
      <c r="JBA4" s="24"/>
      <c r="JBB4" s="24"/>
      <c r="JBC4" s="24"/>
      <c r="JBD4" s="24"/>
      <c r="JBE4" s="24"/>
      <c r="JBF4" s="24"/>
      <c r="JBG4" s="24"/>
      <c r="JBH4" s="24"/>
      <c r="JBI4" s="24"/>
      <c r="JBJ4" s="24"/>
      <c r="JBK4" s="24"/>
      <c r="JBL4" s="24"/>
      <c r="JBM4" s="24"/>
      <c r="JBN4" s="24"/>
      <c r="JBO4" s="24"/>
      <c r="JBP4" s="24"/>
      <c r="JBQ4" s="24"/>
      <c r="JBR4" s="24"/>
      <c r="JBS4" s="24"/>
      <c r="JBT4" s="24"/>
      <c r="JBU4" s="24"/>
      <c r="JBV4" s="24"/>
      <c r="JBW4" s="24"/>
      <c r="JBX4" s="24"/>
      <c r="JBY4" s="24"/>
      <c r="JBZ4" s="24"/>
      <c r="JCA4" s="24"/>
      <c r="JCB4" s="24"/>
      <c r="JCC4" s="24"/>
      <c r="JCD4" s="24"/>
      <c r="JCE4" s="24"/>
      <c r="JCF4" s="24"/>
      <c r="JCG4" s="24"/>
      <c r="JCH4" s="24"/>
      <c r="JCI4" s="24"/>
      <c r="JCJ4" s="24"/>
      <c r="JCK4" s="24"/>
      <c r="JCL4" s="24"/>
      <c r="JCM4" s="24"/>
      <c r="JCN4" s="24"/>
      <c r="JCO4" s="24"/>
      <c r="JCP4" s="24"/>
      <c r="JCQ4" s="24"/>
      <c r="JCR4" s="24"/>
      <c r="JCS4" s="24"/>
      <c r="JCT4" s="24"/>
      <c r="JCU4" s="24"/>
      <c r="JCV4" s="24"/>
      <c r="JCW4" s="24"/>
      <c r="JCX4" s="24"/>
      <c r="JCY4" s="24"/>
      <c r="JCZ4" s="24"/>
      <c r="JDA4" s="24"/>
      <c r="JDB4" s="24"/>
      <c r="JDC4" s="24"/>
      <c r="JDD4" s="24"/>
      <c r="JDE4" s="24"/>
      <c r="JDF4" s="24"/>
      <c r="JDG4" s="24"/>
      <c r="JDH4" s="24"/>
      <c r="JDI4" s="24"/>
      <c r="JDJ4" s="24"/>
      <c r="JDK4" s="24"/>
      <c r="JDL4" s="24"/>
      <c r="JDM4" s="24"/>
      <c r="JDN4" s="24"/>
      <c r="JDO4" s="24"/>
      <c r="JDP4" s="24"/>
      <c r="JDQ4" s="24"/>
      <c r="JDR4" s="24"/>
      <c r="JDS4" s="24"/>
      <c r="JDT4" s="24"/>
      <c r="JDU4" s="24"/>
      <c r="JDV4" s="24"/>
      <c r="JDW4" s="24"/>
      <c r="JDX4" s="24"/>
      <c r="JDY4" s="24"/>
      <c r="JDZ4" s="24"/>
      <c r="JEA4" s="24"/>
      <c r="JEB4" s="24"/>
      <c r="JEC4" s="24"/>
      <c r="JED4" s="24"/>
      <c r="JEE4" s="24"/>
      <c r="JEF4" s="24"/>
      <c r="JEG4" s="24"/>
      <c r="JEH4" s="24"/>
      <c r="JEI4" s="24"/>
      <c r="JEJ4" s="24"/>
      <c r="JEK4" s="24"/>
      <c r="JEL4" s="24"/>
      <c r="JEM4" s="24"/>
      <c r="JEN4" s="24"/>
      <c r="JEO4" s="24"/>
      <c r="JEP4" s="24"/>
      <c r="JEQ4" s="24"/>
      <c r="JER4" s="24"/>
      <c r="JES4" s="24"/>
      <c r="JET4" s="24"/>
      <c r="JEU4" s="24"/>
      <c r="JEV4" s="24"/>
      <c r="JEW4" s="24"/>
      <c r="JEX4" s="24"/>
      <c r="JEY4" s="24"/>
      <c r="JEZ4" s="24"/>
      <c r="JFA4" s="24"/>
      <c r="JFB4" s="24"/>
      <c r="JFC4" s="24"/>
      <c r="JFD4" s="24"/>
      <c r="JFE4" s="24"/>
      <c r="JFF4" s="24"/>
      <c r="JFG4" s="24"/>
      <c r="JFH4" s="24"/>
      <c r="JFI4" s="24"/>
      <c r="JFJ4" s="24"/>
      <c r="JFK4" s="24"/>
      <c r="JFL4" s="24"/>
      <c r="JFM4" s="24"/>
      <c r="JFN4" s="24"/>
      <c r="JFO4" s="24"/>
      <c r="JFP4" s="24"/>
      <c r="JFQ4" s="24"/>
      <c r="JFR4" s="24"/>
      <c r="JFS4" s="24"/>
      <c r="JFT4" s="24"/>
      <c r="JFU4" s="24"/>
      <c r="JFV4" s="24"/>
      <c r="JFW4" s="24"/>
      <c r="JFX4" s="24"/>
      <c r="JFY4" s="24"/>
      <c r="JFZ4" s="24"/>
      <c r="JGA4" s="24"/>
      <c r="JGB4" s="24"/>
      <c r="JGC4" s="24"/>
      <c r="JGD4" s="24"/>
      <c r="JGE4" s="24"/>
      <c r="JGF4" s="24"/>
      <c r="JGG4" s="24"/>
      <c r="JGH4" s="24"/>
      <c r="JGI4" s="24"/>
      <c r="JGJ4" s="24"/>
      <c r="JGK4" s="24"/>
      <c r="JGL4" s="24"/>
      <c r="JGM4" s="24"/>
      <c r="JGN4" s="24"/>
      <c r="JGO4" s="24"/>
      <c r="JGP4" s="24"/>
      <c r="JGQ4" s="24"/>
      <c r="JGR4" s="24"/>
      <c r="JGS4" s="24"/>
      <c r="JGT4" s="24"/>
      <c r="JGU4" s="24"/>
      <c r="JGV4" s="24"/>
      <c r="JGW4" s="24"/>
      <c r="JGX4" s="24"/>
      <c r="JGY4" s="24"/>
      <c r="JGZ4" s="24"/>
      <c r="JHA4" s="24"/>
      <c r="JHB4" s="24"/>
      <c r="JHC4" s="24"/>
      <c r="JHD4" s="24"/>
      <c r="JHE4" s="24"/>
      <c r="JHF4" s="24"/>
      <c r="JHG4" s="24"/>
      <c r="JHH4" s="24"/>
      <c r="JHI4" s="24"/>
      <c r="JHJ4" s="24"/>
      <c r="JHK4" s="24"/>
      <c r="JHL4" s="24"/>
      <c r="JHM4" s="24"/>
      <c r="JHN4" s="24"/>
      <c r="JHO4" s="24"/>
      <c r="JHP4" s="24"/>
      <c r="JHQ4" s="24"/>
      <c r="JHR4" s="24"/>
      <c r="JHS4" s="24"/>
      <c r="JHT4" s="24"/>
      <c r="JHU4" s="24"/>
      <c r="JHV4" s="24"/>
      <c r="JHW4" s="24"/>
      <c r="JHX4" s="24"/>
      <c r="JHY4" s="24"/>
      <c r="JHZ4" s="24"/>
      <c r="JIA4" s="24"/>
      <c r="JIB4" s="24"/>
      <c r="JIC4" s="24"/>
      <c r="JID4" s="24"/>
      <c r="JIE4" s="24"/>
      <c r="JIF4" s="24"/>
      <c r="JIG4" s="24"/>
      <c r="JIH4" s="24"/>
      <c r="JII4" s="24"/>
      <c r="JIJ4" s="24"/>
      <c r="JIK4" s="24"/>
      <c r="JIL4" s="24"/>
      <c r="JIM4" s="24"/>
      <c r="JIN4" s="24"/>
      <c r="JIO4" s="24"/>
      <c r="JIP4" s="24"/>
      <c r="JIQ4" s="24"/>
      <c r="JIR4" s="24"/>
      <c r="JIS4" s="24"/>
      <c r="JIT4" s="24"/>
      <c r="JIU4" s="24"/>
      <c r="JIV4" s="24"/>
      <c r="JIW4" s="24"/>
      <c r="JIX4" s="24"/>
      <c r="JIY4" s="24"/>
      <c r="JIZ4" s="24"/>
      <c r="JJA4" s="24"/>
      <c r="JJB4" s="24"/>
      <c r="JJC4" s="24"/>
      <c r="JJD4" s="24"/>
      <c r="JJE4" s="24"/>
      <c r="JJF4" s="24"/>
      <c r="JJG4" s="24"/>
      <c r="JJH4" s="24"/>
      <c r="JJI4" s="24"/>
      <c r="JJJ4" s="24"/>
      <c r="JJK4" s="24"/>
      <c r="JJL4" s="24"/>
      <c r="JJM4" s="24"/>
      <c r="JJN4" s="24"/>
      <c r="JJO4" s="24"/>
      <c r="JJP4" s="24"/>
      <c r="JJQ4" s="24"/>
      <c r="JJR4" s="24"/>
      <c r="JJS4" s="24"/>
      <c r="JJT4" s="24"/>
      <c r="JJU4" s="24"/>
      <c r="JJV4" s="24"/>
      <c r="JJW4" s="24"/>
      <c r="JJX4" s="24"/>
      <c r="JJY4" s="24"/>
      <c r="JJZ4" s="24"/>
      <c r="JKA4" s="24"/>
      <c r="JKB4" s="24"/>
      <c r="JKC4" s="24"/>
      <c r="JKD4" s="24"/>
      <c r="JKE4" s="24"/>
      <c r="JKF4" s="24"/>
      <c r="JKG4" s="24"/>
      <c r="JKH4" s="24"/>
      <c r="JKI4" s="24"/>
      <c r="JKJ4" s="24"/>
      <c r="JKK4" s="24"/>
      <c r="JKL4" s="24"/>
      <c r="JKM4" s="24"/>
      <c r="JKN4" s="24"/>
      <c r="JKO4" s="24"/>
      <c r="JKP4" s="24"/>
      <c r="JKQ4" s="24"/>
      <c r="JKR4" s="24"/>
      <c r="JKS4" s="24"/>
      <c r="JKT4" s="24"/>
      <c r="JKU4" s="24"/>
      <c r="JKV4" s="24"/>
      <c r="JKW4" s="24"/>
      <c r="JKX4" s="24"/>
      <c r="JKY4" s="24"/>
      <c r="JKZ4" s="24"/>
      <c r="JLA4" s="24"/>
      <c r="JLB4" s="24"/>
      <c r="JLC4" s="24"/>
      <c r="JLD4" s="24"/>
      <c r="JLE4" s="24"/>
      <c r="JLF4" s="24"/>
      <c r="JLG4" s="24"/>
      <c r="JLH4" s="24"/>
      <c r="JLI4" s="24"/>
      <c r="JLJ4" s="24"/>
      <c r="JLK4" s="24"/>
      <c r="JLL4" s="24"/>
      <c r="JLM4" s="24"/>
      <c r="JLN4" s="24"/>
      <c r="JLO4" s="24"/>
      <c r="JLP4" s="24"/>
      <c r="JLQ4" s="24"/>
      <c r="JLR4" s="24"/>
      <c r="JLS4" s="24"/>
      <c r="JLT4" s="24"/>
      <c r="JLU4" s="24"/>
      <c r="JLV4" s="24"/>
      <c r="JLW4" s="24"/>
      <c r="JLX4" s="24"/>
      <c r="JLY4" s="24"/>
      <c r="JLZ4" s="24"/>
      <c r="JMA4" s="24"/>
      <c r="JMB4" s="24"/>
      <c r="JMC4" s="24"/>
      <c r="JMD4" s="24"/>
      <c r="JME4" s="24"/>
      <c r="JMF4" s="24"/>
      <c r="JMG4" s="24"/>
      <c r="JMH4" s="24"/>
      <c r="JMI4" s="24"/>
      <c r="JMJ4" s="24"/>
      <c r="JMK4" s="24"/>
      <c r="JML4" s="24"/>
      <c r="JMM4" s="24"/>
      <c r="JMN4" s="24"/>
      <c r="JMO4" s="24"/>
      <c r="JMP4" s="24"/>
      <c r="JMQ4" s="24"/>
      <c r="JMR4" s="24"/>
      <c r="JMS4" s="24"/>
      <c r="JMT4" s="24"/>
      <c r="JMU4" s="24"/>
      <c r="JMV4" s="24"/>
      <c r="JMW4" s="24"/>
      <c r="JMX4" s="24"/>
      <c r="JMY4" s="24"/>
      <c r="JMZ4" s="24"/>
      <c r="JNA4" s="24"/>
      <c r="JNB4" s="24"/>
      <c r="JNC4" s="24"/>
      <c r="JND4" s="24"/>
      <c r="JNE4" s="24"/>
      <c r="JNF4" s="24"/>
      <c r="JNG4" s="24"/>
      <c r="JNH4" s="24"/>
      <c r="JNI4" s="24"/>
      <c r="JNJ4" s="24"/>
      <c r="JNK4" s="24"/>
      <c r="JNL4" s="24"/>
      <c r="JNM4" s="24"/>
      <c r="JNN4" s="24"/>
      <c r="JNO4" s="24"/>
      <c r="JNP4" s="24"/>
      <c r="JNQ4" s="24"/>
      <c r="JNR4" s="24"/>
      <c r="JNS4" s="24"/>
      <c r="JNT4" s="24"/>
      <c r="JNU4" s="24"/>
      <c r="JNV4" s="24"/>
      <c r="JNW4" s="24"/>
      <c r="JNX4" s="24"/>
      <c r="JNY4" s="24"/>
      <c r="JNZ4" s="24"/>
      <c r="JOA4" s="24"/>
      <c r="JOB4" s="24"/>
      <c r="JOC4" s="24"/>
      <c r="JOD4" s="24"/>
      <c r="JOE4" s="24"/>
      <c r="JOF4" s="24"/>
      <c r="JOG4" s="24"/>
      <c r="JOH4" s="24"/>
      <c r="JOI4" s="24"/>
      <c r="JOJ4" s="24"/>
      <c r="JOK4" s="24"/>
      <c r="JOL4" s="24"/>
      <c r="JOM4" s="24"/>
      <c r="JON4" s="24"/>
      <c r="JOO4" s="24"/>
      <c r="JOP4" s="24"/>
      <c r="JOQ4" s="24"/>
      <c r="JOR4" s="24"/>
      <c r="JOS4" s="24"/>
      <c r="JOT4" s="24"/>
      <c r="JOU4" s="24"/>
      <c r="JOV4" s="24"/>
      <c r="JOW4" s="24"/>
      <c r="JOX4" s="24"/>
      <c r="JOY4" s="24"/>
      <c r="JOZ4" s="24"/>
      <c r="JPA4" s="24"/>
      <c r="JPB4" s="24"/>
      <c r="JPC4" s="24"/>
      <c r="JPD4" s="24"/>
      <c r="JPE4" s="24"/>
      <c r="JPF4" s="24"/>
      <c r="JPG4" s="24"/>
      <c r="JPH4" s="24"/>
      <c r="JPI4" s="24"/>
      <c r="JPJ4" s="24"/>
      <c r="JPK4" s="24"/>
      <c r="JPL4" s="24"/>
      <c r="JPM4" s="24"/>
      <c r="JPN4" s="24"/>
      <c r="JPO4" s="24"/>
      <c r="JPP4" s="24"/>
      <c r="JPQ4" s="24"/>
      <c r="JPR4" s="24"/>
      <c r="JPS4" s="24"/>
      <c r="JPT4" s="24"/>
      <c r="JPU4" s="24"/>
      <c r="JPV4" s="24"/>
      <c r="JPW4" s="24"/>
      <c r="JPX4" s="24"/>
      <c r="JPY4" s="24"/>
      <c r="JPZ4" s="24"/>
      <c r="JQA4" s="24"/>
      <c r="JQB4" s="24"/>
      <c r="JQC4" s="24"/>
      <c r="JQD4" s="24"/>
      <c r="JQE4" s="24"/>
      <c r="JQF4" s="24"/>
      <c r="JQG4" s="24"/>
      <c r="JQH4" s="24"/>
      <c r="JQI4" s="24"/>
      <c r="JQJ4" s="24"/>
      <c r="JQK4" s="24"/>
      <c r="JQL4" s="24"/>
      <c r="JQM4" s="24"/>
      <c r="JQN4" s="24"/>
      <c r="JQO4" s="24"/>
      <c r="JQP4" s="24"/>
      <c r="JQQ4" s="24"/>
      <c r="JQR4" s="24"/>
      <c r="JQS4" s="24"/>
      <c r="JQT4" s="24"/>
      <c r="JQU4" s="24"/>
      <c r="JQV4" s="24"/>
      <c r="JQW4" s="24"/>
      <c r="JQX4" s="24"/>
      <c r="JQY4" s="24"/>
      <c r="JQZ4" s="24"/>
      <c r="JRA4" s="24"/>
      <c r="JRB4" s="24"/>
      <c r="JRC4" s="24"/>
      <c r="JRD4" s="24"/>
      <c r="JRE4" s="24"/>
      <c r="JRF4" s="24"/>
      <c r="JRG4" s="24"/>
      <c r="JRH4" s="24"/>
      <c r="JRI4" s="24"/>
      <c r="JRJ4" s="24"/>
      <c r="JRK4" s="24"/>
      <c r="JRL4" s="24"/>
      <c r="JRM4" s="24"/>
      <c r="JRN4" s="24"/>
      <c r="JRO4" s="24"/>
      <c r="JRP4" s="24"/>
      <c r="JRQ4" s="24"/>
      <c r="JRR4" s="24"/>
      <c r="JRS4" s="24"/>
      <c r="JRT4" s="24"/>
      <c r="JRU4" s="24"/>
      <c r="JRV4" s="24"/>
      <c r="JRW4" s="24"/>
      <c r="JRX4" s="24"/>
      <c r="JRY4" s="24"/>
      <c r="JRZ4" s="24"/>
      <c r="JSA4" s="24"/>
      <c r="JSB4" s="24"/>
      <c r="JSC4" s="24"/>
      <c r="JSD4" s="24"/>
      <c r="JSE4" s="24"/>
      <c r="JSF4" s="24"/>
      <c r="JSG4" s="24"/>
      <c r="JSH4" s="24"/>
      <c r="JSI4" s="24"/>
      <c r="JSJ4" s="24"/>
      <c r="JSK4" s="24"/>
      <c r="JSL4" s="24"/>
      <c r="JSM4" s="24"/>
      <c r="JSN4" s="24"/>
      <c r="JSO4" s="24"/>
      <c r="JSP4" s="24"/>
      <c r="JSQ4" s="24"/>
      <c r="JSR4" s="24"/>
      <c r="JSS4" s="24"/>
      <c r="JST4" s="24"/>
      <c r="JSU4" s="24"/>
      <c r="JSV4" s="24"/>
      <c r="JSW4" s="24"/>
      <c r="JSX4" s="24"/>
      <c r="JSY4" s="24"/>
      <c r="JSZ4" s="24"/>
      <c r="JTA4" s="24"/>
      <c r="JTB4" s="24"/>
      <c r="JTC4" s="24"/>
      <c r="JTD4" s="24"/>
      <c r="JTE4" s="24"/>
      <c r="JTF4" s="24"/>
      <c r="JTG4" s="24"/>
      <c r="JTH4" s="24"/>
      <c r="JTI4" s="24"/>
      <c r="JTJ4" s="24"/>
      <c r="JTK4" s="24"/>
      <c r="JTL4" s="24"/>
      <c r="JTM4" s="24"/>
      <c r="JTN4" s="24"/>
      <c r="JTO4" s="24"/>
      <c r="JTP4" s="24"/>
      <c r="JTQ4" s="24"/>
      <c r="JTR4" s="24"/>
      <c r="JTS4" s="24"/>
      <c r="JTT4" s="24"/>
      <c r="JTU4" s="24"/>
      <c r="JTV4" s="24"/>
      <c r="JTW4" s="24"/>
      <c r="JTX4" s="24"/>
      <c r="JTY4" s="24"/>
      <c r="JTZ4" s="24"/>
      <c r="JUA4" s="24"/>
      <c r="JUB4" s="24"/>
      <c r="JUC4" s="24"/>
      <c r="JUD4" s="24"/>
      <c r="JUE4" s="24"/>
      <c r="JUF4" s="24"/>
      <c r="JUG4" s="24"/>
      <c r="JUH4" s="24"/>
      <c r="JUI4" s="24"/>
      <c r="JUJ4" s="24"/>
      <c r="JUK4" s="24"/>
      <c r="JUL4" s="24"/>
      <c r="JUM4" s="24"/>
      <c r="JUN4" s="24"/>
      <c r="JUO4" s="24"/>
      <c r="JUP4" s="24"/>
      <c r="JUQ4" s="24"/>
      <c r="JUR4" s="24"/>
      <c r="JUS4" s="24"/>
      <c r="JUT4" s="24"/>
      <c r="JUU4" s="24"/>
      <c r="JUV4" s="24"/>
      <c r="JUW4" s="24"/>
      <c r="JUX4" s="24"/>
      <c r="JUY4" s="24"/>
      <c r="JUZ4" s="24"/>
      <c r="JVA4" s="24"/>
      <c r="JVB4" s="24"/>
      <c r="JVC4" s="24"/>
      <c r="JVD4" s="24"/>
      <c r="JVE4" s="24"/>
      <c r="JVF4" s="24"/>
      <c r="JVG4" s="24"/>
      <c r="JVH4" s="24"/>
      <c r="JVI4" s="24"/>
      <c r="JVJ4" s="24"/>
      <c r="JVK4" s="24"/>
      <c r="JVL4" s="24"/>
      <c r="JVM4" s="24"/>
      <c r="JVN4" s="24"/>
      <c r="JVO4" s="24"/>
      <c r="JVP4" s="24"/>
      <c r="JVQ4" s="24"/>
      <c r="JVR4" s="24"/>
      <c r="JVS4" s="24"/>
      <c r="JVT4" s="24"/>
      <c r="JVU4" s="24"/>
      <c r="JVV4" s="24"/>
      <c r="JVW4" s="24"/>
      <c r="JVX4" s="24"/>
      <c r="JVY4" s="24"/>
      <c r="JVZ4" s="24"/>
      <c r="JWA4" s="24"/>
      <c r="JWB4" s="24"/>
      <c r="JWC4" s="24"/>
      <c r="JWD4" s="24"/>
      <c r="JWE4" s="24"/>
      <c r="JWF4" s="24"/>
      <c r="JWG4" s="24"/>
      <c r="JWH4" s="24"/>
      <c r="JWI4" s="24"/>
      <c r="JWJ4" s="24"/>
      <c r="JWK4" s="24"/>
      <c r="JWL4" s="24"/>
      <c r="JWM4" s="24"/>
      <c r="JWN4" s="24"/>
      <c r="JWO4" s="24"/>
      <c r="JWP4" s="24"/>
      <c r="JWQ4" s="24"/>
      <c r="JWR4" s="24"/>
      <c r="JWS4" s="24"/>
      <c r="JWT4" s="24"/>
      <c r="JWU4" s="24"/>
      <c r="JWV4" s="24"/>
      <c r="JWW4" s="24"/>
      <c r="JWX4" s="24"/>
      <c r="JWY4" s="24"/>
      <c r="JWZ4" s="24"/>
      <c r="JXA4" s="24"/>
      <c r="JXB4" s="24"/>
      <c r="JXC4" s="24"/>
      <c r="JXD4" s="24"/>
      <c r="JXE4" s="24"/>
      <c r="JXF4" s="24"/>
      <c r="JXG4" s="24"/>
      <c r="JXH4" s="24"/>
      <c r="JXI4" s="24"/>
      <c r="JXJ4" s="24"/>
      <c r="JXK4" s="24"/>
      <c r="JXL4" s="24"/>
      <c r="JXM4" s="24"/>
      <c r="JXN4" s="24"/>
      <c r="JXO4" s="24"/>
      <c r="JXP4" s="24"/>
      <c r="JXQ4" s="24"/>
      <c r="JXR4" s="24"/>
      <c r="JXS4" s="24"/>
      <c r="JXT4" s="24"/>
      <c r="JXU4" s="24"/>
      <c r="JXV4" s="24"/>
      <c r="JXW4" s="24"/>
      <c r="JXX4" s="24"/>
      <c r="JXY4" s="24"/>
      <c r="JXZ4" s="24"/>
      <c r="JYA4" s="24"/>
      <c r="JYB4" s="24"/>
      <c r="JYC4" s="24"/>
      <c r="JYD4" s="24"/>
      <c r="JYE4" s="24"/>
      <c r="JYF4" s="24"/>
      <c r="JYG4" s="24"/>
      <c r="JYH4" s="24"/>
      <c r="JYI4" s="24"/>
      <c r="JYJ4" s="24"/>
      <c r="JYK4" s="24"/>
      <c r="JYL4" s="24"/>
      <c r="JYM4" s="24"/>
      <c r="JYN4" s="24"/>
      <c r="JYO4" s="24"/>
      <c r="JYP4" s="24"/>
      <c r="JYQ4" s="24"/>
      <c r="JYR4" s="24"/>
      <c r="JYS4" s="24"/>
      <c r="JYT4" s="24"/>
      <c r="JYU4" s="24"/>
      <c r="JYV4" s="24"/>
      <c r="JYW4" s="24"/>
      <c r="JYX4" s="24"/>
      <c r="JYY4" s="24"/>
      <c r="JYZ4" s="24"/>
      <c r="JZA4" s="24"/>
      <c r="JZB4" s="24"/>
      <c r="JZC4" s="24"/>
      <c r="JZD4" s="24"/>
      <c r="JZE4" s="24"/>
      <c r="JZF4" s="24"/>
      <c r="JZG4" s="24"/>
      <c r="JZH4" s="24"/>
      <c r="JZI4" s="24"/>
      <c r="JZJ4" s="24"/>
      <c r="JZK4" s="24"/>
      <c r="JZL4" s="24"/>
      <c r="JZM4" s="24"/>
      <c r="JZN4" s="24"/>
      <c r="JZO4" s="24"/>
      <c r="JZP4" s="24"/>
      <c r="JZQ4" s="24"/>
      <c r="JZR4" s="24"/>
      <c r="JZS4" s="24"/>
      <c r="JZT4" s="24"/>
      <c r="JZU4" s="24"/>
      <c r="JZV4" s="24"/>
      <c r="JZW4" s="24"/>
      <c r="JZX4" s="24"/>
      <c r="JZY4" s="24"/>
      <c r="JZZ4" s="24"/>
      <c r="KAA4" s="24"/>
      <c r="KAB4" s="24"/>
      <c r="KAC4" s="24"/>
      <c r="KAD4" s="24"/>
      <c r="KAE4" s="24"/>
      <c r="KAF4" s="24"/>
      <c r="KAG4" s="24"/>
      <c r="KAH4" s="24"/>
      <c r="KAI4" s="24"/>
      <c r="KAJ4" s="24"/>
      <c r="KAK4" s="24"/>
      <c r="KAL4" s="24"/>
      <c r="KAM4" s="24"/>
      <c r="KAN4" s="24"/>
      <c r="KAO4" s="24"/>
      <c r="KAP4" s="24"/>
      <c r="KAQ4" s="24"/>
      <c r="KAR4" s="24"/>
      <c r="KAS4" s="24"/>
      <c r="KAT4" s="24"/>
      <c r="KAU4" s="24"/>
      <c r="KAV4" s="24"/>
      <c r="KAW4" s="24"/>
      <c r="KAX4" s="24"/>
      <c r="KAY4" s="24"/>
      <c r="KAZ4" s="24"/>
      <c r="KBA4" s="24"/>
      <c r="KBB4" s="24"/>
      <c r="KBC4" s="24"/>
      <c r="KBD4" s="24"/>
      <c r="KBE4" s="24"/>
      <c r="KBF4" s="24"/>
      <c r="KBG4" s="24"/>
      <c r="KBH4" s="24"/>
      <c r="KBI4" s="24"/>
      <c r="KBJ4" s="24"/>
      <c r="KBK4" s="24"/>
      <c r="KBL4" s="24"/>
      <c r="KBM4" s="24"/>
      <c r="KBN4" s="24"/>
      <c r="KBO4" s="24"/>
      <c r="KBP4" s="24"/>
      <c r="KBQ4" s="24"/>
      <c r="KBR4" s="24"/>
      <c r="KBS4" s="24"/>
      <c r="KBT4" s="24"/>
      <c r="KBU4" s="24"/>
      <c r="KBV4" s="24"/>
      <c r="KBW4" s="24"/>
      <c r="KBX4" s="24"/>
      <c r="KBY4" s="24"/>
      <c r="KBZ4" s="24"/>
      <c r="KCA4" s="24"/>
      <c r="KCB4" s="24"/>
      <c r="KCC4" s="24"/>
      <c r="KCD4" s="24"/>
      <c r="KCE4" s="24"/>
      <c r="KCF4" s="24"/>
      <c r="KCG4" s="24"/>
      <c r="KCH4" s="24"/>
      <c r="KCI4" s="24"/>
      <c r="KCJ4" s="24"/>
      <c r="KCK4" s="24"/>
      <c r="KCL4" s="24"/>
      <c r="KCM4" s="24"/>
      <c r="KCN4" s="24"/>
      <c r="KCO4" s="24"/>
      <c r="KCP4" s="24"/>
      <c r="KCQ4" s="24"/>
      <c r="KCR4" s="24"/>
      <c r="KCS4" s="24"/>
      <c r="KCT4" s="24"/>
      <c r="KCU4" s="24"/>
      <c r="KCV4" s="24"/>
      <c r="KCW4" s="24"/>
      <c r="KCX4" s="24"/>
      <c r="KCY4" s="24"/>
      <c r="KCZ4" s="24"/>
      <c r="KDA4" s="24"/>
      <c r="KDB4" s="24"/>
      <c r="KDC4" s="24"/>
      <c r="KDD4" s="24"/>
      <c r="KDE4" s="24"/>
      <c r="KDF4" s="24"/>
      <c r="KDG4" s="24"/>
      <c r="KDH4" s="24"/>
      <c r="KDI4" s="24"/>
      <c r="KDJ4" s="24"/>
      <c r="KDK4" s="24"/>
      <c r="KDL4" s="24"/>
      <c r="KDM4" s="24"/>
      <c r="KDN4" s="24"/>
      <c r="KDO4" s="24"/>
      <c r="KDP4" s="24"/>
      <c r="KDQ4" s="24"/>
      <c r="KDR4" s="24"/>
      <c r="KDS4" s="24"/>
      <c r="KDT4" s="24"/>
      <c r="KDU4" s="24"/>
      <c r="KDV4" s="24"/>
      <c r="KDW4" s="24"/>
      <c r="KDX4" s="24"/>
      <c r="KDY4" s="24"/>
      <c r="KDZ4" s="24"/>
      <c r="KEA4" s="24"/>
      <c r="KEB4" s="24"/>
      <c r="KEC4" s="24"/>
      <c r="KED4" s="24"/>
      <c r="KEE4" s="24"/>
      <c r="KEF4" s="24"/>
      <c r="KEG4" s="24"/>
      <c r="KEH4" s="24"/>
      <c r="KEI4" s="24"/>
      <c r="KEJ4" s="24"/>
      <c r="KEK4" s="24"/>
      <c r="KEL4" s="24"/>
      <c r="KEM4" s="24"/>
      <c r="KEN4" s="24"/>
      <c r="KEO4" s="24"/>
      <c r="KEP4" s="24"/>
      <c r="KEQ4" s="24"/>
      <c r="KER4" s="24"/>
      <c r="KES4" s="24"/>
      <c r="KET4" s="24"/>
      <c r="KEU4" s="24"/>
      <c r="KEV4" s="24"/>
      <c r="KEW4" s="24"/>
      <c r="KEX4" s="24"/>
      <c r="KEY4" s="24"/>
      <c r="KEZ4" s="24"/>
      <c r="KFA4" s="24"/>
      <c r="KFB4" s="24"/>
      <c r="KFC4" s="24"/>
      <c r="KFD4" s="24"/>
      <c r="KFE4" s="24"/>
      <c r="KFF4" s="24"/>
      <c r="KFG4" s="24"/>
      <c r="KFH4" s="24"/>
      <c r="KFI4" s="24"/>
      <c r="KFJ4" s="24"/>
      <c r="KFK4" s="24"/>
      <c r="KFL4" s="24"/>
      <c r="KFM4" s="24"/>
      <c r="KFN4" s="24"/>
      <c r="KFO4" s="24"/>
      <c r="KFP4" s="24"/>
      <c r="KFQ4" s="24"/>
      <c r="KFR4" s="24"/>
      <c r="KFS4" s="24"/>
      <c r="KFT4" s="24"/>
      <c r="KFU4" s="24"/>
      <c r="KFV4" s="24"/>
      <c r="KFW4" s="24"/>
      <c r="KFX4" s="24"/>
      <c r="KFY4" s="24"/>
      <c r="KFZ4" s="24"/>
      <c r="KGA4" s="24"/>
      <c r="KGB4" s="24"/>
      <c r="KGC4" s="24"/>
      <c r="KGD4" s="24"/>
      <c r="KGE4" s="24"/>
      <c r="KGF4" s="24"/>
      <c r="KGG4" s="24"/>
      <c r="KGH4" s="24"/>
      <c r="KGI4" s="24"/>
      <c r="KGJ4" s="24"/>
      <c r="KGK4" s="24"/>
      <c r="KGL4" s="24"/>
      <c r="KGM4" s="24"/>
      <c r="KGN4" s="24"/>
      <c r="KGO4" s="24"/>
      <c r="KGP4" s="24"/>
      <c r="KGQ4" s="24"/>
      <c r="KGR4" s="24"/>
      <c r="KGS4" s="24"/>
      <c r="KGT4" s="24"/>
      <c r="KGU4" s="24"/>
      <c r="KGV4" s="24"/>
      <c r="KGW4" s="24"/>
      <c r="KGX4" s="24"/>
      <c r="KGY4" s="24"/>
      <c r="KGZ4" s="24"/>
      <c r="KHA4" s="24"/>
      <c r="KHB4" s="24"/>
      <c r="KHC4" s="24"/>
      <c r="KHD4" s="24"/>
      <c r="KHE4" s="24"/>
      <c r="KHF4" s="24"/>
      <c r="KHG4" s="24"/>
      <c r="KHH4" s="24"/>
      <c r="KHI4" s="24"/>
      <c r="KHJ4" s="24"/>
      <c r="KHK4" s="24"/>
      <c r="KHL4" s="24"/>
      <c r="KHM4" s="24"/>
      <c r="KHN4" s="24"/>
      <c r="KHO4" s="24"/>
      <c r="KHP4" s="24"/>
      <c r="KHQ4" s="24"/>
      <c r="KHR4" s="24"/>
      <c r="KHS4" s="24"/>
      <c r="KHT4" s="24"/>
      <c r="KHU4" s="24"/>
      <c r="KHV4" s="24"/>
      <c r="KHW4" s="24"/>
      <c r="KHX4" s="24"/>
      <c r="KHY4" s="24"/>
      <c r="KHZ4" s="24"/>
      <c r="KIA4" s="24"/>
      <c r="KIB4" s="24"/>
      <c r="KIC4" s="24"/>
      <c r="KID4" s="24"/>
      <c r="KIE4" s="24"/>
      <c r="KIF4" s="24"/>
      <c r="KIG4" s="24"/>
      <c r="KIH4" s="24"/>
      <c r="KII4" s="24"/>
      <c r="KIJ4" s="24"/>
      <c r="KIK4" s="24"/>
      <c r="KIL4" s="24"/>
      <c r="KIM4" s="24"/>
      <c r="KIN4" s="24"/>
      <c r="KIO4" s="24"/>
      <c r="KIP4" s="24"/>
      <c r="KIQ4" s="24"/>
      <c r="KIR4" s="24"/>
      <c r="KIS4" s="24"/>
      <c r="KIT4" s="24"/>
      <c r="KIU4" s="24"/>
      <c r="KIV4" s="24"/>
      <c r="KIW4" s="24"/>
      <c r="KIX4" s="24"/>
      <c r="KIY4" s="24"/>
      <c r="KIZ4" s="24"/>
      <c r="KJA4" s="24"/>
      <c r="KJB4" s="24"/>
      <c r="KJC4" s="24"/>
      <c r="KJD4" s="24"/>
      <c r="KJE4" s="24"/>
      <c r="KJF4" s="24"/>
      <c r="KJG4" s="24"/>
      <c r="KJH4" s="24"/>
      <c r="KJI4" s="24"/>
      <c r="KJJ4" s="24"/>
      <c r="KJK4" s="24"/>
      <c r="KJL4" s="24"/>
      <c r="KJM4" s="24"/>
      <c r="KJN4" s="24"/>
      <c r="KJO4" s="24"/>
      <c r="KJP4" s="24"/>
      <c r="KJQ4" s="24"/>
      <c r="KJR4" s="24"/>
      <c r="KJS4" s="24"/>
      <c r="KJT4" s="24"/>
      <c r="KJU4" s="24"/>
      <c r="KJV4" s="24"/>
      <c r="KJW4" s="24"/>
      <c r="KJX4" s="24"/>
      <c r="KJY4" s="24"/>
      <c r="KJZ4" s="24"/>
      <c r="KKA4" s="24"/>
      <c r="KKB4" s="24"/>
      <c r="KKC4" s="24"/>
      <c r="KKD4" s="24"/>
      <c r="KKE4" s="24"/>
      <c r="KKF4" s="24"/>
      <c r="KKG4" s="24"/>
      <c r="KKH4" s="24"/>
      <c r="KKI4" s="24"/>
      <c r="KKJ4" s="24"/>
      <c r="KKK4" s="24"/>
      <c r="KKL4" s="24"/>
      <c r="KKM4" s="24"/>
      <c r="KKN4" s="24"/>
      <c r="KKO4" s="24"/>
      <c r="KKP4" s="24"/>
      <c r="KKQ4" s="24"/>
      <c r="KKR4" s="24"/>
      <c r="KKS4" s="24"/>
      <c r="KKT4" s="24"/>
      <c r="KKU4" s="24"/>
      <c r="KKV4" s="24"/>
      <c r="KKW4" s="24"/>
      <c r="KKX4" s="24"/>
      <c r="KKY4" s="24"/>
      <c r="KKZ4" s="24"/>
      <c r="KLA4" s="24"/>
      <c r="KLB4" s="24"/>
      <c r="KLC4" s="24"/>
      <c r="KLD4" s="24"/>
      <c r="KLE4" s="24"/>
      <c r="KLF4" s="24"/>
      <c r="KLG4" s="24"/>
      <c r="KLH4" s="24"/>
      <c r="KLI4" s="24"/>
      <c r="KLJ4" s="24"/>
      <c r="KLK4" s="24"/>
      <c r="KLL4" s="24"/>
      <c r="KLM4" s="24"/>
      <c r="KLN4" s="24"/>
      <c r="KLO4" s="24"/>
      <c r="KLP4" s="24"/>
      <c r="KLQ4" s="24"/>
      <c r="KLR4" s="24"/>
      <c r="KLS4" s="24"/>
      <c r="KLT4" s="24"/>
      <c r="KLU4" s="24"/>
      <c r="KLV4" s="24"/>
      <c r="KLW4" s="24"/>
      <c r="KLX4" s="24"/>
      <c r="KLY4" s="24"/>
      <c r="KLZ4" s="24"/>
      <c r="KMA4" s="24"/>
      <c r="KMB4" s="24"/>
      <c r="KMC4" s="24"/>
      <c r="KMD4" s="24"/>
      <c r="KME4" s="24"/>
      <c r="KMF4" s="24"/>
      <c r="KMG4" s="24"/>
      <c r="KMH4" s="24"/>
      <c r="KMI4" s="24"/>
      <c r="KMJ4" s="24"/>
      <c r="KMK4" s="24"/>
      <c r="KML4" s="24"/>
      <c r="KMM4" s="24"/>
      <c r="KMN4" s="24"/>
      <c r="KMO4" s="24"/>
      <c r="KMP4" s="24"/>
      <c r="KMQ4" s="24"/>
      <c r="KMR4" s="24"/>
      <c r="KMS4" s="24"/>
      <c r="KMT4" s="24"/>
      <c r="KMU4" s="24"/>
      <c r="KMV4" s="24"/>
      <c r="KMW4" s="24"/>
      <c r="KMX4" s="24"/>
      <c r="KMY4" s="24"/>
      <c r="KMZ4" s="24"/>
      <c r="KNA4" s="24"/>
      <c r="KNB4" s="24"/>
      <c r="KNC4" s="24"/>
      <c r="KND4" s="24"/>
      <c r="KNE4" s="24"/>
      <c r="KNF4" s="24"/>
      <c r="KNG4" s="24"/>
      <c r="KNH4" s="24"/>
      <c r="KNI4" s="24"/>
      <c r="KNJ4" s="24"/>
      <c r="KNK4" s="24"/>
      <c r="KNL4" s="24"/>
      <c r="KNM4" s="24"/>
      <c r="KNN4" s="24"/>
      <c r="KNO4" s="24"/>
      <c r="KNP4" s="24"/>
      <c r="KNQ4" s="24"/>
      <c r="KNR4" s="24"/>
      <c r="KNS4" s="24"/>
      <c r="KNT4" s="24"/>
      <c r="KNU4" s="24"/>
      <c r="KNV4" s="24"/>
      <c r="KNW4" s="24"/>
      <c r="KNX4" s="24"/>
      <c r="KNY4" s="24"/>
      <c r="KNZ4" s="24"/>
      <c r="KOA4" s="24"/>
      <c r="KOB4" s="24"/>
      <c r="KOC4" s="24"/>
      <c r="KOD4" s="24"/>
      <c r="KOE4" s="24"/>
      <c r="KOF4" s="24"/>
      <c r="KOG4" s="24"/>
      <c r="KOH4" s="24"/>
      <c r="KOI4" s="24"/>
      <c r="KOJ4" s="24"/>
      <c r="KOK4" s="24"/>
      <c r="KOL4" s="24"/>
      <c r="KOM4" s="24"/>
      <c r="KON4" s="24"/>
      <c r="KOO4" s="24"/>
      <c r="KOP4" s="24"/>
      <c r="KOQ4" s="24"/>
      <c r="KOR4" s="24"/>
      <c r="KOS4" s="24"/>
      <c r="KOT4" s="24"/>
      <c r="KOU4" s="24"/>
      <c r="KOV4" s="24"/>
      <c r="KOW4" s="24"/>
      <c r="KOX4" s="24"/>
      <c r="KOY4" s="24"/>
      <c r="KOZ4" s="24"/>
      <c r="KPA4" s="24"/>
      <c r="KPB4" s="24"/>
      <c r="KPC4" s="24"/>
      <c r="KPD4" s="24"/>
      <c r="KPE4" s="24"/>
      <c r="KPF4" s="24"/>
      <c r="KPG4" s="24"/>
      <c r="KPH4" s="24"/>
      <c r="KPI4" s="24"/>
      <c r="KPJ4" s="24"/>
      <c r="KPK4" s="24"/>
      <c r="KPL4" s="24"/>
      <c r="KPM4" s="24"/>
      <c r="KPN4" s="24"/>
      <c r="KPO4" s="24"/>
      <c r="KPP4" s="24"/>
      <c r="KPQ4" s="24"/>
      <c r="KPR4" s="24"/>
      <c r="KPS4" s="24"/>
      <c r="KPT4" s="24"/>
      <c r="KPU4" s="24"/>
      <c r="KPV4" s="24"/>
      <c r="KPW4" s="24"/>
      <c r="KPX4" s="24"/>
      <c r="KPY4" s="24"/>
      <c r="KPZ4" s="24"/>
      <c r="KQA4" s="24"/>
      <c r="KQB4" s="24"/>
      <c r="KQC4" s="24"/>
      <c r="KQD4" s="24"/>
      <c r="KQE4" s="24"/>
      <c r="KQF4" s="24"/>
      <c r="KQG4" s="24"/>
      <c r="KQH4" s="24"/>
      <c r="KQI4" s="24"/>
      <c r="KQJ4" s="24"/>
      <c r="KQK4" s="24"/>
      <c r="KQL4" s="24"/>
      <c r="KQM4" s="24"/>
      <c r="KQN4" s="24"/>
      <c r="KQO4" s="24"/>
      <c r="KQP4" s="24"/>
      <c r="KQQ4" s="24"/>
      <c r="KQR4" s="24"/>
      <c r="KQS4" s="24"/>
      <c r="KQT4" s="24"/>
      <c r="KQU4" s="24"/>
      <c r="KQV4" s="24"/>
      <c r="KQW4" s="24"/>
      <c r="KQX4" s="24"/>
      <c r="KQY4" s="24"/>
      <c r="KQZ4" s="24"/>
      <c r="KRA4" s="24"/>
      <c r="KRB4" s="24"/>
      <c r="KRC4" s="24"/>
      <c r="KRD4" s="24"/>
      <c r="KRE4" s="24"/>
      <c r="KRF4" s="24"/>
      <c r="KRG4" s="24"/>
      <c r="KRH4" s="24"/>
      <c r="KRI4" s="24"/>
      <c r="KRJ4" s="24"/>
      <c r="KRK4" s="24"/>
      <c r="KRL4" s="24"/>
      <c r="KRM4" s="24"/>
      <c r="KRN4" s="24"/>
      <c r="KRO4" s="24"/>
      <c r="KRP4" s="24"/>
      <c r="KRQ4" s="24"/>
      <c r="KRR4" s="24"/>
      <c r="KRS4" s="24"/>
      <c r="KRT4" s="24"/>
      <c r="KRU4" s="24"/>
      <c r="KRV4" s="24"/>
      <c r="KRW4" s="24"/>
      <c r="KRX4" s="24"/>
      <c r="KRY4" s="24"/>
      <c r="KRZ4" s="24"/>
      <c r="KSA4" s="24"/>
      <c r="KSB4" s="24"/>
      <c r="KSC4" s="24"/>
      <c r="KSD4" s="24"/>
      <c r="KSE4" s="24"/>
      <c r="KSF4" s="24"/>
      <c r="KSG4" s="24"/>
      <c r="KSH4" s="24"/>
      <c r="KSI4" s="24"/>
      <c r="KSJ4" s="24"/>
      <c r="KSK4" s="24"/>
      <c r="KSL4" s="24"/>
      <c r="KSM4" s="24"/>
      <c r="KSN4" s="24"/>
      <c r="KSO4" s="24"/>
      <c r="KSP4" s="24"/>
      <c r="KSQ4" s="24"/>
      <c r="KSR4" s="24"/>
      <c r="KSS4" s="24"/>
      <c r="KST4" s="24"/>
      <c r="KSU4" s="24"/>
      <c r="KSV4" s="24"/>
      <c r="KSW4" s="24"/>
      <c r="KSX4" s="24"/>
      <c r="KSY4" s="24"/>
      <c r="KSZ4" s="24"/>
      <c r="KTA4" s="24"/>
      <c r="KTB4" s="24"/>
      <c r="KTC4" s="24"/>
      <c r="KTD4" s="24"/>
      <c r="KTE4" s="24"/>
      <c r="KTF4" s="24"/>
      <c r="KTG4" s="24"/>
      <c r="KTH4" s="24"/>
      <c r="KTI4" s="24"/>
      <c r="KTJ4" s="24"/>
      <c r="KTK4" s="24"/>
      <c r="KTL4" s="24"/>
      <c r="KTM4" s="24"/>
      <c r="KTN4" s="24"/>
      <c r="KTO4" s="24"/>
      <c r="KTP4" s="24"/>
      <c r="KTQ4" s="24"/>
      <c r="KTR4" s="24"/>
      <c r="KTS4" s="24"/>
      <c r="KTT4" s="24"/>
      <c r="KTU4" s="24"/>
      <c r="KTV4" s="24"/>
      <c r="KTW4" s="24"/>
      <c r="KTX4" s="24"/>
      <c r="KTY4" s="24"/>
      <c r="KTZ4" s="24"/>
      <c r="KUA4" s="24"/>
      <c r="KUB4" s="24"/>
      <c r="KUC4" s="24"/>
      <c r="KUD4" s="24"/>
      <c r="KUE4" s="24"/>
      <c r="KUF4" s="24"/>
      <c r="KUG4" s="24"/>
      <c r="KUH4" s="24"/>
      <c r="KUI4" s="24"/>
      <c r="KUJ4" s="24"/>
      <c r="KUK4" s="24"/>
      <c r="KUL4" s="24"/>
      <c r="KUM4" s="24"/>
      <c r="KUN4" s="24"/>
      <c r="KUO4" s="24"/>
      <c r="KUP4" s="24"/>
      <c r="KUQ4" s="24"/>
      <c r="KUR4" s="24"/>
      <c r="KUS4" s="24"/>
      <c r="KUT4" s="24"/>
      <c r="KUU4" s="24"/>
      <c r="KUV4" s="24"/>
      <c r="KUW4" s="24"/>
      <c r="KUX4" s="24"/>
      <c r="KUY4" s="24"/>
      <c r="KUZ4" s="24"/>
      <c r="KVA4" s="24"/>
      <c r="KVB4" s="24"/>
      <c r="KVC4" s="24"/>
      <c r="KVD4" s="24"/>
      <c r="KVE4" s="24"/>
      <c r="KVF4" s="24"/>
      <c r="KVG4" s="24"/>
      <c r="KVH4" s="24"/>
      <c r="KVI4" s="24"/>
      <c r="KVJ4" s="24"/>
      <c r="KVK4" s="24"/>
      <c r="KVL4" s="24"/>
      <c r="KVM4" s="24"/>
      <c r="KVN4" s="24"/>
      <c r="KVO4" s="24"/>
      <c r="KVP4" s="24"/>
      <c r="KVQ4" s="24"/>
      <c r="KVR4" s="24"/>
      <c r="KVS4" s="24"/>
      <c r="KVT4" s="24"/>
      <c r="KVU4" s="24"/>
      <c r="KVV4" s="24"/>
      <c r="KVW4" s="24"/>
      <c r="KVX4" s="24"/>
      <c r="KVY4" s="24"/>
      <c r="KVZ4" s="24"/>
      <c r="KWA4" s="24"/>
      <c r="KWB4" s="24"/>
      <c r="KWC4" s="24"/>
      <c r="KWD4" s="24"/>
      <c r="KWE4" s="24"/>
      <c r="KWF4" s="24"/>
      <c r="KWG4" s="24"/>
      <c r="KWH4" s="24"/>
      <c r="KWI4" s="24"/>
      <c r="KWJ4" s="24"/>
      <c r="KWK4" s="24"/>
      <c r="KWL4" s="24"/>
      <c r="KWM4" s="24"/>
      <c r="KWN4" s="24"/>
      <c r="KWO4" s="24"/>
      <c r="KWP4" s="24"/>
      <c r="KWQ4" s="24"/>
      <c r="KWR4" s="24"/>
      <c r="KWS4" s="24"/>
      <c r="KWT4" s="24"/>
      <c r="KWU4" s="24"/>
      <c r="KWV4" s="24"/>
      <c r="KWW4" s="24"/>
      <c r="KWX4" s="24"/>
      <c r="KWY4" s="24"/>
      <c r="KWZ4" s="24"/>
      <c r="KXA4" s="24"/>
      <c r="KXB4" s="24"/>
      <c r="KXC4" s="24"/>
      <c r="KXD4" s="24"/>
      <c r="KXE4" s="24"/>
      <c r="KXF4" s="24"/>
      <c r="KXG4" s="24"/>
      <c r="KXH4" s="24"/>
      <c r="KXI4" s="24"/>
      <c r="KXJ4" s="24"/>
      <c r="KXK4" s="24"/>
      <c r="KXL4" s="24"/>
      <c r="KXM4" s="24"/>
      <c r="KXN4" s="24"/>
      <c r="KXO4" s="24"/>
      <c r="KXP4" s="24"/>
      <c r="KXQ4" s="24"/>
      <c r="KXR4" s="24"/>
      <c r="KXS4" s="24"/>
      <c r="KXT4" s="24"/>
      <c r="KXU4" s="24"/>
      <c r="KXV4" s="24"/>
      <c r="KXW4" s="24"/>
      <c r="KXX4" s="24"/>
      <c r="KXY4" s="24"/>
      <c r="KXZ4" s="24"/>
      <c r="KYA4" s="24"/>
      <c r="KYB4" s="24"/>
      <c r="KYC4" s="24"/>
      <c r="KYD4" s="24"/>
      <c r="KYE4" s="24"/>
      <c r="KYF4" s="24"/>
      <c r="KYG4" s="24"/>
      <c r="KYH4" s="24"/>
      <c r="KYI4" s="24"/>
      <c r="KYJ4" s="24"/>
      <c r="KYK4" s="24"/>
      <c r="KYL4" s="24"/>
      <c r="KYM4" s="24"/>
      <c r="KYN4" s="24"/>
      <c r="KYO4" s="24"/>
      <c r="KYP4" s="24"/>
      <c r="KYQ4" s="24"/>
      <c r="KYR4" s="24"/>
      <c r="KYS4" s="24"/>
      <c r="KYT4" s="24"/>
      <c r="KYU4" s="24"/>
      <c r="KYV4" s="24"/>
      <c r="KYW4" s="24"/>
      <c r="KYX4" s="24"/>
      <c r="KYY4" s="24"/>
      <c r="KYZ4" s="24"/>
      <c r="KZA4" s="24"/>
      <c r="KZB4" s="24"/>
      <c r="KZC4" s="24"/>
      <c r="KZD4" s="24"/>
      <c r="KZE4" s="24"/>
      <c r="KZF4" s="24"/>
      <c r="KZG4" s="24"/>
      <c r="KZH4" s="24"/>
      <c r="KZI4" s="24"/>
      <c r="KZJ4" s="24"/>
      <c r="KZK4" s="24"/>
      <c r="KZL4" s="24"/>
      <c r="KZM4" s="24"/>
      <c r="KZN4" s="24"/>
      <c r="KZO4" s="24"/>
      <c r="KZP4" s="24"/>
      <c r="KZQ4" s="24"/>
      <c r="KZR4" s="24"/>
      <c r="KZS4" s="24"/>
      <c r="KZT4" s="24"/>
      <c r="KZU4" s="24"/>
      <c r="KZV4" s="24"/>
      <c r="KZW4" s="24"/>
      <c r="KZX4" s="24"/>
      <c r="KZY4" s="24"/>
      <c r="KZZ4" s="24"/>
      <c r="LAA4" s="24"/>
      <c r="LAB4" s="24"/>
      <c r="LAC4" s="24"/>
      <c r="LAD4" s="24"/>
      <c r="LAE4" s="24"/>
      <c r="LAF4" s="24"/>
      <c r="LAG4" s="24"/>
      <c r="LAH4" s="24"/>
      <c r="LAI4" s="24"/>
      <c r="LAJ4" s="24"/>
      <c r="LAK4" s="24"/>
      <c r="LAL4" s="24"/>
      <c r="LAM4" s="24"/>
      <c r="LAN4" s="24"/>
      <c r="LAO4" s="24"/>
      <c r="LAP4" s="24"/>
      <c r="LAQ4" s="24"/>
      <c r="LAR4" s="24"/>
      <c r="LAS4" s="24"/>
      <c r="LAT4" s="24"/>
      <c r="LAU4" s="24"/>
      <c r="LAV4" s="24"/>
      <c r="LAW4" s="24"/>
      <c r="LAX4" s="24"/>
      <c r="LAY4" s="24"/>
      <c r="LAZ4" s="24"/>
      <c r="LBA4" s="24"/>
      <c r="LBB4" s="24"/>
      <c r="LBC4" s="24"/>
      <c r="LBD4" s="24"/>
      <c r="LBE4" s="24"/>
      <c r="LBF4" s="24"/>
      <c r="LBG4" s="24"/>
      <c r="LBH4" s="24"/>
      <c r="LBI4" s="24"/>
      <c r="LBJ4" s="24"/>
      <c r="LBK4" s="24"/>
      <c r="LBL4" s="24"/>
      <c r="LBM4" s="24"/>
      <c r="LBN4" s="24"/>
      <c r="LBO4" s="24"/>
      <c r="LBP4" s="24"/>
      <c r="LBQ4" s="24"/>
      <c r="LBR4" s="24"/>
      <c r="LBS4" s="24"/>
      <c r="LBT4" s="24"/>
      <c r="LBU4" s="24"/>
      <c r="LBV4" s="24"/>
      <c r="LBW4" s="24"/>
      <c r="LBX4" s="24"/>
      <c r="LBY4" s="24"/>
      <c r="LBZ4" s="24"/>
      <c r="LCA4" s="24"/>
      <c r="LCB4" s="24"/>
      <c r="LCC4" s="24"/>
      <c r="LCD4" s="24"/>
      <c r="LCE4" s="24"/>
      <c r="LCF4" s="24"/>
      <c r="LCG4" s="24"/>
      <c r="LCH4" s="24"/>
      <c r="LCI4" s="24"/>
      <c r="LCJ4" s="24"/>
      <c r="LCK4" s="24"/>
      <c r="LCL4" s="24"/>
      <c r="LCM4" s="24"/>
      <c r="LCN4" s="24"/>
      <c r="LCO4" s="24"/>
      <c r="LCP4" s="24"/>
      <c r="LCQ4" s="24"/>
      <c r="LCR4" s="24"/>
      <c r="LCS4" s="24"/>
      <c r="LCT4" s="24"/>
      <c r="LCU4" s="24"/>
      <c r="LCV4" s="24"/>
      <c r="LCW4" s="24"/>
      <c r="LCX4" s="24"/>
      <c r="LCY4" s="24"/>
      <c r="LCZ4" s="24"/>
      <c r="LDA4" s="24"/>
      <c r="LDB4" s="24"/>
      <c r="LDC4" s="24"/>
      <c r="LDD4" s="24"/>
      <c r="LDE4" s="24"/>
      <c r="LDF4" s="24"/>
      <c r="LDG4" s="24"/>
      <c r="LDH4" s="24"/>
      <c r="LDI4" s="24"/>
      <c r="LDJ4" s="24"/>
      <c r="LDK4" s="24"/>
      <c r="LDL4" s="24"/>
      <c r="LDM4" s="24"/>
      <c r="LDN4" s="24"/>
      <c r="LDO4" s="24"/>
      <c r="LDP4" s="24"/>
      <c r="LDQ4" s="24"/>
      <c r="LDR4" s="24"/>
      <c r="LDS4" s="24"/>
      <c r="LDT4" s="24"/>
      <c r="LDU4" s="24"/>
      <c r="LDV4" s="24"/>
      <c r="LDW4" s="24"/>
      <c r="LDX4" s="24"/>
      <c r="LDY4" s="24"/>
      <c r="LDZ4" s="24"/>
      <c r="LEA4" s="24"/>
      <c r="LEB4" s="24"/>
      <c r="LEC4" s="24"/>
      <c r="LED4" s="24"/>
      <c r="LEE4" s="24"/>
      <c r="LEF4" s="24"/>
      <c r="LEG4" s="24"/>
      <c r="LEH4" s="24"/>
      <c r="LEI4" s="24"/>
      <c r="LEJ4" s="24"/>
      <c r="LEK4" s="24"/>
      <c r="LEL4" s="24"/>
      <c r="LEM4" s="24"/>
      <c r="LEN4" s="24"/>
      <c r="LEO4" s="24"/>
      <c r="LEP4" s="24"/>
      <c r="LEQ4" s="24"/>
      <c r="LER4" s="24"/>
      <c r="LES4" s="24"/>
      <c r="LET4" s="24"/>
      <c r="LEU4" s="24"/>
      <c r="LEV4" s="24"/>
      <c r="LEW4" s="24"/>
      <c r="LEX4" s="24"/>
      <c r="LEY4" s="24"/>
      <c r="LEZ4" s="24"/>
      <c r="LFA4" s="24"/>
      <c r="LFB4" s="24"/>
      <c r="LFC4" s="24"/>
      <c r="LFD4" s="24"/>
      <c r="LFE4" s="24"/>
      <c r="LFF4" s="24"/>
      <c r="LFG4" s="24"/>
      <c r="LFH4" s="24"/>
      <c r="LFI4" s="24"/>
      <c r="LFJ4" s="24"/>
      <c r="LFK4" s="24"/>
      <c r="LFL4" s="24"/>
      <c r="LFM4" s="24"/>
      <c r="LFN4" s="24"/>
      <c r="LFO4" s="24"/>
      <c r="LFP4" s="24"/>
      <c r="LFQ4" s="24"/>
      <c r="LFR4" s="24"/>
      <c r="LFS4" s="24"/>
      <c r="LFT4" s="24"/>
      <c r="LFU4" s="24"/>
      <c r="LFV4" s="24"/>
      <c r="LFW4" s="24"/>
      <c r="LFX4" s="24"/>
      <c r="LFY4" s="24"/>
      <c r="LFZ4" s="24"/>
      <c r="LGA4" s="24"/>
      <c r="LGB4" s="24"/>
      <c r="LGC4" s="24"/>
      <c r="LGD4" s="24"/>
      <c r="LGE4" s="24"/>
      <c r="LGF4" s="24"/>
      <c r="LGG4" s="24"/>
      <c r="LGH4" s="24"/>
      <c r="LGI4" s="24"/>
      <c r="LGJ4" s="24"/>
      <c r="LGK4" s="24"/>
      <c r="LGL4" s="24"/>
      <c r="LGM4" s="24"/>
      <c r="LGN4" s="24"/>
      <c r="LGO4" s="24"/>
      <c r="LGP4" s="24"/>
      <c r="LGQ4" s="24"/>
      <c r="LGR4" s="24"/>
      <c r="LGS4" s="24"/>
      <c r="LGT4" s="24"/>
      <c r="LGU4" s="24"/>
      <c r="LGV4" s="24"/>
      <c r="LGW4" s="24"/>
      <c r="LGX4" s="24"/>
      <c r="LGY4" s="24"/>
      <c r="LGZ4" s="24"/>
      <c r="LHA4" s="24"/>
      <c r="LHB4" s="24"/>
      <c r="LHC4" s="24"/>
      <c r="LHD4" s="24"/>
      <c r="LHE4" s="24"/>
      <c r="LHF4" s="24"/>
      <c r="LHG4" s="24"/>
      <c r="LHH4" s="24"/>
      <c r="LHI4" s="24"/>
      <c r="LHJ4" s="24"/>
      <c r="LHK4" s="24"/>
      <c r="LHL4" s="24"/>
      <c r="LHM4" s="24"/>
      <c r="LHN4" s="24"/>
      <c r="LHO4" s="24"/>
      <c r="LHP4" s="24"/>
      <c r="LHQ4" s="24"/>
      <c r="LHR4" s="24"/>
      <c r="LHS4" s="24"/>
      <c r="LHT4" s="24"/>
      <c r="LHU4" s="24"/>
      <c r="LHV4" s="24"/>
      <c r="LHW4" s="24"/>
      <c r="LHX4" s="24"/>
      <c r="LHY4" s="24"/>
      <c r="LHZ4" s="24"/>
      <c r="LIA4" s="24"/>
      <c r="LIB4" s="24"/>
      <c r="LIC4" s="24"/>
      <c r="LID4" s="24"/>
      <c r="LIE4" s="24"/>
      <c r="LIF4" s="24"/>
      <c r="LIG4" s="24"/>
      <c r="LIH4" s="24"/>
      <c r="LII4" s="24"/>
      <c r="LIJ4" s="24"/>
      <c r="LIK4" s="24"/>
      <c r="LIL4" s="24"/>
      <c r="LIM4" s="24"/>
      <c r="LIN4" s="24"/>
      <c r="LIO4" s="24"/>
      <c r="LIP4" s="24"/>
      <c r="LIQ4" s="24"/>
      <c r="LIR4" s="24"/>
      <c r="LIS4" s="24"/>
      <c r="LIT4" s="24"/>
      <c r="LIU4" s="24"/>
      <c r="LIV4" s="24"/>
      <c r="LIW4" s="24"/>
      <c r="LIX4" s="24"/>
      <c r="LIY4" s="24"/>
      <c r="LIZ4" s="24"/>
      <c r="LJA4" s="24"/>
      <c r="LJB4" s="24"/>
      <c r="LJC4" s="24"/>
      <c r="LJD4" s="24"/>
      <c r="LJE4" s="24"/>
      <c r="LJF4" s="24"/>
      <c r="LJG4" s="24"/>
      <c r="LJH4" s="24"/>
      <c r="LJI4" s="24"/>
      <c r="LJJ4" s="24"/>
      <c r="LJK4" s="24"/>
      <c r="LJL4" s="24"/>
      <c r="LJM4" s="24"/>
      <c r="LJN4" s="24"/>
      <c r="LJO4" s="24"/>
      <c r="LJP4" s="24"/>
      <c r="LJQ4" s="24"/>
      <c r="LJR4" s="24"/>
      <c r="LJS4" s="24"/>
      <c r="LJT4" s="24"/>
      <c r="LJU4" s="24"/>
      <c r="LJV4" s="24"/>
      <c r="LJW4" s="24"/>
      <c r="LJX4" s="24"/>
      <c r="LJY4" s="24"/>
      <c r="LJZ4" s="24"/>
      <c r="LKA4" s="24"/>
      <c r="LKB4" s="24"/>
      <c r="LKC4" s="24"/>
      <c r="LKD4" s="24"/>
      <c r="LKE4" s="24"/>
      <c r="LKF4" s="24"/>
      <c r="LKG4" s="24"/>
      <c r="LKH4" s="24"/>
      <c r="LKI4" s="24"/>
      <c r="LKJ4" s="24"/>
      <c r="LKK4" s="24"/>
      <c r="LKL4" s="24"/>
      <c r="LKM4" s="24"/>
      <c r="LKN4" s="24"/>
      <c r="LKO4" s="24"/>
      <c r="LKP4" s="24"/>
      <c r="LKQ4" s="24"/>
      <c r="LKR4" s="24"/>
      <c r="LKS4" s="24"/>
      <c r="LKT4" s="24"/>
      <c r="LKU4" s="24"/>
      <c r="LKV4" s="24"/>
      <c r="LKW4" s="24"/>
      <c r="LKX4" s="24"/>
      <c r="LKY4" s="24"/>
      <c r="LKZ4" s="24"/>
      <c r="LLA4" s="24"/>
      <c r="LLB4" s="24"/>
      <c r="LLC4" s="24"/>
      <c r="LLD4" s="24"/>
      <c r="LLE4" s="24"/>
      <c r="LLF4" s="24"/>
      <c r="LLG4" s="24"/>
      <c r="LLH4" s="24"/>
      <c r="LLI4" s="24"/>
      <c r="LLJ4" s="24"/>
      <c r="LLK4" s="24"/>
      <c r="LLL4" s="24"/>
      <c r="LLM4" s="24"/>
      <c r="LLN4" s="24"/>
      <c r="LLO4" s="24"/>
      <c r="LLP4" s="24"/>
      <c r="LLQ4" s="24"/>
      <c r="LLR4" s="24"/>
      <c r="LLS4" s="24"/>
      <c r="LLT4" s="24"/>
      <c r="LLU4" s="24"/>
      <c r="LLV4" s="24"/>
      <c r="LLW4" s="24"/>
      <c r="LLX4" s="24"/>
      <c r="LLY4" s="24"/>
      <c r="LLZ4" s="24"/>
      <c r="LMA4" s="24"/>
      <c r="LMB4" s="24"/>
      <c r="LMC4" s="24"/>
      <c r="LMD4" s="24"/>
      <c r="LME4" s="24"/>
      <c r="LMF4" s="24"/>
      <c r="LMG4" s="24"/>
      <c r="LMH4" s="24"/>
      <c r="LMI4" s="24"/>
      <c r="LMJ4" s="24"/>
      <c r="LMK4" s="24"/>
      <c r="LML4" s="24"/>
      <c r="LMM4" s="24"/>
      <c r="LMN4" s="24"/>
      <c r="LMO4" s="24"/>
      <c r="LMP4" s="24"/>
      <c r="LMQ4" s="24"/>
      <c r="LMR4" s="24"/>
      <c r="LMS4" s="24"/>
      <c r="LMT4" s="24"/>
      <c r="LMU4" s="24"/>
      <c r="LMV4" s="24"/>
      <c r="LMW4" s="24"/>
      <c r="LMX4" s="24"/>
      <c r="LMY4" s="24"/>
      <c r="LMZ4" s="24"/>
      <c r="LNA4" s="24"/>
      <c r="LNB4" s="24"/>
      <c r="LNC4" s="24"/>
      <c r="LND4" s="24"/>
      <c r="LNE4" s="24"/>
      <c r="LNF4" s="24"/>
      <c r="LNG4" s="24"/>
      <c r="LNH4" s="24"/>
      <c r="LNI4" s="24"/>
      <c r="LNJ4" s="24"/>
      <c r="LNK4" s="24"/>
      <c r="LNL4" s="24"/>
      <c r="LNM4" s="24"/>
      <c r="LNN4" s="24"/>
      <c r="LNO4" s="24"/>
      <c r="LNP4" s="24"/>
      <c r="LNQ4" s="24"/>
      <c r="LNR4" s="24"/>
      <c r="LNS4" s="24"/>
      <c r="LNT4" s="24"/>
      <c r="LNU4" s="24"/>
      <c r="LNV4" s="24"/>
      <c r="LNW4" s="24"/>
      <c r="LNX4" s="24"/>
      <c r="LNY4" s="24"/>
      <c r="LNZ4" s="24"/>
      <c r="LOA4" s="24"/>
      <c r="LOB4" s="24"/>
      <c r="LOC4" s="24"/>
      <c r="LOD4" s="24"/>
      <c r="LOE4" s="24"/>
      <c r="LOF4" s="24"/>
      <c r="LOG4" s="24"/>
      <c r="LOH4" s="24"/>
      <c r="LOI4" s="24"/>
      <c r="LOJ4" s="24"/>
      <c r="LOK4" s="24"/>
      <c r="LOL4" s="24"/>
      <c r="LOM4" s="24"/>
      <c r="LON4" s="24"/>
      <c r="LOO4" s="24"/>
      <c r="LOP4" s="24"/>
      <c r="LOQ4" s="24"/>
      <c r="LOR4" s="24"/>
      <c r="LOS4" s="24"/>
      <c r="LOT4" s="24"/>
      <c r="LOU4" s="24"/>
      <c r="LOV4" s="24"/>
      <c r="LOW4" s="24"/>
      <c r="LOX4" s="24"/>
      <c r="LOY4" s="24"/>
      <c r="LOZ4" s="24"/>
      <c r="LPA4" s="24"/>
      <c r="LPB4" s="24"/>
      <c r="LPC4" s="24"/>
      <c r="LPD4" s="24"/>
      <c r="LPE4" s="24"/>
      <c r="LPF4" s="24"/>
      <c r="LPG4" s="24"/>
      <c r="LPH4" s="24"/>
      <c r="LPI4" s="24"/>
      <c r="LPJ4" s="24"/>
      <c r="LPK4" s="24"/>
      <c r="LPL4" s="24"/>
      <c r="LPM4" s="24"/>
      <c r="LPN4" s="24"/>
      <c r="LPO4" s="24"/>
      <c r="LPP4" s="24"/>
      <c r="LPQ4" s="24"/>
      <c r="LPR4" s="24"/>
      <c r="LPS4" s="24"/>
      <c r="LPT4" s="24"/>
      <c r="LPU4" s="24"/>
      <c r="LPV4" s="24"/>
      <c r="LPW4" s="24"/>
      <c r="LPX4" s="24"/>
      <c r="LPY4" s="24"/>
      <c r="LPZ4" s="24"/>
      <c r="LQA4" s="24"/>
      <c r="LQB4" s="24"/>
      <c r="LQC4" s="24"/>
      <c r="LQD4" s="24"/>
      <c r="LQE4" s="24"/>
      <c r="LQF4" s="24"/>
      <c r="LQG4" s="24"/>
      <c r="LQH4" s="24"/>
      <c r="LQI4" s="24"/>
      <c r="LQJ4" s="24"/>
      <c r="LQK4" s="24"/>
      <c r="LQL4" s="24"/>
      <c r="LQM4" s="24"/>
      <c r="LQN4" s="24"/>
      <c r="LQO4" s="24"/>
      <c r="LQP4" s="24"/>
      <c r="LQQ4" s="24"/>
      <c r="LQR4" s="24"/>
      <c r="LQS4" s="24"/>
      <c r="LQT4" s="24"/>
      <c r="LQU4" s="24"/>
      <c r="LQV4" s="24"/>
      <c r="LQW4" s="24"/>
      <c r="LQX4" s="24"/>
      <c r="LQY4" s="24"/>
      <c r="LQZ4" s="24"/>
      <c r="LRA4" s="24"/>
      <c r="LRB4" s="24"/>
      <c r="LRC4" s="24"/>
      <c r="LRD4" s="24"/>
      <c r="LRE4" s="24"/>
      <c r="LRF4" s="24"/>
      <c r="LRG4" s="24"/>
      <c r="LRH4" s="24"/>
      <c r="LRI4" s="24"/>
      <c r="LRJ4" s="24"/>
      <c r="LRK4" s="24"/>
      <c r="LRL4" s="24"/>
      <c r="LRM4" s="24"/>
      <c r="LRN4" s="24"/>
      <c r="LRO4" s="24"/>
      <c r="LRP4" s="24"/>
      <c r="LRQ4" s="24"/>
      <c r="LRR4" s="24"/>
      <c r="LRS4" s="24"/>
      <c r="LRT4" s="24"/>
      <c r="LRU4" s="24"/>
      <c r="LRV4" s="24"/>
      <c r="LRW4" s="24"/>
      <c r="LRX4" s="24"/>
      <c r="LRY4" s="24"/>
      <c r="LRZ4" s="24"/>
      <c r="LSA4" s="24"/>
      <c r="LSB4" s="24"/>
      <c r="LSC4" s="24"/>
      <c r="LSD4" s="24"/>
      <c r="LSE4" s="24"/>
      <c r="LSF4" s="24"/>
      <c r="LSG4" s="24"/>
      <c r="LSH4" s="24"/>
      <c r="LSI4" s="24"/>
      <c r="LSJ4" s="24"/>
      <c r="LSK4" s="24"/>
      <c r="LSL4" s="24"/>
      <c r="LSM4" s="24"/>
      <c r="LSN4" s="24"/>
      <c r="LSO4" s="24"/>
      <c r="LSP4" s="24"/>
      <c r="LSQ4" s="24"/>
      <c r="LSR4" s="24"/>
      <c r="LSS4" s="24"/>
      <c r="LST4" s="24"/>
      <c r="LSU4" s="24"/>
      <c r="LSV4" s="24"/>
      <c r="LSW4" s="24"/>
      <c r="LSX4" s="24"/>
      <c r="LSY4" s="24"/>
      <c r="LSZ4" s="24"/>
      <c r="LTA4" s="24"/>
      <c r="LTB4" s="24"/>
      <c r="LTC4" s="24"/>
      <c r="LTD4" s="24"/>
      <c r="LTE4" s="24"/>
      <c r="LTF4" s="24"/>
      <c r="LTG4" s="24"/>
      <c r="LTH4" s="24"/>
      <c r="LTI4" s="24"/>
      <c r="LTJ4" s="24"/>
      <c r="LTK4" s="24"/>
      <c r="LTL4" s="24"/>
      <c r="LTM4" s="24"/>
      <c r="LTN4" s="24"/>
      <c r="LTO4" s="24"/>
      <c r="LTP4" s="24"/>
      <c r="LTQ4" s="24"/>
      <c r="LTR4" s="24"/>
      <c r="LTS4" s="24"/>
      <c r="LTT4" s="24"/>
      <c r="LTU4" s="24"/>
      <c r="LTV4" s="24"/>
      <c r="LTW4" s="24"/>
      <c r="LTX4" s="24"/>
      <c r="LTY4" s="24"/>
      <c r="LTZ4" s="24"/>
      <c r="LUA4" s="24"/>
      <c r="LUB4" s="24"/>
      <c r="LUC4" s="24"/>
      <c r="LUD4" s="24"/>
      <c r="LUE4" s="24"/>
      <c r="LUF4" s="24"/>
      <c r="LUG4" s="24"/>
      <c r="LUH4" s="24"/>
      <c r="LUI4" s="24"/>
      <c r="LUJ4" s="24"/>
      <c r="LUK4" s="24"/>
      <c r="LUL4" s="24"/>
      <c r="LUM4" s="24"/>
      <c r="LUN4" s="24"/>
      <c r="LUO4" s="24"/>
      <c r="LUP4" s="24"/>
      <c r="LUQ4" s="24"/>
      <c r="LUR4" s="24"/>
      <c r="LUS4" s="24"/>
      <c r="LUT4" s="24"/>
      <c r="LUU4" s="24"/>
      <c r="LUV4" s="24"/>
      <c r="LUW4" s="24"/>
      <c r="LUX4" s="24"/>
      <c r="LUY4" s="24"/>
      <c r="LUZ4" s="24"/>
      <c r="LVA4" s="24"/>
      <c r="LVB4" s="24"/>
      <c r="LVC4" s="24"/>
      <c r="LVD4" s="24"/>
      <c r="LVE4" s="24"/>
      <c r="LVF4" s="24"/>
      <c r="LVG4" s="24"/>
      <c r="LVH4" s="24"/>
      <c r="LVI4" s="24"/>
      <c r="LVJ4" s="24"/>
      <c r="LVK4" s="24"/>
      <c r="LVL4" s="24"/>
      <c r="LVM4" s="24"/>
      <c r="LVN4" s="24"/>
      <c r="LVO4" s="24"/>
      <c r="LVP4" s="24"/>
      <c r="LVQ4" s="24"/>
      <c r="LVR4" s="24"/>
      <c r="LVS4" s="24"/>
      <c r="LVT4" s="24"/>
      <c r="LVU4" s="24"/>
      <c r="LVV4" s="24"/>
      <c r="LVW4" s="24"/>
      <c r="LVX4" s="24"/>
      <c r="LVY4" s="24"/>
      <c r="LVZ4" s="24"/>
      <c r="LWA4" s="24"/>
      <c r="LWB4" s="24"/>
      <c r="LWC4" s="24"/>
      <c r="LWD4" s="24"/>
      <c r="LWE4" s="24"/>
      <c r="LWF4" s="24"/>
      <c r="LWG4" s="24"/>
      <c r="LWH4" s="24"/>
      <c r="LWI4" s="24"/>
      <c r="LWJ4" s="24"/>
      <c r="LWK4" s="24"/>
      <c r="LWL4" s="24"/>
      <c r="LWM4" s="24"/>
      <c r="LWN4" s="24"/>
      <c r="LWO4" s="24"/>
      <c r="LWP4" s="24"/>
      <c r="LWQ4" s="24"/>
      <c r="LWR4" s="24"/>
      <c r="LWS4" s="24"/>
      <c r="LWT4" s="24"/>
      <c r="LWU4" s="24"/>
      <c r="LWV4" s="24"/>
      <c r="LWW4" s="24"/>
      <c r="LWX4" s="24"/>
      <c r="LWY4" s="24"/>
      <c r="LWZ4" s="24"/>
      <c r="LXA4" s="24"/>
      <c r="LXB4" s="24"/>
      <c r="LXC4" s="24"/>
      <c r="LXD4" s="24"/>
      <c r="LXE4" s="24"/>
      <c r="LXF4" s="24"/>
      <c r="LXG4" s="24"/>
      <c r="LXH4" s="24"/>
      <c r="LXI4" s="24"/>
      <c r="LXJ4" s="24"/>
      <c r="LXK4" s="24"/>
      <c r="LXL4" s="24"/>
      <c r="LXM4" s="24"/>
      <c r="LXN4" s="24"/>
      <c r="LXO4" s="24"/>
      <c r="LXP4" s="24"/>
      <c r="LXQ4" s="24"/>
      <c r="LXR4" s="24"/>
      <c r="LXS4" s="24"/>
      <c r="LXT4" s="24"/>
      <c r="LXU4" s="24"/>
      <c r="LXV4" s="24"/>
      <c r="LXW4" s="24"/>
      <c r="LXX4" s="24"/>
      <c r="LXY4" s="24"/>
      <c r="LXZ4" s="24"/>
      <c r="LYA4" s="24"/>
      <c r="LYB4" s="24"/>
      <c r="LYC4" s="24"/>
      <c r="LYD4" s="24"/>
      <c r="LYE4" s="24"/>
      <c r="LYF4" s="24"/>
      <c r="LYG4" s="24"/>
      <c r="LYH4" s="24"/>
      <c r="LYI4" s="24"/>
      <c r="LYJ4" s="24"/>
      <c r="LYK4" s="24"/>
      <c r="LYL4" s="24"/>
      <c r="LYM4" s="24"/>
      <c r="LYN4" s="24"/>
      <c r="LYO4" s="24"/>
      <c r="LYP4" s="24"/>
      <c r="LYQ4" s="24"/>
      <c r="LYR4" s="24"/>
      <c r="LYS4" s="24"/>
      <c r="LYT4" s="24"/>
      <c r="LYU4" s="24"/>
      <c r="LYV4" s="24"/>
      <c r="LYW4" s="24"/>
      <c r="LYX4" s="24"/>
      <c r="LYY4" s="24"/>
      <c r="LYZ4" s="24"/>
      <c r="LZA4" s="24"/>
      <c r="LZB4" s="24"/>
      <c r="LZC4" s="24"/>
      <c r="LZD4" s="24"/>
      <c r="LZE4" s="24"/>
      <c r="LZF4" s="24"/>
      <c r="LZG4" s="24"/>
      <c r="LZH4" s="24"/>
      <c r="LZI4" s="24"/>
      <c r="LZJ4" s="24"/>
      <c r="LZK4" s="24"/>
      <c r="LZL4" s="24"/>
      <c r="LZM4" s="24"/>
      <c r="LZN4" s="24"/>
      <c r="LZO4" s="24"/>
      <c r="LZP4" s="24"/>
      <c r="LZQ4" s="24"/>
      <c r="LZR4" s="24"/>
      <c r="LZS4" s="24"/>
      <c r="LZT4" s="24"/>
      <c r="LZU4" s="24"/>
      <c r="LZV4" s="24"/>
      <c r="LZW4" s="24"/>
      <c r="LZX4" s="24"/>
      <c r="LZY4" s="24"/>
      <c r="LZZ4" s="24"/>
      <c r="MAA4" s="24"/>
      <c r="MAB4" s="24"/>
      <c r="MAC4" s="24"/>
      <c r="MAD4" s="24"/>
      <c r="MAE4" s="24"/>
      <c r="MAF4" s="24"/>
      <c r="MAG4" s="24"/>
      <c r="MAH4" s="24"/>
      <c r="MAI4" s="24"/>
      <c r="MAJ4" s="24"/>
      <c r="MAK4" s="24"/>
      <c r="MAL4" s="24"/>
      <c r="MAM4" s="24"/>
      <c r="MAN4" s="24"/>
      <c r="MAO4" s="24"/>
      <c r="MAP4" s="24"/>
      <c r="MAQ4" s="24"/>
      <c r="MAR4" s="24"/>
      <c r="MAS4" s="24"/>
      <c r="MAT4" s="24"/>
      <c r="MAU4" s="24"/>
      <c r="MAV4" s="24"/>
      <c r="MAW4" s="24"/>
      <c r="MAX4" s="24"/>
      <c r="MAY4" s="24"/>
      <c r="MAZ4" s="24"/>
      <c r="MBA4" s="24"/>
      <c r="MBB4" s="24"/>
      <c r="MBC4" s="24"/>
      <c r="MBD4" s="24"/>
      <c r="MBE4" s="24"/>
      <c r="MBF4" s="24"/>
      <c r="MBG4" s="24"/>
      <c r="MBH4" s="24"/>
      <c r="MBI4" s="24"/>
      <c r="MBJ4" s="24"/>
      <c r="MBK4" s="24"/>
      <c r="MBL4" s="24"/>
      <c r="MBM4" s="24"/>
      <c r="MBN4" s="24"/>
      <c r="MBO4" s="24"/>
      <c r="MBP4" s="24"/>
      <c r="MBQ4" s="24"/>
      <c r="MBR4" s="24"/>
      <c r="MBS4" s="24"/>
      <c r="MBT4" s="24"/>
      <c r="MBU4" s="24"/>
      <c r="MBV4" s="24"/>
      <c r="MBW4" s="24"/>
      <c r="MBX4" s="24"/>
      <c r="MBY4" s="24"/>
      <c r="MBZ4" s="24"/>
      <c r="MCA4" s="24"/>
      <c r="MCB4" s="24"/>
      <c r="MCC4" s="24"/>
      <c r="MCD4" s="24"/>
      <c r="MCE4" s="24"/>
      <c r="MCF4" s="24"/>
      <c r="MCG4" s="24"/>
      <c r="MCH4" s="24"/>
      <c r="MCI4" s="24"/>
      <c r="MCJ4" s="24"/>
      <c r="MCK4" s="24"/>
      <c r="MCL4" s="24"/>
      <c r="MCM4" s="24"/>
      <c r="MCN4" s="24"/>
      <c r="MCO4" s="24"/>
      <c r="MCP4" s="24"/>
      <c r="MCQ4" s="24"/>
      <c r="MCR4" s="24"/>
      <c r="MCS4" s="24"/>
      <c r="MCT4" s="24"/>
      <c r="MCU4" s="24"/>
      <c r="MCV4" s="24"/>
      <c r="MCW4" s="24"/>
      <c r="MCX4" s="24"/>
      <c r="MCY4" s="24"/>
      <c r="MCZ4" s="24"/>
      <c r="MDA4" s="24"/>
      <c r="MDB4" s="24"/>
      <c r="MDC4" s="24"/>
      <c r="MDD4" s="24"/>
      <c r="MDE4" s="24"/>
      <c r="MDF4" s="24"/>
      <c r="MDG4" s="24"/>
      <c r="MDH4" s="24"/>
      <c r="MDI4" s="24"/>
      <c r="MDJ4" s="24"/>
      <c r="MDK4" s="24"/>
      <c r="MDL4" s="24"/>
      <c r="MDM4" s="24"/>
      <c r="MDN4" s="24"/>
      <c r="MDO4" s="24"/>
      <c r="MDP4" s="24"/>
      <c r="MDQ4" s="24"/>
      <c r="MDR4" s="24"/>
      <c r="MDS4" s="24"/>
      <c r="MDT4" s="24"/>
      <c r="MDU4" s="24"/>
      <c r="MDV4" s="24"/>
      <c r="MDW4" s="24"/>
      <c r="MDX4" s="24"/>
      <c r="MDY4" s="24"/>
      <c r="MDZ4" s="24"/>
      <c r="MEA4" s="24"/>
      <c r="MEB4" s="24"/>
      <c r="MEC4" s="24"/>
      <c r="MED4" s="24"/>
      <c r="MEE4" s="24"/>
      <c r="MEF4" s="24"/>
      <c r="MEG4" s="24"/>
      <c r="MEH4" s="24"/>
      <c r="MEI4" s="24"/>
      <c r="MEJ4" s="24"/>
      <c r="MEK4" s="24"/>
      <c r="MEL4" s="24"/>
      <c r="MEM4" s="24"/>
      <c r="MEN4" s="24"/>
      <c r="MEO4" s="24"/>
      <c r="MEP4" s="24"/>
      <c r="MEQ4" s="24"/>
      <c r="MER4" s="24"/>
      <c r="MES4" s="24"/>
      <c r="MET4" s="24"/>
      <c r="MEU4" s="24"/>
      <c r="MEV4" s="24"/>
      <c r="MEW4" s="24"/>
      <c r="MEX4" s="24"/>
      <c r="MEY4" s="24"/>
      <c r="MEZ4" s="24"/>
      <c r="MFA4" s="24"/>
      <c r="MFB4" s="24"/>
      <c r="MFC4" s="24"/>
      <c r="MFD4" s="24"/>
      <c r="MFE4" s="24"/>
      <c r="MFF4" s="24"/>
      <c r="MFG4" s="24"/>
      <c r="MFH4" s="24"/>
      <c r="MFI4" s="24"/>
      <c r="MFJ4" s="24"/>
      <c r="MFK4" s="24"/>
      <c r="MFL4" s="24"/>
      <c r="MFM4" s="24"/>
      <c r="MFN4" s="24"/>
      <c r="MFO4" s="24"/>
      <c r="MFP4" s="24"/>
      <c r="MFQ4" s="24"/>
      <c r="MFR4" s="24"/>
      <c r="MFS4" s="24"/>
      <c r="MFT4" s="24"/>
      <c r="MFU4" s="24"/>
      <c r="MFV4" s="24"/>
      <c r="MFW4" s="24"/>
      <c r="MFX4" s="24"/>
      <c r="MFY4" s="24"/>
      <c r="MFZ4" s="24"/>
      <c r="MGA4" s="24"/>
      <c r="MGB4" s="24"/>
      <c r="MGC4" s="24"/>
      <c r="MGD4" s="24"/>
      <c r="MGE4" s="24"/>
      <c r="MGF4" s="24"/>
      <c r="MGG4" s="24"/>
      <c r="MGH4" s="24"/>
      <c r="MGI4" s="24"/>
      <c r="MGJ4" s="24"/>
      <c r="MGK4" s="24"/>
      <c r="MGL4" s="24"/>
      <c r="MGM4" s="24"/>
      <c r="MGN4" s="24"/>
      <c r="MGO4" s="24"/>
      <c r="MGP4" s="24"/>
      <c r="MGQ4" s="24"/>
      <c r="MGR4" s="24"/>
      <c r="MGS4" s="24"/>
      <c r="MGT4" s="24"/>
      <c r="MGU4" s="24"/>
      <c r="MGV4" s="24"/>
      <c r="MGW4" s="24"/>
      <c r="MGX4" s="24"/>
      <c r="MGY4" s="24"/>
      <c r="MGZ4" s="24"/>
      <c r="MHA4" s="24"/>
      <c r="MHB4" s="24"/>
      <c r="MHC4" s="24"/>
      <c r="MHD4" s="24"/>
      <c r="MHE4" s="24"/>
      <c r="MHF4" s="24"/>
      <c r="MHG4" s="24"/>
      <c r="MHH4" s="24"/>
      <c r="MHI4" s="24"/>
      <c r="MHJ4" s="24"/>
      <c r="MHK4" s="24"/>
      <c r="MHL4" s="24"/>
      <c r="MHM4" s="24"/>
      <c r="MHN4" s="24"/>
      <c r="MHO4" s="24"/>
      <c r="MHP4" s="24"/>
      <c r="MHQ4" s="24"/>
      <c r="MHR4" s="24"/>
      <c r="MHS4" s="24"/>
      <c r="MHT4" s="24"/>
      <c r="MHU4" s="24"/>
      <c r="MHV4" s="24"/>
      <c r="MHW4" s="24"/>
      <c r="MHX4" s="24"/>
      <c r="MHY4" s="24"/>
      <c r="MHZ4" s="24"/>
      <c r="MIA4" s="24"/>
      <c r="MIB4" s="24"/>
      <c r="MIC4" s="24"/>
      <c r="MID4" s="24"/>
      <c r="MIE4" s="24"/>
      <c r="MIF4" s="24"/>
      <c r="MIG4" s="24"/>
      <c r="MIH4" s="24"/>
      <c r="MII4" s="24"/>
      <c r="MIJ4" s="24"/>
      <c r="MIK4" s="24"/>
      <c r="MIL4" s="24"/>
      <c r="MIM4" s="24"/>
      <c r="MIN4" s="24"/>
      <c r="MIO4" s="24"/>
      <c r="MIP4" s="24"/>
      <c r="MIQ4" s="24"/>
      <c r="MIR4" s="24"/>
      <c r="MIS4" s="24"/>
      <c r="MIT4" s="24"/>
      <c r="MIU4" s="24"/>
      <c r="MIV4" s="24"/>
      <c r="MIW4" s="24"/>
      <c r="MIX4" s="24"/>
      <c r="MIY4" s="24"/>
      <c r="MIZ4" s="24"/>
      <c r="MJA4" s="24"/>
      <c r="MJB4" s="24"/>
      <c r="MJC4" s="24"/>
      <c r="MJD4" s="24"/>
      <c r="MJE4" s="24"/>
      <c r="MJF4" s="24"/>
      <c r="MJG4" s="24"/>
      <c r="MJH4" s="24"/>
      <c r="MJI4" s="24"/>
      <c r="MJJ4" s="24"/>
      <c r="MJK4" s="24"/>
      <c r="MJL4" s="24"/>
      <c r="MJM4" s="24"/>
      <c r="MJN4" s="24"/>
      <c r="MJO4" s="24"/>
      <c r="MJP4" s="24"/>
      <c r="MJQ4" s="24"/>
      <c r="MJR4" s="24"/>
      <c r="MJS4" s="24"/>
      <c r="MJT4" s="24"/>
      <c r="MJU4" s="24"/>
      <c r="MJV4" s="24"/>
      <c r="MJW4" s="24"/>
      <c r="MJX4" s="24"/>
      <c r="MJY4" s="24"/>
      <c r="MJZ4" s="24"/>
      <c r="MKA4" s="24"/>
      <c r="MKB4" s="24"/>
      <c r="MKC4" s="24"/>
      <c r="MKD4" s="24"/>
      <c r="MKE4" s="24"/>
      <c r="MKF4" s="24"/>
      <c r="MKG4" s="24"/>
      <c r="MKH4" s="24"/>
      <c r="MKI4" s="24"/>
      <c r="MKJ4" s="24"/>
      <c r="MKK4" s="24"/>
      <c r="MKL4" s="24"/>
      <c r="MKM4" s="24"/>
      <c r="MKN4" s="24"/>
      <c r="MKO4" s="24"/>
      <c r="MKP4" s="24"/>
      <c r="MKQ4" s="24"/>
      <c r="MKR4" s="24"/>
      <c r="MKS4" s="24"/>
      <c r="MKT4" s="24"/>
      <c r="MKU4" s="24"/>
      <c r="MKV4" s="24"/>
      <c r="MKW4" s="24"/>
      <c r="MKX4" s="24"/>
      <c r="MKY4" s="24"/>
      <c r="MKZ4" s="24"/>
      <c r="MLA4" s="24"/>
      <c r="MLB4" s="24"/>
      <c r="MLC4" s="24"/>
      <c r="MLD4" s="24"/>
      <c r="MLE4" s="24"/>
      <c r="MLF4" s="24"/>
      <c r="MLG4" s="24"/>
      <c r="MLH4" s="24"/>
      <c r="MLI4" s="24"/>
      <c r="MLJ4" s="24"/>
      <c r="MLK4" s="24"/>
      <c r="MLL4" s="24"/>
      <c r="MLM4" s="24"/>
      <c r="MLN4" s="24"/>
      <c r="MLO4" s="24"/>
      <c r="MLP4" s="24"/>
      <c r="MLQ4" s="24"/>
      <c r="MLR4" s="24"/>
      <c r="MLS4" s="24"/>
      <c r="MLT4" s="24"/>
      <c r="MLU4" s="24"/>
      <c r="MLV4" s="24"/>
      <c r="MLW4" s="24"/>
      <c r="MLX4" s="24"/>
      <c r="MLY4" s="24"/>
      <c r="MLZ4" s="24"/>
      <c r="MMA4" s="24"/>
      <c r="MMB4" s="24"/>
      <c r="MMC4" s="24"/>
      <c r="MMD4" s="24"/>
      <c r="MME4" s="24"/>
      <c r="MMF4" s="24"/>
      <c r="MMG4" s="24"/>
      <c r="MMH4" s="24"/>
      <c r="MMI4" s="24"/>
      <c r="MMJ4" s="24"/>
      <c r="MMK4" s="24"/>
      <c r="MML4" s="24"/>
      <c r="MMM4" s="24"/>
      <c r="MMN4" s="24"/>
      <c r="MMO4" s="24"/>
      <c r="MMP4" s="24"/>
      <c r="MMQ4" s="24"/>
      <c r="MMR4" s="24"/>
      <c r="MMS4" s="24"/>
      <c r="MMT4" s="24"/>
      <c r="MMU4" s="24"/>
      <c r="MMV4" s="24"/>
      <c r="MMW4" s="24"/>
      <c r="MMX4" s="24"/>
      <c r="MMY4" s="24"/>
      <c r="MMZ4" s="24"/>
      <c r="MNA4" s="24"/>
      <c r="MNB4" s="24"/>
      <c r="MNC4" s="24"/>
      <c r="MND4" s="24"/>
      <c r="MNE4" s="24"/>
      <c r="MNF4" s="24"/>
      <c r="MNG4" s="24"/>
      <c r="MNH4" s="24"/>
      <c r="MNI4" s="24"/>
      <c r="MNJ4" s="24"/>
      <c r="MNK4" s="24"/>
      <c r="MNL4" s="24"/>
      <c r="MNM4" s="24"/>
      <c r="MNN4" s="24"/>
      <c r="MNO4" s="24"/>
      <c r="MNP4" s="24"/>
      <c r="MNQ4" s="24"/>
      <c r="MNR4" s="24"/>
      <c r="MNS4" s="24"/>
      <c r="MNT4" s="24"/>
      <c r="MNU4" s="24"/>
      <c r="MNV4" s="24"/>
      <c r="MNW4" s="24"/>
      <c r="MNX4" s="24"/>
      <c r="MNY4" s="24"/>
      <c r="MNZ4" s="24"/>
      <c r="MOA4" s="24"/>
      <c r="MOB4" s="24"/>
      <c r="MOC4" s="24"/>
      <c r="MOD4" s="24"/>
      <c r="MOE4" s="24"/>
      <c r="MOF4" s="24"/>
      <c r="MOG4" s="24"/>
      <c r="MOH4" s="24"/>
      <c r="MOI4" s="24"/>
      <c r="MOJ4" s="24"/>
      <c r="MOK4" s="24"/>
      <c r="MOL4" s="24"/>
      <c r="MOM4" s="24"/>
      <c r="MON4" s="24"/>
      <c r="MOO4" s="24"/>
      <c r="MOP4" s="24"/>
      <c r="MOQ4" s="24"/>
      <c r="MOR4" s="24"/>
      <c r="MOS4" s="24"/>
      <c r="MOT4" s="24"/>
      <c r="MOU4" s="24"/>
      <c r="MOV4" s="24"/>
      <c r="MOW4" s="24"/>
      <c r="MOX4" s="24"/>
      <c r="MOY4" s="24"/>
      <c r="MOZ4" s="24"/>
      <c r="MPA4" s="24"/>
      <c r="MPB4" s="24"/>
      <c r="MPC4" s="24"/>
      <c r="MPD4" s="24"/>
      <c r="MPE4" s="24"/>
      <c r="MPF4" s="24"/>
      <c r="MPG4" s="24"/>
      <c r="MPH4" s="24"/>
      <c r="MPI4" s="24"/>
      <c r="MPJ4" s="24"/>
      <c r="MPK4" s="24"/>
      <c r="MPL4" s="24"/>
      <c r="MPM4" s="24"/>
      <c r="MPN4" s="24"/>
      <c r="MPO4" s="24"/>
      <c r="MPP4" s="24"/>
      <c r="MPQ4" s="24"/>
      <c r="MPR4" s="24"/>
      <c r="MPS4" s="24"/>
      <c r="MPT4" s="24"/>
      <c r="MPU4" s="24"/>
      <c r="MPV4" s="24"/>
      <c r="MPW4" s="24"/>
      <c r="MPX4" s="24"/>
      <c r="MPY4" s="24"/>
      <c r="MPZ4" s="24"/>
      <c r="MQA4" s="24"/>
      <c r="MQB4" s="24"/>
      <c r="MQC4" s="24"/>
      <c r="MQD4" s="24"/>
      <c r="MQE4" s="24"/>
      <c r="MQF4" s="24"/>
      <c r="MQG4" s="24"/>
      <c r="MQH4" s="24"/>
      <c r="MQI4" s="24"/>
      <c r="MQJ4" s="24"/>
      <c r="MQK4" s="24"/>
      <c r="MQL4" s="24"/>
      <c r="MQM4" s="24"/>
      <c r="MQN4" s="24"/>
      <c r="MQO4" s="24"/>
      <c r="MQP4" s="24"/>
      <c r="MQQ4" s="24"/>
      <c r="MQR4" s="24"/>
      <c r="MQS4" s="24"/>
      <c r="MQT4" s="24"/>
      <c r="MQU4" s="24"/>
      <c r="MQV4" s="24"/>
      <c r="MQW4" s="24"/>
      <c r="MQX4" s="24"/>
      <c r="MQY4" s="24"/>
      <c r="MQZ4" s="24"/>
      <c r="MRA4" s="24"/>
      <c r="MRB4" s="24"/>
      <c r="MRC4" s="24"/>
      <c r="MRD4" s="24"/>
      <c r="MRE4" s="24"/>
      <c r="MRF4" s="24"/>
      <c r="MRG4" s="24"/>
      <c r="MRH4" s="24"/>
      <c r="MRI4" s="24"/>
      <c r="MRJ4" s="24"/>
      <c r="MRK4" s="24"/>
      <c r="MRL4" s="24"/>
      <c r="MRM4" s="24"/>
      <c r="MRN4" s="24"/>
      <c r="MRO4" s="24"/>
      <c r="MRP4" s="24"/>
      <c r="MRQ4" s="24"/>
      <c r="MRR4" s="24"/>
      <c r="MRS4" s="24"/>
      <c r="MRT4" s="24"/>
      <c r="MRU4" s="24"/>
      <c r="MRV4" s="24"/>
      <c r="MRW4" s="24"/>
      <c r="MRX4" s="24"/>
      <c r="MRY4" s="24"/>
      <c r="MRZ4" s="24"/>
      <c r="MSA4" s="24"/>
      <c r="MSB4" s="24"/>
      <c r="MSC4" s="24"/>
      <c r="MSD4" s="24"/>
      <c r="MSE4" s="24"/>
      <c r="MSF4" s="24"/>
      <c r="MSG4" s="24"/>
      <c r="MSH4" s="24"/>
      <c r="MSI4" s="24"/>
      <c r="MSJ4" s="24"/>
      <c r="MSK4" s="24"/>
      <c r="MSL4" s="24"/>
      <c r="MSM4" s="24"/>
      <c r="MSN4" s="24"/>
      <c r="MSO4" s="24"/>
      <c r="MSP4" s="24"/>
      <c r="MSQ4" s="24"/>
      <c r="MSR4" s="24"/>
      <c r="MSS4" s="24"/>
      <c r="MST4" s="24"/>
      <c r="MSU4" s="24"/>
      <c r="MSV4" s="24"/>
      <c r="MSW4" s="24"/>
      <c r="MSX4" s="24"/>
      <c r="MSY4" s="24"/>
      <c r="MSZ4" s="24"/>
      <c r="MTA4" s="24"/>
      <c r="MTB4" s="24"/>
      <c r="MTC4" s="24"/>
      <c r="MTD4" s="24"/>
      <c r="MTE4" s="24"/>
      <c r="MTF4" s="24"/>
      <c r="MTG4" s="24"/>
      <c r="MTH4" s="24"/>
      <c r="MTI4" s="24"/>
      <c r="MTJ4" s="24"/>
      <c r="MTK4" s="24"/>
      <c r="MTL4" s="24"/>
      <c r="MTM4" s="24"/>
      <c r="MTN4" s="24"/>
      <c r="MTO4" s="24"/>
      <c r="MTP4" s="24"/>
      <c r="MTQ4" s="24"/>
      <c r="MTR4" s="24"/>
      <c r="MTS4" s="24"/>
      <c r="MTT4" s="24"/>
      <c r="MTU4" s="24"/>
      <c r="MTV4" s="24"/>
      <c r="MTW4" s="24"/>
      <c r="MTX4" s="24"/>
      <c r="MTY4" s="24"/>
      <c r="MTZ4" s="24"/>
      <c r="MUA4" s="24"/>
      <c r="MUB4" s="24"/>
      <c r="MUC4" s="24"/>
      <c r="MUD4" s="24"/>
      <c r="MUE4" s="24"/>
      <c r="MUF4" s="24"/>
      <c r="MUG4" s="24"/>
      <c r="MUH4" s="24"/>
      <c r="MUI4" s="24"/>
      <c r="MUJ4" s="24"/>
      <c r="MUK4" s="24"/>
      <c r="MUL4" s="24"/>
      <c r="MUM4" s="24"/>
      <c r="MUN4" s="24"/>
      <c r="MUO4" s="24"/>
      <c r="MUP4" s="24"/>
      <c r="MUQ4" s="24"/>
      <c r="MUR4" s="24"/>
      <c r="MUS4" s="24"/>
      <c r="MUT4" s="24"/>
      <c r="MUU4" s="24"/>
      <c r="MUV4" s="24"/>
      <c r="MUW4" s="24"/>
      <c r="MUX4" s="24"/>
      <c r="MUY4" s="24"/>
      <c r="MUZ4" s="24"/>
      <c r="MVA4" s="24"/>
      <c r="MVB4" s="24"/>
      <c r="MVC4" s="24"/>
      <c r="MVD4" s="24"/>
      <c r="MVE4" s="24"/>
      <c r="MVF4" s="24"/>
      <c r="MVG4" s="24"/>
      <c r="MVH4" s="24"/>
      <c r="MVI4" s="24"/>
      <c r="MVJ4" s="24"/>
      <c r="MVK4" s="24"/>
      <c r="MVL4" s="24"/>
      <c r="MVM4" s="24"/>
      <c r="MVN4" s="24"/>
      <c r="MVO4" s="24"/>
      <c r="MVP4" s="24"/>
      <c r="MVQ4" s="24"/>
      <c r="MVR4" s="24"/>
      <c r="MVS4" s="24"/>
      <c r="MVT4" s="24"/>
      <c r="MVU4" s="24"/>
      <c r="MVV4" s="24"/>
      <c r="MVW4" s="24"/>
      <c r="MVX4" s="24"/>
      <c r="MVY4" s="24"/>
      <c r="MVZ4" s="24"/>
      <c r="MWA4" s="24"/>
      <c r="MWB4" s="24"/>
      <c r="MWC4" s="24"/>
      <c r="MWD4" s="24"/>
      <c r="MWE4" s="24"/>
      <c r="MWF4" s="24"/>
      <c r="MWG4" s="24"/>
      <c r="MWH4" s="24"/>
      <c r="MWI4" s="24"/>
      <c r="MWJ4" s="24"/>
      <c r="MWK4" s="24"/>
      <c r="MWL4" s="24"/>
      <c r="MWM4" s="24"/>
      <c r="MWN4" s="24"/>
      <c r="MWO4" s="24"/>
      <c r="MWP4" s="24"/>
      <c r="MWQ4" s="24"/>
      <c r="MWR4" s="24"/>
      <c r="MWS4" s="24"/>
      <c r="MWT4" s="24"/>
      <c r="MWU4" s="24"/>
      <c r="MWV4" s="24"/>
      <c r="MWW4" s="24"/>
      <c r="MWX4" s="24"/>
      <c r="MWY4" s="24"/>
      <c r="MWZ4" s="24"/>
      <c r="MXA4" s="24"/>
      <c r="MXB4" s="24"/>
      <c r="MXC4" s="24"/>
      <c r="MXD4" s="24"/>
      <c r="MXE4" s="24"/>
      <c r="MXF4" s="24"/>
      <c r="MXG4" s="24"/>
      <c r="MXH4" s="24"/>
      <c r="MXI4" s="24"/>
      <c r="MXJ4" s="24"/>
      <c r="MXK4" s="24"/>
      <c r="MXL4" s="24"/>
      <c r="MXM4" s="24"/>
      <c r="MXN4" s="24"/>
      <c r="MXO4" s="24"/>
      <c r="MXP4" s="24"/>
      <c r="MXQ4" s="24"/>
      <c r="MXR4" s="24"/>
      <c r="MXS4" s="24"/>
      <c r="MXT4" s="24"/>
      <c r="MXU4" s="24"/>
      <c r="MXV4" s="24"/>
      <c r="MXW4" s="24"/>
      <c r="MXX4" s="24"/>
      <c r="MXY4" s="24"/>
      <c r="MXZ4" s="24"/>
      <c r="MYA4" s="24"/>
      <c r="MYB4" s="24"/>
      <c r="MYC4" s="24"/>
      <c r="MYD4" s="24"/>
      <c r="MYE4" s="24"/>
      <c r="MYF4" s="24"/>
      <c r="MYG4" s="24"/>
      <c r="MYH4" s="24"/>
      <c r="MYI4" s="24"/>
      <c r="MYJ4" s="24"/>
      <c r="MYK4" s="24"/>
      <c r="MYL4" s="24"/>
      <c r="MYM4" s="24"/>
      <c r="MYN4" s="24"/>
      <c r="MYO4" s="24"/>
      <c r="MYP4" s="24"/>
      <c r="MYQ4" s="24"/>
      <c r="MYR4" s="24"/>
      <c r="MYS4" s="24"/>
      <c r="MYT4" s="24"/>
      <c r="MYU4" s="24"/>
      <c r="MYV4" s="24"/>
      <c r="MYW4" s="24"/>
      <c r="MYX4" s="24"/>
      <c r="MYY4" s="24"/>
      <c r="MYZ4" s="24"/>
      <c r="MZA4" s="24"/>
      <c r="MZB4" s="24"/>
      <c r="MZC4" s="24"/>
      <c r="MZD4" s="24"/>
      <c r="MZE4" s="24"/>
      <c r="MZF4" s="24"/>
      <c r="MZG4" s="24"/>
      <c r="MZH4" s="24"/>
      <c r="MZI4" s="24"/>
      <c r="MZJ4" s="24"/>
      <c r="MZK4" s="24"/>
      <c r="MZL4" s="24"/>
      <c r="MZM4" s="24"/>
      <c r="MZN4" s="24"/>
      <c r="MZO4" s="24"/>
      <c r="MZP4" s="24"/>
      <c r="MZQ4" s="24"/>
      <c r="MZR4" s="24"/>
      <c r="MZS4" s="24"/>
      <c r="MZT4" s="24"/>
      <c r="MZU4" s="24"/>
      <c r="MZV4" s="24"/>
      <c r="MZW4" s="24"/>
      <c r="MZX4" s="24"/>
      <c r="MZY4" s="24"/>
      <c r="MZZ4" s="24"/>
      <c r="NAA4" s="24"/>
      <c r="NAB4" s="24"/>
      <c r="NAC4" s="24"/>
      <c r="NAD4" s="24"/>
      <c r="NAE4" s="24"/>
      <c r="NAF4" s="24"/>
      <c r="NAG4" s="24"/>
      <c r="NAH4" s="24"/>
      <c r="NAI4" s="24"/>
      <c r="NAJ4" s="24"/>
      <c r="NAK4" s="24"/>
      <c r="NAL4" s="24"/>
      <c r="NAM4" s="24"/>
      <c r="NAN4" s="24"/>
      <c r="NAO4" s="24"/>
      <c r="NAP4" s="24"/>
      <c r="NAQ4" s="24"/>
      <c r="NAR4" s="24"/>
      <c r="NAS4" s="24"/>
      <c r="NAT4" s="24"/>
      <c r="NAU4" s="24"/>
      <c r="NAV4" s="24"/>
      <c r="NAW4" s="24"/>
      <c r="NAX4" s="24"/>
      <c r="NAY4" s="24"/>
      <c r="NAZ4" s="24"/>
      <c r="NBA4" s="24"/>
      <c r="NBB4" s="24"/>
      <c r="NBC4" s="24"/>
      <c r="NBD4" s="24"/>
      <c r="NBE4" s="24"/>
      <c r="NBF4" s="24"/>
      <c r="NBG4" s="24"/>
      <c r="NBH4" s="24"/>
      <c r="NBI4" s="24"/>
      <c r="NBJ4" s="24"/>
      <c r="NBK4" s="24"/>
      <c r="NBL4" s="24"/>
      <c r="NBM4" s="24"/>
      <c r="NBN4" s="24"/>
      <c r="NBO4" s="24"/>
      <c r="NBP4" s="24"/>
      <c r="NBQ4" s="24"/>
      <c r="NBR4" s="24"/>
      <c r="NBS4" s="24"/>
      <c r="NBT4" s="24"/>
      <c r="NBU4" s="24"/>
      <c r="NBV4" s="24"/>
      <c r="NBW4" s="24"/>
      <c r="NBX4" s="24"/>
      <c r="NBY4" s="24"/>
      <c r="NBZ4" s="24"/>
      <c r="NCA4" s="24"/>
      <c r="NCB4" s="24"/>
      <c r="NCC4" s="24"/>
      <c r="NCD4" s="24"/>
      <c r="NCE4" s="24"/>
      <c r="NCF4" s="24"/>
      <c r="NCG4" s="24"/>
      <c r="NCH4" s="24"/>
      <c r="NCI4" s="24"/>
      <c r="NCJ4" s="24"/>
      <c r="NCK4" s="24"/>
      <c r="NCL4" s="24"/>
      <c r="NCM4" s="24"/>
      <c r="NCN4" s="24"/>
      <c r="NCO4" s="24"/>
      <c r="NCP4" s="24"/>
      <c r="NCQ4" s="24"/>
      <c r="NCR4" s="24"/>
      <c r="NCS4" s="24"/>
      <c r="NCT4" s="24"/>
      <c r="NCU4" s="24"/>
      <c r="NCV4" s="24"/>
      <c r="NCW4" s="24"/>
      <c r="NCX4" s="24"/>
      <c r="NCY4" s="24"/>
      <c r="NCZ4" s="24"/>
      <c r="NDA4" s="24"/>
      <c r="NDB4" s="24"/>
      <c r="NDC4" s="24"/>
      <c r="NDD4" s="24"/>
      <c r="NDE4" s="24"/>
      <c r="NDF4" s="24"/>
      <c r="NDG4" s="24"/>
      <c r="NDH4" s="24"/>
      <c r="NDI4" s="24"/>
      <c r="NDJ4" s="24"/>
      <c r="NDK4" s="24"/>
      <c r="NDL4" s="24"/>
      <c r="NDM4" s="24"/>
      <c r="NDN4" s="24"/>
      <c r="NDO4" s="24"/>
      <c r="NDP4" s="24"/>
      <c r="NDQ4" s="24"/>
      <c r="NDR4" s="24"/>
      <c r="NDS4" s="24"/>
      <c r="NDT4" s="24"/>
      <c r="NDU4" s="24"/>
      <c r="NDV4" s="24"/>
      <c r="NDW4" s="24"/>
      <c r="NDX4" s="24"/>
      <c r="NDY4" s="24"/>
      <c r="NDZ4" s="24"/>
      <c r="NEA4" s="24"/>
      <c r="NEB4" s="24"/>
      <c r="NEC4" s="24"/>
      <c r="NED4" s="24"/>
      <c r="NEE4" s="24"/>
      <c r="NEF4" s="24"/>
      <c r="NEG4" s="24"/>
      <c r="NEH4" s="24"/>
      <c r="NEI4" s="24"/>
      <c r="NEJ4" s="24"/>
      <c r="NEK4" s="24"/>
      <c r="NEL4" s="24"/>
      <c r="NEM4" s="24"/>
      <c r="NEN4" s="24"/>
      <c r="NEO4" s="24"/>
      <c r="NEP4" s="24"/>
      <c r="NEQ4" s="24"/>
      <c r="NER4" s="24"/>
      <c r="NES4" s="24"/>
      <c r="NET4" s="24"/>
      <c r="NEU4" s="24"/>
      <c r="NEV4" s="24"/>
      <c r="NEW4" s="24"/>
      <c r="NEX4" s="24"/>
      <c r="NEY4" s="24"/>
      <c r="NEZ4" s="24"/>
      <c r="NFA4" s="24"/>
      <c r="NFB4" s="24"/>
      <c r="NFC4" s="24"/>
      <c r="NFD4" s="24"/>
      <c r="NFE4" s="24"/>
      <c r="NFF4" s="24"/>
      <c r="NFG4" s="24"/>
      <c r="NFH4" s="24"/>
      <c r="NFI4" s="24"/>
      <c r="NFJ4" s="24"/>
      <c r="NFK4" s="24"/>
      <c r="NFL4" s="24"/>
      <c r="NFM4" s="24"/>
      <c r="NFN4" s="24"/>
      <c r="NFO4" s="24"/>
      <c r="NFP4" s="24"/>
      <c r="NFQ4" s="24"/>
      <c r="NFR4" s="24"/>
      <c r="NFS4" s="24"/>
      <c r="NFT4" s="24"/>
      <c r="NFU4" s="24"/>
      <c r="NFV4" s="24"/>
      <c r="NFW4" s="24"/>
      <c r="NFX4" s="24"/>
      <c r="NFY4" s="24"/>
      <c r="NFZ4" s="24"/>
      <c r="NGA4" s="24"/>
      <c r="NGB4" s="24"/>
      <c r="NGC4" s="24"/>
      <c r="NGD4" s="24"/>
      <c r="NGE4" s="24"/>
      <c r="NGF4" s="24"/>
      <c r="NGG4" s="24"/>
      <c r="NGH4" s="24"/>
      <c r="NGI4" s="24"/>
      <c r="NGJ4" s="24"/>
      <c r="NGK4" s="24"/>
      <c r="NGL4" s="24"/>
      <c r="NGM4" s="24"/>
      <c r="NGN4" s="24"/>
      <c r="NGO4" s="24"/>
      <c r="NGP4" s="24"/>
      <c r="NGQ4" s="24"/>
      <c r="NGR4" s="24"/>
      <c r="NGS4" s="24"/>
      <c r="NGT4" s="24"/>
      <c r="NGU4" s="24"/>
      <c r="NGV4" s="24"/>
      <c r="NGW4" s="24"/>
      <c r="NGX4" s="24"/>
      <c r="NGY4" s="24"/>
      <c r="NGZ4" s="24"/>
      <c r="NHA4" s="24"/>
      <c r="NHB4" s="24"/>
      <c r="NHC4" s="24"/>
      <c r="NHD4" s="24"/>
      <c r="NHE4" s="24"/>
      <c r="NHF4" s="24"/>
      <c r="NHG4" s="24"/>
      <c r="NHH4" s="24"/>
      <c r="NHI4" s="24"/>
      <c r="NHJ4" s="24"/>
      <c r="NHK4" s="24"/>
      <c r="NHL4" s="24"/>
      <c r="NHM4" s="24"/>
      <c r="NHN4" s="24"/>
      <c r="NHO4" s="24"/>
      <c r="NHP4" s="24"/>
      <c r="NHQ4" s="24"/>
      <c r="NHR4" s="24"/>
      <c r="NHS4" s="24"/>
      <c r="NHT4" s="24"/>
      <c r="NHU4" s="24"/>
      <c r="NHV4" s="24"/>
      <c r="NHW4" s="24"/>
      <c r="NHX4" s="24"/>
      <c r="NHY4" s="24"/>
      <c r="NHZ4" s="24"/>
      <c r="NIA4" s="24"/>
      <c r="NIB4" s="24"/>
      <c r="NIC4" s="24"/>
      <c r="NID4" s="24"/>
      <c r="NIE4" s="24"/>
      <c r="NIF4" s="24"/>
      <c r="NIG4" s="24"/>
      <c r="NIH4" s="24"/>
      <c r="NII4" s="24"/>
      <c r="NIJ4" s="24"/>
      <c r="NIK4" s="24"/>
      <c r="NIL4" s="24"/>
      <c r="NIM4" s="24"/>
      <c r="NIN4" s="24"/>
      <c r="NIO4" s="24"/>
      <c r="NIP4" s="24"/>
      <c r="NIQ4" s="24"/>
      <c r="NIR4" s="24"/>
      <c r="NIS4" s="24"/>
      <c r="NIT4" s="24"/>
      <c r="NIU4" s="24"/>
      <c r="NIV4" s="24"/>
      <c r="NIW4" s="24"/>
      <c r="NIX4" s="24"/>
      <c r="NIY4" s="24"/>
      <c r="NIZ4" s="24"/>
      <c r="NJA4" s="24"/>
      <c r="NJB4" s="24"/>
      <c r="NJC4" s="24"/>
      <c r="NJD4" s="24"/>
      <c r="NJE4" s="24"/>
      <c r="NJF4" s="24"/>
      <c r="NJG4" s="24"/>
      <c r="NJH4" s="24"/>
      <c r="NJI4" s="24"/>
      <c r="NJJ4" s="24"/>
      <c r="NJK4" s="24"/>
      <c r="NJL4" s="24"/>
      <c r="NJM4" s="24"/>
      <c r="NJN4" s="24"/>
      <c r="NJO4" s="24"/>
      <c r="NJP4" s="24"/>
      <c r="NJQ4" s="24"/>
      <c r="NJR4" s="24"/>
      <c r="NJS4" s="24"/>
      <c r="NJT4" s="24"/>
      <c r="NJU4" s="24"/>
      <c r="NJV4" s="24"/>
      <c r="NJW4" s="24"/>
      <c r="NJX4" s="24"/>
      <c r="NJY4" s="24"/>
      <c r="NJZ4" s="24"/>
      <c r="NKA4" s="24"/>
      <c r="NKB4" s="24"/>
      <c r="NKC4" s="24"/>
      <c r="NKD4" s="24"/>
      <c r="NKE4" s="24"/>
      <c r="NKF4" s="24"/>
      <c r="NKG4" s="24"/>
      <c r="NKH4" s="24"/>
      <c r="NKI4" s="24"/>
      <c r="NKJ4" s="24"/>
      <c r="NKK4" s="24"/>
      <c r="NKL4" s="24"/>
      <c r="NKM4" s="24"/>
      <c r="NKN4" s="24"/>
      <c r="NKO4" s="24"/>
      <c r="NKP4" s="24"/>
      <c r="NKQ4" s="24"/>
      <c r="NKR4" s="24"/>
      <c r="NKS4" s="24"/>
      <c r="NKT4" s="24"/>
      <c r="NKU4" s="24"/>
      <c r="NKV4" s="24"/>
      <c r="NKW4" s="24"/>
      <c r="NKX4" s="24"/>
      <c r="NKY4" s="24"/>
      <c r="NKZ4" s="24"/>
      <c r="NLA4" s="24"/>
      <c r="NLB4" s="24"/>
      <c r="NLC4" s="24"/>
      <c r="NLD4" s="24"/>
      <c r="NLE4" s="24"/>
      <c r="NLF4" s="24"/>
      <c r="NLG4" s="24"/>
      <c r="NLH4" s="24"/>
      <c r="NLI4" s="24"/>
      <c r="NLJ4" s="24"/>
      <c r="NLK4" s="24"/>
      <c r="NLL4" s="24"/>
      <c r="NLM4" s="24"/>
      <c r="NLN4" s="24"/>
      <c r="NLO4" s="24"/>
      <c r="NLP4" s="24"/>
      <c r="NLQ4" s="24"/>
      <c r="NLR4" s="24"/>
      <c r="NLS4" s="24"/>
      <c r="NLT4" s="24"/>
      <c r="NLU4" s="24"/>
      <c r="NLV4" s="24"/>
      <c r="NLW4" s="24"/>
      <c r="NLX4" s="24"/>
      <c r="NLY4" s="24"/>
      <c r="NLZ4" s="24"/>
      <c r="NMA4" s="24"/>
      <c r="NMB4" s="24"/>
      <c r="NMC4" s="24"/>
      <c r="NMD4" s="24"/>
      <c r="NME4" s="24"/>
      <c r="NMF4" s="24"/>
      <c r="NMG4" s="24"/>
      <c r="NMH4" s="24"/>
      <c r="NMI4" s="24"/>
      <c r="NMJ4" s="24"/>
      <c r="NMK4" s="24"/>
      <c r="NML4" s="24"/>
      <c r="NMM4" s="24"/>
      <c r="NMN4" s="24"/>
      <c r="NMO4" s="24"/>
      <c r="NMP4" s="24"/>
      <c r="NMQ4" s="24"/>
      <c r="NMR4" s="24"/>
      <c r="NMS4" s="24"/>
      <c r="NMT4" s="24"/>
      <c r="NMU4" s="24"/>
      <c r="NMV4" s="24"/>
      <c r="NMW4" s="24"/>
      <c r="NMX4" s="24"/>
      <c r="NMY4" s="24"/>
      <c r="NMZ4" s="24"/>
      <c r="NNA4" s="24"/>
      <c r="NNB4" s="24"/>
      <c r="NNC4" s="24"/>
      <c r="NND4" s="24"/>
      <c r="NNE4" s="24"/>
      <c r="NNF4" s="24"/>
      <c r="NNG4" s="24"/>
      <c r="NNH4" s="24"/>
      <c r="NNI4" s="24"/>
      <c r="NNJ4" s="24"/>
      <c r="NNK4" s="24"/>
      <c r="NNL4" s="24"/>
      <c r="NNM4" s="24"/>
      <c r="NNN4" s="24"/>
      <c r="NNO4" s="24"/>
      <c r="NNP4" s="24"/>
      <c r="NNQ4" s="24"/>
      <c r="NNR4" s="24"/>
      <c r="NNS4" s="24"/>
      <c r="NNT4" s="24"/>
      <c r="NNU4" s="24"/>
      <c r="NNV4" s="24"/>
      <c r="NNW4" s="24"/>
      <c r="NNX4" s="24"/>
      <c r="NNY4" s="24"/>
      <c r="NNZ4" s="24"/>
      <c r="NOA4" s="24"/>
      <c r="NOB4" s="24"/>
      <c r="NOC4" s="24"/>
      <c r="NOD4" s="24"/>
      <c r="NOE4" s="24"/>
      <c r="NOF4" s="24"/>
      <c r="NOG4" s="24"/>
      <c r="NOH4" s="24"/>
      <c r="NOI4" s="24"/>
      <c r="NOJ4" s="24"/>
      <c r="NOK4" s="24"/>
      <c r="NOL4" s="24"/>
      <c r="NOM4" s="24"/>
      <c r="NON4" s="24"/>
      <c r="NOO4" s="24"/>
      <c r="NOP4" s="24"/>
      <c r="NOQ4" s="24"/>
      <c r="NOR4" s="24"/>
      <c r="NOS4" s="24"/>
      <c r="NOT4" s="24"/>
      <c r="NOU4" s="24"/>
      <c r="NOV4" s="24"/>
      <c r="NOW4" s="24"/>
      <c r="NOX4" s="24"/>
      <c r="NOY4" s="24"/>
      <c r="NOZ4" s="24"/>
      <c r="NPA4" s="24"/>
      <c r="NPB4" s="24"/>
      <c r="NPC4" s="24"/>
      <c r="NPD4" s="24"/>
      <c r="NPE4" s="24"/>
      <c r="NPF4" s="24"/>
      <c r="NPG4" s="24"/>
      <c r="NPH4" s="24"/>
      <c r="NPI4" s="24"/>
      <c r="NPJ4" s="24"/>
      <c r="NPK4" s="24"/>
      <c r="NPL4" s="24"/>
      <c r="NPM4" s="24"/>
      <c r="NPN4" s="24"/>
      <c r="NPO4" s="24"/>
      <c r="NPP4" s="24"/>
      <c r="NPQ4" s="24"/>
      <c r="NPR4" s="24"/>
      <c r="NPS4" s="24"/>
      <c r="NPT4" s="24"/>
      <c r="NPU4" s="24"/>
      <c r="NPV4" s="24"/>
      <c r="NPW4" s="24"/>
      <c r="NPX4" s="24"/>
      <c r="NPY4" s="24"/>
      <c r="NPZ4" s="24"/>
      <c r="NQA4" s="24"/>
      <c r="NQB4" s="24"/>
      <c r="NQC4" s="24"/>
      <c r="NQD4" s="24"/>
      <c r="NQE4" s="24"/>
      <c r="NQF4" s="24"/>
      <c r="NQG4" s="24"/>
      <c r="NQH4" s="24"/>
      <c r="NQI4" s="24"/>
      <c r="NQJ4" s="24"/>
      <c r="NQK4" s="24"/>
      <c r="NQL4" s="24"/>
      <c r="NQM4" s="24"/>
      <c r="NQN4" s="24"/>
      <c r="NQO4" s="24"/>
      <c r="NQP4" s="24"/>
      <c r="NQQ4" s="24"/>
      <c r="NQR4" s="24"/>
      <c r="NQS4" s="24"/>
      <c r="NQT4" s="24"/>
      <c r="NQU4" s="24"/>
      <c r="NQV4" s="24"/>
      <c r="NQW4" s="24"/>
      <c r="NQX4" s="24"/>
      <c r="NQY4" s="24"/>
      <c r="NQZ4" s="24"/>
      <c r="NRA4" s="24"/>
      <c r="NRB4" s="24"/>
      <c r="NRC4" s="24"/>
      <c r="NRD4" s="24"/>
      <c r="NRE4" s="24"/>
      <c r="NRF4" s="24"/>
      <c r="NRG4" s="24"/>
      <c r="NRH4" s="24"/>
      <c r="NRI4" s="24"/>
      <c r="NRJ4" s="24"/>
      <c r="NRK4" s="24"/>
      <c r="NRL4" s="24"/>
      <c r="NRM4" s="24"/>
      <c r="NRN4" s="24"/>
      <c r="NRO4" s="24"/>
      <c r="NRP4" s="24"/>
      <c r="NRQ4" s="24"/>
      <c r="NRR4" s="24"/>
      <c r="NRS4" s="24"/>
      <c r="NRT4" s="24"/>
      <c r="NRU4" s="24"/>
      <c r="NRV4" s="24"/>
      <c r="NRW4" s="24"/>
      <c r="NRX4" s="24"/>
      <c r="NRY4" s="24"/>
      <c r="NRZ4" s="24"/>
      <c r="NSA4" s="24"/>
      <c r="NSB4" s="24"/>
      <c r="NSC4" s="24"/>
      <c r="NSD4" s="24"/>
      <c r="NSE4" s="24"/>
      <c r="NSF4" s="24"/>
      <c r="NSG4" s="24"/>
      <c r="NSH4" s="24"/>
      <c r="NSI4" s="24"/>
      <c r="NSJ4" s="24"/>
      <c r="NSK4" s="24"/>
      <c r="NSL4" s="24"/>
      <c r="NSM4" s="24"/>
      <c r="NSN4" s="24"/>
      <c r="NSO4" s="24"/>
      <c r="NSP4" s="24"/>
      <c r="NSQ4" s="24"/>
      <c r="NSR4" s="24"/>
      <c r="NSS4" s="24"/>
      <c r="NST4" s="24"/>
      <c r="NSU4" s="24"/>
      <c r="NSV4" s="24"/>
      <c r="NSW4" s="24"/>
      <c r="NSX4" s="24"/>
      <c r="NSY4" s="24"/>
      <c r="NSZ4" s="24"/>
      <c r="NTA4" s="24"/>
      <c r="NTB4" s="24"/>
      <c r="NTC4" s="24"/>
      <c r="NTD4" s="24"/>
      <c r="NTE4" s="24"/>
      <c r="NTF4" s="24"/>
      <c r="NTG4" s="24"/>
      <c r="NTH4" s="24"/>
      <c r="NTI4" s="24"/>
      <c r="NTJ4" s="24"/>
      <c r="NTK4" s="24"/>
      <c r="NTL4" s="24"/>
      <c r="NTM4" s="24"/>
      <c r="NTN4" s="24"/>
      <c r="NTO4" s="24"/>
      <c r="NTP4" s="24"/>
      <c r="NTQ4" s="24"/>
      <c r="NTR4" s="24"/>
      <c r="NTS4" s="24"/>
      <c r="NTT4" s="24"/>
      <c r="NTU4" s="24"/>
      <c r="NTV4" s="24"/>
      <c r="NTW4" s="24"/>
      <c r="NTX4" s="24"/>
      <c r="NTY4" s="24"/>
      <c r="NTZ4" s="24"/>
      <c r="NUA4" s="24"/>
      <c r="NUB4" s="24"/>
      <c r="NUC4" s="24"/>
      <c r="NUD4" s="24"/>
      <c r="NUE4" s="24"/>
      <c r="NUF4" s="24"/>
      <c r="NUG4" s="24"/>
      <c r="NUH4" s="24"/>
      <c r="NUI4" s="24"/>
      <c r="NUJ4" s="24"/>
      <c r="NUK4" s="24"/>
      <c r="NUL4" s="24"/>
      <c r="NUM4" s="24"/>
      <c r="NUN4" s="24"/>
      <c r="NUO4" s="24"/>
      <c r="NUP4" s="24"/>
      <c r="NUQ4" s="24"/>
      <c r="NUR4" s="24"/>
      <c r="NUS4" s="24"/>
      <c r="NUT4" s="24"/>
      <c r="NUU4" s="24"/>
      <c r="NUV4" s="24"/>
      <c r="NUW4" s="24"/>
      <c r="NUX4" s="24"/>
      <c r="NUY4" s="24"/>
      <c r="NUZ4" s="24"/>
      <c r="NVA4" s="24"/>
      <c r="NVB4" s="24"/>
      <c r="NVC4" s="24"/>
      <c r="NVD4" s="24"/>
      <c r="NVE4" s="24"/>
      <c r="NVF4" s="24"/>
      <c r="NVG4" s="24"/>
      <c r="NVH4" s="24"/>
      <c r="NVI4" s="24"/>
      <c r="NVJ4" s="24"/>
      <c r="NVK4" s="24"/>
      <c r="NVL4" s="24"/>
      <c r="NVM4" s="24"/>
      <c r="NVN4" s="24"/>
      <c r="NVO4" s="24"/>
      <c r="NVP4" s="24"/>
      <c r="NVQ4" s="24"/>
      <c r="NVR4" s="24"/>
      <c r="NVS4" s="24"/>
      <c r="NVT4" s="24"/>
      <c r="NVU4" s="24"/>
      <c r="NVV4" s="24"/>
      <c r="NVW4" s="24"/>
      <c r="NVX4" s="24"/>
      <c r="NVY4" s="24"/>
      <c r="NVZ4" s="24"/>
      <c r="NWA4" s="24"/>
      <c r="NWB4" s="24"/>
      <c r="NWC4" s="24"/>
      <c r="NWD4" s="24"/>
      <c r="NWE4" s="24"/>
      <c r="NWF4" s="24"/>
      <c r="NWG4" s="24"/>
      <c r="NWH4" s="24"/>
      <c r="NWI4" s="24"/>
      <c r="NWJ4" s="24"/>
      <c r="NWK4" s="24"/>
      <c r="NWL4" s="24"/>
      <c r="NWM4" s="24"/>
      <c r="NWN4" s="24"/>
      <c r="NWO4" s="24"/>
      <c r="NWP4" s="24"/>
      <c r="NWQ4" s="24"/>
      <c r="NWR4" s="24"/>
      <c r="NWS4" s="24"/>
      <c r="NWT4" s="24"/>
      <c r="NWU4" s="24"/>
      <c r="NWV4" s="24"/>
      <c r="NWW4" s="24"/>
      <c r="NWX4" s="24"/>
      <c r="NWY4" s="24"/>
      <c r="NWZ4" s="24"/>
      <c r="NXA4" s="24"/>
      <c r="NXB4" s="24"/>
      <c r="NXC4" s="24"/>
      <c r="NXD4" s="24"/>
      <c r="NXE4" s="24"/>
      <c r="NXF4" s="24"/>
      <c r="NXG4" s="24"/>
      <c r="NXH4" s="24"/>
      <c r="NXI4" s="24"/>
      <c r="NXJ4" s="24"/>
      <c r="NXK4" s="24"/>
      <c r="NXL4" s="24"/>
      <c r="NXM4" s="24"/>
      <c r="NXN4" s="24"/>
      <c r="NXO4" s="24"/>
      <c r="NXP4" s="24"/>
      <c r="NXQ4" s="24"/>
      <c r="NXR4" s="24"/>
      <c r="NXS4" s="24"/>
      <c r="NXT4" s="24"/>
      <c r="NXU4" s="24"/>
      <c r="NXV4" s="24"/>
      <c r="NXW4" s="24"/>
      <c r="NXX4" s="24"/>
      <c r="NXY4" s="24"/>
      <c r="NXZ4" s="24"/>
      <c r="NYA4" s="24"/>
      <c r="NYB4" s="24"/>
      <c r="NYC4" s="24"/>
      <c r="NYD4" s="24"/>
      <c r="NYE4" s="24"/>
      <c r="NYF4" s="24"/>
      <c r="NYG4" s="24"/>
      <c r="NYH4" s="24"/>
      <c r="NYI4" s="24"/>
      <c r="NYJ4" s="24"/>
      <c r="NYK4" s="24"/>
      <c r="NYL4" s="24"/>
      <c r="NYM4" s="24"/>
      <c r="NYN4" s="24"/>
      <c r="NYO4" s="24"/>
      <c r="NYP4" s="24"/>
      <c r="NYQ4" s="24"/>
      <c r="NYR4" s="24"/>
      <c r="NYS4" s="24"/>
      <c r="NYT4" s="24"/>
      <c r="NYU4" s="24"/>
      <c r="NYV4" s="24"/>
      <c r="NYW4" s="24"/>
      <c r="NYX4" s="24"/>
      <c r="NYY4" s="24"/>
      <c r="NYZ4" s="24"/>
      <c r="NZA4" s="24"/>
      <c r="NZB4" s="24"/>
      <c r="NZC4" s="24"/>
      <c r="NZD4" s="24"/>
      <c r="NZE4" s="24"/>
      <c r="NZF4" s="24"/>
      <c r="NZG4" s="24"/>
      <c r="NZH4" s="24"/>
      <c r="NZI4" s="24"/>
      <c r="NZJ4" s="24"/>
      <c r="NZK4" s="24"/>
      <c r="NZL4" s="24"/>
      <c r="NZM4" s="24"/>
      <c r="NZN4" s="24"/>
      <c r="NZO4" s="24"/>
      <c r="NZP4" s="24"/>
      <c r="NZQ4" s="24"/>
      <c r="NZR4" s="24"/>
      <c r="NZS4" s="24"/>
      <c r="NZT4" s="24"/>
      <c r="NZU4" s="24"/>
      <c r="NZV4" s="24"/>
      <c r="NZW4" s="24"/>
      <c r="NZX4" s="24"/>
      <c r="NZY4" s="24"/>
      <c r="NZZ4" s="24"/>
      <c r="OAA4" s="24"/>
      <c r="OAB4" s="24"/>
      <c r="OAC4" s="24"/>
      <c r="OAD4" s="24"/>
      <c r="OAE4" s="24"/>
      <c r="OAF4" s="24"/>
      <c r="OAG4" s="24"/>
      <c r="OAH4" s="24"/>
      <c r="OAI4" s="24"/>
      <c r="OAJ4" s="24"/>
      <c r="OAK4" s="24"/>
      <c r="OAL4" s="24"/>
      <c r="OAM4" s="24"/>
      <c r="OAN4" s="24"/>
      <c r="OAO4" s="24"/>
      <c r="OAP4" s="24"/>
      <c r="OAQ4" s="24"/>
      <c r="OAR4" s="24"/>
      <c r="OAS4" s="24"/>
      <c r="OAT4" s="24"/>
      <c r="OAU4" s="24"/>
      <c r="OAV4" s="24"/>
      <c r="OAW4" s="24"/>
      <c r="OAX4" s="24"/>
      <c r="OAY4" s="24"/>
      <c r="OAZ4" s="24"/>
      <c r="OBA4" s="24"/>
      <c r="OBB4" s="24"/>
      <c r="OBC4" s="24"/>
      <c r="OBD4" s="24"/>
      <c r="OBE4" s="24"/>
      <c r="OBF4" s="24"/>
      <c r="OBG4" s="24"/>
      <c r="OBH4" s="24"/>
      <c r="OBI4" s="24"/>
      <c r="OBJ4" s="24"/>
      <c r="OBK4" s="24"/>
      <c r="OBL4" s="24"/>
      <c r="OBM4" s="24"/>
      <c r="OBN4" s="24"/>
      <c r="OBO4" s="24"/>
      <c r="OBP4" s="24"/>
      <c r="OBQ4" s="24"/>
      <c r="OBR4" s="24"/>
      <c r="OBS4" s="24"/>
      <c r="OBT4" s="24"/>
      <c r="OBU4" s="24"/>
      <c r="OBV4" s="24"/>
      <c r="OBW4" s="24"/>
      <c r="OBX4" s="24"/>
      <c r="OBY4" s="24"/>
      <c r="OBZ4" s="24"/>
      <c r="OCA4" s="24"/>
      <c r="OCB4" s="24"/>
      <c r="OCC4" s="24"/>
      <c r="OCD4" s="24"/>
      <c r="OCE4" s="24"/>
      <c r="OCF4" s="24"/>
      <c r="OCG4" s="24"/>
      <c r="OCH4" s="24"/>
      <c r="OCI4" s="24"/>
      <c r="OCJ4" s="24"/>
      <c r="OCK4" s="24"/>
      <c r="OCL4" s="24"/>
      <c r="OCM4" s="24"/>
      <c r="OCN4" s="24"/>
      <c r="OCO4" s="24"/>
      <c r="OCP4" s="24"/>
      <c r="OCQ4" s="24"/>
      <c r="OCR4" s="24"/>
      <c r="OCS4" s="24"/>
      <c r="OCT4" s="24"/>
      <c r="OCU4" s="24"/>
      <c r="OCV4" s="24"/>
      <c r="OCW4" s="24"/>
      <c r="OCX4" s="24"/>
      <c r="OCY4" s="24"/>
      <c r="OCZ4" s="24"/>
      <c r="ODA4" s="24"/>
      <c r="ODB4" s="24"/>
      <c r="ODC4" s="24"/>
      <c r="ODD4" s="24"/>
      <c r="ODE4" s="24"/>
      <c r="ODF4" s="24"/>
      <c r="ODG4" s="24"/>
      <c r="ODH4" s="24"/>
      <c r="ODI4" s="24"/>
      <c r="ODJ4" s="24"/>
      <c r="ODK4" s="24"/>
      <c r="ODL4" s="24"/>
      <c r="ODM4" s="24"/>
      <c r="ODN4" s="24"/>
      <c r="ODO4" s="24"/>
      <c r="ODP4" s="24"/>
      <c r="ODQ4" s="24"/>
      <c r="ODR4" s="24"/>
      <c r="ODS4" s="24"/>
      <c r="ODT4" s="24"/>
      <c r="ODU4" s="24"/>
      <c r="ODV4" s="24"/>
      <c r="ODW4" s="24"/>
      <c r="ODX4" s="24"/>
      <c r="ODY4" s="24"/>
      <c r="ODZ4" s="24"/>
      <c r="OEA4" s="24"/>
      <c r="OEB4" s="24"/>
      <c r="OEC4" s="24"/>
      <c r="OED4" s="24"/>
      <c r="OEE4" s="24"/>
      <c r="OEF4" s="24"/>
      <c r="OEG4" s="24"/>
      <c r="OEH4" s="24"/>
      <c r="OEI4" s="24"/>
      <c r="OEJ4" s="24"/>
      <c r="OEK4" s="24"/>
      <c r="OEL4" s="24"/>
      <c r="OEM4" s="24"/>
      <c r="OEN4" s="24"/>
      <c r="OEO4" s="24"/>
      <c r="OEP4" s="24"/>
      <c r="OEQ4" s="24"/>
      <c r="OER4" s="24"/>
      <c r="OES4" s="24"/>
      <c r="OET4" s="24"/>
      <c r="OEU4" s="24"/>
      <c r="OEV4" s="24"/>
      <c r="OEW4" s="24"/>
      <c r="OEX4" s="24"/>
      <c r="OEY4" s="24"/>
      <c r="OEZ4" s="24"/>
      <c r="OFA4" s="24"/>
      <c r="OFB4" s="24"/>
      <c r="OFC4" s="24"/>
      <c r="OFD4" s="24"/>
      <c r="OFE4" s="24"/>
      <c r="OFF4" s="24"/>
      <c r="OFG4" s="24"/>
      <c r="OFH4" s="24"/>
      <c r="OFI4" s="24"/>
      <c r="OFJ4" s="24"/>
      <c r="OFK4" s="24"/>
      <c r="OFL4" s="24"/>
      <c r="OFM4" s="24"/>
      <c r="OFN4" s="24"/>
      <c r="OFO4" s="24"/>
      <c r="OFP4" s="24"/>
      <c r="OFQ4" s="24"/>
      <c r="OFR4" s="24"/>
      <c r="OFS4" s="24"/>
      <c r="OFT4" s="24"/>
      <c r="OFU4" s="24"/>
      <c r="OFV4" s="24"/>
      <c r="OFW4" s="24"/>
      <c r="OFX4" s="24"/>
      <c r="OFY4" s="24"/>
      <c r="OFZ4" s="24"/>
      <c r="OGA4" s="24"/>
      <c r="OGB4" s="24"/>
      <c r="OGC4" s="24"/>
      <c r="OGD4" s="24"/>
      <c r="OGE4" s="24"/>
      <c r="OGF4" s="24"/>
      <c r="OGG4" s="24"/>
      <c r="OGH4" s="24"/>
      <c r="OGI4" s="24"/>
      <c r="OGJ4" s="24"/>
      <c r="OGK4" s="24"/>
      <c r="OGL4" s="24"/>
      <c r="OGM4" s="24"/>
      <c r="OGN4" s="24"/>
      <c r="OGO4" s="24"/>
      <c r="OGP4" s="24"/>
      <c r="OGQ4" s="24"/>
      <c r="OGR4" s="24"/>
      <c r="OGS4" s="24"/>
      <c r="OGT4" s="24"/>
      <c r="OGU4" s="24"/>
      <c r="OGV4" s="24"/>
      <c r="OGW4" s="24"/>
      <c r="OGX4" s="24"/>
      <c r="OGY4" s="24"/>
      <c r="OGZ4" s="24"/>
      <c r="OHA4" s="24"/>
      <c r="OHB4" s="24"/>
      <c r="OHC4" s="24"/>
      <c r="OHD4" s="24"/>
      <c r="OHE4" s="24"/>
      <c r="OHF4" s="24"/>
      <c r="OHG4" s="24"/>
      <c r="OHH4" s="24"/>
      <c r="OHI4" s="24"/>
      <c r="OHJ4" s="24"/>
      <c r="OHK4" s="24"/>
      <c r="OHL4" s="24"/>
      <c r="OHM4" s="24"/>
      <c r="OHN4" s="24"/>
      <c r="OHO4" s="24"/>
      <c r="OHP4" s="24"/>
      <c r="OHQ4" s="24"/>
      <c r="OHR4" s="24"/>
      <c r="OHS4" s="24"/>
      <c r="OHT4" s="24"/>
      <c r="OHU4" s="24"/>
      <c r="OHV4" s="24"/>
      <c r="OHW4" s="24"/>
      <c r="OHX4" s="24"/>
      <c r="OHY4" s="24"/>
      <c r="OHZ4" s="24"/>
      <c r="OIA4" s="24"/>
      <c r="OIB4" s="24"/>
      <c r="OIC4" s="24"/>
      <c r="OID4" s="24"/>
      <c r="OIE4" s="24"/>
      <c r="OIF4" s="24"/>
      <c r="OIG4" s="24"/>
      <c r="OIH4" s="24"/>
      <c r="OII4" s="24"/>
      <c r="OIJ4" s="24"/>
      <c r="OIK4" s="24"/>
      <c r="OIL4" s="24"/>
      <c r="OIM4" s="24"/>
      <c r="OIN4" s="24"/>
      <c r="OIO4" s="24"/>
      <c r="OIP4" s="24"/>
      <c r="OIQ4" s="24"/>
      <c r="OIR4" s="24"/>
      <c r="OIS4" s="24"/>
      <c r="OIT4" s="24"/>
      <c r="OIU4" s="24"/>
      <c r="OIV4" s="24"/>
      <c r="OIW4" s="24"/>
      <c r="OIX4" s="24"/>
      <c r="OIY4" s="24"/>
      <c r="OIZ4" s="24"/>
      <c r="OJA4" s="24"/>
      <c r="OJB4" s="24"/>
      <c r="OJC4" s="24"/>
      <c r="OJD4" s="24"/>
      <c r="OJE4" s="24"/>
      <c r="OJF4" s="24"/>
      <c r="OJG4" s="24"/>
      <c r="OJH4" s="24"/>
      <c r="OJI4" s="24"/>
      <c r="OJJ4" s="24"/>
      <c r="OJK4" s="24"/>
      <c r="OJL4" s="24"/>
      <c r="OJM4" s="24"/>
      <c r="OJN4" s="24"/>
      <c r="OJO4" s="24"/>
      <c r="OJP4" s="24"/>
      <c r="OJQ4" s="24"/>
      <c r="OJR4" s="24"/>
      <c r="OJS4" s="24"/>
      <c r="OJT4" s="24"/>
      <c r="OJU4" s="24"/>
      <c r="OJV4" s="24"/>
      <c r="OJW4" s="24"/>
      <c r="OJX4" s="24"/>
      <c r="OJY4" s="24"/>
      <c r="OJZ4" s="24"/>
      <c r="OKA4" s="24"/>
      <c r="OKB4" s="24"/>
      <c r="OKC4" s="24"/>
      <c r="OKD4" s="24"/>
      <c r="OKE4" s="24"/>
      <c r="OKF4" s="24"/>
      <c r="OKG4" s="24"/>
      <c r="OKH4" s="24"/>
      <c r="OKI4" s="24"/>
      <c r="OKJ4" s="24"/>
      <c r="OKK4" s="24"/>
      <c r="OKL4" s="24"/>
      <c r="OKM4" s="24"/>
      <c r="OKN4" s="24"/>
      <c r="OKO4" s="24"/>
      <c r="OKP4" s="24"/>
      <c r="OKQ4" s="24"/>
      <c r="OKR4" s="24"/>
      <c r="OKS4" s="24"/>
      <c r="OKT4" s="24"/>
      <c r="OKU4" s="24"/>
      <c r="OKV4" s="24"/>
      <c r="OKW4" s="24"/>
      <c r="OKX4" s="24"/>
      <c r="OKY4" s="24"/>
      <c r="OKZ4" s="24"/>
      <c r="OLA4" s="24"/>
      <c r="OLB4" s="24"/>
      <c r="OLC4" s="24"/>
      <c r="OLD4" s="24"/>
      <c r="OLE4" s="24"/>
      <c r="OLF4" s="24"/>
      <c r="OLG4" s="24"/>
      <c r="OLH4" s="24"/>
      <c r="OLI4" s="24"/>
      <c r="OLJ4" s="24"/>
      <c r="OLK4" s="24"/>
      <c r="OLL4" s="24"/>
      <c r="OLM4" s="24"/>
      <c r="OLN4" s="24"/>
      <c r="OLO4" s="24"/>
      <c r="OLP4" s="24"/>
      <c r="OLQ4" s="24"/>
      <c r="OLR4" s="24"/>
      <c r="OLS4" s="24"/>
      <c r="OLT4" s="24"/>
      <c r="OLU4" s="24"/>
      <c r="OLV4" s="24"/>
      <c r="OLW4" s="24"/>
      <c r="OLX4" s="24"/>
      <c r="OLY4" s="24"/>
      <c r="OLZ4" s="24"/>
      <c r="OMA4" s="24"/>
      <c r="OMB4" s="24"/>
      <c r="OMC4" s="24"/>
      <c r="OMD4" s="24"/>
      <c r="OME4" s="24"/>
      <c r="OMF4" s="24"/>
      <c r="OMG4" s="24"/>
      <c r="OMH4" s="24"/>
      <c r="OMI4" s="24"/>
      <c r="OMJ4" s="24"/>
      <c r="OMK4" s="24"/>
      <c r="OML4" s="24"/>
      <c r="OMM4" s="24"/>
      <c r="OMN4" s="24"/>
      <c r="OMO4" s="24"/>
      <c r="OMP4" s="24"/>
      <c r="OMQ4" s="24"/>
      <c r="OMR4" s="24"/>
      <c r="OMS4" s="24"/>
      <c r="OMT4" s="24"/>
      <c r="OMU4" s="24"/>
      <c r="OMV4" s="24"/>
      <c r="OMW4" s="24"/>
      <c r="OMX4" s="24"/>
      <c r="OMY4" s="24"/>
      <c r="OMZ4" s="24"/>
      <c r="ONA4" s="24"/>
      <c r="ONB4" s="24"/>
      <c r="ONC4" s="24"/>
      <c r="OND4" s="24"/>
      <c r="ONE4" s="24"/>
      <c r="ONF4" s="24"/>
      <c r="ONG4" s="24"/>
      <c r="ONH4" s="24"/>
      <c r="ONI4" s="24"/>
      <c r="ONJ4" s="24"/>
      <c r="ONK4" s="24"/>
      <c r="ONL4" s="24"/>
      <c r="ONM4" s="24"/>
      <c r="ONN4" s="24"/>
      <c r="ONO4" s="24"/>
      <c r="ONP4" s="24"/>
      <c r="ONQ4" s="24"/>
      <c r="ONR4" s="24"/>
      <c r="ONS4" s="24"/>
      <c r="ONT4" s="24"/>
      <c r="ONU4" s="24"/>
      <c r="ONV4" s="24"/>
      <c r="ONW4" s="24"/>
      <c r="ONX4" s="24"/>
      <c r="ONY4" s="24"/>
      <c r="ONZ4" s="24"/>
      <c r="OOA4" s="24"/>
      <c r="OOB4" s="24"/>
      <c r="OOC4" s="24"/>
      <c r="OOD4" s="24"/>
      <c r="OOE4" s="24"/>
      <c r="OOF4" s="24"/>
      <c r="OOG4" s="24"/>
      <c r="OOH4" s="24"/>
      <c r="OOI4" s="24"/>
      <c r="OOJ4" s="24"/>
      <c r="OOK4" s="24"/>
      <c r="OOL4" s="24"/>
      <c r="OOM4" s="24"/>
      <c r="OON4" s="24"/>
      <c r="OOO4" s="24"/>
      <c r="OOP4" s="24"/>
      <c r="OOQ4" s="24"/>
      <c r="OOR4" s="24"/>
      <c r="OOS4" s="24"/>
      <c r="OOT4" s="24"/>
      <c r="OOU4" s="24"/>
      <c r="OOV4" s="24"/>
      <c r="OOW4" s="24"/>
      <c r="OOX4" s="24"/>
      <c r="OOY4" s="24"/>
      <c r="OOZ4" s="24"/>
      <c r="OPA4" s="24"/>
      <c r="OPB4" s="24"/>
      <c r="OPC4" s="24"/>
      <c r="OPD4" s="24"/>
      <c r="OPE4" s="24"/>
      <c r="OPF4" s="24"/>
      <c r="OPG4" s="24"/>
      <c r="OPH4" s="24"/>
      <c r="OPI4" s="24"/>
      <c r="OPJ4" s="24"/>
      <c r="OPK4" s="24"/>
      <c r="OPL4" s="24"/>
      <c r="OPM4" s="24"/>
      <c r="OPN4" s="24"/>
      <c r="OPO4" s="24"/>
      <c r="OPP4" s="24"/>
      <c r="OPQ4" s="24"/>
      <c r="OPR4" s="24"/>
      <c r="OPS4" s="24"/>
      <c r="OPT4" s="24"/>
      <c r="OPU4" s="24"/>
      <c r="OPV4" s="24"/>
      <c r="OPW4" s="24"/>
      <c r="OPX4" s="24"/>
      <c r="OPY4" s="24"/>
      <c r="OPZ4" s="24"/>
      <c r="OQA4" s="24"/>
      <c r="OQB4" s="24"/>
      <c r="OQC4" s="24"/>
      <c r="OQD4" s="24"/>
      <c r="OQE4" s="24"/>
      <c r="OQF4" s="24"/>
      <c r="OQG4" s="24"/>
      <c r="OQH4" s="24"/>
      <c r="OQI4" s="24"/>
      <c r="OQJ4" s="24"/>
      <c r="OQK4" s="24"/>
      <c r="OQL4" s="24"/>
      <c r="OQM4" s="24"/>
      <c r="OQN4" s="24"/>
      <c r="OQO4" s="24"/>
      <c r="OQP4" s="24"/>
      <c r="OQQ4" s="24"/>
      <c r="OQR4" s="24"/>
      <c r="OQS4" s="24"/>
      <c r="OQT4" s="24"/>
      <c r="OQU4" s="24"/>
      <c r="OQV4" s="24"/>
      <c r="OQW4" s="24"/>
      <c r="OQX4" s="24"/>
      <c r="OQY4" s="24"/>
      <c r="OQZ4" s="24"/>
      <c r="ORA4" s="24"/>
      <c r="ORB4" s="24"/>
      <c r="ORC4" s="24"/>
      <c r="ORD4" s="24"/>
      <c r="ORE4" s="24"/>
      <c r="ORF4" s="24"/>
      <c r="ORG4" s="24"/>
      <c r="ORH4" s="24"/>
      <c r="ORI4" s="24"/>
      <c r="ORJ4" s="24"/>
      <c r="ORK4" s="24"/>
      <c r="ORL4" s="24"/>
      <c r="ORM4" s="24"/>
      <c r="ORN4" s="24"/>
      <c r="ORO4" s="24"/>
      <c r="ORP4" s="24"/>
      <c r="ORQ4" s="24"/>
      <c r="ORR4" s="24"/>
      <c r="ORS4" s="24"/>
      <c r="ORT4" s="24"/>
      <c r="ORU4" s="24"/>
      <c r="ORV4" s="24"/>
      <c r="ORW4" s="24"/>
      <c r="ORX4" s="24"/>
      <c r="ORY4" s="24"/>
      <c r="ORZ4" s="24"/>
      <c r="OSA4" s="24"/>
      <c r="OSB4" s="24"/>
      <c r="OSC4" s="24"/>
      <c r="OSD4" s="24"/>
      <c r="OSE4" s="24"/>
      <c r="OSF4" s="24"/>
      <c r="OSG4" s="24"/>
      <c r="OSH4" s="24"/>
      <c r="OSI4" s="24"/>
      <c r="OSJ4" s="24"/>
      <c r="OSK4" s="24"/>
      <c r="OSL4" s="24"/>
      <c r="OSM4" s="24"/>
      <c r="OSN4" s="24"/>
      <c r="OSO4" s="24"/>
      <c r="OSP4" s="24"/>
      <c r="OSQ4" s="24"/>
      <c r="OSR4" s="24"/>
      <c r="OSS4" s="24"/>
      <c r="OST4" s="24"/>
      <c r="OSU4" s="24"/>
      <c r="OSV4" s="24"/>
      <c r="OSW4" s="24"/>
      <c r="OSX4" s="24"/>
      <c r="OSY4" s="24"/>
      <c r="OSZ4" s="24"/>
      <c r="OTA4" s="24"/>
      <c r="OTB4" s="24"/>
      <c r="OTC4" s="24"/>
      <c r="OTD4" s="24"/>
      <c r="OTE4" s="24"/>
      <c r="OTF4" s="24"/>
      <c r="OTG4" s="24"/>
      <c r="OTH4" s="24"/>
      <c r="OTI4" s="24"/>
      <c r="OTJ4" s="24"/>
      <c r="OTK4" s="24"/>
      <c r="OTL4" s="24"/>
      <c r="OTM4" s="24"/>
      <c r="OTN4" s="24"/>
      <c r="OTO4" s="24"/>
      <c r="OTP4" s="24"/>
      <c r="OTQ4" s="24"/>
      <c r="OTR4" s="24"/>
      <c r="OTS4" s="24"/>
      <c r="OTT4" s="24"/>
      <c r="OTU4" s="24"/>
      <c r="OTV4" s="24"/>
      <c r="OTW4" s="24"/>
      <c r="OTX4" s="24"/>
      <c r="OTY4" s="24"/>
      <c r="OTZ4" s="24"/>
      <c r="OUA4" s="24"/>
      <c r="OUB4" s="24"/>
      <c r="OUC4" s="24"/>
      <c r="OUD4" s="24"/>
      <c r="OUE4" s="24"/>
      <c r="OUF4" s="24"/>
      <c r="OUG4" s="24"/>
      <c r="OUH4" s="24"/>
      <c r="OUI4" s="24"/>
      <c r="OUJ4" s="24"/>
      <c r="OUK4" s="24"/>
      <c r="OUL4" s="24"/>
      <c r="OUM4" s="24"/>
      <c r="OUN4" s="24"/>
      <c r="OUO4" s="24"/>
      <c r="OUP4" s="24"/>
      <c r="OUQ4" s="24"/>
      <c r="OUR4" s="24"/>
      <c r="OUS4" s="24"/>
      <c r="OUT4" s="24"/>
      <c r="OUU4" s="24"/>
      <c r="OUV4" s="24"/>
      <c r="OUW4" s="24"/>
      <c r="OUX4" s="24"/>
      <c r="OUY4" s="24"/>
      <c r="OUZ4" s="24"/>
      <c r="OVA4" s="24"/>
      <c r="OVB4" s="24"/>
      <c r="OVC4" s="24"/>
      <c r="OVD4" s="24"/>
      <c r="OVE4" s="24"/>
      <c r="OVF4" s="24"/>
      <c r="OVG4" s="24"/>
      <c r="OVH4" s="24"/>
      <c r="OVI4" s="24"/>
      <c r="OVJ4" s="24"/>
      <c r="OVK4" s="24"/>
      <c r="OVL4" s="24"/>
      <c r="OVM4" s="24"/>
      <c r="OVN4" s="24"/>
      <c r="OVO4" s="24"/>
      <c r="OVP4" s="24"/>
      <c r="OVQ4" s="24"/>
      <c r="OVR4" s="24"/>
      <c r="OVS4" s="24"/>
      <c r="OVT4" s="24"/>
      <c r="OVU4" s="24"/>
      <c r="OVV4" s="24"/>
      <c r="OVW4" s="24"/>
      <c r="OVX4" s="24"/>
      <c r="OVY4" s="24"/>
      <c r="OVZ4" s="24"/>
      <c r="OWA4" s="24"/>
      <c r="OWB4" s="24"/>
      <c r="OWC4" s="24"/>
      <c r="OWD4" s="24"/>
      <c r="OWE4" s="24"/>
      <c r="OWF4" s="24"/>
      <c r="OWG4" s="24"/>
      <c r="OWH4" s="24"/>
      <c r="OWI4" s="24"/>
      <c r="OWJ4" s="24"/>
      <c r="OWK4" s="24"/>
      <c r="OWL4" s="24"/>
      <c r="OWM4" s="24"/>
      <c r="OWN4" s="24"/>
      <c r="OWO4" s="24"/>
      <c r="OWP4" s="24"/>
      <c r="OWQ4" s="24"/>
      <c r="OWR4" s="24"/>
      <c r="OWS4" s="24"/>
      <c r="OWT4" s="24"/>
      <c r="OWU4" s="24"/>
      <c r="OWV4" s="24"/>
      <c r="OWW4" s="24"/>
      <c r="OWX4" s="24"/>
      <c r="OWY4" s="24"/>
      <c r="OWZ4" s="24"/>
      <c r="OXA4" s="24"/>
      <c r="OXB4" s="24"/>
      <c r="OXC4" s="24"/>
      <c r="OXD4" s="24"/>
      <c r="OXE4" s="24"/>
      <c r="OXF4" s="24"/>
      <c r="OXG4" s="24"/>
      <c r="OXH4" s="24"/>
      <c r="OXI4" s="24"/>
      <c r="OXJ4" s="24"/>
      <c r="OXK4" s="24"/>
      <c r="OXL4" s="24"/>
      <c r="OXM4" s="24"/>
      <c r="OXN4" s="24"/>
      <c r="OXO4" s="24"/>
      <c r="OXP4" s="24"/>
      <c r="OXQ4" s="24"/>
      <c r="OXR4" s="24"/>
      <c r="OXS4" s="24"/>
      <c r="OXT4" s="24"/>
      <c r="OXU4" s="24"/>
      <c r="OXV4" s="24"/>
      <c r="OXW4" s="24"/>
      <c r="OXX4" s="24"/>
      <c r="OXY4" s="24"/>
      <c r="OXZ4" s="24"/>
      <c r="OYA4" s="24"/>
      <c r="OYB4" s="24"/>
      <c r="OYC4" s="24"/>
      <c r="OYD4" s="24"/>
      <c r="OYE4" s="24"/>
      <c r="OYF4" s="24"/>
      <c r="OYG4" s="24"/>
      <c r="OYH4" s="24"/>
      <c r="OYI4" s="24"/>
      <c r="OYJ4" s="24"/>
      <c r="OYK4" s="24"/>
      <c r="OYL4" s="24"/>
      <c r="OYM4" s="24"/>
      <c r="OYN4" s="24"/>
      <c r="OYO4" s="24"/>
      <c r="OYP4" s="24"/>
      <c r="OYQ4" s="24"/>
      <c r="OYR4" s="24"/>
      <c r="OYS4" s="24"/>
      <c r="OYT4" s="24"/>
      <c r="OYU4" s="24"/>
      <c r="OYV4" s="24"/>
      <c r="OYW4" s="24"/>
      <c r="OYX4" s="24"/>
      <c r="OYY4" s="24"/>
      <c r="OYZ4" s="24"/>
      <c r="OZA4" s="24"/>
      <c r="OZB4" s="24"/>
      <c r="OZC4" s="24"/>
      <c r="OZD4" s="24"/>
      <c r="OZE4" s="24"/>
      <c r="OZF4" s="24"/>
      <c r="OZG4" s="24"/>
      <c r="OZH4" s="24"/>
      <c r="OZI4" s="24"/>
      <c r="OZJ4" s="24"/>
      <c r="OZK4" s="24"/>
      <c r="OZL4" s="24"/>
      <c r="OZM4" s="24"/>
      <c r="OZN4" s="24"/>
      <c r="OZO4" s="24"/>
      <c r="OZP4" s="24"/>
      <c r="OZQ4" s="24"/>
      <c r="OZR4" s="24"/>
      <c r="OZS4" s="24"/>
      <c r="OZT4" s="24"/>
      <c r="OZU4" s="24"/>
      <c r="OZV4" s="24"/>
      <c r="OZW4" s="24"/>
      <c r="OZX4" s="24"/>
      <c r="OZY4" s="24"/>
      <c r="OZZ4" s="24"/>
      <c r="PAA4" s="24"/>
      <c r="PAB4" s="24"/>
      <c r="PAC4" s="24"/>
      <c r="PAD4" s="24"/>
      <c r="PAE4" s="24"/>
      <c r="PAF4" s="24"/>
      <c r="PAG4" s="24"/>
      <c r="PAH4" s="24"/>
      <c r="PAI4" s="24"/>
      <c r="PAJ4" s="24"/>
      <c r="PAK4" s="24"/>
      <c r="PAL4" s="24"/>
      <c r="PAM4" s="24"/>
      <c r="PAN4" s="24"/>
      <c r="PAO4" s="24"/>
      <c r="PAP4" s="24"/>
      <c r="PAQ4" s="24"/>
      <c r="PAR4" s="24"/>
      <c r="PAS4" s="24"/>
      <c r="PAT4" s="24"/>
      <c r="PAU4" s="24"/>
      <c r="PAV4" s="24"/>
      <c r="PAW4" s="24"/>
      <c r="PAX4" s="24"/>
      <c r="PAY4" s="24"/>
      <c r="PAZ4" s="24"/>
      <c r="PBA4" s="24"/>
      <c r="PBB4" s="24"/>
      <c r="PBC4" s="24"/>
      <c r="PBD4" s="24"/>
      <c r="PBE4" s="24"/>
      <c r="PBF4" s="24"/>
      <c r="PBG4" s="24"/>
      <c r="PBH4" s="24"/>
      <c r="PBI4" s="24"/>
      <c r="PBJ4" s="24"/>
      <c r="PBK4" s="24"/>
      <c r="PBL4" s="24"/>
      <c r="PBM4" s="24"/>
      <c r="PBN4" s="24"/>
      <c r="PBO4" s="24"/>
      <c r="PBP4" s="24"/>
      <c r="PBQ4" s="24"/>
      <c r="PBR4" s="24"/>
      <c r="PBS4" s="24"/>
      <c r="PBT4" s="24"/>
      <c r="PBU4" s="24"/>
      <c r="PBV4" s="24"/>
      <c r="PBW4" s="24"/>
      <c r="PBX4" s="24"/>
      <c r="PBY4" s="24"/>
      <c r="PBZ4" s="24"/>
      <c r="PCA4" s="24"/>
      <c r="PCB4" s="24"/>
      <c r="PCC4" s="24"/>
      <c r="PCD4" s="24"/>
      <c r="PCE4" s="24"/>
      <c r="PCF4" s="24"/>
      <c r="PCG4" s="24"/>
      <c r="PCH4" s="24"/>
      <c r="PCI4" s="24"/>
      <c r="PCJ4" s="24"/>
      <c r="PCK4" s="24"/>
      <c r="PCL4" s="24"/>
      <c r="PCM4" s="24"/>
      <c r="PCN4" s="24"/>
      <c r="PCO4" s="24"/>
      <c r="PCP4" s="24"/>
      <c r="PCQ4" s="24"/>
      <c r="PCR4" s="24"/>
      <c r="PCS4" s="24"/>
      <c r="PCT4" s="24"/>
      <c r="PCU4" s="24"/>
      <c r="PCV4" s="24"/>
      <c r="PCW4" s="24"/>
      <c r="PCX4" s="24"/>
      <c r="PCY4" s="24"/>
      <c r="PCZ4" s="24"/>
      <c r="PDA4" s="24"/>
      <c r="PDB4" s="24"/>
      <c r="PDC4" s="24"/>
      <c r="PDD4" s="24"/>
      <c r="PDE4" s="24"/>
      <c r="PDF4" s="24"/>
      <c r="PDG4" s="24"/>
      <c r="PDH4" s="24"/>
      <c r="PDI4" s="24"/>
      <c r="PDJ4" s="24"/>
      <c r="PDK4" s="24"/>
      <c r="PDL4" s="24"/>
      <c r="PDM4" s="24"/>
      <c r="PDN4" s="24"/>
      <c r="PDO4" s="24"/>
      <c r="PDP4" s="24"/>
      <c r="PDQ4" s="24"/>
      <c r="PDR4" s="24"/>
      <c r="PDS4" s="24"/>
      <c r="PDT4" s="24"/>
      <c r="PDU4" s="24"/>
      <c r="PDV4" s="24"/>
      <c r="PDW4" s="24"/>
      <c r="PDX4" s="24"/>
      <c r="PDY4" s="24"/>
      <c r="PDZ4" s="24"/>
      <c r="PEA4" s="24"/>
      <c r="PEB4" s="24"/>
      <c r="PEC4" s="24"/>
      <c r="PED4" s="24"/>
      <c r="PEE4" s="24"/>
      <c r="PEF4" s="24"/>
      <c r="PEG4" s="24"/>
      <c r="PEH4" s="24"/>
      <c r="PEI4" s="24"/>
      <c r="PEJ4" s="24"/>
      <c r="PEK4" s="24"/>
      <c r="PEL4" s="24"/>
      <c r="PEM4" s="24"/>
      <c r="PEN4" s="24"/>
      <c r="PEO4" s="24"/>
      <c r="PEP4" s="24"/>
      <c r="PEQ4" s="24"/>
      <c r="PER4" s="24"/>
      <c r="PES4" s="24"/>
      <c r="PET4" s="24"/>
      <c r="PEU4" s="24"/>
      <c r="PEV4" s="24"/>
      <c r="PEW4" s="24"/>
      <c r="PEX4" s="24"/>
      <c r="PEY4" s="24"/>
      <c r="PEZ4" s="24"/>
      <c r="PFA4" s="24"/>
      <c r="PFB4" s="24"/>
      <c r="PFC4" s="24"/>
      <c r="PFD4" s="24"/>
      <c r="PFE4" s="24"/>
      <c r="PFF4" s="24"/>
      <c r="PFG4" s="24"/>
      <c r="PFH4" s="24"/>
      <c r="PFI4" s="24"/>
      <c r="PFJ4" s="24"/>
      <c r="PFK4" s="24"/>
      <c r="PFL4" s="24"/>
      <c r="PFM4" s="24"/>
      <c r="PFN4" s="24"/>
      <c r="PFO4" s="24"/>
      <c r="PFP4" s="24"/>
      <c r="PFQ4" s="24"/>
      <c r="PFR4" s="24"/>
      <c r="PFS4" s="24"/>
      <c r="PFT4" s="24"/>
      <c r="PFU4" s="24"/>
      <c r="PFV4" s="24"/>
      <c r="PFW4" s="24"/>
      <c r="PFX4" s="24"/>
      <c r="PFY4" s="24"/>
      <c r="PFZ4" s="24"/>
      <c r="PGA4" s="24"/>
      <c r="PGB4" s="24"/>
      <c r="PGC4" s="24"/>
      <c r="PGD4" s="24"/>
      <c r="PGE4" s="24"/>
      <c r="PGF4" s="24"/>
      <c r="PGG4" s="24"/>
      <c r="PGH4" s="24"/>
      <c r="PGI4" s="24"/>
      <c r="PGJ4" s="24"/>
      <c r="PGK4" s="24"/>
      <c r="PGL4" s="24"/>
      <c r="PGM4" s="24"/>
      <c r="PGN4" s="24"/>
      <c r="PGO4" s="24"/>
      <c r="PGP4" s="24"/>
      <c r="PGQ4" s="24"/>
      <c r="PGR4" s="24"/>
      <c r="PGS4" s="24"/>
      <c r="PGT4" s="24"/>
      <c r="PGU4" s="24"/>
      <c r="PGV4" s="24"/>
      <c r="PGW4" s="24"/>
      <c r="PGX4" s="24"/>
      <c r="PGY4" s="24"/>
      <c r="PGZ4" s="24"/>
      <c r="PHA4" s="24"/>
      <c r="PHB4" s="24"/>
      <c r="PHC4" s="24"/>
      <c r="PHD4" s="24"/>
      <c r="PHE4" s="24"/>
      <c r="PHF4" s="24"/>
      <c r="PHG4" s="24"/>
      <c r="PHH4" s="24"/>
      <c r="PHI4" s="24"/>
      <c r="PHJ4" s="24"/>
      <c r="PHK4" s="24"/>
      <c r="PHL4" s="24"/>
      <c r="PHM4" s="24"/>
      <c r="PHN4" s="24"/>
      <c r="PHO4" s="24"/>
      <c r="PHP4" s="24"/>
      <c r="PHQ4" s="24"/>
      <c r="PHR4" s="24"/>
      <c r="PHS4" s="24"/>
      <c r="PHT4" s="24"/>
      <c r="PHU4" s="24"/>
      <c r="PHV4" s="24"/>
      <c r="PHW4" s="24"/>
      <c r="PHX4" s="24"/>
      <c r="PHY4" s="24"/>
      <c r="PHZ4" s="24"/>
      <c r="PIA4" s="24"/>
      <c r="PIB4" s="24"/>
      <c r="PIC4" s="24"/>
      <c r="PID4" s="24"/>
      <c r="PIE4" s="24"/>
      <c r="PIF4" s="24"/>
      <c r="PIG4" s="24"/>
      <c r="PIH4" s="24"/>
      <c r="PII4" s="24"/>
      <c r="PIJ4" s="24"/>
      <c r="PIK4" s="24"/>
      <c r="PIL4" s="24"/>
      <c r="PIM4" s="24"/>
      <c r="PIN4" s="24"/>
      <c r="PIO4" s="24"/>
      <c r="PIP4" s="24"/>
      <c r="PIQ4" s="24"/>
      <c r="PIR4" s="24"/>
      <c r="PIS4" s="24"/>
      <c r="PIT4" s="24"/>
      <c r="PIU4" s="24"/>
      <c r="PIV4" s="24"/>
      <c r="PIW4" s="24"/>
      <c r="PIX4" s="24"/>
      <c r="PIY4" s="24"/>
      <c r="PIZ4" s="24"/>
      <c r="PJA4" s="24"/>
      <c r="PJB4" s="24"/>
      <c r="PJC4" s="24"/>
      <c r="PJD4" s="24"/>
      <c r="PJE4" s="24"/>
      <c r="PJF4" s="24"/>
      <c r="PJG4" s="24"/>
      <c r="PJH4" s="24"/>
      <c r="PJI4" s="24"/>
      <c r="PJJ4" s="24"/>
      <c r="PJK4" s="24"/>
      <c r="PJL4" s="24"/>
      <c r="PJM4" s="24"/>
      <c r="PJN4" s="24"/>
      <c r="PJO4" s="24"/>
      <c r="PJP4" s="24"/>
      <c r="PJQ4" s="24"/>
      <c r="PJR4" s="24"/>
      <c r="PJS4" s="24"/>
      <c r="PJT4" s="24"/>
      <c r="PJU4" s="24"/>
      <c r="PJV4" s="24"/>
      <c r="PJW4" s="24"/>
      <c r="PJX4" s="24"/>
      <c r="PJY4" s="24"/>
      <c r="PJZ4" s="24"/>
      <c r="PKA4" s="24"/>
      <c r="PKB4" s="24"/>
      <c r="PKC4" s="24"/>
      <c r="PKD4" s="24"/>
      <c r="PKE4" s="24"/>
      <c r="PKF4" s="24"/>
      <c r="PKG4" s="24"/>
      <c r="PKH4" s="24"/>
      <c r="PKI4" s="24"/>
      <c r="PKJ4" s="24"/>
      <c r="PKK4" s="24"/>
      <c r="PKL4" s="24"/>
      <c r="PKM4" s="24"/>
      <c r="PKN4" s="24"/>
      <c r="PKO4" s="24"/>
      <c r="PKP4" s="24"/>
      <c r="PKQ4" s="24"/>
      <c r="PKR4" s="24"/>
      <c r="PKS4" s="24"/>
      <c r="PKT4" s="24"/>
      <c r="PKU4" s="24"/>
      <c r="PKV4" s="24"/>
      <c r="PKW4" s="24"/>
      <c r="PKX4" s="24"/>
      <c r="PKY4" s="24"/>
      <c r="PKZ4" s="24"/>
      <c r="PLA4" s="24"/>
      <c r="PLB4" s="24"/>
      <c r="PLC4" s="24"/>
      <c r="PLD4" s="24"/>
      <c r="PLE4" s="24"/>
      <c r="PLF4" s="24"/>
      <c r="PLG4" s="24"/>
      <c r="PLH4" s="24"/>
      <c r="PLI4" s="24"/>
      <c r="PLJ4" s="24"/>
      <c r="PLK4" s="24"/>
      <c r="PLL4" s="24"/>
      <c r="PLM4" s="24"/>
      <c r="PLN4" s="24"/>
      <c r="PLO4" s="24"/>
      <c r="PLP4" s="24"/>
      <c r="PLQ4" s="24"/>
      <c r="PLR4" s="24"/>
      <c r="PLS4" s="24"/>
      <c r="PLT4" s="24"/>
      <c r="PLU4" s="24"/>
      <c r="PLV4" s="24"/>
      <c r="PLW4" s="24"/>
      <c r="PLX4" s="24"/>
      <c r="PLY4" s="24"/>
      <c r="PLZ4" s="24"/>
      <c r="PMA4" s="24"/>
      <c r="PMB4" s="24"/>
      <c r="PMC4" s="24"/>
      <c r="PMD4" s="24"/>
      <c r="PME4" s="24"/>
      <c r="PMF4" s="24"/>
      <c r="PMG4" s="24"/>
      <c r="PMH4" s="24"/>
      <c r="PMI4" s="24"/>
      <c r="PMJ4" s="24"/>
      <c r="PMK4" s="24"/>
      <c r="PML4" s="24"/>
      <c r="PMM4" s="24"/>
      <c r="PMN4" s="24"/>
      <c r="PMO4" s="24"/>
      <c r="PMP4" s="24"/>
      <c r="PMQ4" s="24"/>
      <c r="PMR4" s="24"/>
      <c r="PMS4" s="24"/>
      <c r="PMT4" s="24"/>
      <c r="PMU4" s="24"/>
      <c r="PMV4" s="24"/>
      <c r="PMW4" s="24"/>
      <c r="PMX4" s="24"/>
      <c r="PMY4" s="24"/>
      <c r="PMZ4" s="24"/>
      <c r="PNA4" s="24"/>
      <c r="PNB4" s="24"/>
      <c r="PNC4" s="24"/>
      <c r="PND4" s="24"/>
      <c r="PNE4" s="24"/>
      <c r="PNF4" s="24"/>
      <c r="PNG4" s="24"/>
      <c r="PNH4" s="24"/>
      <c r="PNI4" s="24"/>
      <c r="PNJ4" s="24"/>
      <c r="PNK4" s="24"/>
      <c r="PNL4" s="24"/>
      <c r="PNM4" s="24"/>
      <c r="PNN4" s="24"/>
      <c r="PNO4" s="24"/>
      <c r="PNP4" s="24"/>
      <c r="PNQ4" s="24"/>
      <c r="PNR4" s="24"/>
      <c r="PNS4" s="24"/>
      <c r="PNT4" s="24"/>
      <c r="PNU4" s="24"/>
      <c r="PNV4" s="24"/>
      <c r="PNW4" s="24"/>
      <c r="PNX4" s="24"/>
      <c r="PNY4" s="24"/>
      <c r="PNZ4" s="24"/>
      <c r="POA4" s="24"/>
      <c r="POB4" s="24"/>
      <c r="POC4" s="24"/>
      <c r="POD4" s="24"/>
      <c r="POE4" s="24"/>
      <c r="POF4" s="24"/>
      <c r="POG4" s="24"/>
      <c r="POH4" s="24"/>
      <c r="POI4" s="24"/>
      <c r="POJ4" s="24"/>
      <c r="POK4" s="24"/>
      <c r="POL4" s="24"/>
      <c r="POM4" s="24"/>
      <c r="PON4" s="24"/>
      <c r="POO4" s="24"/>
      <c r="POP4" s="24"/>
      <c r="POQ4" s="24"/>
      <c r="POR4" s="24"/>
      <c r="POS4" s="24"/>
      <c r="POT4" s="24"/>
      <c r="POU4" s="24"/>
      <c r="POV4" s="24"/>
      <c r="POW4" s="24"/>
      <c r="POX4" s="24"/>
      <c r="POY4" s="24"/>
      <c r="POZ4" s="24"/>
      <c r="PPA4" s="24"/>
      <c r="PPB4" s="24"/>
      <c r="PPC4" s="24"/>
      <c r="PPD4" s="24"/>
      <c r="PPE4" s="24"/>
      <c r="PPF4" s="24"/>
      <c r="PPG4" s="24"/>
      <c r="PPH4" s="24"/>
      <c r="PPI4" s="24"/>
      <c r="PPJ4" s="24"/>
      <c r="PPK4" s="24"/>
      <c r="PPL4" s="24"/>
      <c r="PPM4" s="24"/>
      <c r="PPN4" s="24"/>
      <c r="PPO4" s="24"/>
      <c r="PPP4" s="24"/>
      <c r="PPQ4" s="24"/>
      <c r="PPR4" s="24"/>
      <c r="PPS4" s="24"/>
      <c r="PPT4" s="24"/>
      <c r="PPU4" s="24"/>
      <c r="PPV4" s="24"/>
      <c r="PPW4" s="24"/>
      <c r="PPX4" s="24"/>
      <c r="PPY4" s="24"/>
      <c r="PPZ4" s="24"/>
      <c r="PQA4" s="24"/>
      <c r="PQB4" s="24"/>
      <c r="PQC4" s="24"/>
      <c r="PQD4" s="24"/>
      <c r="PQE4" s="24"/>
      <c r="PQF4" s="24"/>
      <c r="PQG4" s="24"/>
      <c r="PQH4" s="24"/>
      <c r="PQI4" s="24"/>
      <c r="PQJ4" s="24"/>
      <c r="PQK4" s="24"/>
      <c r="PQL4" s="24"/>
      <c r="PQM4" s="24"/>
      <c r="PQN4" s="24"/>
      <c r="PQO4" s="24"/>
      <c r="PQP4" s="24"/>
      <c r="PQQ4" s="24"/>
      <c r="PQR4" s="24"/>
      <c r="PQS4" s="24"/>
      <c r="PQT4" s="24"/>
      <c r="PQU4" s="24"/>
      <c r="PQV4" s="24"/>
      <c r="PQW4" s="24"/>
      <c r="PQX4" s="24"/>
      <c r="PQY4" s="24"/>
      <c r="PQZ4" s="24"/>
      <c r="PRA4" s="24"/>
      <c r="PRB4" s="24"/>
      <c r="PRC4" s="24"/>
      <c r="PRD4" s="24"/>
      <c r="PRE4" s="24"/>
      <c r="PRF4" s="24"/>
      <c r="PRG4" s="24"/>
      <c r="PRH4" s="24"/>
      <c r="PRI4" s="24"/>
      <c r="PRJ4" s="24"/>
      <c r="PRK4" s="24"/>
      <c r="PRL4" s="24"/>
      <c r="PRM4" s="24"/>
      <c r="PRN4" s="24"/>
      <c r="PRO4" s="24"/>
      <c r="PRP4" s="24"/>
      <c r="PRQ4" s="24"/>
      <c r="PRR4" s="24"/>
      <c r="PRS4" s="24"/>
      <c r="PRT4" s="24"/>
      <c r="PRU4" s="24"/>
      <c r="PRV4" s="24"/>
      <c r="PRW4" s="24"/>
      <c r="PRX4" s="24"/>
      <c r="PRY4" s="24"/>
      <c r="PRZ4" s="24"/>
      <c r="PSA4" s="24"/>
      <c r="PSB4" s="24"/>
      <c r="PSC4" s="24"/>
      <c r="PSD4" s="24"/>
      <c r="PSE4" s="24"/>
      <c r="PSF4" s="24"/>
      <c r="PSG4" s="24"/>
      <c r="PSH4" s="24"/>
      <c r="PSI4" s="24"/>
      <c r="PSJ4" s="24"/>
      <c r="PSK4" s="24"/>
      <c r="PSL4" s="24"/>
      <c r="PSM4" s="24"/>
      <c r="PSN4" s="24"/>
      <c r="PSO4" s="24"/>
      <c r="PSP4" s="24"/>
      <c r="PSQ4" s="24"/>
      <c r="PSR4" s="24"/>
      <c r="PSS4" s="24"/>
      <c r="PST4" s="24"/>
      <c r="PSU4" s="24"/>
      <c r="PSV4" s="24"/>
      <c r="PSW4" s="24"/>
      <c r="PSX4" s="24"/>
      <c r="PSY4" s="24"/>
      <c r="PSZ4" s="24"/>
      <c r="PTA4" s="24"/>
      <c r="PTB4" s="24"/>
      <c r="PTC4" s="24"/>
      <c r="PTD4" s="24"/>
      <c r="PTE4" s="24"/>
      <c r="PTF4" s="24"/>
      <c r="PTG4" s="24"/>
      <c r="PTH4" s="24"/>
      <c r="PTI4" s="24"/>
      <c r="PTJ4" s="24"/>
      <c r="PTK4" s="24"/>
      <c r="PTL4" s="24"/>
      <c r="PTM4" s="24"/>
      <c r="PTN4" s="24"/>
      <c r="PTO4" s="24"/>
      <c r="PTP4" s="24"/>
      <c r="PTQ4" s="24"/>
      <c r="PTR4" s="24"/>
      <c r="PTS4" s="24"/>
      <c r="PTT4" s="24"/>
      <c r="PTU4" s="24"/>
      <c r="PTV4" s="24"/>
      <c r="PTW4" s="24"/>
      <c r="PTX4" s="24"/>
      <c r="PTY4" s="24"/>
      <c r="PTZ4" s="24"/>
      <c r="PUA4" s="24"/>
      <c r="PUB4" s="24"/>
      <c r="PUC4" s="24"/>
      <c r="PUD4" s="24"/>
      <c r="PUE4" s="24"/>
      <c r="PUF4" s="24"/>
      <c r="PUG4" s="24"/>
      <c r="PUH4" s="24"/>
      <c r="PUI4" s="24"/>
      <c r="PUJ4" s="24"/>
      <c r="PUK4" s="24"/>
      <c r="PUL4" s="24"/>
      <c r="PUM4" s="24"/>
      <c r="PUN4" s="24"/>
      <c r="PUO4" s="24"/>
      <c r="PUP4" s="24"/>
      <c r="PUQ4" s="24"/>
      <c r="PUR4" s="24"/>
      <c r="PUS4" s="24"/>
      <c r="PUT4" s="24"/>
      <c r="PUU4" s="24"/>
      <c r="PUV4" s="24"/>
      <c r="PUW4" s="24"/>
      <c r="PUX4" s="24"/>
      <c r="PUY4" s="24"/>
      <c r="PUZ4" s="24"/>
      <c r="PVA4" s="24"/>
      <c r="PVB4" s="24"/>
      <c r="PVC4" s="24"/>
      <c r="PVD4" s="24"/>
      <c r="PVE4" s="24"/>
      <c r="PVF4" s="24"/>
      <c r="PVG4" s="24"/>
      <c r="PVH4" s="24"/>
      <c r="PVI4" s="24"/>
      <c r="PVJ4" s="24"/>
      <c r="PVK4" s="24"/>
      <c r="PVL4" s="24"/>
      <c r="PVM4" s="24"/>
      <c r="PVN4" s="24"/>
      <c r="PVO4" s="24"/>
      <c r="PVP4" s="24"/>
      <c r="PVQ4" s="24"/>
      <c r="PVR4" s="24"/>
      <c r="PVS4" s="24"/>
      <c r="PVT4" s="24"/>
      <c r="PVU4" s="24"/>
      <c r="PVV4" s="24"/>
      <c r="PVW4" s="24"/>
      <c r="PVX4" s="24"/>
      <c r="PVY4" s="24"/>
      <c r="PVZ4" s="24"/>
      <c r="PWA4" s="24"/>
      <c r="PWB4" s="24"/>
      <c r="PWC4" s="24"/>
      <c r="PWD4" s="24"/>
      <c r="PWE4" s="24"/>
      <c r="PWF4" s="24"/>
      <c r="PWG4" s="24"/>
      <c r="PWH4" s="24"/>
      <c r="PWI4" s="24"/>
      <c r="PWJ4" s="24"/>
      <c r="PWK4" s="24"/>
      <c r="PWL4" s="24"/>
      <c r="PWM4" s="24"/>
      <c r="PWN4" s="24"/>
      <c r="PWO4" s="24"/>
      <c r="PWP4" s="24"/>
      <c r="PWQ4" s="24"/>
      <c r="PWR4" s="24"/>
      <c r="PWS4" s="24"/>
      <c r="PWT4" s="24"/>
      <c r="PWU4" s="24"/>
      <c r="PWV4" s="24"/>
      <c r="PWW4" s="24"/>
      <c r="PWX4" s="24"/>
      <c r="PWY4" s="24"/>
      <c r="PWZ4" s="24"/>
      <c r="PXA4" s="24"/>
      <c r="PXB4" s="24"/>
      <c r="PXC4" s="24"/>
      <c r="PXD4" s="24"/>
      <c r="PXE4" s="24"/>
      <c r="PXF4" s="24"/>
      <c r="PXG4" s="24"/>
      <c r="PXH4" s="24"/>
      <c r="PXI4" s="24"/>
      <c r="PXJ4" s="24"/>
      <c r="PXK4" s="24"/>
      <c r="PXL4" s="24"/>
      <c r="PXM4" s="24"/>
      <c r="PXN4" s="24"/>
      <c r="PXO4" s="24"/>
      <c r="PXP4" s="24"/>
      <c r="PXQ4" s="24"/>
      <c r="PXR4" s="24"/>
      <c r="PXS4" s="24"/>
      <c r="PXT4" s="24"/>
      <c r="PXU4" s="24"/>
      <c r="PXV4" s="24"/>
      <c r="PXW4" s="24"/>
      <c r="PXX4" s="24"/>
      <c r="PXY4" s="24"/>
      <c r="PXZ4" s="24"/>
      <c r="PYA4" s="24"/>
      <c r="PYB4" s="24"/>
      <c r="PYC4" s="24"/>
      <c r="PYD4" s="24"/>
      <c r="PYE4" s="24"/>
      <c r="PYF4" s="24"/>
      <c r="PYG4" s="24"/>
      <c r="PYH4" s="24"/>
      <c r="PYI4" s="24"/>
      <c r="PYJ4" s="24"/>
      <c r="PYK4" s="24"/>
      <c r="PYL4" s="24"/>
      <c r="PYM4" s="24"/>
      <c r="PYN4" s="24"/>
      <c r="PYO4" s="24"/>
      <c r="PYP4" s="24"/>
      <c r="PYQ4" s="24"/>
      <c r="PYR4" s="24"/>
      <c r="PYS4" s="24"/>
      <c r="PYT4" s="24"/>
      <c r="PYU4" s="24"/>
      <c r="PYV4" s="24"/>
      <c r="PYW4" s="24"/>
      <c r="PYX4" s="24"/>
      <c r="PYY4" s="24"/>
      <c r="PYZ4" s="24"/>
      <c r="PZA4" s="24"/>
      <c r="PZB4" s="24"/>
      <c r="PZC4" s="24"/>
      <c r="PZD4" s="24"/>
      <c r="PZE4" s="24"/>
      <c r="PZF4" s="24"/>
      <c r="PZG4" s="24"/>
      <c r="PZH4" s="24"/>
      <c r="PZI4" s="24"/>
      <c r="PZJ4" s="24"/>
      <c r="PZK4" s="24"/>
      <c r="PZL4" s="24"/>
      <c r="PZM4" s="24"/>
      <c r="PZN4" s="24"/>
      <c r="PZO4" s="24"/>
      <c r="PZP4" s="24"/>
      <c r="PZQ4" s="24"/>
      <c r="PZR4" s="24"/>
      <c r="PZS4" s="24"/>
      <c r="PZT4" s="24"/>
      <c r="PZU4" s="24"/>
      <c r="PZV4" s="24"/>
      <c r="PZW4" s="24"/>
      <c r="PZX4" s="24"/>
      <c r="PZY4" s="24"/>
      <c r="PZZ4" s="24"/>
      <c r="QAA4" s="24"/>
      <c r="QAB4" s="24"/>
      <c r="QAC4" s="24"/>
      <c r="QAD4" s="24"/>
      <c r="QAE4" s="24"/>
      <c r="QAF4" s="24"/>
      <c r="QAG4" s="24"/>
      <c r="QAH4" s="24"/>
      <c r="QAI4" s="24"/>
      <c r="QAJ4" s="24"/>
      <c r="QAK4" s="24"/>
      <c r="QAL4" s="24"/>
      <c r="QAM4" s="24"/>
      <c r="QAN4" s="24"/>
      <c r="QAO4" s="24"/>
      <c r="QAP4" s="24"/>
      <c r="QAQ4" s="24"/>
      <c r="QAR4" s="24"/>
      <c r="QAS4" s="24"/>
      <c r="QAT4" s="24"/>
      <c r="QAU4" s="24"/>
      <c r="QAV4" s="24"/>
      <c r="QAW4" s="24"/>
      <c r="QAX4" s="24"/>
      <c r="QAY4" s="24"/>
      <c r="QAZ4" s="24"/>
      <c r="QBA4" s="24"/>
      <c r="QBB4" s="24"/>
      <c r="QBC4" s="24"/>
      <c r="QBD4" s="24"/>
      <c r="QBE4" s="24"/>
      <c r="QBF4" s="24"/>
      <c r="QBG4" s="24"/>
      <c r="QBH4" s="24"/>
      <c r="QBI4" s="24"/>
      <c r="QBJ4" s="24"/>
      <c r="QBK4" s="24"/>
      <c r="QBL4" s="24"/>
      <c r="QBM4" s="24"/>
      <c r="QBN4" s="24"/>
      <c r="QBO4" s="24"/>
      <c r="QBP4" s="24"/>
      <c r="QBQ4" s="24"/>
      <c r="QBR4" s="24"/>
      <c r="QBS4" s="24"/>
      <c r="QBT4" s="24"/>
      <c r="QBU4" s="24"/>
      <c r="QBV4" s="24"/>
      <c r="QBW4" s="24"/>
      <c r="QBX4" s="24"/>
      <c r="QBY4" s="24"/>
      <c r="QBZ4" s="24"/>
      <c r="QCA4" s="24"/>
      <c r="QCB4" s="24"/>
      <c r="QCC4" s="24"/>
      <c r="QCD4" s="24"/>
      <c r="QCE4" s="24"/>
      <c r="QCF4" s="24"/>
      <c r="QCG4" s="24"/>
      <c r="QCH4" s="24"/>
      <c r="QCI4" s="24"/>
      <c r="QCJ4" s="24"/>
      <c r="QCK4" s="24"/>
      <c r="QCL4" s="24"/>
      <c r="QCM4" s="24"/>
      <c r="QCN4" s="24"/>
      <c r="QCO4" s="24"/>
      <c r="QCP4" s="24"/>
      <c r="QCQ4" s="24"/>
      <c r="QCR4" s="24"/>
      <c r="QCS4" s="24"/>
      <c r="QCT4" s="24"/>
      <c r="QCU4" s="24"/>
      <c r="QCV4" s="24"/>
      <c r="QCW4" s="24"/>
      <c r="QCX4" s="24"/>
      <c r="QCY4" s="24"/>
      <c r="QCZ4" s="24"/>
      <c r="QDA4" s="24"/>
      <c r="QDB4" s="24"/>
      <c r="QDC4" s="24"/>
      <c r="QDD4" s="24"/>
      <c r="QDE4" s="24"/>
      <c r="QDF4" s="24"/>
      <c r="QDG4" s="24"/>
      <c r="QDH4" s="24"/>
      <c r="QDI4" s="24"/>
      <c r="QDJ4" s="24"/>
      <c r="QDK4" s="24"/>
      <c r="QDL4" s="24"/>
      <c r="QDM4" s="24"/>
      <c r="QDN4" s="24"/>
      <c r="QDO4" s="24"/>
      <c r="QDP4" s="24"/>
      <c r="QDQ4" s="24"/>
      <c r="QDR4" s="24"/>
      <c r="QDS4" s="24"/>
      <c r="QDT4" s="24"/>
      <c r="QDU4" s="24"/>
      <c r="QDV4" s="24"/>
      <c r="QDW4" s="24"/>
      <c r="QDX4" s="24"/>
      <c r="QDY4" s="24"/>
      <c r="QDZ4" s="24"/>
      <c r="QEA4" s="24"/>
      <c r="QEB4" s="24"/>
      <c r="QEC4" s="24"/>
      <c r="QED4" s="24"/>
      <c r="QEE4" s="24"/>
      <c r="QEF4" s="24"/>
      <c r="QEG4" s="24"/>
      <c r="QEH4" s="24"/>
      <c r="QEI4" s="24"/>
      <c r="QEJ4" s="24"/>
      <c r="QEK4" s="24"/>
      <c r="QEL4" s="24"/>
      <c r="QEM4" s="24"/>
      <c r="QEN4" s="24"/>
      <c r="QEO4" s="24"/>
      <c r="QEP4" s="24"/>
      <c r="QEQ4" s="24"/>
      <c r="QER4" s="24"/>
      <c r="QES4" s="24"/>
      <c r="QET4" s="24"/>
      <c r="QEU4" s="24"/>
      <c r="QEV4" s="24"/>
      <c r="QEW4" s="24"/>
      <c r="QEX4" s="24"/>
      <c r="QEY4" s="24"/>
      <c r="QEZ4" s="24"/>
      <c r="QFA4" s="24"/>
      <c r="QFB4" s="24"/>
      <c r="QFC4" s="24"/>
      <c r="QFD4" s="24"/>
      <c r="QFE4" s="24"/>
      <c r="QFF4" s="24"/>
      <c r="QFG4" s="24"/>
      <c r="QFH4" s="24"/>
      <c r="QFI4" s="24"/>
      <c r="QFJ4" s="24"/>
      <c r="QFK4" s="24"/>
      <c r="QFL4" s="24"/>
      <c r="QFM4" s="24"/>
      <c r="QFN4" s="24"/>
      <c r="QFO4" s="24"/>
      <c r="QFP4" s="24"/>
      <c r="QFQ4" s="24"/>
      <c r="QFR4" s="24"/>
      <c r="QFS4" s="24"/>
      <c r="QFT4" s="24"/>
      <c r="QFU4" s="24"/>
      <c r="QFV4" s="24"/>
      <c r="QFW4" s="24"/>
      <c r="QFX4" s="24"/>
      <c r="QFY4" s="24"/>
      <c r="QFZ4" s="24"/>
      <c r="QGA4" s="24"/>
      <c r="QGB4" s="24"/>
      <c r="QGC4" s="24"/>
      <c r="QGD4" s="24"/>
      <c r="QGE4" s="24"/>
      <c r="QGF4" s="24"/>
      <c r="QGG4" s="24"/>
      <c r="QGH4" s="24"/>
      <c r="QGI4" s="24"/>
      <c r="QGJ4" s="24"/>
      <c r="QGK4" s="24"/>
      <c r="QGL4" s="24"/>
      <c r="QGM4" s="24"/>
      <c r="QGN4" s="24"/>
      <c r="QGO4" s="24"/>
      <c r="QGP4" s="24"/>
      <c r="QGQ4" s="24"/>
      <c r="QGR4" s="24"/>
      <c r="QGS4" s="24"/>
      <c r="QGT4" s="24"/>
      <c r="QGU4" s="24"/>
      <c r="QGV4" s="24"/>
      <c r="QGW4" s="24"/>
      <c r="QGX4" s="24"/>
      <c r="QGY4" s="24"/>
      <c r="QGZ4" s="24"/>
      <c r="QHA4" s="24"/>
      <c r="QHB4" s="24"/>
      <c r="QHC4" s="24"/>
      <c r="QHD4" s="24"/>
      <c r="QHE4" s="24"/>
      <c r="QHF4" s="24"/>
      <c r="QHG4" s="24"/>
      <c r="QHH4" s="24"/>
      <c r="QHI4" s="24"/>
      <c r="QHJ4" s="24"/>
      <c r="QHK4" s="24"/>
      <c r="QHL4" s="24"/>
      <c r="QHM4" s="24"/>
      <c r="QHN4" s="24"/>
      <c r="QHO4" s="24"/>
      <c r="QHP4" s="24"/>
      <c r="QHQ4" s="24"/>
      <c r="QHR4" s="24"/>
      <c r="QHS4" s="24"/>
      <c r="QHT4" s="24"/>
      <c r="QHU4" s="24"/>
      <c r="QHV4" s="24"/>
      <c r="QHW4" s="24"/>
      <c r="QHX4" s="24"/>
      <c r="QHY4" s="24"/>
      <c r="QHZ4" s="24"/>
      <c r="QIA4" s="24"/>
      <c r="QIB4" s="24"/>
      <c r="QIC4" s="24"/>
      <c r="QID4" s="24"/>
      <c r="QIE4" s="24"/>
      <c r="QIF4" s="24"/>
      <c r="QIG4" s="24"/>
      <c r="QIH4" s="24"/>
      <c r="QII4" s="24"/>
      <c r="QIJ4" s="24"/>
      <c r="QIK4" s="24"/>
      <c r="QIL4" s="24"/>
      <c r="QIM4" s="24"/>
      <c r="QIN4" s="24"/>
      <c r="QIO4" s="24"/>
      <c r="QIP4" s="24"/>
      <c r="QIQ4" s="24"/>
      <c r="QIR4" s="24"/>
      <c r="QIS4" s="24"/>
      <c r="QIT4" s="24"/>
      <c r="QIU4" s="24"/>
      <c r="QIV4" s="24"/>
      <c r="QIW4" s="24"/>
      <c r="QIX4" s="24"/>
      <c r="QIY4" s="24"/>
      <c r="QIZ4" s="24"/>
      <c r="QJA4" s="24"/>
      <c r="QJB4" s="24"/>
      <c r="QJC4" s="24"/>
      <c r="QJD4" s="24"/>
      <c r="QJE4" s="24"/>
      <c r="QJF4" s="24"/>
      <c r="QJG4" s="24"/>
      <c r="QJH4" s="24"/>
      <c r="QJI4" s="24"/>
      <c r="QJJ4" s="24"/>
      <c r="QJK4" s="24"/>
      <c r="QJL4" s="24"/>
      <c r="QJM4" s="24"/>
      <c r="QJN4" s="24"/>
      <c r="QJO4" s="24"/>
      <c r="QJP4" s="24"/>
      <c r="QJQ4" s="24"/>
      <c r="QJR4" s="24"/>
      <c r="QJS4" s="24"/>
      <c r="QJT4" s="24"/>
      <c r="QJU4" s="24"/>
      <c r="QJV4" s="24"/>
      <c r="QJW4" s="24"/>
      <c r="QJX4" s="24"/>
      <c r="QJY4" s="24"/>
      <c r="QJZ4" s="24"/>
      <c r="QKA4" s="24"/>
      <c r="QKB4" s="24"/>
      <c r="QKC4" s="24"/>
      <c r="QKD4" s="24"/>
      <c r="QKE4" s="24"/>
      <c r="QKF4" s="24"/>
      <c r="QKG4" s="24"/>
      <c r="QKH4" s="24"/>
      <c r="QKI4" s="24"/>
      <c r="QKJ4" s="24"/>
      <c r="QKK4" s="24"/>
      <c r="QKL4" s="24"/>
      <c r="QKM4" s="24"/>
      <c r="QKN4" s="24"/>
      <c r="QKO4" s="24"/>
      <c r="QKP4" s="24"/>
      <c r="QKQ4" s="24"/>
      <c r="QKR4" s="24"/>
      <c r="QKS4" s="24"/>
      <c r="QKT4" s="24"/>
      <c r="QKU4" s="24"/>
      <c r="QKV4" s="24"/>
      <c r="QKW4" s="24"/>
      <c r="QKX4" s="24"/>
      <c r="QKY4" s="24"/>
      <c r="QKZ4" s="24"/>
      <c r="QLA4" s="24"/>
      <c r="QLB4" s="24"/>
      <c r="QLC4" s="24"/>
      <c r="QLD4" s="24"/>
      <c r="QLE4" s="24"/>
      <c r="QLF4" s="24"/>
      <c r="QLG4" s="24"/>
      <c r="QLH4" s="24"/>
      <c r="QLI4" s="24"/>
      <c r="QLJ4" s="24"/>
      <c r="QLK4" s="24"/>
      <c r="QLL4" s="24"/>
      <c r="QLM4" s="24"/>
      <c r="QLN4" s="24"/>
      <c r="QLO4" s="24"/>
      <c r="QLP4" s="24"/>
      <c r="QLQ4" s="24"/>
      <c r="QLR4" s="24"/>
      <c r="QLS4" s="24"/>
      <c r="QLT4" s="24"/>
      <c r="QLU4" s="24"/>
      <c r="QLV4" s="24"/>
      <c r="QLW4" s="24"/>
      <c r="QLX4" s="24"/>
      <c r="QLY4" s="24"/>
      <c r="QLZ4" s="24"/>
      <c r="QMA4" s="24"/>
      <c r="QMB4" s="24"/>
      <c r="QMC4" s="24"/>
      <c r="QMD4" s="24"/>
      <c r="QME4" s="24"/>
      <c r="QMF4" s="24"/>
      <c r="QMG4" s="24"/>
      <c r="QMH4" s="24"/>
      <c r="QMI4" s="24"/>
      <c r="QMJ4" s="24"/>
      <c r="QMK4" s="24"/>
      <c r="QML4" s="24"/>
      <c r="QMM4" s="24"/>
      <c r="QMN4" s="24"/>
      <c r="QMO4" s="24"/>
      <c r="QMP4" s="24"/>
      <c r="QMQ4" s="24"/>
      <c r="QMR4" s="24"/>
      <c r="QMS4" s="24"/>
      <c r="QMT4" s="24"/>
      <c r="QMU4" s="24"/>
      <c r="QMV4" s="24"/>
      <c r="QMW4" s="24"/>
      <c r="QMX4" s="24"/>
      <c r="QMY4" s="24"/>
      <c r="QMZ4" s="24"/>
      <c r="QNA4" s="24"/>
      <c r="QNB4" s="24"/>
      <c r="QNC4" s="24"/>
      <c r="QND4" s="24"/>
      <c r="QNE4" s="24"/>
      <c r="QNF4" s="24"/>
      <c r="QNG4" s="24"/>
      <c r="QNH4" s="24"/>
      <c r="QNI4" s="24"/>
      <c r="QNJ4" s="24"/>
      <c r="QNK4" s="24"/>
      <c r="QNL4" s="24"/>
      <c r="QNM4" s="24"/>
      <c r="QNN4" s="24"/>
      <c r="QNO4" s="24"/>
      <c r="QNP4" s="24"/>
      <c r="QNQ4" s="24"/>
      <c r="QNR4" s="24"/>
      <c r="QNS4" s="24"/>
      <c r="QNT4" s="24"/>
      <c r="QNU4" s="24"/>
      <c r="QNV4" s="24"/>
      <c r="QNW4" s="24"/>
      <c r="QNX4" s="24"/>
      <c r="QNY4" s="24"/>
      <c r="QNZ4" s="24"/>
      <c r="QOA4" s="24"/>
      <c r="QOB4" s="24"/>
      <c r="QOC4" s="24"/>
      <c r="QOD4" s="24"/>
      <c r="QOE4" s="24"/>
      <c r="QOF4" s="24"/>
      <c r="QOG4" s="24"/>
      <c r="QOH4" s="24"/>
      <c r="QOI4" s="24"/>
      <c r="QOJ4" s="24"/>
      <c r="QOK4" s="24"/>
      <c r="QOL4" s="24"/>
      <c r="QOM4" s="24"/>
      <c r="QON4" s="24"/>
      <c r="QOO4" s="24"/>
      <c r="QOP4" s="24"/>
      <c r="QOQ4" s="24"/>
      <c r="QOR4" s="24"/>
      <c r="QOS4" s="24"/>
      <c r="QOT4" s="24"/>
      <c r="QOU4" s="24"/>
      <c r="QOV4" s="24"/>
      <c r="QOW4" s="24"/>
      <c r="QOX4" s="24"/>
      <c r="QOY4" s="24"/>
      <c r="QOZ4" s="24"/>
      <c r="QPA4" s="24"/>
      <c r="QPB4" s="24"/>
      <c r="QPC4" s="24"/>
      <c r="QPD4" s="24"/>
      <c r="QPE4" s="24"/>
      <c r="QPF4" s="24"/>
      <c r="QPG4" s="24"/>
      <c r="QPH4" s="24"/>
      <c r="QPI4" s="24"/>
      <c r="QPJ4" s="24"/>
      <c r="QPK4" s="24"/>
      <c r="QPL4" s="24"/>
      <c r="QPM4" s="24"/>
      <c r="QPN4" s="24"/>
      <c r="QPO4" s="24"/>
      <c r="QPP4" s="24"/>
      <c r="QPQ4" s="24"/>
      <c r="QPR4" s="24"/>
      <c r="QPS4" s="24"/>
      <c r="QPT4" s="24"/>
      <c r="QPU4" s="24"/>
      <c r="QPV4" s="24"/>
      <c r="QPW4" s="24"/>
      <c r="QPX4" s="24"/>
      <c r="QPY4" s="24"/>
      <c r="QPZ4" s="24"/>
      <c r="QQA4" s="24"/>
      <c r="QQB4" s="24"/>
      <c r="QQC4" s="24"/>
      <c r="QQD4" s="24"/>
      <c r="QQE4" s="24"/>
      <c r="QQF4" s="24"/>
      <c r="QQG4" s="24"/>
      <c r="QQH4" s="24"/>
      <c r="QQI4" s="24"/>
      <c r="QQJ4" s="24"/>
      <c r="QQK4" s="24"/>
      <c r="QQL4" s="24"/>
      <c r="QQM4" s="24"/>
      <c r="QQN4" s="24"/>
      <c r="QQO4" s="24"/>
      <c r="QQP4" s="24"/>
      <c r="QQQ4" s="24"/>
      <c r="QQR4" s="24"/>
      <c r="QQS4" s="24"/>
      <c r="QQT4" s="24"/>
      <c r="QQU4" s="24"/>
      <c r="QQV4" s="24"/>
      <c r="QQW4" s="24"/>
      <c r="QQX4" s="24"/>
      <c r="QQY4" s="24"/>
      <c r="QQZ4" s="24"/>
      <c r="QRA4" s="24"/>
      <c r="QRB4" s="24"/>
      <c r="QRC4" s="24"/>
      <c r="QRD4" s="24"/>
      <c r="QRE4" s="24"/>
      <c r="QRF4" s="24"/>
      <c r="QRG4" s="24"/>
      <c r="QRH4" s="24"/>
      <c r="QRI4" s="24"/>
      <c r="QRJ4" s="24"/>
      <c r="QRK4" s="24"/>
      <c r="QRL4" s="24"/>
      <c r="QRM4" s="24"/>
      <c r="QRN4" s="24"/>
      <c r="QRO4" s="24"/>
      <c r="QRP4" s="24"/>
      <c r="QRQ4" s="24"/>
      <c r="QRR4" s="24"/>
      <c r="QRS4" s="24"/>
      <c r="QRT4" s="24"/>
      <c r="QRU4" s="24"/>
      <c r="QRV4" s="24"/>
      <c r="QRW4" s="24"/>
      <c r="QRX4" s="24"/>
      <c r="QRY4" s="24"/>
      <c r="QRZ4" s="24"/>
      <c r="QSA4" s="24"/>
      <c r="QSB4" s="24"/>
      <c r="QSC4" s="24"/>
      <c r="QSD4" s="24"/>
      <c r="QSE4" s="24"/>
      <c r="QSF4" s="24"/>
      <c r="QSG4" s="24"/>
      <c r="QSH4" s="24"/>
      <c r="QSI4" s="24"/>
      <c r="QSJ4" s="24"/>
      <c r="QSK4" s="24"/>
      <c r="QSL4" s="24"/>
      <c r="QSM4" s="24"/>
      <c r="QSN4" s="24"/>
      <c r="QSO4" s="24"/>
      <c r="QSP4" s="24"/>
      <c r="QSQ4" s="24"/>
      <c r="QSR4" s="24"/>
      <c r="QSS4" s="24"/>
      <c r="QST4" s="24"/>
      <c r="QSU4" s="24"/>
      <c r="QSV4" s="24"/>
      <c r="QSW4" s="24"/>
      <c r="QSX4" s="24"/>
      <c r="QSY4" s="24"/>
      <c r="QSZ4" s="24"/>
      <c r="QTA4" s="24"/>
      <c r="QTB4" s="24"/>
      <c r="QTC4" s="24"/>
      <c r="QTD4" s="24"/>
      <c r="QTE4" s="24"/>
      <c r="QTF4" s="24"/>
      <c r="QTG4" s="24"/>
      <c r="QTH4" s="24"/>
      <c r="QTI4" s="24"/>
      <c r="QTJ4" s="24"/>
      <c r="QTK4" s="24"/>
      <c r="QTL4" s="24"/>
      <c r="QTM4" s="24"/>
      <c r="QTN4" s="24"/>
      <c r="QTO4" s="24"/>
      <c r="QTP4" s="24"/>
      <c r="QTQ4" s="24"/>
      <c r="QTR4" s="24"/>
      <c r="QTS4" s="24"/>
      <c r="QTT4" s="24"/>
      <c r="QTU4" s="24"/>
      <c r="QTV4" s="24"/>
      <c r="QTW4" s="24"/>
      <c r="QTX4" s="24"/>
      <c r="QTY4" s="24"/>
      <c r="QTZ4" s="24"/>
      <c r="QUA4" s="24"/>
      <c r="QUB4" s="24"/>
      <c r="QUC4" s="24"/>
      <c r="QUD4" s="24"/>
      <c r="QUE4" s="24"/>
      <c r="QUF4" s="24"/>
      <c r="QUG4" s="24"/>
      <c r="QUH4" s="24"/>
      <c r="QUI4" s="24"/>
      <c r="QUJ4" s="24"/>
      <c r="QUK4" s="24"/>
      <c r="QUL4" s="24"/>
      <c r="QUM4" s="24"/>
      <c r="QUN4" s="24"/>
      <c r="QUO4" s="24"/>
      <c r="QUP4" s="24"/>
      <c r="QUQ4" s="24"/>
      <c r="QUR4" s="24"/>
      <c r="QUS4" s="24"/>
      <c r="QUT4" s="24"/>
      <c r="QUU4" s="24"/>
      <c r="QUV4" s="24"/>
      <c r="QUW4" s="24"/>
      <c r="QUX4" s="24"/>
      <c r="QUY4" s="24"/>
      <c r="QUZ4" s="24"/>
      <c r="QVA4" s="24"/>
      <c r="QVB4" s="24"/>
      <c r="QVC4" s="24"/>
      <c r="QVD4" s="24"/>
      <c r="QVE4" s="24"/>
      <c r="QVF4" s="24"/>
      <c r="QVG4" s="24"/>
      <c r="QVH4" s="24"/>
      <c r="QVI4" s="24"/>
      <c r="QVJ4" s="24"/>
      <c r="QVK4" s="24"/>
      <c r="QVL4" s="24"/>
      <c r="QVM4" s="24"/>
      <c r="QVN4" s="24"/>
      <c r="QVO4" s="24"/>
      <c r="QVP4" s="24"/>
      <c r="QVQ4" s="24"/>
      <c r="QVR4" s="24"/>
      <c r="QVS4" s="24"/>
      <c r="QVT4" s="24"/>
      <c r="QVU4" s="24"/>
      <c r="QVV4" s="24"/>
      <c r="QVW4" s="24"/>
      <c r="QVX4" s="24"/>
      <c r="QVY4" s="24"/>
      <c r="QVZ4" s="24"/>
      <c r="QWA4" s="24"/>
      <c r="QWB4" s="24"/>
      <c r="QWC4" s="24"/>
      <c r="QWD4" s="24"/>
      <c r="QWE4" s="24"/>
      <c r="QWF4" s="24"/>
      <c r="QWG4" s="24"/>
      <c r="QWH4" s="24"/>
      <c r="QWI4" s="24"/>
      <c r="QWJ4" s="24"/>
      <c r="QWK4" s="24"/>
      <c r="QWL4" s="24"/>
      <c r="QWM4" s="24"/>
      <c r="QWN4" s="24"/>
      <c r="QWO4" s="24"/>
      <c r="QWP4" s="24"/>
      <c r="QWQ4" s="24"/>
      <c r="QWR4" s="24"/>
      <c r="QWS4" s="24"/>
      <c r="QWT4" s="24"/>
      <c r="QWU4" s="24"/>
      <c r="QWV4" s="24"/>
      <c r="QWW4" s="24"/>
      <c r="QWX4" s="24"/>
      <c r="QWY4" s="24"/>
      <c r="QWZ4" s="24"/>
      <c r="QXA4" s="24"/>
      <c r="QXB4" s="24"/>
      <c r="QXC4" s="24"/>
      <c r="QXD4" s="24"/>
      <c r="QXE4" s="24"/>
      <c r="QXF4" s="24"/>
      <c r="QXG4" s="24"/>
      <c r="QXH4" s="24"/>
      <c r="QXI4" s="24"/>
      <c r="QXJ4" s="24"/>
      <c r="QXK4" s="24"/>
      <c r="QXL4" s="24"/>
      <c r="QXM4" s="24"/>
      <c r="QXN4" s="24"/>
      <c r="QXO4" s="24"/>
      <c r="QXP4" s="24"/>
      <c r="QXQ4" s="24"/>
      <c r="QXR4" s="24"/>
      <c r="QXS4" s="24"/>
      <c r="QXT4" s="24"/>
      <c r="QXU4" s="24"/>
      <c r="QXV4" s="24"/>
      <c r="QXW4" s="24"/>
      <c r="QXX4" s="24"/>
      <c r="QXY4" s="24"/>
      <c r="QXZ4" s="24"/>
      <c r="QYA4" s="24"/>
      <c r="QYB4" s="24"/>
      <c r="QYC4" s="24"/>
      <c r="QYD4" s="24"/>
      <c r="QYE4" s="24"/>
      <c r="QYF4" s="24"/>
      <c r="QYG4" s="24"/>
      <c r="QYH4" s="24"/>
      <c r="QYI4" s="24"/>
      <c r="QYJ4" s="24"/>
      <c r="QYK4" s="24"/>
      <c r="QYL4" s="24"/>
      <c r="QYM4" s="24"/>
      <c r="QYN4" s="24"/>
      <c r="QYO4" s="24"/>
      <c r="QYP4" s="24"/>
      <c r="QYQ4" s="24"/>
      <c r="QYR4" s="24"/>
      <c r="QYS4" s="24"/>
      <c r="QYT4" s="24"/>
      <c r="QYU4" s="24"/>
      <c r="QYV4" s="24"/>
      <c r="QYW4" s="24"/>
      <c r="QYX4" s="24"/>
      <c r="QYY4" s="24"/>
      <c r="QYZ4" s="24"/>
      <c r="QZA4" s="24"/>
      <c r="QZB4" s="24"/>
      <c r="QZC4" s="24"/>
      <c r="QZD4" s="24"/>
      <c r="QZE4" s="24"/>
      <c r="QZF4" s="24"/>
      <c r="QZG4" s="24"/>
      <c r="QZH4" s="24"/>
      <c r="QZI4" s="24"/>
      <c r="QZJ4" s="24"/>
      <c r="QZK4" s="24"/>
      <c r="QZL4" s="24"/>
      <c r="QZM4" s="24"/>
      <c r="QZN4" s="24"/>
      <c r="QZO4" s="24"/>
      <c r="QZP4" s="24"/>
      <c r="QZQ4" s="24"/>
      <c r="QZR4" s="24"/>
      <c r="QZS4" s="24"/>
      <c r="QZT4" s="24"/>
      <c r="QZU4" s="24"/>
      <c r="QZV4" s="24"/>
      <c r="QZW4" s="24"/>
      <c r="QZX4" s="24"/>
      <c r="QZY4" s="24"/>
      <c r="QZZ4" s="24"/>
      <c r="RAA4" s="24"/>
      <c r="RAB4" s="24"/>
      <c r="RAC4" s="24"/>
      <c r="RAD4" s="24"/>
      <c r="RAE4" s="24"/>
      <c r="RAF4" s="24"/>
      <c r="RAG4" s="24"/>
      <c r="RAH4" s="24"/>
      <c r="RAI4" s="24"/>
      <c r="RAJ4" s="24"/>
      <c r="RAK4" s="24"/>
      <c r="RAL4" s="24"/>
      <c r="RAM4" s="24"/>
      <c r="RAN4" s="24"/>
      <c r="RAO4" s="24"/>
      <c r="RAP4" s="24"/>
      <c r="RAQ4" s="24"/>
      <c r="RAR4" s="24"/>
      <c r="RAS4" s="24"/>
      <c r="RAT4" s="24"/>
      <c r="RAU4" s="24"/>
      <c r="RAV4" s="24"/>
      <c r="RAW4" s="24"/>
      <c r="RAX4" s="24"/>
      <c r="RAY4" s="24"/>
      <c r="RAZ4" s="24"/>
      <c r="RBA4" s="24"/>
      <c r="RBB4" s="24"/>
      <c r="RBC4" s="24"/>
      <c r="RBD4" s="24"/>
      <c r="RBE4" s="24"/>
      <c r="RBF4" s="24"/>
      <c r="RBG4" s="24"/>
      <c r="RBH4" s="24"/>
      <c r="RBI4" s="24"/>
      <c r="RBJ4" s="24"/>
      <c r="RBK4" s="24"/>
      <c r="RBL4" s="24"/>
      <c r="RBM4" s="24"/>
      <c r="RBN4" s="24"/>
      <c r="RBO4" s="24"/>
      <c r="RBP4" s="24"/>
      <c r="RBQ4" s="24"/>
      <c r="RBR4" s="24"/>
      <c r="RBS4" s="24"/>
      <c r="RBT4" s="24"/>
      <c r="RBU4" s="24"/>
      <c r="RBV4" s="24"/>
      <c r="RBW4" s="24"/>
      <c r="RBX4" s="24"/>
      <c r="RBY4" s="24"/>
      <c r="RBZ4" s="24"/>
      <c r="RCA4" s="24"/>
      <c r="RCB4" s="24"/>
      <c r="RCC4" s="24"/>
      <c r="RCD4" s="24"/>
      <c r="RCE4" s="24"/>
      <c r="RCF4" s="24"/>
      <c r="RCG4" s="24"/>
      <c r="RCH4" s="24"/>
      <c r="RCI4" s="24"/>
      <c r="RCJ4" s="24"/>
      <c r="RCK4" s="24"/>
      <c r="RCL4" s="24"/>
      <c r="RCM4" s="24"/>
      <c r="RCN4" s="24"/>
      <c r="RCO4" s="24"/>
      <c r="RCP4" s="24"/>
      <c r="RCQ4" s="24"/>
      <c r="RCR4" s="24"/>
      <c r="RCS4" s="24"/>
      <c r="RCT4" s="24"/>
      <c r="RCU4" s="24"/>
      <c r="RCV4" s="24"/>
      <c r="RCW4" s="24"/>
      <c r="RCX4" s="24"/>
      <c r="RCY4" s="24"/>
      <c r="RCZ4" s="24"/>
      <c r="RDA4" s="24"/>
      <c r="RDB4" s="24"/>
      <c r="RDC4" s="24"/>
      <c r="RDD4" s="24"/>
      <c r="RDE4" s="24"/>
      <c r="RDF4" s="24"/>
      <c r="RDG4" s="24"/>
      <c r="RDH4" s="24"/>
      <c r="RDI4" s="24"/>
      <c r="RDJ4" s="24"/>
      <c r="RDK4" s="24"/>
      <c r="RDL4" s="24"/>
      <c r="RDM4" s="24"/>
      <c r="RDN4" s="24"/>
      <c r="RDO4" s="24"/>
      <c r="RDP4" s="24"/>
      <c r="RDQ4" s="24"/>
      <c r="RDR4" s="24"/>
      <c r="RDS4" s="24"/>
      <c r="RDT4" s="24"/>
      <c r="RDU4" s="24"/>
      <c r="RDV4" s="24"/>
      <c r="RDW4" s="24"/>
      <c r="RDX4" s="24"/>
      <c r="RDY4" s="24"/>
      <c r="RDZ4" s="24"/>
      <c r="REA4" s="24"/>
      <c r="REB4" s="24"/>
      <c r="REC4" s="24"/>
      <c r="RED4" s="24"/>
      <c r="REE4" s="24"/>
      <c r="REF4" s="24"/>
      <c r="REG4" s="24"/>
      <c r="REH4" s="24"/>
      <c r="REI4" s="24"/>
      <c r="REJ4" s="24"/>
      <c r="REK4" s="24"/>
      <c r="REL4" s="24"/>
      <c r="REM4" s="24"/>
      <c r="REN4" s="24"/>
      <c r="REO4" s="24"/>
      <c r="REP4" s="24"/>
      <c r="REQ4" s="24"/>
      <c r="RER4" s="24"/>
      <c r="RES4" s="24"/>
      <c r="RET4" s="24"/>
      <c r="REU4" s="24"/>
      <c r="REV4" s="24"/>
      <c r="REW4" s="24"/>
      <c r="REX4" s="24"/>
      <c r="REY4" s="24"/>
      <c r="REZ4" s="24"/>
      <c r="RFA4" s="24"/>
      <c r="RFB4" s="24"/>
      <c r="RFC4" s="24"/>
      <c r="RFD4" s="24"/>
      <c r="RFE4" s="24"/>
      <c r="RFF4" s="24"/>
      <c r="RFG4" s="24"/>
      <c r="RFH4" s="24"/>
      <c r="RFI4" s="24"/>
      <c r="RFJ4" s="24"/>
      <c r="RFK4" s="24"/>
      <c r="RFL4" s="24"/>
      <c r="RFM4" s="24"/>
      <c r="RFN4" s="24"/>
      <c r="RFO4" s="24"/>
      <c r="RFP4" s="24"/>
      <c r="RFQ4" s="24"/>
      <c r="RFR4" s="24"/>
      <c r="RFS4" s="24"/>
      <c r="RFT4" s="24"/>
      <c r="RFU4" s="24"/>
      <c r="RFV4" s="24"/>
      <c r="RFW4" s="24"/>
      <c r="RFX4" s="24"/>
      <c r="RFY4" s="24"/>
      <c r="RFZ4" s="24"/>
      <c r="RGA4" s="24"/>
      <c r="RGB4" s="24"/>
      <c r="RGC4" s="24"/>
      <c r="RGD4" s="24"/>
      <c r="RGE4" s="24"/>
      <c r="RGF4" s="24"/>
      <c r="RGG4" s="24"/>
      <c r="RGH4" s="24"/>
      <c r="RGI4" s="24"/>
      <c r="RGJ4" s="24"/>
      <c r="RGK4" s="24"/>
      <c r="RGL4" s="24"/>
      <c r="RGM4" s="24"/>
      <c r="RGN4" s="24"/>
      <c r="RGO4" s="24"/>
      <c r="RGP4" s="24"/>
      <c r="RGQ4" s="24"/>
      <c r="RGR4" s="24"/>
      <c r="RGS4" s="24"/>
      <c r="RGT4" s="24"/>
      <c r="RGU4" s="24"/>
      <c r="RGV4" s="24"/>
      <c r="RGW4" s="24"/>
      <c r="RGX4" s="24"/>
      <c r="RGY4" s="24"/>
      <c r="RGZ4" s="24"/>
      <c r="RHA4" s="24"/>
      <c r="RHB4" s="24"/>
      <c r="RHC4" s="24"/>
      <c r="RHD4" s="24"/>
      <c r="RHE4" s="24"/>
      <c r="RHF4" s="24"/>
      <c r="RHG4" s="24"/>
      <c r="RHH4" s="24"/>
      <c r="RHI4" s="24"/>
      <c r="RHJ4" s="24"/>
      <c r="RHK4" s="24"/>
      <c r="RHL4" s="24"/>
      <c r="RHM4" s="24"/>
      <c r="RHN4" s="24"/>
      <c r="RHO4" s="24"/>
      <c r="RHP4" s="24"/>
      <c r="RHQ4" s="24"/>
      <c r="RHR4" s="24"/>
      <c r="RHS4" s="24"/>
      <c r="RHT4" s="24"/>
      <c r="RHU4" s="24"/>
      <c r="RHV4" s="24"/>
      <c r="RHW4" s="24"/>
      <c r="RHX4" s="24"/>
      <c r="RHY4" s="24"/>
      <c r="RHZ4" s="24"/>
      <c r="RIA4" s="24"/>
      <c r="RIB4" s="24"/>
      <c r="RIC4" s="24"/>
      <c r="RID4" s="24"/>
      <c r="RIE4" s="24"/>
      <c r="RIF4" s="24"/>
      <c r="RIG4" s="24"/>
      <c r="RIH4" s="24"/>
      <c r="RII4" s="24"/>
      <c r="RIJ4" s="24"/>
      <c r="RIK4" s="24"/>
      <c r="RIL4" s="24"/>
      <c r="RIM4" s="24"/>
      <c r="RIN4" s="24"/>
      <c r="RIO4" s="24"/>
      <c r="RIP4" s="24"/>
      <c r="RIQ4" s="24"/>
      <c r="RIR4" s="24"/>
      <c r="RIS4" s="24"/>
      <c r="RIT4" s="24"/>
      <c r="RIU4" s="24"/>
      <c r="RIV4" s="24"/>
      <c r="RIW4" s="24"/>
      <c r="RIX4" s="24"/>
      <c r="RIY4" s="24"/>
      <c r="RIZ4" s="24"/>
      <c r="RJA4" s="24"/>
      <c r="RJB4" s="24"/>
      <c r="RJC4" s="24"/>
      <c r="RJD4" s="24"/>
      <c r="RJE4" s="24"/>
      <c r="RJF4" s="24"/>
      <c r="RJG4" s="24"/>
      <c r="RJH4" s="24"/>
      <c r="RJI4" s="24"/>
      <c r="RJJ4" s="24"/>
      <c r="RJK4" s="24"/>
      <c r="RJL4" s="24"/>
      <c r="RJM4" s="24"/>
      <c r="RJN4" s="24"/>
      <c r="RJO4" s="24"/>
      <c r="RJP4" s="24"/>
      <c r="RJQ4" s="24"/>
      <c r="RJR4" s="24"/>
      <c r="RJS4" s="24"/>
      <c r="RJT4" s="24"/>
      <c r="RJU4" s="24"/>
      <c r="RJV4" s="24"/>
      <c r="RJW4" s="24"/>
      <c r="RJX4" s="24"/>
      <c r="RJY4" s="24"/>
      <c r="RJZ4" s="24"/>
      <c r="RKA4" s="24"/>
      <c r="RKB4" s="24"/>
      <c r="RKC4" s="24"/>
      <c r="RKD4" s="24"/>
      <c r="RKE4" s="24"/>
      <c r="RKF4" s="24"/>
      <c r="RKG4" s="24"/>
      <c r="RKH4" s="24"/>
      <c r="RKI4" s="24"/>
      <c r="RKJ4" s="24"/>
      <c r="RKK4" s="24"/>
      <c r="RKL4" s="24"/>
      <c r="RKM4" s="24"/>
      <c r="RKN4" s="24"/>
      <c r="RKO4" s="24"/>
      <c r="RKP4" s="24"/>
      <c r="RKQ4" s="24"/>
      <c r="RKR4" s="24"/>
      <c r="RKS4" s="24"/>
      <c r="RKT4" s="24"/>
      <c r="RKU4" s="24"/>
      <c r="RKV4" s="24"/>
      <c r="RKW4" s="24"/>
      <c r="RKX4" s="24"/>
      <c r="RKY4" s="24"/>
      <c r="RKZ4" s="24"/>
      <c r="RLA4" s="24"/>
      <c r="RLB4" s="24"/>
      <c r="RLC4" s="24"/>
      <c r="RLD4" s="24"/>
      <c r="RLE4" s="24"/>
      <c r="RLF4" s="24"/>
      <c r="RLG4" s="24"/>
      <c r="RLH4" s="24"/>
      <c r="RLI4" s="24"/>
      <c r="RLJ4" s="24"/>
      <c r="RLK4" s="24"/>
      <c r="RLL4" s="24"/>
      <c r="RLM4" s="24"/>
      <c r="RLN4" s="24"/>
      <c r="RLO4" s="24"/>
      <c r="RLP4" s="24"/>
      <c r="RLQ4" s="24"/>
      <c r="RLR4" s="24"/>
      <c r="RLS4" s="24"/>
      <c r="RLT4" s="24"/>
      <c r="RLU4" s="24"/>
      <c r="RLV4" s="24"/>
      <c r="RLW4" s="24"/>
      <c r="RLX4" s="24"/>
      <c r="RLY4" s="24"/>
      <c r="RLZ4" s="24"/>
      <c r="RMA4" s="24"/>
      <c r="RMB4" s="24"/>
      <c r="RMC4" s="24"/>
      <c r="RMD4" s="24"/>
      <c r="RME4" s="24"/>
      <c r="RMF4" s="24"/>
      <c r="RMG4" s="24"/>
      <c r="RMH4" s="24"/>
      <c r="RMI4" s="24"/>
      <c r="RMJ4" s="24"/>
      <c r="RMK4" s="24"/>
      <c r="RML4" s="24"/>
      <c r="RMM4" s="24"/>
      <c r="RMN4" s="24"/>
      <c r="RMO4" s="24"/>
      <c r="RMP4" s="24"/>
      <c r="RMQ4" s="24"/>
      <c r="RMR4" s="24"/>
      <c r="RMS4" s="24"/>
      <c r="RMT4" s="24"/>
      <c r="RMU4" s="24"/>
      <c r="RMV4" s="24"/>
      <c r="RMW4" s="24"/>
      <c r="RMX4" s="24"/>
      <c r="RMY4" s="24"/>
      <c r="RMZ4" s="24"/>
      <c r="RNA4" s="24"/>
      <c r="RNB4" s="24"/>
      <c r="RNC4" s="24"/>
      <c r="RND4" s="24"/>
      <c r="RNE4" s="24"/>
      <c r="RNF4" s="24"/>
      <c r="RNG4" s="24"/>
      <c r="RNH4" s="24"/>
      <c r="RNI4" s="24"/>
      <c r="RNJ4" s="24"/>
      <c r="RNK4" s="24"/>
      <c r="RNL4" s="24"/>
      <c r="RNM4" s="24"/>
      <c r="RNN4" s="24"/>
      <c r="RNO4" s="24"/>
      <c r="RNP4" s="24"/>
      <c r="RNQ4" s="24"/>
      <c r="RNR4" s="24"/>
      <c r="RNS4" s="24"/>
      <c r="RNT4" s="24"/>
      <c r="RNU4" s="24"/>
      <c r="RNV4" s="24"/>
      <c r="RNW4" s="24"/>
      <c r="RNX4" s="24"/>
      <c r="RNY4" s="24"/>
      <c r="RNZ4" s="24"/>
      <c r="ROA4" s="24"/>
      <c r="ROB4" s="24"/>
      <c r="ROC4" s="24"/>
      <c r="ROD4" s="24"/>
      <c r="ROE4" s="24"/>
      <c r="ROF4" s="24"/>
      <c r="ROG4" s="24"/>
      <c r="ROH4" s="24"/>
      <c r="ROI4" s="24"/>
      <c r="ROJ4" s="24"/>
      <c r="ROK4" s="24"/>
      <c r="ROL4" s="24"/>
      <c r="ROM4" s="24"/>
      <c r="RON4" s="24"/>
      <c r="ROO4" s="24"/>
      <c r="ROP4" s="24"/>
      <c r="ROQ4" s="24"/>
      <c r="ROR4" s="24"/>
      <c r="ROS4" s="24"/>
      <c r="ROT4" s="24"/>
      <c r="ROU4" s="24"/>
      <c r="ROV4" s="24"/>
      <c r="ROW4" s="24"/>
      <c r="ROX4" s="24"/>
      <c r="ROY4" s="24"/>
      <c r="ROZ4" s="24"/>
      <c r="RPA4" s="24"/>
      <c r="RPB4" s="24"/>
      <c r="RPC4" s="24"/>
      <c r="RPD4" s="24"/>
      <c r="RPE4" s="24"/>
      <c r="RPF4" s="24"/>
      <c r="RPG4" s="24"/>
      <c r="RPH4" s="24"/>
      <c r="RPI4" s="24"/>
      <c r="RPJ4" s="24"/>
      <c r="RPK4" s="24"/>
      <c r="RPL4" s="24"/>
      <c r="RPM4" s="24"/>
      <c r="RPN4" s="24"/>
      <c r="RPO4" s="24"/>
      <c r="RPP4" s="24"/>
      <c r="RPQ4" s="24"/>
      <c r="RPR4" s="24"/>
      <c r="RPS4" s="24"/>
      <c r="RPT4" s="24"/>
      <c r="RPU4" s="24"/>
      <c r="RPV4" s="24"/>
      <c r="RPW4" s="24"/>
      <c r="RPX4" s="24"/>
      <c r="RPY4" s="24"/>
      <c r="RPZ4" s="24"/>
      <c r="RQA4" s="24"/>
      <c r="RQB4" s="24"/>
      <c r="RQC4" s="24"/>
      <c r="RQD4" s="24"/>
      <c r="RQE4" s="24"/>
      <c r="RQF4" s="24"/>
      <c r="RQG4" s="24"/>
      <c r="RQH4" s="24"/>
      <c r="RQI4" s="24"/>
      <c r="RQJ4" s="24"/>
      <c r="RQK4" s="24"/>
      <c r="RQL4" s="24"/>
      <c r="RQM4" s="24"/>
      <c r="RQN4" s="24"/>
      <c r="RQO4" s="24"/>
      <c r="RQP4" s="24"/>
      <c r="RQQ4" s="24"/>
      <c r="RQR4" s="24"/>
      <c r="RQS4" s="24"/>
      <c r="RQT4" s="24"/>
      <c r="RQU4" s="24"/>
      <c r="RQV4" s="24"/>
      <c r="RQW4" s="24"/>
      <c r="RQX4" s="24"/>
      <c r="RQY4" s="24"/>
      <c r="RQZ4" s="24"/>
      <c r="RRA4" s="24"/>
      <c r="RRB4" s="24"/>
      <c r="RRC4" s="24"/>
      <c r="RRD4" s="24"/>
      <c r="RRE4" s="24"/>
      <c r="RRF4" s="24"/>
      <c r="RRG4" s="24"/>
      <c r="RRH4" s="24"/>
      <c r="RRI4" s="24"/>
      <c r="RRJ4" s="24"/>
      <c r="RRK4" s="24"/>
      <c r="RRL4" s="24"/>
      <c r="RRM4" s="24"/>
      <c r="RRN4" s="24"/>
      <c r="RRO4" s="24"/>
      <c r="RRP4" s="24"/>
      <c r="RRQ4" s="24"/>
      <c r="RRR4" s="24"/>
      <c r="RRS4" s="24"/>
      <c r="RRT4" s="24"/>
      <c r="RRU4" s="24"/>
      <c r="RRV4" s="24"/>
      <c r="RRW4" s="24"/>
      <c r="RRX4" s="24"/>
      <c r="RRY4" s="24"/>
      <c r="RRZ4" s="24"/>
      <c r="RSA4" s="24"/>
      <c r="RSB4" s="24"/>
      <c r="RSC4" s="24"/>
      <c r="RSD4" s="24"/>
      <c r="RSE4" s="24"/>
      <c r="RSF4" s="24"/>
      <c r="RSG4" s="24"/>
      <c r="RSH4" s="24"/>
      <c r="RSI4" s="24"/>
      <c r="RSJ4" s="24"/>
      <c r="RSK4" s="24"/>
      <c r="RSL4" s="24"/>
      <c r="RSM4" s="24"/>
      <c r="RSN4" s="24"/>
      <c r="RSO4" s="24"/>
      <c r="RSP4" s="24"/>
      <c r="RSQ4" s="24"/>
      <c r="RSR4" s="24"/>
      <c r="RSS4" s="24"/>
      <c r="RST4" s="24"/>
      <c r="RSU4" s="24"/>
      <c r="RSV4" s="24"/>
      <c r="RSW4" s="24"/>
      <c r="RSX4" s="24"/>
      <c r="RSY4" s="24"/>
      <c r="RSZ4" s="24"/>
      <c r="RTA4" s="24"/>
      <c r="RTB4" s="24"/>
      <c r="RTC4" s="24"/>
      <c r="RTD4" s="24"/>
      <c r="RTE4" s="24"/>
      <c r="RTF4" s="24"/>
      <c r="RTG4" s="24"/>
      <c r="RTH4" s="24"/>
      <c r="RTI4" s="24"/>
      <c r="RTJ4" s="24"/>
      <c r="RTK4" s="24"/>
      <c r="RTL4" s="24"/>
      <c r="RTM4" s="24"/>
      <c r="RTN4" s="24"/>
      <c r="RTO4" s="24"/>
      <c r="RTP4" s="24"/>
      <c r="RTQ4" s="24"/>
      <c r="RTR4" s="24"/>
      <c r="RTS4" s="24"/>
      <c r="RTT4" s="24"/>
      <c r="RTU4" s="24"/>
      <c r="RTV4" s="24"/>
      <c r="RTW4" s="24"/>
      <c r="RTX4" s="24"/>
      <c r="RTY4" s="24"/>
      <c r="RTZ4" s="24"/>
      <c r="RUA4" s="24"/>
      <c r="RUB4" s="24"/>
      <c r="RUC4" s="24"/>
      <c r="RUD4" s="24"/>
      <c r="RUE4" s="24"/>
      <c r="RUF4" s="24"/>
      <c r="RUG4" s="24"/>
      <c r="RUH4" s="24"/>
      <c r="RUI4" s="24"/>
      <c r="RUJ4" s="24"/>
      <c r="RUK4" s="24"/>
      <c r="RUL4" s="24"/>
      <c r="RUM4" s="24"/>
      <c r="RUN4" s="24"/>
      <c r="RUO4" s="24"/>
      <c r="RUP4" s="24"/>
      <c r="RUQ4" s="24"/>
      <c r="RUR4" s="24"/>
      <c r="RUS4" s="24"/>
      <c r="RUT4" s="24"/>
      <c r="RUU4" s="24"/>
      <c r="RUV4" s="24"/>
      <c r="RUW4" s="24"/>
      <c r="RUX4" s="24"/>
      <c r="RUY4" s="24"/>
      <c r="RUZ4" s="24"/>
      <c r="RVA4" s="24"/>
      <c r="RVB4" s="24"/>
      <c r="RVC4" s="24"/>
      <c r="RVD4" s="24"/>
      <c r="RVE4" s="24"/>
      <c r="RVF4" s="24"/>
      <c r="RVG4" s="24"/>
      <c r="RVH4" s="24"/>
      <c r="RVI4" s="24"/>
      <c r="RVJ4" s="24"/>
      <c r="RVK4" s="24"/>
      <c r="RVL4" s="24"/>
      <c r="RVM4" s="24"/>
      <c r="RVN4" s="24"/>
      <c r="RVO4" s="24"/>
      <c r="RVP4" s="24"/>
      <c r="RVQ4" s="24"/>
      <c r="RVR4" s="24"/>
      <c r="RVS4" s="24"/>
      <c r="RVT4" s="24"/>
      <c r="RVU4" s="24"/>
      <c r="RVV4" s="24"/>
      <c r="RVW4" s="24"/>
      <c r="RVX4" s="24"/>
      <c r="RVY4" s="24"/>
      <c r="RVZ4" s="24"/>
      <c r="RWA4" s="24"/>
      <c r="RWB4" s="24"/>
      <c r="RWC4" s="24"/>
      <c r="RWD4" s="24"/>
      <c r="RWE4" s="24"/>
      <c r="RWF4" s="24"/>
      <c r="RWG4" s="24"/>
      <c r="RWH4" s="24"/>
      <c r="RWI4" s="24"/>
      <c r="RWJ4" s="24"/>
      <c r="RWK4" s="24"/>
      <c r="RWL4" s="24"/>
      <c r="RWM4" s="24"/>
      <c r="RWN4" s="24"/>
      <c r="RWO4" s="24"/>
      <c r="RWP4" s="24"/>
      <c r="RWQ4" s="24"/>
      <c r="RWR4" s="24"/>
      <c r="RWS4" s="24"/>
      <c r="RWT4" s="24"/>
      <c r="RWU4" s="24"/>
      <c r="RWV4" s="24"/>
      <c r="RWW4" s="24"/>
      <c r="RWX4" s="24"/>
      <c r="RWY4" s="24"/>
      <c r="RWZ4" s="24"/>
      <c r="RXA4" s="24"/>
      <c r="RXB4" s="24"/>
      <c r="RXC4" s="24"/>
      <c r="RXD4" s="24"/>
      <c r="RXE4" s="24"/>
      <c r="RXF4" s="24"/>
      <c r="RXG4" s="24"/>
      <c r="RXH4" s="24"/>
      <c r="RXI4" s="24"/>
      <c r="RXJ4" s="24"/>
      <c r="RXK4" s="24"/>
      <c r="RXL4" s="24"/>
      <c r="RXM4" s="24"/>
      <c r="RXN4" s="24"/>
      <c r="RXO4" s="24"/>
      <c r="RXP4" s="24"/>
      <c r="RXQ4" s="24"/>
      <c r="RXR4" s="24"/>
      <c r="RXS4" s="24"/>
      <c r="RXT4" s="24"/>
      <c r="RXU4" s="24"/>
      <c r="RXV4" s="24"/>
      <c r="RXW4" s="24"/>
      <c r="RXX4" s="24"/>
      <c r="RXY4" s="24"/>
      <c r="RXZ4" s="24"/>
      <c r="RYA4" s="24"/>
      <c r="RYB4" s="24"/>
      <c r="RYC4" s="24"/>
      <c r="RYD4" s="24"/>
      <c r="RYE4" s="24"/>
      <c r="RYF4" s="24"/>
      <c r="RYG4" s="24"/>
      <c r="RYH4" s="24"/>
      <c r="RYI4" s="24"/>
      <c r="RYJ4" s="24"/>
      <c r="RYK4" s="24"/>
      <c r="RYL4" s="24"/>
      <c r="RYM4" s="24"/>
      <c r="RYN4" s="24"/>
      <c r="RYO4" s="24"/>
      <c r="RYP4" s="24"/>
      <c r="RYQ4" s="24"/>
      <c r="RYR4" s="24"/>
      <c r="RYS4" s="24"/>
      <c r="RYT4" s="24"/>
      <c r="RYU4" s="24"/>
      <c r="RYV4" s="24"/>
      <c r="RYW4" s="24"/>
      <c r="RYX4" s="24"/>
      <c r="RYY4" s="24"/>
      <c r="RYZ4" s="24"/>
      <c r="RZA4" s="24"/>
      <c r="RZB4" s="24"/>
      <c r="RZC4" s="24"/>
      <c r="RZD4" s="24"/>
      <c r="RZE4" s="24"/>
      <c r="RZF4" s="24"/>
      <c r="RZG4" s="24"/>
      <c r="RZH4" s="24"/>
      <c r="RZI4" s="24"/>
      <c r="RZJ4" s="24"/>
      <c r="RZK4" s="24"/>
      <c r="RZL4" s="24"/>
      <c r="RZM4" s="24"/>
      <c r="RZN4" s="24"/>
      <c r="RZO4" s="24"/>
      <c r="RZP4" s="24"/>
      <c r="RZQ4" s="24"/>
      <c r="RZR4" s="24"/>
      <c r="RZS4" s="24"/>
      <c r="RZT4" s="24"/>
      <c r="RZU4" s="24"/>
      <c r="RZV4" s="24"/>
      <c r="RZW4" s="24"/>
      <c r="RZX4" s="24"/>
      <c r="RZY4" s="24"/>
      <c r="RZZ4" s="24"/>
      <c r="SAA4" s="24"/>
      <c r="SAB4" s="24"/>
      <c r="SAC4" s="24"/>
      <c r="SAD4" s="24"/>
      <c r="SAE4" s="24"/>
      <c r="SAF4" s="24"/>
      <c r="SAG4" s="24"/>
      <c r="SAH4" s="24"/>
      <c r="SAI4" s="24"/>
      <c r="SAJ4" s="24"/>
      <c r="SAK4" s="24"/>
      <c r="SAL4" s="24"/>
      <c r="SAM4" s="24"/>
      <c r="SAN4" s="24"/>
      <c r="SAO4" s="24"/>
      <c r="SAP4" s="24"/>
      <c r="SAQ4" s="24"/>
      <c r="SAR4" s="24"/>
      <c r="SAS4" s="24"/>
      <c r="SAT4" s="24"/>
      <c r="SAU4" s="24"/>
      <c r="SAV4" s="24"/>
      <c r="SAW4" s="24"/>
      <c r="SAX4" s="24"/>
      <c r="SAY4" s="24"/>
      <c r="SAZ4" s="24"/>
      <c r="SBA4" s="24"/>
      <c r="SBB4" s="24"/>
      <c r="SBC4" s="24"/>
      <c r="SBD4" s="24"/>
      <c r="SBE4" s="24"/>
      <c r="SBF4" s="24"/>
      <c r="SBG4" s="24"/>
      <c r="SBH4" s="24"/>
      <c r="SBI4" s="24"/>
      <c r="SBJ4" s="24"/>
      <c r="SBK4" s="24"/>
      <c r="SBL4" s="24"/>
      <c r="SBM4" s="24"/>
      <c r="SBN4" s="24"/>
      <c r="SBO4" s="24"/>
      <c r="SBP4" s="24"/>
      <c r="SBQ4" s="24"/>
      <c r="SBR4" s="24"/>
      <c r="SBS4" s="24"/>
      <c r="SBT4" s="24"/>
      <c r="SBU4" s="24"/>
      <c r="SBV4" s="24"/>
      <c r="SBW4" s="24"/>
      <c r="SBX4" s="24"/>
      <c r="SBY4" s="24"/>
      <c r="SBZ4" s="24"/>
      <c r="SCA4" s="24"/>
      <c r="SCB4" s="24"/>
      <c r="SCC4" s="24"/>
      <c r="SCD4" s="24"/>
      <c r="SCE4" s="24"/>
      <c r="SCF4" s="24"/>
      <c r="SCG4" s="24"/>
      <c r="SCH4" s="24"/>
      <c r="SCI4" s="24"/>
      <c r="SCJ4" s="24"/>
      <c r="SCK4" s="24"/>
      <c r="SCL4" s="24"/>
      <c r="SCM4" s="24"/>
      <c r="SCN4" s="24"/>
      <c r="SCO4" s="24"/>
      <c r="SCP4" s="24"/>
      <c r="SCQ4" s="24"/>
      <c r="SCR4" s="24"/>
      <c r="SCS4" s="24"/>
      <c r="SCT4" s="24"/>
      <c r="SCU4" s="24"/>
      <c r="SCV4" s="24"/>
      <c r="SCW4" s="24"/>
      <c r="SCX4" s="24"/>
      <c r="SCY4" s="24"/>
      <c r="SCZ4" s="24"/>
      <c r="SDA4" s="24"/>
      <c r="SDB4" s="24"/>
      <c r="SDC4" s="24"/>
      <c r="SDD4" s="24"/>
      <c r="SDE4" s="24"/>
      <c r="SDF4" s="24"/>
      <c r="SDG4" s="24"/>
      <c r="SDH4" s="24"/>
      <c r="SDI4" s="24"/>
      <c r="SDJ4" s="24"/>
      <c r="SDK4" s="24"/>
      <c r="SDL4" s="24"/>
      <c r="SDM4" s="24"/>
      <c r="SDN4" s="24"/>
      <c r="SDO4" s="24"/>
      <c r="SDP4" s="24"/>
      <c r="SDQ4" s="24"/>
      <c r="SDR4" s="24"/>
      <c r="SDS4" s="24"/>
      <c r="SDT4" s="24"/>
      <c r="SDU4" s="24"/>
      <c r="SDV4" s="24"/>
      <c r="SDW4" s="24"/>
      <c r="SDX4" s="24"/>
      <c r="SDY4" s="24"/>
      <c r="SDZ4" s="24"/>
      <c r="SEA4" s="24"/>
      <c r="SEB4" s="24"/>
      <c r="SEC4" s="24"/>
      <c r="SED4" s="24"/>
      <c r="SEE4" s="24"/>
      <c r="SEF4" s="24"/>
      <c r="SEG4" s="24"/>
      <c r="SEH4" s="24"/>
      <c r="SEI4" s="24"/>
      <c r="SEJ4" s="24"/>
      <c r="SEK4" s="24"/>
      <c r="SEL4" s="24"/>
      <c r="SEM4" s="24"/>
      <c r="SEN4" s="24"/>
      <c r="SEO4" s="24"/>
      <c r="SEP4" s="24"/>
      <c r="SEQ4" s="24"/>
      <c r="SER4" s="24"/>
      <c r="SES4" s="24"/>
      <c r="SET4" s="24"/>
      <c r="SEU4" s="24"/>
      <c r="SEV4" s="24"/>
      <c r="SEW4" s="24"/>
      <c r="SEX4" s="24"/>
      <c r="SEY4" s="24"/>
      <c r="SEZ4" s="24"/>
      <c r="SFA4" s="24"/>
      <c r="SFB4" s="24"/>
      <c r="SFC4" s="24"/>
      <c r="SFD4" s="24"/>
      <c r="SFE4" s="24"/>
      <c r="SFF4" s="24"/>
      <c r="SFG4" s="24"/>
      <c r="SFH4" s="24"/>
      <c r="SFI4" s="24"/>
      <c r="SFJ4" s="24"/>
      <c r="SFK4" s="24"/>
      <c r="SFL4" s="24"/>
      <c r="SFM4" s="24"/>
      <c r="SFN4" s="24"/>
      <c r="SFO4" s="24"/>
      <c r="SFP4" s="24"/>
      <c r="SFQ4" s="24"/>
      <c r="SFR4" s="24"/>
      <c r="SFS4" s="24"/>
      <c r="SFT4" s="24"/>
      <c r="SFU4" s="24"/>
      <c r="SFV4" s="24"/>
      <c r="SFW4" s="24"/>
      <c r="SFX4" s="24"/>
      <c r="SFY4" s="24"/>
      <c r="SFZ4" s="24"/>
      <c r="SGA4" s="24"/>
      <c r="SGB4" s="24"/>
      <c r="SGC4" s="24"/>
      <c r="SGD4" s="24"/>
      <c r="SGE4" s="24"/>
      <c r="SGF4" s="24"/>
      <c r="SGG4" s="24"/>
      <c r="SGH4" s="24"/>
      <c r="SGI4" s="24"/>
      <c r="SGJ4" s="24"/>
      <c r="SGK4" s="24"/>
      <c r="SGL4" s="24"/>
      <c r="SGM4" s="24"/>
      <c r="SGN4" s="24"/>
      <c r="SGO4" s="24"/>
      <c r="SGP4" s="24"/>
      <c r="SGQ4" s="24"/>
      <c r="SGR4" s="24"/>
      <c r="SGS4" s="24"/>
      <c r="SGT4" s="24"/>
      <c r="SGU4" s="24"/>
      <c r="SGV4" s="24"/>
      <c r="SGW4" s="24"/>
      <c r="SGX4" s="24"/>
      <c r="SGY4" s="24"/>
      <c r="SGZ4" s="24"/>
      <c r="SHA4" s="24"/>
      <c r="SHB4" s="24"/>
      <c r="SHC4" s="24"/>
      <c r="SHD4" s="24"/>
      <c r="SHE4" s="24"/>
      <c r="SHF4" s="24"/>
      <c r="SHG4" s="24"/>
      <c r="SHH4" s="24"/>
      <c r="SHI4" s="24"/>
      <c r="SHJ4" s="24"/>
      <c r="SHK4" s="24"/>
      <c r="SHL4" s="24"/>
      <c r="SHM4" s="24"/>
      <c r="SHN4" s="24"/>
      <c r="SHO4" s="24"/>
      <c r="SHP4" s="24"/>
      <c r="SHQ4" s="24"/>
      <c r="SHR4" s="24"/>
      <c r="SHS4" s="24"/>
      <c r="SHT4" s="24"/>
      <c r="SHU4" s="24"/>
      <c r="SHV4" s="24"/>
      <c r="SHW4" s="24"/>
      <c r="SHX4" s="24"/>
      <c r="SHY4" s="24"/>
      <c r="SHZ4" s="24"/>
      <c r="SIA4" s="24"/>
      <c r="SIB4" s="24"/>
      <c r="SIC4" s="24"/>
      <c r="SID4" s="24"/>
      <c r="SIE4" s="24"/>
      <c r="SIF4" s="24"/>
      <c r="SIG4" s="24"/>
      <c r="SIH4" s="24"/>
      <c r="SII4" s="24"/>
      <c r="SIJ4" s="24"/>
      <c r="SIK4" s="24"/>
      <c r="SIL4" s="24"/>
      <c r="SIM4" s="24"/>
      <c r="SIN4" s="24"/>
      <c r="SIO4" s="24"/>
      <c r="SIP4" s="24"/>
      <c r="SIQ4" s="24"/>
      <c r="SIR4" s="24"/>
      <c r="SIS4" s="24"/>
      <c r="SIT4" s="24"/>
      <c r="SIU4" s="24"/>
      <c r="SIV4" s="24"/>
      <c r="SIW4" s="24"/>
      <c r="SIX4" s="24"/>
      <c r="SIY4" s="24"/>
      <c r="SIZ4" s="24"/>
      <c r="SJA4" s="24"/>
      <c r="SJB4" s="24"/>
      <c r="SJC4" s="24"/>
      <c r="SJD4" s="24"/>
      <c r="SJE4" s="24"/>
      <c r="SJF4" s="24"/>
      <c r="SJG4" s="24"/>
      <c r="SJH4" s="24"/>
      <c r="SJI4" s="24"/>
      <c r="SJJ4" s="24"/>
      <c r="SJK4" s="24"/>
      <c r="SJL4" s="24"/>
      <c r="SJM4" s="24"/>
      <c r="SJN4" s="24"/>
      <c r="SJO4" s="24"/>
      <c r="SJP4" s="24"/>
      <c r="SJQ4" s="24"/>
      <c r="SJR4" s="24"/>
      <c r="SJS4" s="24"/>
      <c r="SJT4" s="24"/>
      <c r="SJU4" s="24"/>
      <c r="SJV4" s="24"/>
      <c r="SJW4" s="24"/>
      <c r="SJX4" s="24"/>
      <c r="SJY4" s="24"/>
      <c r="SJZ4" s="24"/>
      <c r="SKA4" s="24"/>
      <c r="SKB4" s="24"/>
      <c r="SKC4" s="24"/>
      <c r="SKD4" s="24"/>
      <c r="SKE4" s="24"/>
      <c r="SKF4" s="24"/>
      <c r="SKG4" s="24"/>
      <c r="SKH4" s="24"/>
      <c r="SKI4" s="24"/>
      <c r="SKJ4" s="24"/>
      <c r="SKK4" s="24"/>
      <c r="SKL4" s="24"/>
      <c r="SKM4" s="24"/>
      <c r="SKN4" s="24"/>
      <c r="SKO4" s="24"/>
      <c r="SKP4" s="24"/>
      <c r="SKQ4" s="24"/>
      <c r="SKR4" s="24"/>
      <c r="SKS4" s="24"/>
      <c r="SKT4" s="24"/>
      <c r="SKU4" s="24"/>
      <c r="SKV4" s="24"/>
      <c r="SKW4" s="24"/>
      <c r="SKX4" s="24"/>
      <c r="SKY4" s="24"/>
      <c r="SKZ4" s="24"/>
      <c r="SLA4" s="24"/>
      <c r="SLB4" s="24"/>
      <c r="SLC4" s="24"/>
      <c r="SLD4" s="24"/>
      <c r="SLE4" s="24"/>
      <c r="SLF4" s="24"/>
      <c r="SLG4" s="24"/>
      <c r="SLH4" s="24"/>
      <c r="SLI4" s="24"/>
      <c r="SLJ4" s="24"/>
      <c r="SLK4" s="24"/>
      <c r="SLL4" s="24"/>
      <c r="SLM4" s="24"/>
      <c r="SLN4" s="24"/>
      <c r="SLO4" s="24"/>
      <c r="SLP4" s="24"/>
      <c r="SLQ4" s="24"/>
      <c r="SLR4" s="24"/>
      <c r="SLS4" s="24"/>
      <c r="SLT4" s="24"/>
      <c r="SLU4" s="24"/>
      <c r="SLV4" s="24"/>
      <c r="SLW4" s="24"/>
      <c r="SLX4" s="24"/>
      <c r="SLY4" s="24"/>
      <c r="SLZ4" s="24"/>
      <c r="SMA4" s="24"/>
      <c r="SMB4" s="24"/>
      <c r="SMC4" s="24"/>
      <c r="SMD4" s="24"/>
      <c r="SME4" s="24"/>
      <c r="SMF4" s="24"/>
      <c r="SMG4" s="24"/>
      <c r="SMH4" s="24"/>
      <c r="SMI4" s="24"/>
      <c r="SMJ4" s="24"/>
      <c r="SMK4" s="24"/>
      <c r="SML4" s="24"/>
      <c r="SMM4" s="24"/>
      <c r="SMN4" s="24"/>
      <c r="SMO4" s="24"/>
      <c r="SMP4" s="24"/>
      <c r="SMQ4" s="24"/>
      <c r="SMR4" s="24"/>
      <c r="SMS4" s="24"/>
      <c r="SMT4" s="24"/>
      <c r="SMU4" s="24"/>
      <c r="SMV4" s="24"/>
      <c r="SMW4" s="24"/>
      <c r="SMX4" s="24"/>
      <c r="SMY4" s="24"/>
      <c r="SMZ4" s="24"/>
      <c r="SNA4" s="24"/>
      <c r="SNB4" s="24"/>
      <c r="SNC4" s="24"/>
      <c r="SND4" s="24"/>
      <c r="SNE4" s="24"/>
      <c r="SNF4" s="24"/>
      <c r="SNG4" s="24"/>
      <c r="SNH4" s="24"/>
      <c r="SNI4" s="24"/>
      <c r="SNJ4" s="24"/>
      <c r="SNK4" s="24"/>
      <c r="SNL4" s="24"/>
      <c r="SNM4" s="24"/>
      <c r="SNN4" s="24"/>
      <c r="SNO4" s="24"/>
      <c r="SNP4" s="24"/>
      <c r="SNQ4" s="24"/>
      <c r="SNR4" s="24"/>
      <c r="SNS4" s="24"/>
      <c r="SNT4" s="24"/>
      <c r="SNU4" s="24"/>
      <c r="SNV4" s="24"/>
      <c r="SNW4" s="24"/>
      <c r="SNX4" s="24"/>
      <c r="SNY4" s="24"/>
      <c r="SNZ4" s="24"/>
      <c r="SOA4" s="24"/>
      <c r="SOB4" s="24"/>
      <c r="SOC4" s="24"/>
      <c r="SOD4" s="24"/>
      <c r="SOE4" s="24"/>
      <c r="SOF4" s="24"/>
      <c r="SOG4" s="24"/>
      <c r="SOH4" s="24"/>
      <c r="SOI4" s="24"/>
      <c r="SOJ4" s="24"/>
      <c r="SOK4" s="24"/>
      <c r="SOL4" s="24"/>
      <c r="SOM4" s="24"/>
      <c r="SON4" s="24"/>
      <c r="SOO4" s="24"/>
      <c r="SOP4" s="24"/>
      <c r="SOQ4" s="24"/>
      <c r="SOR4" s="24"/>
      <c r="SOS4" s="24"/>
      <c r="SOT4" s="24"/>
      <c r="SOU4" s="24"/>
      <c r="SOV4" s="24"/>
      <c r="SOW4" s="24"/>
      <c r="SOX4" s="24"/>
      <c r="SOY4" s="24"/>
      <c r="SOZ4" s="24"/>
      <c r="SPA4" s="24"/>
      <c r="SPB4" s="24"/>
      <c r="SPC4" s="24"/>
      <c r="SPD4" s="24"/>
      <c r="SPE4" s="24"/>
      <c r="SPF4" s="24"/>
      <c r="SPG4" s="24"/>
      <c r="SPH4" s="24"/>
      <c r="SPI4" s="24"/>
      <c r="SPJ4" s="24"/>
      <c r="SPK4" s="24"/>
      <c r="SPL4" s="24"/>
      <c r="SPM4" s="24"/>
      <c r="SPN4" s="24"/>
      <c r="SPO4" s="24"/>
      <c r="SPP4" s="24"/>
      <c r="SPQ4" s="24"/>
      <c r="SPR4" s="24"/>
      <c r="SPS4" s="24"/>
      <c r="SPT4" s="24"/>
      <c r="SPU4" s="24"/>
      <c r="SPV4" s="24"/>
      <c r="SPW4" s="24"/>
      <c r="SPX4" s="24"/>
      <c r="SPY4" s="24"/>
      <c r="SPZ4" s="24"/>
      <c r="SQA4" s="24"/>
      <c r="SQB4" s="24"/>
      <c r="SQC4" s="24"/>
      <c r="SQD4" s="24"/>
      <c r="SQE4" s="24"/>
      <c r="SQF4" s="24"/>
      <c r="SQG4" s="24"/>
      <c r="SQH4" s="24"/>
      <c r="SQI4" s="24"/>
      <c r="SQJ4" s="24"/>
      <c r="SQK4" s="24"/>
      <c r="SQL4" s="24"/>
      <c r="SQM4" s="24"/>
      <c r="SQN4" s="24"/>
      <c r="SQO4" s="24"/>
      <c r="SQP4" s="24"/>
      <c r="SQQ4" s="24"/>
      <c r="SQR4" s="24"/>
      <c r="SQS4" s="24"/>
      <c r="SQT4" s="24"/>
      <c r="SQU4" s="24"/>
      <c r="SQV4" s="24"/>
      <c r="SQW4" s="24"/>
      <c r="SQX4" s="24"/>
      <c r="SQY4" s="24"/>
      <c r="SQZ4" s="24"/>
      <c r="SRA4" s="24"/>
      <c r="SRB4" s="24"/>
      <c r="SRC4" s="24"/>
      <c r="SRD4" s="24"/>
      <c r="SRE4" s="24"/>
      <c r="SRF4" s="24"/>
      <c r="SRG4" s="24"/>
      <c r="SRH4" s="24"/>
      <c r="SRI4" s="24"/>
      <c r="SRJ4" s="24"/>
      <c r="SRK4" s="24"/>
      <c r="SRL4" s="24"/>
      <c r="SRM4" s="24"/>
      <c r="SRN4" s="24"/>
      <c r="SRO4" s="24"/>
      <c r="SRP4" s="24"/>
      <c r="SRQ4" s="24"/>
      <c r="SRR4" s="24"/>
      <c r="SRS4" s="24"/>
      <c r="SRT4" s="24"/>
      <c r="SRU4" s="24"/>
      <c r="SRV4" s="24"/>
      <c r="SRW4" s="24"/>
      <c r="SRX4" s="24"/>
      <c r="SRY4" s="24"/>
      <c r="SRZ4" s="24"/>
      <c r="SSA4" s="24"/>
      <c r="SSB4" s="24"/>
      <c r="SSC4" s="24"/>
      <c r="SSD4" s="24"/>
      <c r="SSE4" s="24"/>
      <c r="SSF4" s="24"/>
      <c r="SSG4" s="24"/>
      <c r="SSH4" s="24"/>
      <c r="SSI4" s="24"/>
      <c r="SSJ4" s="24"/>
      <c r="SSK4" s="24"/>
      <c r="SSL4" s="24"/>
      <c r="SSM4" s="24"/>
      <c r="SSN4" s="24"/>
      <c r="SSO4" s="24"/>
      <c r="SSP4" s="24"/>
      <c r="SSQ4" s="24"/>
      <c r="SSR4" s="24"/>
      <c r="SSS4" s="24"/>
      <c r="SST4" s="24"/>
      <c r="SSU4" s="24"/>
      <c r="SSV4" s="24"/>
      <c r="SSW4" s="24"/>
      <c r="SSX4" s="24"/>
      <c r="SSY4" s="24"/>
      <c r="SSZ4" s="24"/>
      <c r="STA4" s="24"/>
      <c r="STB4" s="24"/>
      <c r="STC4" s="24"/>
      <c r="STD4" s="24"/>
      <c r="STE4" s="24"/>
      <c r="STF4" s="24"/>
      <c r="STG4" s="24"/>
      <c r="STH4" s="24"/>
      <c r="STI4" s="24"/>
      <c r="STJ4" s="24"/>
      <c r="STK4" s="24"/>
      <c r="STL4" s="24"/>
      <c r="STM4" s="24"/>
      <c r="STN4" s="24"/>
      <c r="STO4" s="24"/>
      <c r="STP4" s="24"/>
      <c r="STQ4" s="24"/>
      <c r="STR4" s="24"/>
      <c r="STS4" s="24"/>
      <c r="STT4" s="24"/>
      <c r="STU4" s="24"/>
      <c r="STV4" s="24"/>
      <c r="STW4" s="24"/>
      <c r="STX4" s="24"/>
      <c r="STY4" s="24"/>
      <c r="STZ4" s="24"/>
      <c r="SUA4" s="24"/>
      <c r="SUB4" s="24"/>
      <c r="SUC4" s="24"/>
      <c r="SUD4" s="24"/>
      <c r="SUE4" s="24"/>
      <c r="SUF4" s="24"/>
      <c r="SUG4" s="24"/>
      <c r="SUH4" s="24"/>
      <c r="SUI4" s="24"/>
      <c r="SUJ4" s="24"/>
      <c r="SUK4" s="24"/>
      <c r="SUL4" s="24"/>
      <c r="SUM4" s="24"/>
      <c r="SUN4" s="24"/>
      <c r="SUO4" s="24"/>
      <c r="SUP4" s="24"/>
      <c r="SUQ4" s="24"/>
      <c r="SUR4" s="24"/>
      <c r="SUS4" s="24"/>
      <c r="SUT4" s="24"/>
      <c r="SUU4" s="24"/>
      <c r="SUV4" s="24"/>
      <c r="SUW4" s="24"/>
      <c r="SUX4" s="24"/>
      <c r="SUY4" s="24"/>
      <c r="SUZ4" s="24"/>
      <c r="SVA4" s="24"/>
      <c r="SVB4" s="24"/>
      <c r="SVC4" s="24"/>
      <c r="SVD4" s="24"/>
      <c r="SVE4" s="24"/>
      <c r="SVF4" s="24"/>
      <c r="SVG4" s="24"/>
      <c r="SVH4" s="24"/>
      <c r="SVI4" s="24"/>
      <c r="SVJ4" s="24"/>
      <c r="SVK4" s="24"/>
      <c r="SVL4" s="24"/>
      <c r="SVM4" s="24"/>
      <c r="SVN4" s="24"/>
      <c r="SVO4" s="24"/>
      <c r="SVP4" s="24"/>
      <c r="SVQ4" s="24"/>
      <c r="SVR4" s="24"/>
      <c r="SVS4" s="24"/>
      <c r="SVT4" s="24"/>
      <c r="SVU4" s="24"/>
      <c r="SVV4" s="24"/>
      <c r="SVW4" s="24"/>
      <c r="SVX4" s="24"/>
      <c r="SVY4" s="24"/>
      <c r="SVZ4" s="24"/>
      <c r="SWA4" s="24"/>
      <c r="SWB4" s="24"/>
      <c r="SWC4" s="24"/>
      <c r="SWD4" s="24"/>
      <c r="SWE4" s="24"/>
      <c r="SWF4" s="24"/>
      <c r="SWG4" s="24"/>
      <c r="SWH4" s="24"/>
      <c r="SWI4" s="24"/>
      <c r="SWJ4" s="24"/>
      <c r="SWK4" s="24"/>
      <c r="SWL4" s="24"/>
      <c r="SWM4" s="24"/>
      <c r="SWN4" s="24"/>
      <c r="SWO4" s="24"/>
      <c r="SWP4" s="24"/>
      <c r="SWQ4" s="24"/>
      <c r="SWR4" s="24"/>
      <c r="SWS4" s="24"/>
      <c r="SWT4" s="24"/>
      <c r="SWU4" s="24"/>
      <c r="SWV4" s="24"/>
      <c r="SWW4" s="24"/>
      <c r="SWX4" s="24"/>
      <c r="SWY4" s="24"/>
      <c r="SWZ4" s="24"/>
      <c r="SXA4" s="24"/>
      <c r="SXB4" s="24"/>
      <c r="SXC4" s="24"/>
      <c r="SXD4" s="24"/>
      <c r="SXE4" s="24"/>
      <c r="SXF4" s="24"/>
      <c r="SXG4" s="24"/>
      <c r="SXH4" s="24"/>
      <c r="SXI4" s="24"/>
      <c r="SXJ4" s="24"/>
      <c r="SXK4" s="24"/>
      <c r="SXL4" s="24"/>
      <c r="SXM4" s="24"/>
      <c r="SXN4" s="24"/>
      <c r="SXO4" s="24"/>
      <c r="SXP4" s="24"/>
      <c r="SXQ4" s="24"/>
      <c r="SXR4" s="24"/>
      <c r="SXS4" s="24"/>
      <c r="SXT4" s="24"/>
      <c r="SXU4" s="24"/>
      <c r="SXV4" s="24"/>
      <c r="SXW4" s="24"/>
      <c r="SXX4" s="24"/>
      <c r="SXY4" s="24"/>
      <c r="SXZ4" s="24"/>
      <c r="SYA4" s="24"/>
      <c r="SYB4" s="24"/>
      <c r="SYC4" s="24"/>
      <c r="SYD4" s="24"/>
      <c r="SYE4" s="24"/>
      <c r="SYF4" s="24"/>
      <c r="SYG4" s="24"/>
      <c r="SYH4" s="24"/>
      <c r="SYI4" s="24"/>
      <c r="SYJ4" s="24"/>
      <c r="SYK4" s="24"/>
      <c r="SYL4" s="24"/>
      <c r="SYM4" s="24"/>
      <c r="SYN4" s="24"/>
      <c r="SYO4" s="24"/>
      <c r="SYP4" s="24"/>
      <c r="SYQ4" s="24"/>
      <c r="SYR4" s="24"/>
      <c r="SYS4" s="24"/>
      <c r="SYT4" s="24"/>
      <c r="SYU4" s="24"/>
      <c r="SYV4" s="24"/>
      <c r="SYW4" s="24"/>
      <c r="SYX4" s="24"/>
      <c r="SYY4" s="24"/>
      <c r="SYZ4" s="24"/>
      <c r="SZA4" s="24"/>
      <c r="SZB4" s="24"/>
      <c r="SZC4" s="24"/>
      <c r="SZD4" s="24"/>
      <c r="SZE4" s="24"/>
      <c r="SZF4" s="24"/>
      <c r="SZG4" s="24"/>
      <c r="SZH4" s="24"/>
      <c r="SZI4" s="24"/>
      <c r="SZJ4" s="24"/>
      <c r="SZK4" s="24"/>
      <c r="SZL4" s="24"/>
      <c r="SZM4" s="24"/>
      <c r="SZN4" s="24"/>
      <c r="SZO4" s="24"/>
      <c r="SZP4" s="24"/>
      <c r="SZQ4" s="24"/>
      <c r="SZR4" s="24"/>
      <c r="SZS4" s="24"/>
      <c r="SZT4" s="24"/>
      <c r="SZU4" s="24"/>
      <c r="SZV4" s="24"/>
      <c r="SZW4" s="24"/>
      <c r="SZX4" s="24"/>
      <c r="SZY4" s="24"/>
      <c r="SZZ4" s="24"/>
      <c r="TAA4" s="24"/>
      <c r="TAB4" s="24"/>
      <c r="TAC4" s="24"/>
      <c r="TAD4" s="24"/>
      <c r="TAE4" s="24"/>
      <c r="TAF4" s="24"/>
      <c r="TAG4" s="24"/>
      <c r="TAH4" s="24"/>
      <c r="TAI4" s="24"/>
      <c r="TAJ4" s="24"/>
      <c r="TAK4" s="24"/>
      <c r="TAL4" s="24"/>
      <c r="TAM4" s="24"/>
      <c r="TAN4" s="24"/>
      <c r="TAO4" s="24"/>
      <c r="TAP4" s="24"/>
      <c r="TAQ4" s="24"/>
      <c r="TAR4" s="24"/>
      <c r="TAS4" s="24"/>
      <c r="TAT4" s="24"/>
      <c r="TAU4" s="24"/>
      <c r="TAV4" s="24"/>
      <c r="TAW4" s="24"/>
      <c r="TAX4" s="24"/>
      <c r="TAY4" s="24"/>
      <c r="TAZ4" s="24"/>
      <c r="TBA4" s="24"/>
      <c r="TBB4" s="24"/>
      <c r="TBC4" s="24"/>
      <c r="TBD4" s="24"/>
      <c r="TBE4" s="24"/>
      <c r="TBF4" s="24"/>
      <c r="TBG4" s="24"/>
      <c r="TBH4" s="24"/>
      <c r="TBI4" s="24"/>
      <c r="TBJ4" s="24"/>
      <c r="TBK4" s="24"/>
      <c r="TBL4" s="24"/>
      <c r="TBM4" s="24"/>
      <c r="TBN4" s="24"/>
      <c r="TBO4" s="24"/>
      <c r="TBP4" s="24"/>
      <c r="TBQ4" s="24"/>
      <c r="TBR4" s="24"/>
      <c r="TBS4" s="24"/>
      <c r="TBT4" s="24"/>
      <c r="TBU4" s="24"/>
      <c r="TBV4" s="24"/>
      <c r="TBW4" s="24"/>
      <c r="TBX4" s="24"/>
      <c r="TBY4" s="24"/>
      <c r="TBZ4" s="24"/>
      <c r="TCA4" s="24"/>
      <c r="TCB4" s="24"/>
      <c r="TCC4" s="24"/>
      <c r="TCD4" s="24"/>
      <c r="TCE4" s="24"/>
      <c r="TCF4" s="24"/>
      <c r="TCG4" s="24"/>
      <c r="TCH4" s="24"/>
      <c r="TCI4" s="24"/>
      <c r="TCJ4" s="24"/>
      <c r="TCK4" s="24"/>
      <c r="TCL4" s="24"/>
      <c r="TCM4" s="24"/>
      <c r="TCN4" s="24"/>
      <c r="TCO4" s="24"/>
      <c r="TCP4" s="24"/>
      <c r="TCQ4" s="24"/>
      <c r="TCR4" s="24"/>
      <c r="TCS4" s="24"/>
      <c r="TCT4" s="24"/>
      <c r="TCU4" s="24"/>
      <c r="TCV4" s="24"/>
      <c r="TCW4" s="24"/>
      <c r="TCX4" s="24"/>
      <c r="TCY4" s="24"/>
      <c r="TCZ4" s="24"/>
      <c r="TDA4" s="24"/>
      <c r="TDB4" s="24"/>
      <c r="TDC4" s="24"/>
      <c r="TDD4" s="24"/>
      <c r="TDE4" s="24"/>
      <c r="TDF4" s="24"/>
      <c r="TDG4" s="24"/>
      <c r="TDH4" s="24"/>
      <c r="TDI4" s="24"/>
      <c r="TDJ4" s="24"/>
      <c r="TDK4" s="24"/>
      <c r="TDL4" s="24"/>
      <c r="TDM4" s="24"/>
      <c r="TDN4" s="24"/>
      <c r="TDO4" s="24"/>
      <c r="TDP4" s="24"/>
      <c r="TDQ4" s="24"/>
      <c r="TDR4" s="24"/>
      <c r="TDS4" s="24"/>
      <c r="TDT4" s="24"/>
      <c r="TDU4" s="24"/>
      <c r="TDV4" s="24"/>
      <c r="TDW4" s="24"/>
      <c r="TDX4" s="24"/>
      <c r="TDY4" s="24"/>
      <c r="TDZ4" s="24"/>
      <c r="TEA4" s="24"/>
      <c r="TEB4" s="24"/>
      <c r="TEC4" s="24"/>
      <c r="TED4" s="24"/>
      <c r="TEE4" s="24"/>
      <c r="TEF4" s="24"/>
      <c r="TEG4" s="24"/>
      <c r="TEH4" s="24"/>
      <c r="TEI4" s="24"/>
      <c r="TEJ4" s="24"/>
      <c r="TEK4" s="24"/>
      <c r="TEL4" s="24"/>
      <c r="TEM4" s="24"/>
      <c r="TEN4" s="24"/>
      <c r="TEO4" s="24"/>
      <c r="TEP4" s="24"/>
      <c r="TEQ4" s="24"/>
      <c r="TER4" s="24"/>
      <c r="TES4" s="24"/>
      <c r="TET4" s="24"/>
      <c r="TEU4" s="24"/>
      <c r="TEV4" s="24"/>
      <c r="TEW4" s="24"/>
      <c r="TEX4" s="24"/>
      <c r="TEY4" s="24"/>
      <c r="TEZ4" s="24"/>
      <c r="TFA4" s="24"/>
      <c r="TFB4" s="24"/>
      <c r="TFC4" s="24"/>
      <c r="TFD4" s="24"/>
      <c r="TFE4" s="24"/>
      <c r="TFF4" s="24"/>
      <c r="TFG4" s="24"/>
      <c r="TFH4" s="24"/>
      <c r="TFI4" s="24"/>
      <c r="TFJ4" s="24"/>
      <c r="TFK4" s="24"/>
      <c r="TFL4" s="24"/>
      <c r="TFM4" s="24"/>
      <c r="TFN4" s="24"/>
      <c r="TFO4" s="24"/>
      <c r="TFP4" s="24"/>
      <c r="TFQ4" s="24"/>
      <c r="TFR4" s="24"/>
      <c r="TFS4" s="24"/>
      <c r="TFT4" s="24"/>
      <c r="TFU4" s="24"/>
      <c r="TFV4" s="24"/>
      <c r="TFW4" s="24"/>
      <c r="TFX4" s="24"/>
      <c r="TFY4" s="24"/>
      <c r="TFZ4" s="24"/>
      <c r="TGA4" s="24"/>
      <c r="TGB4" s="24"/>
      <c r="TGC4" s="24"/>
      <c r="TGD4" s="24"/>
      <c r="TGE4" s="24"/>
      <c r="TGF4" s="24"/>
      <c r="TGG4" s="24"/>
      <c r="TGH4" s="24"/>
      <c r="TGI4" s="24"/>
      <c r="TGJ4" s="24"/>
      <c r="TGK4" s="24"/>
      <c r="TGL4" s="24"/>
      <c r="TGM4" s="24"/>
      <c r="TGN4" s="24"/>
      <c r="TGO4" s="24"/>
      <c r="TGP4" s="24"/>
      <c r="TGQ4" s="24"/>
      <c r="TGR4" s="24"/>
      <c r="TGS4" s="24"/>
      <c r="TGT4" s="24"/>
      <c r="TGU4" s="24"/>
      <c r="TGV4" s="24"/>
      <c r="TGW4" s="24"/>
      <c r="TGX4" s="24"/>
      <c r="TGY4" s="24"/>
      <c r="TGZ4" s="24"/>
      <c r="THA4" s="24"/>
      <c r="THB4" s="24"/>
      <c r="THC4" s="24"/>
      <c r="THD4" s="24"/>
      <c r="THE4" s="24"/>
      <c r="THF4" s="24"/>
      <c r="THG4" s="24"/>
      <c r="THH4" s="24"/>
      <c r="THI4" s="24"/>
      <c r="THJ4" s="24"/>
      <c r="THK4" s="24"/>
      <c r="THL4" s="24"/>
      <c r="THM4" s="24"/>
      <c r="THN4" s="24"/>
      <c r="THO4" s="24"/>
      <c r="THP4" s="24"/>
      <c r="THQ4" s="24"/>
      <c r="THR4" s="24"/>
      <c r="THS4" s="24"/>
      <c r="THT4" s="24"/>
      <c r="THU4" s="24"/>
      <c r="THV4" s="24"/>
      <c r="THW4" s="24"/>
      <c r="THX4" s="24"/>
      <c r="THY4" s="24"/>
      <c r="THZ4" s="24"/>
      <c r="TIA4" s="24"/>
      <c r="TIB4" s="24"/>
      <c r="TIC4" s="24"/>
      <c r="TID4" s="24"/>
      <c r="TIE4" s="24"/>
      <c r="TIF4" s="24"/>
      <c r="TIG4" s="24"/>
      <c r="TIH4" s="24"/>
      <c r="TII4" s="24"/>
      <c r="TIJ4" s="24"/>
      <c r="TIK4" s="24"/>
      <c r="TIL4" s="24"/>
      <c r="TIM4" s="24"/>
      <c r="TIN4" s="24"/>
      <c r="TIO4" s="24"/>
      <c r="TIP4" s="24"/>
      <c r="TIQ4" s="24"/>
      <c r="TIR4" s="24"/>
      <c r="TIS4" s="24"/>
      <c r="TIT4" s="24"/>
      <c r="TIU4" s="24"/>
      <c r="TIV4" s="24"/>
      <c r="TIW4" s="24"/>
      <c r="TIX4" s="24"/>
      <c r="TIY4" s="24"/>
      <c r="TIZ4" s="24"/>
      <c r="TJA4" s="24"/>
      <c r="TJB4" s="24"/>
      <c r="TJC4" s="24"/>
      <c r="TJD4" s="24"/>
      <c r="TJE4" s="24"/>
      <c r="TJF4" s="24"/>
      <c r="TJG4" s="24"/>
      <c r="TJH4" s="24"/>
      <c r="TJI4" s="24"/>
      <c r="TJJ4" s="24"/>
      <c r="TJK4" s="24"/>
      <c r="TJL4" s="24"/>
      <c r="TJM4" s="24"/>
      <c r="TJN4" s="24"/>
      <c r="TJO4" s="24"/>
      <c r="TJP4" s="24"/>
      <c r="TJQ4" s="24"/>
      <c r="TJR4" s="24"/>
      <c r="TJS4" s="24"/>
      <c r="TJT4" s="24"/>
      <c r="TJU4" s="24"/>
      <c r="TJV4" s="24"/>
      <c r="TJW4" s="24"/>
      <c r="TJX4" s="24"/>
      <c r="TJY4" s="24"/>
      <c r="TJZ4" s="24"/>
      <c r="TKA4" s="24"/>
      <c r="TKB4" s="24"/>
      <c r="TKC4" s="24"/>
      <c r="TKD4" s="24"/>
      <c r="TKE4" s="24"/>
      <c r="TKF4" s="24"/>
      <c r="TKG4" s="24"/>
      <c r="TKH4" s="24"/>
      <c r="TKI4" s="24"/>
      <c r="TKJ4" s="24"/>
      <c r="TKK4" s="24"/>
      <c r="TKL4" s="24"/>
      <c r="TKM4" s="24"/>
      <c r="TKN4" s="24"/>
      <c r="TKO4" s="24"/>
      <c r="TKP4" s="24"/>
      <c r="TKQ4" s="24"/>
      <c r="TKR4" s="24"/>
      <c r="TKS4" s="24"/>
      <c r="TKT4" s="24"/>
      <c r="TKU4" s="24"/>
      <c r="TKV4" s="24"/>
      <c r="TKW4" s="24"/>
      <c r="TKX4" s="24"/>
      <c r="TKY4" s="24"/>
      <c r="TKZ4" s="24"/>
      <c r="TLA4" s="24"/>
      <c r="TLB4" s="24"/>
      <c r="TLC4" s="24"/>
      <c r="TLD4" s="24"/>
      <c r="TLE4" s="24"/>
      <c r="TLF4" s="24"/>
      <c r="TLG4" s="24"/>
      <c r="TLH4" s="24"/>
      <c r="TLI4" s="24"/>
      <c r="TLJ4" s="24"/>
      <c r="TLK4" s="24"/>
      <c r="TLL4" s="24"/>
      <c r="TLM4" s="24"/>
      <c r="TLN4" s="24"/>
      <c r="TLO4" s="24"/>
      <c r="TLP4" s="24"/>
      <c r="TLQ4" s="24"/>
      <c r="TLR4" s="24"/>
      <c r="TLS4" s="24"/>
      <c r="TLT4" s="24"/>
      <c r="TLU4" s="24"/>
      <c r="TLV4" s="24"/>
      <c r="TLW4" s="24"/>
      <c r="TLX4" s="24"/>
      <c r="TLY4" s="24"/>
      <c r="TLZ4" s="24"/>
      <c r="TMA4" s="24"/>
      <c r="TMB4" s="24"/>
      <c r="TMC4" s="24"/>
      <c r="TMD4" s="24"/>
      <c r="TME4" s="24"/>
      <c r="TMF4" s="24"/>
      <c r="TMG4" s="24"/>
      <c r="TMH4" s="24"/>
      <c r="TMI4" s="24"/>
      <c r="TMJ4" s="24"/>
      <c r="TMK4" s="24"/>
      <c r="TML4" s="24"/>
      <c r="TMM4" s="24"/>
      <c r="TMN4" s="24"/>
      <c r="TMO4" s="24"/>
      <c r="TMP4" s="24"/>
      <c r="TMQ4" s="24"/>
      <c r="TMR4" s="24"/>
      <c r="TMS4" s="24"/>
      <c r="TMT4" s="24"/>
      <c r="TMU4" s="24"/>
      <c r="TMV4" s="24"/>
      <c r="TMW4" s="24"/>
      <c r="TMX4" s="24"/>
      <c r="TMY4" s="24"/>
      <c r="TMZ4" s="24"/>
      <c r="TNA4" s="24"/>
      <c r="TNB4" s="24"/>
      <c r="TNC4" s="24"/>
      <c r="TND4" s="24"/>
      <c r="TNE4" s="24"/>
      <c r="TNF4" s="24"/>
      <c r="TNG4" s="24"/>
      <c r="TNH4" s="24"/>
      <c r="TNI4" s="24"/>
      <c r="TNJ4" s="24"/>
      <c r="TNK4" s="24"/>
      <c r="TNL4" s="24"/>
      <c r="TNM4" s="24"/>
      <c r="TNN4" s="24"/>
      <c r="TNO4" s="24"/>
      <c r="TNP4" s="24"/>
      <c r="TNQ4" s="24"/>
      <c r="TNR4" s="24"/>
      <c r="TNS4" s="24"/>
      <c r="TNT4" s="24"/>
      <c r="TNU4" s="24"/>
      <c r="TNV4" s="24"/>
      <c r="TNW4" s="24"/>
      <c r="TNX4" s="24"/>
      <c r="TNY4" s="24"/>
      <c r="TNZ4" s="24"/>
      <c r="TOA4" s="24"/>
      <c r="TOB4" s="24"/>
      <c r="TOC4" s="24"/>
      <c r="TOD4" s="24"/>
      <c r="TOE4" s="24"/>
      <c r="TOF4" s="24"/>
      <c r="TOG4" s="24"/>
      <c r="TOH4" s="24"/>
      <c r="TOI4" s="24"/>
      <c r="TOJ4" s="24"/>
      <c r="TOK4" s="24"/>
      <c r="TOL4" s="24"/>
      <c r="TOM4" s="24"/>
      <c r="TON4" s="24"/>
      <c r="TOO4" s="24"/>
      <c r="TOP4" s="24"/>
      <c r="TOQ4" s="24"/>
      <c r="TOR4" s="24"/>
      <c r="TOS4" s="24"/>
      <c r="TOT4" s="24"/>
      <c r="TOU4" s="24"/>
      <c r="TOV4" s="24"/>
      <c r="TOW4" s="24"/>
      <c r="TOX4" s="24"/>
      <c r="TOY4" s="24"/>
      <c r="TOZ4" s="24"/>
      <c r="TPA4" s="24"/>
      <c r="TPB4" s="24"/>
      <c r="TPC4" s="24"/>
      <c r="TPD4" s="24"/>
      <c r="TPE4" s="24"/>
      <c r="TPF4" s="24"/>
      <c r="TPG4" s="24"/>
      <c r="TPH4" s="24"/>
      <c r="TPI4" s="24"/>
      <c r="TPJ4" s="24"/>
      <c r="TPK4" s="24"/>
      <c r="TPL4" s="24"/>
      <c r="TPM4" s="24"/>
      <c r="TPN4" s="24"/>
      <c r="TPO4" s="24"/>
      <c r="TPP4" s="24"/>
      <c r="TPQ4" s="24"/>
      <c r="TPR4" s="24"/>
      <c r="TPS4" s="24"/>
      <c r="TPT4" s="24"/>
      <c r="TPU4" s="24"/>
      <c r="TPV4" s="24"/>
      <c r="TPW4" s="24"/>
      <c r="TPX4" s="24"/>
      <c r="TPY4" s="24"/>
      <c r="TPZ4" s="24"/>
      <c r="TQA4" s="24"/>
      <c r="TQB4" s="24"/>
      <c r="TQC4" s="24"/>
      <c r="TQD4" s="24"/>
      <c r="TQE4" s="24"/>
      <c r="TQF4" s="24"/>
      <c r="TQG4" s="24"/>
      <c r="TQH4" s="24"/>
      <c r="TQI4" s="24"/>
      <c r="TQJ4" s="24"/>
      <c r="TQK4" s="24"/>
      <c r="TQL4" s="24"/>
      <c r="TQM4" s="24"/>
      <c r="TQN4" s="24"/>
      <c r="TQO4" s="24"/>
      <c r="TQP4" s="24"/>
      <c r="TQQ4" s="24"/>
      <c r="TQR4" s="24"/>
      <c r="TQS4" s="24"/>
      <c r="TQT4" s="24"/>
      <c r="TQU4" s="24"/>
      <c r="TQV4" s="24"/>
      <c r="TQW4" s="24"/>
      <c r="TQX4" s="24"/>
      <c r="TQY4" s="24"/>
      <c r="TQZ4" s="24"/>
      <c r="TRA4" s="24"/>
      <c r="TRB4" s="24"/>
      <c r="TRC4" s="24"/>
      <c r="TRD4" s="24"/>
      <c r="TRE4" s="24"/>
      <c r="TRF4" s="24"/>
      <c r="TRG4" s="24"/>
      <c r="TRH4" s="24"/>
      <c r="TRI4" s="24"/>
      <c r="TRJ4" s="24"/>
      <c r="TRK4" s="24"/>
      <c r="TRL4" s="24"/>
      <c r="TRM4" s="24"/>
      <c r="TRN4" s="24"/>
      <c r="TRO4" s="24"/>
      <c r="TRP4" s="24"/>
      <c r="TRQ4" s="24"/>
      <c r="TRR4" s="24"/>
      <c r="TRS4" s="24"/>
      <c r="TRT4" s="24"/>
      <c r="TRU4" s="24"/>
      <c r="TRV4" s="24"/>
      <c r="TRW4" s="24"/>
      <c r="TRX4" s="24"/>
      <c r="TRY4" s="24"/>
      <c r="TRZ4" s="24"/>
      <c r="TSA4" s="24"/>
      <c r="TSB4" s="24"/>
      <c r="TSC4" s="24"/>
      <c r="TSD4" s="24"/>
      <c r="TSE4" s="24"/>
      <c r="TSF4" s="24"/>
      <c r="TSG4" s="24"/>
      <c r="TSH4" s="24"/>
      <c r="TSI4" s="24"/>
      <c r="TSJ4" s="24"/>
      <c r="TSK4" s="24"/>
      <c r="TSL4" s="24"/>
      <c r="TSM4" s="24"/>
      <c r="TSN4" s="24"/>
      <c r="TSO4" s="24"/>
      <c r="TSP4" s="24"/>
      <c r="TSQ4" s="24"/>
      <c r="TSR4" s="24"/>
      <c r="TSS4" s="24"/>
      <c r="TST4" s="24"/>
      <c r="TSU4" s="24"/>
      <c r="TSV4" s="24"/>
      <c r="TSW4" s="24"/>
      <c r="TSX4" s="24"/>
      <c r="TSY4" s="24"/>
      <c r="TSZ4" s="24"/>
      <c r="TTA4" s="24"/>
      <c r="TTB4" s="24"/>
      <c r="TTC4" s="24"/>
      <c r="TTD4" s="24"/>
      <c r="TTE4" s="24"/>
      <c r="TTF4" s="24"/>
      <c r="TTG4" s="24"/>
      <c r="TTH4" s="24"/>
      <c r="TTI4" s="24"/>
      <c r="TTJ4" s="24"/>
      <c r="TTK4" s="24"/>
      <c r="TTL4" s="24"/>
      <c r="TTM4" s="24"/>
      <c r="TTN4" s="24"/>
      <c r="TTO4" s="24"/>
      <c r="TTP4" s="24"/>
      <c r="TTQ4" s="24"/>
      <c r="TTR4" s="24"/>
      <c r="TTS4" s="24"/>
      <c r="TTT4" s="24"/>
      <c r="TTU4" s="24"/>
      <c r="TTV4" s="24"/>
      <c r="TTW4" s="24"/>
      <c r="TTX4" s="24"/>
      <c r="TTY4" s="24"/>
      <c r="TTZ4" s="24"/>
      <c r="TUA4" s="24"/>
      <c r="TUB4" s="24"/>
      <c r="TUC4" s="24"/>
      <c r="TUD4" s="24"/>
      <c r="TUE4" s="24"/>
      <c r="TUF4" s="24"/>
      <c r="TUG4" s="24"/>
      <c r="TUH4" s="24"/>
      <c r="TUI4" s="24"/>
      <c r="TUJ4" s="24"/>
      <c r="TUK4" s="24"/>
      <c r="TUL4" s="24"/>
      <c r="TUM4" s="24"/>
      <c r="TUN4" s="24"/>
      <c r="TUO4" s="24"/>
      <c r="TUP4" s="24"/>
      <c r="TUQ4" s="24"/>
      <c r="TUR4" s="24"/>
      <c r="TUS4" s="24"/>
      <c r="TUT4" s="24"/>
      <c r="TUU4" s="24"/>
      <c r="TUV4" s="24"/>
      <c r="TUW4" s="24"/>
      <c r="TUX4" s="24"/>
      <c r="TUY4" s="24"/>
      <c r="TUZ4" s="24"/>
      <c r="TVA4" s="24"/>
      <c r="TVB4" s="24"/>
      <c r="TVC4" s="24"/>
      <c r="TVD4" s="24"/>
      <c r="TVE4" s="24"/>
      <c r="TVF4" s="24"/>
      <c r="TVG4" s="24"/>
      <c r="TVH4" s="24"/>
      <c r="TVI4" s="24"/>
      <c r="TVJ4" s="24"/>
      <c r="TVK4" s="24"/>
      <c r="TVL4" s="24"/>
      <c r="TVM4" s="24"/>
      <c r="TVN4" s="24"/>
      <c r="TVO4" s="24"/>
      <c r="TVP4" s="24"/>
      <c r="TVQ4" s="24"/>
      <c r="TVR4" s="24"/>
      <c r="TVS4" s="24"/>
      <c r="TVT4" s="24"/>
      <c r="TVU4" s="24"/>
      <c r="TVV4" s="24"/>
      <c r="TVW4" s="24"/>
      <c r="TVX4" s="24"/>
      <c r="TVY4" s="24"/>
      <c r="TVZ4" s="24"/>
      <c r="TWA4" s="24"/>
      <c r="TWB4" s="24"/>
      <c r="TWC4" s="24"/>
      <c r="TWD4" s="24"/>
      <c r="TWE4" s="24"/>
      <c r="TWF4" s="24"/>
      <c r="TWG4" s="24"/>
      <c r="TWH4" s="24"/>
      <c r="TWI4" s="24"/>
      <c r="TWJ4" s="24"/>
      <c r="TWK4" s="24"/>
      <c r="TWL4" s="24"/>
      <c r="TWM4" s="24"/>
      <c r="TWN4" s="24"/>
      <c r="TWO4" s="24"/>
      <c r="TWP4" s="24"/>
      <c r="TWQ4" s="24"/>
      <c r="TWR4" s="24"/>
      <c r="TWS4" s="24"/>
      <c r="TWT4" s="24"/>
      <c r="TWU4" s="24"/>
      <c r="TWV4" s="24"/>
      <c r="TWW4" s="24"/>
      <c r="TWX4" s="24"/>
      <c r="TWY4" s="24"/>
      <c r="TWZ4" s="24"/>
      <c r="TXA4" s="24"/>
      <c r="TXB4" s="24"/>
      <c r="TXC4" s="24"/>
      <c r="TXD4" s="24"/>
      <c r="TXE4" s="24"/>
      <c r="TXF4" s="24"/>
      <c r="TXG4" s="24"/>
      <c r="TXH4" s="24"/>
      <c r="TXI4" s="24"/>
      <c r="TXJ4" s="24"/>
      <c r="TXK4" s="24"/>
      <c r="TXL4" s="24"/>
      <c r="TXM4" s="24"/>
      <c r="TXN4" s="24"/>
      <c r="TXO4" s="24"/>
      <c r="TXP4" s="24"/>
      <c r="TXQ4" s="24"/>
      <c r="TXR4" s="24"/>
      <c r="TXS4" s="24"/>
      <c r="TXT4" s="24"/>
      <c r="TXU4" s="24"/>
      <c r="TXV4" s="24"/>
      <c r="TXW4" s="24"/>
      <c r="TXX4" s="24"/>
      <c r="TXY4" s="24"/>
      <c r="TXZ4" s="24"/>
      <c r="TYA4" s="24"/>
      <c r="TYB4" s="24"/>
      <c r="TYC4" s="24"/>
      <c r="TYD4" s="24"/>
      <c r="TYE4" s="24"/>
      <c r="TYF4" s="24"/>
      <c r="TYG4" s="24"/>
      <c r="TYH4" s="24"/>
      <c r="TYI4" s="24"/>
      <c r="TYJ4" s="24"/>
      <c r="TYK4" s="24"/>
      <c r="TYL4" s="24"/>
      <c r="TYM4" s="24"/>
      <c r="TYN4" s="24"/>
      <c r="TYO4" s="24"/>
      <c r="TYP4" s="24"/>
      <c r="TYQ4" s="24"/>
      <c r="TYR4" s="24"/>
      <c r="TYS4" s="24"/>
      <c r="TYT4" s="24"/>
      <c r="TYU4" s="24"/>
      <c r="TYV4" s="24"/>
      <c r="TYW4" s="24"/>
      <c r="TYX4" s="24"/>
      <c r="TYY4" s="24"/>
      <c r="TYZ4" s="24"/>
      <c r="TZA4" s="24"/>
      <c r="TZB4" s="24"/>
      <c r="TZC4" s="24"/>
      <c r="TZD4" s="24"/>
      <c r="TZE4" s="24"/>
      <c r="TZF4" s="24"/>
      <c r="TZG4" s="24"/>
      <c r="TZH4" s="24"/>
      <c r="TZI4" s="24"/>
      <c r="TZJ4" s="24"/>
      <c r="TZK4" s="24"/>
      <c r="TZL4" s="24"/>
      <c r="TZM4" s="24"/>
      <c r="TZN4" s="24"/>
      <c r="TZO4" s="24"/>
      <c r="TZP4" s="24"/>
      <c r="TZQ4" s="24"/>
      <c r="TZR4" s="24"/>
      <c r="TZS4" s="24"/>
      <c r="TZT4" s="24"/>
      <c r="TZU4" s="24"/>
      <c r="TZV4" s="24"/>
      <c r="TZW4" s="24"/>
      <c r="TZX4" s="24"/>
      <c r="TZY4" s="24"/>
      <c r="TZZ4" s="24"/>
      <c r="UAA4" s="24"/>
      <c r="UAB4" s="24"/>
      <c r="UAC4" s="24"/>
      <c r="UAD4" s="24"/>
      <c r="UAE4" s="24"/>
      <c r="UAF4" s="24"/>
      <c r="UAG4" s="24"/>
      <c r="UAH4" s="24"/>
      <c r="UAI4" s="24"/>
      <c r="UAJ4" s="24"/>
      <c r="UAK4" s="24"/>
      <c r="UAL4" s="24"/>
      <c r="UAM4" s="24"/>
      <c r="UAN4" s="24"/>
      <c r="UAO4" s="24"/>
      <c r="UAP4" s="24"/>
      <c r="UAQ4" s="24"/>
      <c r="UAR4" s="24"/>
      <c r="UAS4" s="24"/>
      <c r="UAT4" s="24"/>
      <c r="UAU4" s="24"/>
      <c r="UAV4" s="24"/>
      <c r="UAW4" s="24"/>
      <c r="UAX4" s="24"/>
      <c r="UAY4" s="24"/>
      <c r="UAZ4" s="24"/>
      <c r="UBA4" s="24"/>
      <c r="UBB4" s="24"/>
      <c r="UBC4" s="24"/>
      <c r="UBD4" s="24"/>
      <c r="UBE4" s="24"/>
      <c r="UBF4" s="24"/>
      <c r="UBG4" s="24"/>
      <c r="UBH4" s="24"/>
      <c r="UBI4" s="24"/>
      <c r="UBJ4" s="24"/>
      <c r="UBK4" s="24"/>
      <c r="UBL4" s="24"/>
      <c r="UBM4" s="24"/>
      <c r="UBN4" s="24"/>
      <c r="UBO4" s="24"/>
      <c r="UBP4" s="24"/>
      <c r="UBQ4" s="24"/>
      <c r="UBR4" s="24"/>
      <c r="UBS4" s="24"/>
      <c r="UBT4" s="24"/>
      <c r="UBU4" s="24"/>
      <c r="UBV4" s="24"/>
      <c r="UBW4" s="24"/>
      <c r="UBX4" s="24"/>
      <c r="UBY4" s="24"/>
      <c r="UBZ4" s="24"/>
      <c r="UCA4" s="24"/>
      <c r="UCB4" s="24"/>
      <c r="UCC4" s="24"/>
      <c r="UCD4" s="24"/>
      <c r="UCE4" s="24"/>
      <c r="UCF4" s="24"/>
      <c r="UCG4" s="24"/>
      <c r="UCH4" s="24"/>
      <c r="UCI4" s="24"/>
      <c r="UCJ4" s="24"/>
      <c r="UCK4" s="24"/>
      <c r="UCL4" s="24"/>
      <c r="UCM4" s="24"/>
      <c r="UCN4" s="24"/>
      <c r="UCO4" s="24"/>
      <c r="UCP4" s="24"/>
      <c r="UCQ4" s="24"/>
      <c r="UCR4" s="24"/>
      <c r="UCS4" s="24"/>
      <c r="UCT4" s="24"/>
      <c r="UCU4" s="24"/>
      <c r="UCV4" s="24"/>
      <c r="UCW4" s="24"/>
      <c r="UCX4" s="24"/>
      <c r="UCY4" s="24"/>
      <c r="UCZ4" s="24"/>
      <c r="UDA4" s="24"/>
      <c r="UDB4" s="24"/>
      <c r="UDC4" s="24"/>
      <c r="UDD4" s="24"/>
      <c r="UDE4" s="24"/>
      <c r="UDF4" s="24"/>
      <c r="UDG4" s="24"/>
      <c r="UDH4" s="24"/>
      <c r="UDI4" s="24"/>
      <c r="UDJ4" s="24"/>
      <c r="UDK4" s="24"/>
      <c r="UDL4" s="24"/>
      <c r="UDM4" s="24"/>
      <c r="UDN4" s="24"/>
      <c r="UDO4" s="24"/>
      <c r="UDP4" s="24"/>
      <c r="UDQ4" s="24"/>
      <c r="UDR4" s="24"/>
      <c r="UDS4" s="24"/>
      <c r="UDT4" s="24"/>
      <c r="UDU4" s="24"/>
      <c r="UDV4" s="24"/>
      <c r="UDW4" s="24"/>
      <c r="UDX4" s="24"/>
      <c r="UDY4" s="24"/>
      <c r="UDZ4" s="24"/>
      <c r="UEA4" s="24"/>
      <c r="UEB4" s="24"/>
      <c r="UEC4" s="24"/>
      <c r="UED4" s="24"/>
      <c r="UEE4" s="24"/>
      <c r="UEF4" s="24"/>
      <c r="UEG4" s="24"/>
      <c r="UEH4" s="24"/>
      <c r="UEI4" s="24"/>
      <c r="UEJ4" s="24"/>
      <c r="UEK4" s="24"/>
      <c r="UEL4" s="24"/>
      <c r="UEM4" s="24"/>
      <c r="UEN4" s="24"/>
      <c r="UEO4" s="24"/>
      <c r="UEP4" s="24"/>
      <c r="UEQ4" s="24"/>
      <c r="UER4" s="24"/>
      <c r="UES4" s="24"/>
      <c r="UET4" s="24"/>
      <c r="UEU4" s="24"/>
      <c r="UEV4" s="24"/>
      <c r="UEW4" s="24"/>
      <c r="UEX4" s="24"/>
      <c r="UEY4" s="24"/>
      <c r="UEZ4" s="24"/>
      <c r="UFA4" s="24"/>
      <c r="UFB4" s="24"/>
      <c r="UFC4" s="24"/>
      <c r="UFD4" s="24"/>
      <c r="UFE4" s="24"/>
      <c r="UFF4" s="24"/>
      <c r="UFG4" s="24"/>
      <c r="UFH4" s="24"/>
      <c r="UFI4" s="24"/>
      <c r="UFJ4" s="24"/>
      <c r="UFK4" s="24"/>
      <c r="UFL4" s="24"/>
      <c r="UFM4" s="24"/>
      <c r="UFN4" s="24"/>
      <c r="UFO4" s="24"/>
      <c r="UFP4" s="24"/>
      <c r="UFQ4" s="24"/>
      <c r="UFR4" s="24"/>
      <c r="UFS4" s="24"/>
      <c r="UFT4" s="24"/>
      <c r="UFU4" s="24"/>
      <c r="UFV4" s="24"/>
      <c r="UFW4" s="24"/>
      <c r="UFX4" s="24"/>
      <c r="UFY4" s="24"/>
      <c r="UFZ4" s="24"/>
      <c r="UGA4" s="24"/>
      <c r="UGB4" s="24"/>
      <c r="UGC4" s="24"/>
      <c r="UGD4" s="24"/>
      <c r="UGE4" s="24"/>
      <c r="UGF4" s="24"/>
      <c r="UGG4" s="24"/>
      <c r="UGH4" s="24"/>
      <c r="UGI4" s="24"/>
      <c r="UGJ4" s="24"/>
      <c r="UGK4" s="24"/>
      <c r="UGL4" s="24"/>
      <c r="UGM4" s="24"/>
      <c r="UGN4" s="24"/>
      <c r="UGO4" s="24"/>
      <c r="UGP4" s="24"/>
      <c r="UGQ4" s="24"/>
      <c r="UGR4" s="24"/>
      <c r="UGS4" s="24"/>
      <c r="UGT4" s="24"/>
      <c r="UGU4" s="24"/>
      <c r="UGV4" s="24"/>
      <c r="UGW4" s="24"/>
      <c r="UGX4" s="24"/>
      <c r="UGY4" s="24"/>
      <c r="UGZ4" s="24"/>
      <c r="UHA4" s="24"/>
      <c r="UHB4" s="24"/>
      <c r="UHC4" s="24"/>
      <c r="UHD4" s="24"/>
      <c r="UHE4" s="24"/>
      <c r="UHF4" s="24"/>
      <c r="UHG4" s="24"/>
      <c r="UHH4" s="24"/>
      <c r="UHI4" s="24"/>
      <c r="UHJ4" s="24"/>
      <c r="UHK4" s="24"/>
      <c r="UHL4" s="24"/>
      <c r="UHM4" s="24"/>
      <c r="UHN4" s="24"/>
      <c r="UHO4" s="24"/>
      <c r="UHP4" s="24"/>
      <c r="UHQ4" s="24"/>
      <c r="UHR4" s="24"/>
      <c r="UHS4" s="24"/>
      <c r="UHT4" s="24"/>
      <c r="UHU4" s="24"/>
      <c r="UHV4" s="24"/>
      <c r="UHW4" s="24"/>
      <c r="UHX4" s="24"/>
      <c r="UHY4" s="24"/>
      <c r="UHZ4" s="24"/>
      <c r="UIA4" s="24"/>
      <c r="UIB4" s="24"/>
      <c r="UIC4" s="24"/>
      <c r="UID4" s="24"/>
      <c r="UIE4" s="24"/>
      <c r="UIF4" s="24"/>
      <c r="UIG4" s="24"/>
      <c r="UIH4" s="24"/>
      <c r="UII4" s="24"/>
      <c r="UIJ4" s="24"/>
      <c r="UIK4" s="24"/>
      <c r="UIL4" s="24"/>
      <c r="UIM4" s="24"/>
      <c r="UIN4" s="24"/>
      <c r="UIO4" s="24"/>
      <c r="UIP4" s="24"/>
      <c r="UIQ4" s="24"/>
      <c r="UIR4" s="24"/>
      <c r="UIS4" s="24"/>
      <c r="UIT4" s="24"/>
      <c r="UIU4" s="24"/>
      <c r="UIV4" s="24"/>
      <c r="UIW4" s="24"/>
      <c r="UIX4" s="24"/>
      <c r="UIY4" s="24"/>
      <c r="UIZ4" s="24"/>
      <c r="UJA4" s="24"/>
      <c r="UJB4" s="24"/>
      <c r="UJC4" s="24"/>
      <c r="UJD4" s="24"/>
      <c r="UJE4" s="24"/>
      <c r="UJF4" s="24"/>
      <c r="UJG4" s="24"/>
      <c r="UJH4" s="24"/>
      <c r="UJI4" s="24"/>
      <c r="UJJ4" s="24"/>
      <c r="UJK4" s="24"/>
      <c r="UJL4" s="24"/>
      <c r="UJM4" s="24"/>
      <c r="UJN4" s="24"/>
      <c r="UJO4" s="24"/>
      <c r="UJP4" s="24"/>
      <c r="UJQ4" s="24"/>
      <c r="UJR4" s="24"/>
      <c r="UJS4" s="24"/>
      <c r="UJT4" s="24"/>
      <c r="UJU4" s="24"/>
      <c r="UJV4" s="24"/>
      <c r="UJW4" s="24"/>
      <c r="UJX4" s="24"/>
      <c r="UJY4" s="24"/>
      <c r="UJZ4" s="24"/>
      <c r="UKA4" s="24"/>
      <c r="UKB4" s="24"/>
      <c r="UKC4" s="24"/>
      <c r="UKD4" s="24"/>
      <c r="UKE4" s="24"/>
      <c r="UKF4" s="24"/>
      <c r="UKG4" s="24"/>
      <c r="UKH4" s="24"/>
      <c r="UKI4" s="24"/>
      <c r="UKJ4" s="24"/>
      <c r="UKK4" s="24"/>
      <c r="UKL4" s="24"/>
      <c r="UKM4" s="24"/>
      <c r="UKN4" s="24"/>
      <c r="UKO4" s="24"/>
      <c r="UKP4" s="24"/>
      <c r="UKQ4" s="24"/>
      <c r="UKR4" s="24"/>
      <c r="UKS4" s="24"/>
      <c r="UKT4" s="24"/>
      <c r="UKU4" s="24"/>
      <c r="UKV4" s="24"/>
      <c r="UKW4" s="24"/>
      <c r="UKX4" s="24"/>
      <c r="UKY4" s="24"/>
      <c r="UKZ4" s="24"/>
      <c r="ULA4" s="24"/>
      <c r="ULB4" s="24"/>
      <c r="ULC4" s="24"/>
      <c r="ULD4" s="24"/>
      <c r="ULE4" s="24"/>
      <c r="ULF4" s="24"/>
      <c r="ULG4" s="24"/>
      <c r="ULH4" s="24"/>
      <c r="ULI4" s="24"/>
      <c r="ULJ4" s="24"/>
      <c r="ULK4" s="24"/>
      <c r="ULL4" s="24"/>
      <c r="ULM4" s="24"/>
      <c r="ULN4" s="24"/>
      <c r="ULO4" s="24"/>
      <c r="ULP4" s="24"/>
      <c r="ULQ4" s="24"/>
      <c r="ULR4" s="24"/>
      <c r="ULS4" s="24"/>
      <c r="ULT4" s="24"/>
      <c r="ULU4" s="24"/>
      <c r="ULV4" s="24"/>
      <c r="ULW4" s="24"/>
      <c r="ULX4" s="24"/>
      <c r="ULY4" s="24"/>
      <c r="ULZ4" s="24"/>
      <c r="UMA4" s="24"/>
      <c r="UMB4" s="24"/>
      <c r="UMC4" s="24"/>
      <c r="UMD4" s="24"/>
      <c r="UME4" s="24"/>
      <c r="UMF4" s="24"/>
      <c r="UMG4" s="24"/>
      <c r="UMH4" s="24"/>
      <c r="UMI4" s="24"/>
      <c r="UMJ4" s="24"/>
      <c r="UMK4" s="24"/>
      <c r="UML4" s="24"/>
      <c r="UMM4" s="24"/>
      <c r="UMN4" s="24"/>
      <c r="UMO4" s="24"/>
      <c r="UMP4" s="24"/>
      <c r="UMQ4" s="24"/>
      <c r="UMR4" s="24"/>
      <c r="UMS4" s="24"/>
      <c r="UMT4" s="24"/>
      <c r="UMU4" s="24"/>
      <c r="UMV4" s="24"/>
      <c r="UMW4" s="24"/>
      <c r="UMX4" s="24"/>
      <c r="UMY4" s="24"/>
      <c r="UMZ4" s="24"/>
      <c r="UNA4" s="24"/>
      <c r="UNB4" s="24"/>
      <c r="UNC4" s="24"/>
      <c r="UND4" s="24"/>
      <c r="UNE4" s="24"/>
      <c r="UNF4" s="24"/>
      <c r="UNG4" s="24"/>
      <c r="UNH4" s="24"/>
      <c r="UNI4" s="24"/>
      <c r="UNJ4" s="24"/>
      <c r="UNK4" s="24"/>
      <c r="UNL4" s="24"/>
      <c r="UNM4" s="24"/>
      <c r="UNN4" s="24"/>
      <c r="UNO4" s="24"/>
      <c r="UNP4" s="24"/>
      <c r="UNQ4" s="24"/>
      <c r="UNR4" s="24"/>
      <c r="UNS4" s="24"/>
      <c r="UNT4" s="24"/>
      <c r="UNU4" s="24"/>
      <c r="UNV4" s="24"/>
      <c r="UNW4" s="24"/>
      <c r="UNX4" s="24"/>
      <c r="UNY4" s="24"/>
      <c r="UNZ4" s="24"/>
      <c r="UOA4" s="24"/>
      <c r="UOB4" s="24"/>
      <c r="UOC4" s="24"/>
      <c r="UOD4" s="24"/>
      <c r="UOE4" s="24"/>
      <c r="UOF4" s="24"/>
      <c r="UOG4" s="24"/>
      <c r="UOH4" s="24"/>
      <c r="UOI4" s="24"/>
      <c r="UOJ4" s="24"/>
      <c r="UOK4" s="24"/>
      <c r="UOL4" s="24"/>
      <c r="UOM4" s="24"/>
      <c r="UON4" s="24"/>
      <c r="UOO4" s="24"/>
      <c r="UOP4" s="24"/>
      <c r="UOQ4" s="24"/>
      <c r="UOR4" s="24"/>
      <c r="UOS4" s="24"/>
      <c r="UOT4" s="24"/>
      <c r="UOU4" s="24"/>
      <c r="UOV4" s="24"/>
      <c r="UOW4" s="24"/>
      <c r="UOX4" s="24"/>
      <c r="UOY4" s="24"/>
      <c r="UOZ4" s="24"/>
      <c r="UPA4" s="24"/>
      <c r="UPB4" s="24"/>
      <c r="UPC4" s="24"/>
      <c r="UPD4" s="24"/>
      <c r="UPE4" s="24"/>
      <c r="UPF4" s="24"/>
      <c r="UPG4" s="24"/>
      <c r="UPH4" s="24"/>
      <c r="UPI4" s="24"/>
      <c r="UPJ4" s="24"/>
      <c r="UPK4" s="24"/>
      <c r="UPL4" s="24"/>
      <c r="UPM4" s="24"/>
      <c r="UPN4" s="24"/>
      <c r="UPO4" s="24"/>
      <c r="UPP4" s="24"/>
      <c r="UPQ4" s="24"/>
      <c r="UPR4" s="24"/>
      <c r="UPS4" s="24"/>
      <c r="UPT4" s="24"/>
      <c r="UPU4" s="24"/>
      <c r="UPV4" s="24"/>
      <c r="UPW4" s="24"/>
      <c r="UPX4" s="24"/>
      <c r="UPY4" s="24"/>
      <c r="UPZ4" s="24"/>
      <c r="UQA4" s="24"/>
      <c r="UQB4" s="24"/>
      <c r="UQC4" s="24"/>
      <c r="UQD4" s="24"/>
      <c r="UQE4" s="24"/>
      <c r="UQF4" s="24"/>
      <c r="UQG4" s="24"/>
      <c r="UQH4" s="24"/>
      <c r="UQI4" s="24"/>
      <c r="UQJ4" s="24"/>
      <c r="UQK4" s="24"/>
      <c r="UQL4" s="24"/>
      <c r="UQM4" s="24"/>
      <c r="UQN4" s="24"/>
      <c r="UQO4" s="24"/>
      <c r="UQP4" s="24"/>
      <c r="UQQ4" s="24"/>
      <c r="UQR4" s="24"/>
      <c r="UQS4" s="24"/>
      <c r="UQT4" s="24"/>
      <c r="UQU4" s="24"/>
      <c r="UQV4" s="24"/>
      <c r="UQW4" s="24"/>
      <c r="UQX4" s="24"/>
      <c r="UQY4" s="24"/>
      <c r="UQZ4" s="24"/>
      <c r="URA4" s="24"/>
      <c r="URB4" s="24"/>
      <c r="URC4" s="24"/>
      <c r="URD4" s="24"/>
      <c r="URE4" s="24"/>
      <c r="URF4" s="24"/>
      <c r="URG4" s="24"/>
      <c r="URH4" s="24"/>
      <c r="URI4" s="24"/>
      <c r="URJ4" s="24"/>
      <c r="URK4" s="24"/>
      <c r="URL4" s="24"/>
      <c r="URM4" s="24"/>
      <c r="URN4" s="24"/>
      <c r="URO4" s="24"/>
      <c r="URP4" s="24"/>
      <c r="URQ4" s="24"/>
      <c r="URR4" s="24"/>
      <c r="URS4" s="24"/>
      <c r="URT4" s="24"/>
      <c r="URU4" s="24"/>
      <c r="URV4" s="24"/>
      <c r="URW4" s="24"/>
      <c r="URX4" s="24"/>
      <c r="URY4" s="24"/>
      <c r="URZ4" s="24"/>
      <c r="USA4" s="24"/>
      <c r="USB4" s="24"/>
      <c r="USC4" s="24"/>
      <c r="USD4" s="24"/>
      <c r="USE4" s="24"/>
      <c r="USF4" s="24"/>
      <c r="USG4" s="24"/>
      <c r="USH4" s="24"/>
      <c r="USI4" s="24"/>
      <c r="USJ4" s="24"/>
      <c r="USK4" s="24"/>
      <c r="USL4" s="24"/>
      <c r="USM4" s="24"/>
      <c r="USN4" s="24"/>
      <c r="USO4" s="24"/>
      <c r="USP4" s="24"/>
      <c r="USQ4" s="24"/>
      <c r="USR4" s="24"/>
      <c r="USS4" s="24"/>
      <c r="UST4" s="24"/>
      <c r="USU4" s="24"/>
      <c r="USV4" s="24"/>
      <c r="USW4" s="24"/>
      <c r="USX4" s="24"/>
      <c r="USY4" s="24"/>
      <c r="USZ4" s="24"/>
      <c r="UTA4" s="24"/>
      <c r="UTB4" s="24"/>
      <c r="UTC4" s="24"/>
      <c r="UTD4" s="24"/>
      <c r="UTE4" s="24"/>
      <c r="UTF4" s="24"/>
      <c r="UTG4" s="24"/>
      <c r="UTH4" s="24"/>
      <c r="UTI4" s="24"/>
      <c r="UTJ4" s="24"/>
      <c r="UTK4" s="24"/>
      <c r="UTL4" s="24"/>
      <c r="UTM4" s="24"/>
      <c r="UTN4" s="24"/>
      <c r="UTO4" s="24"/>
      <c r="UTP4" s="24"/>
      <c r="UTQ4" s="24"/>
      <c r="UTR4" s="24"/>
      <c r="UTS4" s="24"/>
      <c r="UTT4" s="24"/>
      <c r="UTU4" s="24"/>
      <c r="UTV4" s="24"/>
      <c r="UTW4" s="24"/>
      <c r="UTX4" s="24"/>
      <c r="UTY4" s="24"/>
      <c r="UTZ4" s="24"/>
      <c r="UUA4" s="24"/>
      <c r="UUB4" s="24"/>
      <c r="UUC4" s="24"/>
      <c r="UUD4" s="24"/>
      <c r="UUE4" s="24"/>
      <c r="UUF4" s="24"/>
      <c r="UUG4" s="24"/>
      <c r="UUH4" s="24"/>
      <c r="UUI4" s="24"/>
      <c r="UUJ4" s="24"/>
      <c r="UUK4" s="24"/>
      <c r="UUL4" s="24"/>
      <c r="UUM4" s="24"/>
      <c r="UUN4" s="24"/>
      <c r="UUO4" s="24"/>
      <c r="UUP4" s="24"/>
      <c r="UUQ4" s="24"/>
      <c r="UUR4" s="24"/>
      <c r="UUS4" s="24"/>
      <c r="UUT4" s="24"/>
      <c r="UUU4" s="24"/>
      <c r="UUV4" s="24"/>
      <c r="UUW4" s="24"/>
      <c r="UUX4" s="24"/>
      <c r="UUY4" s="24"/>
      <c r="UUZ4" s="24"/>
      <c r="UVA4" s="24"/>
      <c r="UVB4" s="24"/>
      <c r="UVC4" s="24"/>
      <c r="UVD4" s="24"/>
      <c r="UVE4" s="24"/>
      <c r="UVF4" s="24"/>
      <c r="UVG4" s="24"/>
      <c r="UVH4" s="24"/>
      <c r="UVI4" s="24"/>
      <c r="UVJ4" s="24"/>
      <c r="UVK4" s="24"/>
      <c r="UVL4" s="24"/>
      <c r="UVM4" s="24"/>
      <c r="UVN4" s="24"/>
      <c r="UVO4" s="24"/>
      <c r="UVP4" s="24"/>
      <c r="UVQ4" s="24"/>
      <c r="UVR4" s="24"/>
      <c r="UVS4" s="24"/>
      <c r="UVT4" s="24"/>
      <c r="UVU4" s="24"/>
      <c r="UVV4" s="24"/>
      <c r="UVW4" s="24"/>
      <c r="UVX4" s="24"/>
      <c r="UVY4" s="24"/>
      <c r="UVZ4" s="24"/>
      <c r="UWA4" s="24"/>
      <c r="UWB4" s="24"/>
      <c r="UWC4" s="24"/>
      <c r="UWD4" s="24"/>
      <c r="UWE4" s="24"/>
      <c r="UWF4" s="24"/>
      <c r="UWG4" s="24"/>
      <c r="UWH4" s="24"/>
      <c r="UWI4" s="24"/>
      <c r="UWJ4" s="24"/>
      <c r="UWK4" s="24"/>
      <c r="UWL4" s="24"/>
      <c r="UWM4" s="24"/>
      <c r="UWN4" s="24"/>
      <c r="UWO4" s="24"/>
      <c r="UWP4" s="24"/>
      <c r="UWQ4" s="24"/>
      <c r="UWR4" s="24"/>
      <c r="UWS4" s="24"/>
      <c r="UWT4" s="24"/>
      <c r="UWU4" s="24"/>
      <c r="UWV4" s="24"/>
      <c r="UWW4" s="24"/>
      <c r="UWX4" s="24"/>
      <c r="UWY4" s="24"/>
      <c r="UWZ4" s="24"/>
      <c r="UXA4" s="24"/>
      <c r="UXB4" s="24"/>
      <c r="UXC4" s="24"/>
      <c r="UXD4" s="24"/>
      <c r="UXE4" s="24"/>
      <c r="UXF4" s="24"/>
      <c r="UXG4" s="24"/>
      <c r="UXH4" s="24"/>
      <c r="UXI4" s="24"/>
      <c r="UXJ4" s="24"/>
      <c r="UXK4" s="24"/>
      <c r="UXL4" s="24"/>
      <c r="UXM4" s="24"/>
      <c r="UXN4" s="24"/>
      <c r="UXO4" s="24"/>
      <c r="UXP4" s="24"/>
      <c r="UXQ4" s="24"/>
      <c r="UXR4" s="24"/>
      <c r="UXS4" s="24"/>
      <c r="UXT4" s="24"/>
      <c r="UXU4" s="24"/>
      <c r="UXV4" s="24"/>
      <c r="UXW4" s="24"/>
      <c r="UXX4" s="24"/>
      <c r="UXY4" s="24"/>
      <c r="UXZ4" s="24"/>
      <c r="UYA4" s="24"/>
      <c r="UYB4" s="24"/>
      <c r="UYC4" s="24"/>
      <c r="UYD4" s="24"/>
      <c r="UYE4" s="24"/>
      <c r="UYF4" s="24"/>
      <c r="UYG4" s="24"/>
      <c r="UYH4" s="24"/>
      <c r="UYI4" s="24"/>
      <c r="UYJ4" s="24"/>
      <c r="UYK4" s="24"/>
      <c r="UYL4" s="24"/>
      <c r="UYM4" s="24"/>
      <c r="UYN4" s="24"/>
      <c r="UYO4" s="24"/>
      <c r="UYP4" s="24"/>
      <c r="UYQ4" s="24"/>
      <c r="UYR4" s="24"/>
      <c r="UYS4" s="24"/>
      <c r="UYT4" s="24"/>
      <c r="UYU4" s="24"/>
      <c r="UYV4" s="24"/>
      <c r="UYW4" s="24"/>
      <c r="UYX4" s="24"/>
      <c r="UYY4" s="24"/>
      <c r="UYZ4" s="24"/>
      <c r="UZA4" s="24"/>
      <c r="UZB4" s="24"/>
      <c r="UZC4" s="24"/>
      <c r="UZD4" s="24"/>
      <c r="UZE4" s="24"/>
      <c r="UZF4" s="24"/>
      <c r="UZG4" s="24"/>
      <c r="UZH4" s="24"/>
      <c r="UZI4" s="24"/>
      <c r="UZJ4" s="24"/>
      <c r="UZK4" s="24"/>
      <c r="UZL4" s="24"/>
      <c r="UZM4" s="24"/>
      <c r="UZN4" s="24"/>
      <c r="UZO4" s="24"/>
      <c r="UZP4" s="24"/>
      <c r="UZQ4" s="24"/>
      <c r="UZR4" s="24"/>
      <c r="UZS4" s="24"/>
      <c r="UZT4" s="24"/>
      <c r="UZU4" s="24"/>
      <c r="UZV4" s="24"/>
      <c r="UZW4" s="24"/>
      <c r="UZX4" s="24"/>
      <c r="UZY4" s="24"/>
      <c r="UZZ4" s="24"/>
      <c r="VAA4" s="24"/>
      <c r="VAB4" s="24"/>
      <c r="VAC4" s="24"/>
      <c r="VAD4" s="24"/>
      <c r="VAE4" s="24"/>
      <c r="VAF4" s="24"/>
      <c r="VAG4" s="24"/>
      <c r="VAH4" s="24"/>
      <c r="VAI4" s="24"/>
      <c r="VAJ4" s="24"/>
      <c r="VAK4" s="24"/>
      <c r="VAL4" s="24"/>
      <c r="VAM4" s="24"/>
      <c r="VAN4" s="24"/>
      <c r="VAO4" s="24"/>
      <c r="VAP4" s="24"/>
      <c r="VAQ4" s="24"/>
      <c r="VAR4" s="24"/>
      <c r="VAS4" s="24"/>
      <c r="VAT4" s="24"/>
      <c r="VAU4" s="24"/>
      <c r="VAV4" s="24"/>
      <c r="VAW4" s="24"/>
      <c r="VAX4" s="24"/>
      <c r="VAY4" s="24"/>
      <c r="VAZ4" s="24"/>
      <c r="VBA4" s="24"/>
      <c r="VBB4" s="24"/>
      <c r="VBC4" s="24"/>
      <c r="VBD4" s="24"/>
      <c r="VBE4" s="24"/>
      <c r="VBF4" s="24"/>
      <c r="VBG4" s="24"/>
      <c r="VBH4" s="24"/>
      <c r="VBI4" s="24"/>
      <c r="VBJ4" s="24"/>
      <c r="VBK4" s="24"/>
      <c r="VBL4" s="24"/>
      <c r="VBM4" s="24"/>
      <c r="VBN4" s="24"/>
      <c r="VBO4" s="24"/>
      <c r="VBP4" s="24"/>
      <c r="VBQ4" s="24"/>
      <c r="VBR4" s="24"/>
      <c r="VBS4" s="24"/>
      <c r="VBT4" s="24"/>
      <c r="VBU4" s="24"/>
      <c r="VBV4" s="24"/>
      <c r="VBW4" s="24"/>
      <c r="VBX4" s="24"/>
      <c r="VBY4" s="24"/>
      <c r="VBZ4" s="24"/>
      <c r="VCA4" s="24"/>
      <c r="VCB4" s="24"/>
      <c r="VCC4" s="24"/>
      <c r="VCD4" s="24"/>
      <c r="VCE4" s="24"/>
      <c r="VCF4" s="24"/>
      <c r="VCG4" s="24"/>
      <c r="VCH4" s="24"/>
      <c r="VCI4" s="24"/>
      <c r="VCJ4" s="24"/>
      <c r="VCK4" s="24"/>
      <c r="VCL4" s="24"/>
      <c r="VCM4" s="24"/>
      <c r="VCN4" s="24"/>
      <c r="VCO4" s="24"/>
      <c r="VCP4" s="24"/>
      <c r="VCQ4" s="24"/>
      <c r="VCR4" s="24"/>
      <c r="VCS4" s="24"/>
      <c r="VCT4" s="24"/>
      <c r="VCU4" s="24"/>
      <c r="VCV4" s="24"/>
      <c r="VCW4" s="24"/>
      <c r="VCX4" s="24"/>
      <c r="VCY4" s="24"/>
      <c r="VCZ4" s="24"/>
      <c r="VDA4" s="24"/>
      <c r="VDB4" s="24"/>
      <c r="VDC4" s="24"/>
      <c r="VDD4" s="24"/>
      <c r="VDE4" s="24"/>
      <c r="VDF4" s="24"/>
      <c r="VDG4" s="24"/>
      <c r="VDH4" s="24"/>
      <c r="VDI4" s="24"/>
      <c r="VDJ4" s="24"/>
      <c r="VDK4" s="24"/>
      <c r="VDL4" s="24"/>
      <c r="VDM4" s="24"/>
      <c r="VDN4" s="24"/>
      <c r="VDO4" s="24"/>
      <c r="VDP4" s="24"/>
      <c r="VDQ4" s="24"/>
      <c r="VDR4" s="24"/>
      <c r="VDS4" s="24"/>
      <c r="VDT4" s="24"/>
      <c r="VDU4" s="24"/>
      <c r="VDV4" s="24"/>
      <c r="VDW4" s="24"/>
      <c r="VDX4" s="24"/>
      <c r="VDY4" s="24"/>
      <c r="VDZ4" s="24"/>
      <c r="VEA4" s="24"/>
      <c r="VEB4" s="24"/>
      <c r="VEC4" s="24"/>
      <c r="VED4" s="24"/>
      <c r="VEE4" s="24"/>
      <c r="VEF4" s="24"/>
      <c r="VEG4" s="24"/>
      <c r="VEH4" s="24"/>
      <c r="VEI4" s="24"/>
      <c r="VEJ4" s="24"/>
      <c r="VEK4" s="24"/>
      <c r="VEL4" s="24"/>
      <c r="VEM4" s="24"/>
      <c r="VEN4" s="24"/>
      <c r="VEO4" s="24"/>
      <c r="VEP4" s="24"/>
      <c r="VEQ4" s="24"/>
      <c r="VER4" s="24"/>
      <c r="VES4" s="24"/>
      <c r="VET4" s="24"/>
      <c r="VEU4" s="24"/>
      <c r="VEV4" s="24"/>
      <c r="VEW4" s="24"/>
      <c r="VEX4" s="24"/>
      <c r="VEY4" s="24"/>
      <c r="VEZ4" s="24"/>
      <c r="VFA4" s="24"/>
      <c r="VFB4" s="24"/>
      <c r="VFC4" s="24"/>
      <c r="VFD4" s="24"/>
      <c r="VFE4" s="24"/>
      <c r="VFF4" s="24"/>
      <c r="VFG4" s="24"/>
      <c r="VFH4" s="24"/>
      <c r="VFI4" s="24"/>
      <c r="VFJ4" s="24"/>
      <c r="VFK4" s="24"/>
      <c r="VFL4" s="24"/>
      <c r="VFM4" s="24"/>
      <c r="VFN4" s="24"/>
      <c r="VFO4" s="24"/>
      <c r="VFP4" s="24"/>
      <c r="VFQ4" s="24"/>
      <c r="VFR4" s="24"/>
      <c r="VFS4" s="24"/>
      <c r="VFT4" s="24"/>
      <c r="VFU4" s="24"/>
      <c r="VFV4" s="24"/>
      <c r="VFW4" s="24"/>
      <c r="VFX4" s="24"/>
      <c r="VFY4" s="24"/>
      <c r="VFZ4" s="24"/>
      <c r="VGA4" s="24"/>
      <c r="VGB4" s="24"/>
      <c r="VGC4" s="24"/>
      <c r="VGD4" s="24"/>
      <c r="VGE4" s="24"/>
      <c r="VGF4" s="24"/>
      <c r="VGG4" s="24"/>
      <c r="VGH4" s="24"/>
      <c r="VGI4" s="24"/>
      <c r="VGJ4" s="24"/>
      <c r="VGK4" s="24"/>
      <c r="VGL4" s="24"/>
      <c r="VGM4" s="24"/>
      <c r="VGN4" s="24"/>
      <c r="VGO4" s="24"/>
      <c r="VGP4" s="24"/>
      <c r="VGQ4" s="24"/>
      <c r="VGR4" s="24"/>
      <c r="VGS4" s="24"/>
      <c r="VGT4" s="24"/>
      <c r="VGU4" s="24"/>
      <c r="VGV4" s="24"/>
      <c r="VGW4" s="24"/>
      <c r="VGX4" s="24"/>
      <c r="VGY4" s="24"/>
      <c r="VGZ4" s="24"/>
      <c r="VHA4" s="24"/>
      <c r="VHB4" s="24"/>
      <c r="VHC4" s="24"/>
      <c r="VHD4" s="24"/>
      <c r="VHE4" s="24"/>
      <c r="VHF4" s="24"/>
      <c r="VHG4" s="24"/>
      <c r="VHH4" s="24"/>
      <c r="VHI4" s="24"/>
      <c r="VHJ4" s="24"/>
      <c r="VHK4" s="24"/>
      <c r="VHL4" s="24"/>
      <c r="VHM4" s="24"/>
      <c r="VHN4" s="24"/>
      <c r="VHO4" s="24"/>
      <c r="VHP4" s="24"/>
      <c r="VHQ4" s="24"/>
      <c r="VHR4" s="24"/>
      <c r="VHS4" s="24"/>
      <c r="VHT4" s="24"/>
      <c r="VHU4" s="24"/>
      <c r="VHV4" s="24"/>
      <c r="VHW4" s="24"/>
      <c r="VHX4" s="24"/>
      <c r="VHY4" s="24"/>
      <c r="VHZ4" s="24"/>
      <c r="VIA4" s="24"/>
      <c r="VIB4" s="24"/>
      <c r="VIC4" s="24"/>
      <c r="VID4" s="24"/>
      <c r="VIE4" s="24"/>
      <c r="VIF4" s="24"/>
      <c r="VIG4" s="24"/>
      <c r="VIH4" s="24"/>
      <c r="VII4" s="24"/>
      <c r="VIJ4" s="24"/>
      <c r="VIK4" s="24"/>
      <c r="VIL4" s="24"/>
      <c r="VIM4" s="24"/>
      <c r="VIN4" s="24"/>
      <c r="VIO4" s="24"/>
      <c r="VIP4" s="24"/>
      <c r="VIQ4" s="24"/>
      <c r="VIR4" s="24"/>
      <c r="VIS4" s="24"/>
      <c r="VIT4" s="24"/>
      <c r="VIU4" s="24"/>
      <c r="VIV4" s="24"/>
      <c r="VIW4" s="24"/>
      <c r="VIX4" s="24"/>
      <c r="VIY4" s="24"/>
      <c r="VIZ4" s="24"/>
      <c r="VJA4" s="24"/>
      <c r="VJB4" s="24"/>
      <c r="VJC4" s="24"/>
      <c r="VJD4" s="24"/>
      <c r="VJE4" s="24"/>
      <c r="VJF4" s="24"/>
      <c r="VJG4" s="24"/>
      <c r="VJH4" s="24"/>
      <c r="VJI4" s="24"/>
      <c r="VJJ4" s="24"/>
      <c r="VJK4" s="24"/>
      <c r="VJL4" s="24"/>
      <c r="VJM4" s="24"/>
      <c r="VJN4" s="24"/>
      <c r="VJO4" s="24"/>
      <c r="VJP4" s="24"/>
      <c r="VJQ4" s="24"/>
      <c r="VJR4" s="24"/>
      <c r="VJS4" s="24"/>
      <c r="VJT4" s="24"/>
      <c r="VJU4" s="24"/>
      <c r="VJV4" s="24"/>
      <c r="VJW4" s="24"/>
      <c r="VJX4" s="24"/>
      <c r="VJY4" s="24"/>
      <c r="VJZ4" s="24"/>
      <c r="VKA4" s="24"/>
      <c r="VKB4" s="24"/>
      <c r="VKC4" s="24"/>
      <c r="VKD4" s="24"/>
      <c r="VKE4" s="24"/>
      <c r="VKF4" s="24"/>
      <c r="VKG4" s="24"/>
      <c r="VKH4" s="24"/>
      <c r="VKI4" s="24"/>
      <c r="VKJ4" s="24"/>
      <c r="VKK4" s="24"/>
      <c r="VKL4" s="24"/>
      <c r="VKM4" s="24"/>
      <c r="VKN4" s="24"/>
      <c r="VKO4" s="24"/>
      <c r="VKP4" s="24"/>
      <c r="VKQ4" s="24"/>
      <c r="VKR4" s="24"/>
      <c r="VKS4" s="24"/>
      <c r="VKT4" s="24"/>
      <c r="VKU4" s="24"/>
      <c r="VKV4" s="24"/>
      <c r="VKW4" s="24"/>
      <c r="VKX4" s="24"/>
      <c r="VKY4" s="24"/>
      <c r="VKZ4" s="24"/>
      <c r="VLA4" s="24"/>
      <c r="VLB4" s="24"/>
      <c r="VLC4" s="24"/>
      <c r="VLD4" s="24"/>
      <c r="VLE4" s="24"/>
      <c r="VLF4" s="24"/>
      <c r="VLG4" s="24"/>
      <c r="VLH4" s="24"/>
      <c r="VLI4" s="24"/>
      <c r="VLJ4" s="24"/>
      <c r="VLK4" s="24"/>
      <c r="VLL4" s="24"/>
      <c r="VLM4" s="24"/>
      <c r="VLN4" s="24"/>
      <c r="VLO4" s="24"/>
      <c r="VLP4" s="24"/>
      <c r="VLQ4" s="24"/>
      <c r="VLR4" s="24"/>
      <c r="VLS4" s="24"/>
      <c r="VLT4" s="24"/>
      <c r="VLU4" s="24"/>
      <c r="VLV4" s="24"/>
      <c r="VLW4" s="24"/>
      <c r="VLX4" s="24"/>
      <c r="VLY4" s="24"/>
      <c r="VLZ4" s="24"/>
      <c r="VMA4" s="24"/>
      <c r="VMB4" s="24"/>
      <c r="VMC4" s="24"/>
      <c r="VMD4" s="24"/>
      <c r="VME4" s="24"/>
      <c r="VMF4" s="24"/>
      <c r="VMG4" s="24"/>
      <c r="VMH4" s="24"/>
      <c r="VMI4" s="24"/>
      <c r="VMJ4" s="24"/>
      <c r="VMK4" s="24"/>
      <c r="VML4" s="24"/>
      <c r="VMM4" s="24"/>
      <c r="VMN4" s="24"/>
      <c r="VMO4" s="24"/>
      <c r="VMP4" s="24"/>
      <c r="VMQ4" s="24"/>
      <c r="VMR4" s="24"/>
      <c r="VMS4" s="24"/>
      <c r="VMT4" s="24"/>
      <c r="VMU4" s="24"/>
      <c r="VMV4" s="24"/>
      <c r="VMW4" s="24"/>
      <c r="VMX4" s="24"/>
      <c r="VMY4" s="24"/>
      <c r="VMZ4" s="24"/>
      <c r="VNA4" s="24"/>
      <c r="VNB4" s="24"/>
      <c r="VNC4" s="24"/>
      <c r="VND4" s="24"/>
      <c r="VNE4" s="24"/>
      <c r="VNF4" s="24"/>
      <c r="VNG4" s="24"/>
      <c r="VNH4" s="24"/>
      <c r="VNI4" s="24"/>
      <c r="VNJ4" s="24"/>
      <c r="VNK4" s="24"/>
      <c r="VNL4" s="24"/>
      <c r="VNM4" s="24"/>
      <c r="VNN4" s="24"/>
      <c r="VNO4" s="24"/>
      <c r="VNP4" s="24"/>
      <c r="VNQ4" s="24"/>
      <c r="VNR4" s="24"/>
      <c r="VNS4" s="24"/>
      <c r="VNT4" s="24"/>
      <c r="VNU4" s="24"/>
      <c r="VNV4" s="24"/>
      <c r="VNW4" s="24"/>
      <c r="VNX4" s="24"/>
      <c r="VNY4" s="24"/>
      <c r="VNZ4" s="24"/>
      <c r="VOA4" s="24"/>
      <c r="VOB4" s="24"/>
      <c r="VOC4" s="24"/>
      <c r="VOD4" s="24"/>
      <c r="VOE4" s="24"/>
      <c r="VOF4" s="24"/>
      <c r="VOG4" s="24"/>
      <c r="VOH4" s="24"/>
      <c r="VOI4" s="24"/>
      <c r="VOJ4" s="24"/>
      <c r="VOK4" s="24"/>
      <c r="VOL4" s="24"/>
      <c r="VOM4" s="24"/>
      <c r="VON4" s="24"/>
      <c r="VOO4" s="24"/>
      <c r="VOP4" s="24"/>
      <c r="VOQ4" s="24"/>
      <c r="VOR4" s="24"/>
      <c r="VOS4" s="24"/>
      <c r="VOT4" s="24"/>
      <c r="VOU4" s="24"/>
      <c r="VOV4" s="24"/>
      <c r="VOW4" s="24"/>
      <c r="VOX4" s="24"/>
      <c r="VOY4" s="24"/>
      <c r="VOZ4" s="24"/>
      <c r="VPA4" s="24"/>
      <c r="VPB4" s="24"/>
      <c r="VPC4" s="24"/>
      <c r="VPD4" s="24"/>
      <c r="VPE4" s="24"/>
      <c r="VPF4" s="24"/>
      <c r="VPG4" s="24"/>
      <c r="VPH4" s="24"/>
      <c r="VPI4" s="24"/>
      <c r="VPJ4" s="24"/>
      <c r="VPK4" s="24"/>
      <c r="VPL4" s="24"/>
      <c r="VPM4" s="24"/>
      <c r="VPN4" s="24"/>
      <c r="VPO4" s="24"/>
      <c r="VPP4" s="24"/>
      <c r="VPQ4" s="24"/>
      <c r="VPR4" s="24"/>
      <c r="VPS4" s="24"/>
      <c r="VPT4" s="24"/>
      <c r="VPU4" s="24"/>
      <c r="VPV4" s="24"/>
      <c r="VPW4" s="24"/>
      <c r="VPX4" s="24"/>
      <c r="VPY4" s="24"/>
      <c r="VPZ4" s="24"/>
      <c r="VQA4" s="24"/>
      <c r="VQB4" s="24"/>
      <c r="VQC4" s="24"/>
      <c r="VQD4" s="24"/>
      <c r="VQE4" s="24"/>
      <c r="VQF4" s="24"/>
      <c r="VQG4" s="24"/>
      <c r="VQH4" s="24"/>
      <c r="VQI4" s="24"/>
      <c r="VQJ4" s="24"/>
      <c r="VQK4" s="24"/>
      <c r="VQL4" s="24"/>
      <c r="VQM4" s="24"/>
      <c r="VQN4" s="24"/>
      <c r="VQO4" s="24"/>
      <c r="VQP4" s="24"/>
      <c r="VQQ4" s="24"/>
      <c r="VQR4" s="24"/>
      <c r="VQS4" s="24"/>
      <c r="VQT4" s="24"/>
      <c r="VQU4" s="24"/>
      <c r="VQV4" s="24"/>
      <c r="VQW4" s="24"/>
      <c r="VQX4" s="24"/>
      <c r="VQY4" s="24"/>
      <c r="VQZ4" s="24"/>
      <c r="VRA4" s="24"/>
      <c r="VRB4" s="24"/>
      <c r="VRC4" s="24"/>
      <c r="VRD4" s="24"/>
      <c r="VRE4" s="24"/>
      <c r="VRF4" s="24"/>
      <c r="VRG4" s="24"/>
      <c r="VRH4" s="24"/>
      <c r="VRI4" s="24"/>
      <c r="VRJ4" s="24"/>
      <c r="VRK4" s="24"/>
      <c r="VRL4" s="24"/>
      <c r="VRM4" s="24"/>
      <c r="VRN4" s="24"/>
      <c r="VRO4" s="24"/>
      <c r="VRP4" s="24"/>
      <c r="VRQ4" s="24"/>
      <c r="VRR4" s="24"/>
      <c r="VRS4" s="24"/>
      <c r="VRT4" s="24"/>
      <c r="VRU4" s="24"/>
      <c r="VRV4" s="24"/>
      <c r="VRW4" s="24"/>
      <c r="VRX4" s="24"/>
      <c r="VRY4" s="24"/>
      <c r="VRZ4" s="24"/>
      <c r="VSA4" s="24"/>
      <c r="VSB4" s="24"/>
      <c r="VSC4" s="24"/>
      <c r="VSD4" s="24"/>
      <c r="VSE4" s="24"/>
      <c r="VSF4" s="24"/>
      <c r="VSG4" s="24"/>
      <c r="VSH4" s="24"/>
      <c r="VSI4" s="24"/>
      <c r="VSJ4" s="24"/>
      <c r="VSK4" s="24"/>
      <c r="VSL4" s="24"/>
      <c r="VSM4" s="24"/>
      <c r="VSN4" s="24"/>
      <c r="VSO4" s="24"/>
      <c r="VSP4" s="24"/>
      <c r="VSQ4" s="24"/>
      <c r="VSR4" s="24"/>
      <c r="VSS4" s="24"/>
      <c r="VST4" s="24"/>
      <c r="VSU4" s="24"/>
      <c r="VSV4" s="24"/>
      <c r="VSW4" s="24"/>
      <c r="VSX4" s="24"/>
      <c r="VSY4" s="24"/>
      <c r="VSZ4" s="24"/>
      <c r="VTA4" s="24"/>
      <c r="VTB4" s="24"/>
      <c r="VTC4" s="24"/>
      <c r="VTD4" s="24"/>
      <c r="VTE4" s="24"/>
      <c r="VTF4" s="24"/>
      <c r="VTG4" s="24"/>
      <c r="VTH4" s="24"/>
      <c r="VTI4" s="24"/>
      <c r="VTJ4" s="24"/>
      <c r="VTK4" s="24"/>
      <c r="VTL4" s="24"/>
      <c r="VTM4" s="24"/>
      <c r="VTN4" s="24"/>
      <c r="VTO4" s="24"/>
      <c r="VTP4" s="24"/>
      <c r="VTQ4" s="24"/>
      <c r="VTR4" s="24"/>
      <c r="VTS4" s="24"/>
      <c r="VTT4" s="24"/>
      <c r="VTU4" s="24"/>
      <c r="VTV4" s="24"/>
      <c r="VTW4" s="24"/>
      <c r="VTX4" s="24"/>
      <c r="VTY4" s="24"/>
      <c r="VTZ4" s="24"/>
      <c r="VUA4" s="24"/>
      <c r="VUB4" s="24"/>
      <c r="VUC4" s="24"/>
      <c r="VUD4" s="24"/>
      <c r="VUE4" s="24"/>
      <c r="VUF4" s="24"/>
      <c r="VUG4" s="24"/>
      <c r="VUH4" s="24"/>
      <c r="VUI4" s="24"/>
      <c r="VUJ4" s="24"/>
      <c r="VUK4" s="24"/>
      <c r="VUL4" s="24"/>
      <c r="VUM4" s="24"/>
      <c r="VUN4" s="24"/>
      <c r="VUO4" s="24"/>
      <c r="VUP4" s="24"/>
      <c r="VUQ4" s="24"/>
      <c r="VUR4" s="24"/>
      <c r="VUS4" s="24"/>
      <c r="VUT4" s="24"/>
      <c r="VUU4" s="24"/>
      <c r="VUV4" s="24"/>
      <c r="VUW4" s="24"/>
      <c r="VUX4" s="24"/>
      <c r="VUY4" s="24"/>
      <c r="VUZ4" s="24"/>
      <c r="VVA4" s="24"/>
      <c r="VVB4" s="24"/>
      <c r="VVC4" s="24"/>
      <c r="VVD4" s="24"/>
      <c r="VVE4" s="24"/>
      <c r="VVF4" s="24"/>
      <c r="VVG4" s="24"/>
      <c r="VVH4" s="24"/>
      <c r="VVI4" s="24"/>
      <c r="VVJ4" s="24"/>
      <c r="VVK4" s="24"/>
      <c r="VVL4" s="24"/>
      <c r="VVM4" s="24"/>
      <c r="VVN4" s="24"/>
      <c r="VVO4" s="24"/>
      <c r="VVP4" s="24"/>
      <c r="VVQ4" s="24"/>
      <c r="VVR4" s="24"/>
      <c r="VVS4" s="24"/>
      <c r="VVT4" s="24"/>
      <c r="VVU4" s="24"/>
      <c r="VVV4" s="24"/>
      <c r="VVW4" s="24"/>
      <c r="VVX4" s="24"/>
      <c r="VVY4" s="24"/>
      <c r="VVZ4" s="24"/>
      <c r="VWA4" s="24"/>
      <c r="VWB4" s="24"/>
      <c r="VWC4" s="24"/>
      <c r="VWD4" s="24"/>
      <c r="VWE4" s="24"/>
      <c r="VWF4" s="24"/>
      <c r="VWG4" s="24"/>
      <c r="VWH4" s="24"/>
      <c r="VWI4" s="24"/>
      <c r="VWJ4" s="24"/>
      <c r="VWK4" s="24"/>
      <c r="VWL4" s="24"/>
      <c r="VWM4" s="24"/>
      <c r="VWN4" s="24"/>
      <c r="VWO4" s="24"/>
      <c r="VWP4" s="24"/>
      <c r="VWQ4" s="24"/>
      <c r="VWR4" s="24"/>
      <c r="VWS4" s="24"/>
      <c r="VWT4" s="24"/>
      <c r="VWU4" s="24"/>
      <c r="VWV4" s="24"/>
      <c r="VWW4" s="24"/>
      <c r="VWX4" s="24"/>
      <c r="VWY4" s="24"/>
      <c r="VWZ4" s="24"/>
      <c r="VXA4" s="24"/>
      <c r="VXB4" s="24"/>
      <c r="VXC4" s="24"/>
      <c r="VXD4" s="24"/>
      <c r="VXE4" s="24"/>
      <c r="VXF4" s="24"/>
      <c r="VXG4" s="24"/>
      <c r="VXH4" s="24"/>
      <c r="VXI4" s="24"/>
      <c r="VXJ4" s="24"/>
      <c r="VXK4" s="24"/>
      <c r="VXL4" s="24"/>
      <c r="VXM4" s="24"/>
      <c r="VXN4" s="24"/>
      <c r="VXO4" s="24"/>
      <c r="VXP4" s="24"/>
      <c r="VXQ4" s="24"/>
      <c r="VXR4" s="24"/>
      <c r="VXS4" s="24"/>
      <c r="VXT4" s="24"/>
      <c r="VXU4" s="24"/>
      <c r="VXV4" s="24"/>
      <c r="VXW4" s="24"/>
      <c r="VXX4" s="24"/>
      <c r="VXY4" s="24"/>
      <c r="VXZ4" s="24"/>
      <c r="VYA4" s="24"/>
      <c r="VYB4" s="24"/>
      <c r="VYC4" s="24"/>
      <c r="VYD4" s="24"/>
      <c r="VYE4" s="24"/>
      <c r="VYF4" s="24"/>
      <c r="VYG4" s="24"/>
      <c r="VYH4" s="24"/>
      <c r="VYI4" s="24"/>
      <c r="VYJ4" s="24"/>
      <c r="VYK4" s="24"/>
      <c r="VYL4" s="24"/>
      <c r="VYM4" s="24"/>
      <c r="VYN4" s="24"/>
      <c r="VYO4" s="24"/>
      <c r="VYP4" s="24"/>
      <c r="VYQ4" s="24"/>
      <c r="VYR4" s="24"/>
      <c r="VYS4" s="24"/>
      <c r="VYT4" s="24"/>
      <c r="VYU4" s="24"/>
      <c r="VYV4" s="24"/>
      <c r="VYW4" s="24"/>
      <c r="VYX4" s="24"/>
      <c r="VYY4" s="24"/>
      <c r="VYZ4" s="24"/>
      <c r="VZA4" s="24"/>
      <c r="VZB4" s="24"/>
      <c r="VZC4" s="24"/>
      <c r="VZD4" s="24"/>
      <c r="VZE4" s="24"/>
      <c r="VZF4" s="24"/>
      <c r="VZG4" s="24"/>
      <c r="VZH4" s="24"/>
      <c r="VZI4" s="24"/>
      <c r="VZJ4" s="24"/>
      <c r="VZK4" s="24"/>
      <c r="VZL4" s="24"/>
      <c r="VZM4" s="24"/>
      <c r="VZN4" s="24"/>
      <c r="VZO4" s="24"/>
      <c r="VZP4" s="24"/>
      <c r="VZQ4" s="24"/>
      <c r="VZR4" s="24"/>
      <c r="VZS4" s="24"/>
      <c r="VZT4" s="24"/>
      <c r="VZU4" s="24"/>
      <c r="VZV4" s="24"/>
      <c r="VZW4" s="24"/>
      <c r="VZX4" s="24"/>
      <c r="VZY4" s="24"/>
      <c r="VZZ4" s="24"/>
      <c r="WAA4" s="24"/>
      <c r="WAB4" s="24"/>
      <c r="WAC4" s="24"/>
      <c r="WAD4" s="24"/>
      <c r="WAE4" s="24"/>
      <c r="WAF4" s="24"/>
      <c r="WAG4" s="24"/>
      <c r="WAH4" s="24"/>
      <c r="WAI4" s="24"/>
      <c r="WAJ4" s="24"/>
      <c r="WAK4" s="24"/>
      <c r="WAL4" s="24"/>
      <c r="WAM4" s="24"/>
      <c r="WAN4" s="24"/>
      <c r="WAO4" s="24"/>
      <c r="WAP4" s="24"/>
      <c r="WAQ4" s="24"/>
      <c r="WAR4" s="24"/>
      <c r="WAS4" s="24"/>
      <c r="WAT4" s="24"/>
      <c r="WAU4" s="24"/>
      <c r="WAV4" s="24"/>
      <c r="WAW4" s="24"/>
      <c r="WAX4" s="24"/>
      <c r="WAY4" s="24"/>
      <c r="WAZ4" s="24"/>
      <c r="WBA4" s="24"/>
      <c r="WBB4" s="24"/>
      <c r="WBC4" s="24"/>
      <c r="WBD4" s="24"/>
      <c r="WBE4" s="24"/>
      <c r="WBF4" s="24"/>
      <c r="WBG4" s="24"/>
      <c r="WBH4" s="24"/>
      <c r="WBI4" s="24"/>
      <c r="WBJ4" s="24"/>
      <c r="WBK4" s="24"/>
      <c r="WBL4" s="24"/>
      <c r="WBM4" s="24"/>
      <c r="WBN4" s="24"/>
      <c r="WBO4" s="24"/>
      <c r="WBP4" s="24"/>
      <c r="WBQ4" s="24"/>
      <c r="WBR4" s="24"/>
      <c r="WBS4" s="24"/>
      <c r="WBT4" s="24"/>
      <c r="WBU4" s="24"/>
      <c r="WBV4" s="24"/>
      <c r="WBW4" s="24"/>
      <c r="WBX4" s="24"/>
      <c r="WBY4" s="24"/>
      <c r="WBZ4" s="24"/>
      <c r="WCA4" s="24"/>
      <c r="WCB4" s="24"/>
      <c r="WCC4" s="24"/>
      <c r="WCD4" s="24"/>
      <c r="WCE4" s="24"/>
      <c r="WCF4" s="24"/>
      <c r="WCG4" s="24"/>
      <c r="WCH4" s="24"/>
      <c r="WCI4" s="24"/>
      <c r="WCJ4" s="24"/>
      <c r="WCK4" s="24"/>
      <c r="WCL4" s="24"/>
      <c r="WCM4" s="24"/>
      <c r="WCN4" s="24"/>
      <c r="WCO4" s="24"/>
      <c r="WCP4" s="24"/>
      <c r="WCQ4" s="24"/>
      <c r="WCR4" s="24"/>
      <c r="WCS4" s="24"/>
      <c r="WCT4" s="24"/>
      <c r="WCU4" s="24"/>
      <c r="WCV4" s="24"/>
      <c r="WCW4" s="24"/>
      <c r="WCX4" s="24"/>
      <c r="WCY4" s="24"/>
      <c r="WCZ4" s="24"/>
      <c r="WDA4" s="24"/>
      <c r="WDB4" s="24"/>
      <c r="WDC4" s="24"/>
      <c r="WDD4" s="24"/>
      <c r="WDE4" s="24"/>
      <c r="WDF4" s="24"/>
      <c r="WDG4" s="24"/>
      <c r="WDH4" s="24"/>
      <c r="WDI4" s="24"/>
      <c r="WDJ4" s="24"/>
      <c r="WDK4" s="24"/>
      <c r="WDL4" s="24"/>
      <c r="WDM4" s="24"/>
      <c r="WDN4" s="24"/>
      <c r="WDO4" s="24"/>
      <c r="WDP4" s="24"/>
      <c r="WDQ4" s="24"/>
      <c r="WDR4" s="24"/>
      <c r="WDS4" s="24"/>
      <c r="WDT4" s="24"/>
      <c r="WDU4" s="24"/>
      <c r="WDV4" s="24"/>
      <c r="WDW4" s="24"/>
      <c r="WDX4" s="24"/>
      <c r="WDY4" s="24"/>
      <c r="WDZ4" s="24"/>
      <c r="WEA4" s="24"/>
      <c r="WEB4" s="24"/>
      <c r="WEC4" s="24"/>
      <c r="WED4" s="24"/>
      <c r="WEE4" s="24"/>
      <c r="WEF4" s="24"/>
      <c r="WEG4" s="24"/>
      <c r="WEH4" s="24"/>
      <c r="WEI4" s="24"/>
      <c r="WEJ4" s="24"/>
      <c r="WEK4" s="24"/>
      <c r="WEL4" s="24"/>
      <c r="WEM4" s="24"/>
      <c r="WEN4" s="24"/>
      <c r="WEO4" s="24"/>
      <c r="WEP4" s="24"/>
      <c r="WEQ4" s="24"/>
      <c r="WER4" s="24"/>
      <c r="WES4" s="24"/>
      <c r="WET4" s="24"/>
      <c r="WEU4" s="24"/>
      <c r="WEV4" s="24"/>
      <c r="WEW4" s="24"/>
      <c r="WEX4" s="24"/>
      <c r="WEY4" s="24"/>
      <c r="WEZ4" s="24"/>
      <c r="WFA4" s="24"/>
      <c r="WFB4" s="24"/>
      <c r="WFC4" s="24"/>
      <c r="WFD4" s="24"/>
      <c r="WFE4" s="24"/>
      <c r="WFF4" s="24"/>
      <c r="WFG4" s="24"/>
      <c r="WFH4" s="24"/>
      <c r="WFI4" s="24"/>
      <c r="WFJ4" s="24"/>
      <c r="WFK4" s="24"/>
      <c r="WFL4" s="24"/>
      <c r="WFM4" s="24"/>
      <c r="WFN4" s="24"/>
      <c r="WFO4" s="24"/>
      <c r="WFP4" s="24"/>
      <c r="WFQ4" s="24"/>
      <c r="WFR4" s="24"/>
      <c r="WFS4" s="24"/>
      <c r="WFT4" s="24"/>
      <c r="WFU4" s="24"/>
      <c r="WFV4" s="24"/>
      <c r="WFW4" s="24"/>
      <c r="WFX4" s="24"/>
      <c r="WFY4" s="24"/>
      <c r="WFZ4" s="24"/>
      <c r="WGA4" s="24"/>
      <c r="WGB4" s="24"/>
      <c r="WGC4" s="24"/>
      <c r="WGD4" s="24"/>
      <c r="WGE4" s="24"/>
      <c r="WGF4" s="24"/>
      <c r="WGG4" s="24"/>
      <c r="WGH4" s="24"/>
      <c r="WGI4" s="24"/>
      <c r="WGJ4" s="24"/>
      <c r="WGK4" s="24"/>
      <c r="WGL4" s="24"/>
      <c r="WGM4" s="24"/>
      <c r="WGN4" s="24"/>
      <c r="WGO4" s="24"/>
      <c r="WGP4" s="24"/>
      <c r="WGQ4" s="24"/>
      <c r="WGR4" s="24"/>
      <c r="WGS4" s="24"/>
      <c r="WGT4" s="24"/>
      <c r="WGU4" s="24"/>
      <c r="WGV4" s="24"/>
      <c r="WGW4" s="24"/>
      <c r="WGX4" s="24"/>
      <c r="WGY4" s="24"/>
      <c r="WGZ4" s="24"/>
      <c r="WHA4" s="24"/>
      <c r="WHB4" s="24"/>
      <c r="WHC4" s="24"/>
      <c r="WHD4" s="24"/>
      <c r="WHE4" s="24"/>
      <c r="WHF4" s="24"/>
      <c r="WHG4" s="24"/>
      <c r="WHH4" s="24"/>
      <c r="WHI4" s="24"/>
      <c r="WHJ4" s="24"/>
      <c r="WHK4" s="24"/>
      <c r="WHL4" s="24"/>
      <c r="WHM4" s="24"/>
      <c r="WHN4" s="24"/>
      <c r="WHO4" s="24"/>
      <c r="WHP4" s="24"/>
      <c r="WHQ4" s="24"/>
      <c r="WHR4" s="24"/>
      <c r="WHS4" s="24"/>
      <c r="WHT4" s="24"/>
      <c r="WHU4" s="24"/>
      <c r="WHV4" s="24"/>
      <c r="WHW4" s="24"/>
      <c r="WHX4" s="24"/>
      <c r="WHY4" s="24"/>
      <c r="WHZ4" s="24"/>
      <c r="WIA4" s="24"/>
      <c r="WIB4" s="24"/>
      <c r="WIC4" s="24"/>
      <c r="WID4" s="24"/>
      <c r="WIE4" s="24"/>
      <c r="WIF4" s="24"/>
      <c r="WIG4" s="24"/>
      <c r="WIH4" s="24"/>
      <c r="WII4" s="24"/>
      <c r="WIJ4" s="24"/>
      <c r="WIK4" s="24"/>
      <c r="WIL4" s="24"/>
      <c r="WIM4" s="24"/>
      <c r="WIN4" s="24"/>
      <c r="WIO4" s="24"/>
      <c r="WIP4" s="24"/>
      <c r="WIQ4" s="24"/>
      <c r="WIR4" s="24"/>
      <c r="WIS4" s="24"/>
      <c r="WIT4" s="24"/>
      <c r="WIU4" s="24"/>
      <c r="WIV4" s="24"/>
      <c r="WIW4" s="24"/>
      <c r="WIX4" s="24"/>
      <c r="WIY4" s="24"/>
      <c r="WIZ4" s="24"/>
      <c r="WJA4" s="24"/>
      <c r="WJB4" s="24"/>
      <c r="WJC4" s="24"/>
      <c r="WJD4" s="24"/>
      <c r="WJE4" s="24"/>
      <c r="WJF4" s="24"/>
      <c r="WJG4" s="24"/>
      <c r="WJH4" s="24"/>
      <c r="WJI4" s="24"/>
      <c r="WJJ4" s="24"/>
      <c r="WJK4" s="24"/>
      <c r="WJL4" s="24"/>
      <c r="WJM4" s="24"/>
      <c r="WJN4" s="24"/>
      <c r="WJO4" s="24"/>
      <c r="WJP4" s="24"/>
      <c r="WJQ4" s="24"/>
      <c r="WJR4" s="24"/>
      <c r="WJS4" s="24"/>
      <c r="WJT4" s="24"/>
      <c r="WJU4" s="24"/>
      <c r="WJV4" s="24"/>
      <c r="WJW4" s="24"/>
      <c r="WJX4" s="24"/>
      <c r="WJY4" s="24"/>
      <c r="WJZ4" s="24"/>
      <c r="WKA4" s="24"/>
      <c r="WKB4" s="24"/>
      <c r="WKC4" s="24"/>
      <c r="WKD4" s="24"/>
      <c r="WKE4" s="24"/>
      <c r="WKF4" s="24"/>
      <c r="WKG4" s="24"/>
      <c r="WKH4" s="24"/>
      <c r="WKI4" s="24"/>
      <c r="WKJ4" s="24"/>
      <c r="WKK4" s="24"/>
      <c r="WKL4" s="24"/>
      <c r="WKM4" s="24"/>
      <c r="WKN4" s="24"/>
      <c r="WKO4" s="24"/>
      <c r="WKP4" s="24"/>
      <c r="WKQ4" s="24"/>
      <c r="WKR4" s="24"/>
      <c r="WKS4" s="24"/>
      <c r="WKT4" s="24"/>
      <c r="WKU4" s="24"/>
      <c r="WKV4" s="24"/>
      <c r="WKW4" s="24"/>
      <c r="WKX4" s="24"/>
      <c r="WKY4" s="24"/>
      <c r="WKZ4" s="24"/>
      <c r="WLA4" s="24"/>
      <c r="WLB4" s="24"/>
      <c r="WLC4" s="24"/>
      <c r="WLD4" s="24"/>
      <c r="WLE4" s="24"/>
      <c r="WLF4" s="24"/>
      <c r="WLG4" s="24"/>
      <c r="WLH4" s="24"/>
      <c r="WLI4" s="24"/>
      <c r="WLJ4" s="24"/>
      <c r="WLK4" s="24"/>
      <c r="WLL4" s="24"/>
      <c r="WLM4" s="24"/>
      <c r="WLN4" s="24"/>
      <c r="WLO4" s="24"/>
      <c r="WLP4" s="24"/>
      <c r="WLQ4" s="24"/>
      <c r="WLR4" s="24"/>
      <c r="WLS4" s="24"/>
      <c r="WLT4" s="24"/>
      <c r="WLU4" s="24"/>
      <c r="WLV4" s="24"/>
      <c r="WLW4" s="24"/>
      <c r="WLX4" s="24"/>
      <c r="WLY4" s="24"/>
      <c r="WLZ4" s="24"/>
      <c r="WMA4" s="24"/>
      <c r="WMB4" s="24"/>
      <c r="WMC4" s="24"/>
      <c r="WMD4" s="24"/>
      <c r="WME4" s="24"/>
      <c r="WMF4" s="24"/>
      <c r="WMG4" s="24"/>
      <c r="WMH4" s="24"/>
      <c r="WMI4" s="24"/>
      <c r="WMJ4" s="24"/>
      <c r="WMK4" s="24"/>
      <c r="WML4" s="24"/>
      <c r="WMM4" s="24"/>
      <c r="WMN4" s="24"/>
      <c r="WMO4" s="24"/>
      <c r="WMP4" s="24"/>
      <c r="WMQ4" s="24"/>
      <c r="WMR4" s="24"/>
      <c r="WMS4" s="24"/>
      <c r="WMT4" s="24"/>
      <c r="WMU4" s="24"/>
      <c r="WMV4" s="24"/>
      <c r="WMW4" s="24"/>
      <c r="WMX4" s="24"/>
      <c r="WMY4" s="24"/>
      <c r="WMZ4" s="24"/>
      <c r="WNA4" s="24"/>
      <c r="WNB4" s="24"/>
      <c r="WNC4" s="24"/>
      <c r="WND4" s="24"/>
      <c r="WNE4" s="24"/>
      <c r="WNF4" s="24"/>
      <c r="WNG4" s="24"/>
      <c r="WNH4" s="24"/>
      <c r="WNI4" s="24"/>
      <c r="WNJ4" s="24"/>
      <c r="WNK4" s="24"/>
      <c r="WNL4" s="24"/>
      <c r="WNM4" s="24"/>
      <c r="WNN4" s="24"/>
      <c r="WNO4" s="24"/>
      <c r="WNP4" s="24"/>
      <c r="WNQ4" s="24"/>
      <c r="WNR4" s="24"/>
      <c r="WNS4" s="24"/>
      <c r="WNT4" s="24"/>
      <c r="WNU4" s="24"/>
      <c r="WNV4" s="24"/>
      <c r="WNW4" s="24"/>
      <c r="WNX4" s="24"/>
      <c r="WNY4" s="24"/>
      <c r="WNZ4" s="24"/>
      <c r="WOA4" s="24"/>
      <c r="WOB4" s="24"/>
      <c r="WOC4" s="24"/>
      <c r="WOD4" s="24"/>
      <c r="WOE4" s="24"/>
      <c r="WOF4" s="24"/>
      <c r="WOG4" s="24"/>
      <c r="WOH4" s="24"/>
      <c r="WOI4" s="24"/>
      <c r="WOJ4" s="24"/>
      <c r="WOK4" s="24"/>
      <c r="WOL4" s="24"/>
      <c r="WOM4" s="24"/>
      <c r="WON4" s="24"/>
      <c r="WOO4" s="24"/>
      <c r="WOP4" s="24"/>
      <c r="WOQ4" s="24"/>
      <c r="WOR4" s="24"/>
      <c r="WOS4" s="24"/>
      <c r="WOT4" s="24"/>
      <c r="WOU4" s="24"/>
      <c r="WOV4" s="24"/>
      <c r="WOW4" s="24"/>
      <c r="WOX4" s="24"/>
      <c r="WOY4" s="24"/>
      <c r="WOZ4" s="24"/>
      <c r="WPA4" s="24"/>
      <c r="WPB4" s="24"/>
      <c r="WPC4" s="24"/>
      <c r="WPD4" s="24"/>
      <c r="WPE4" s="24"/>
      <c r="WPF4" s="24"/>
      <c r="WPG4" s="24"/>
      <c r="WPH4" s="24"/>
      <c r="WPI4" s="24"/>
      <c r="WPJ4" s="24"/>
      <c r="WPK4" s="24"/>
      <c r="WPL4" s="24"/>
      <c r="WPM4" s="24"/>
      <c r="WPN4" s="24"/>
      <c r="WPO4" s="24"/>
      <c r="WPP4" s="24"/>
      <c r="WPQ4" s="24"/>
      <c r="WPR4" s="24"/>
      <c r="WPS4" s="24"/>
      <c r="WPT4" s="24"/>
      <c r="WPU4" s="24"/>
      <c r="WPV4" s="24"/>
      <c r="WPW4" s="24"/>
      <c r="WPX4" s="24"/>
      <c r="WPY4" s="24"/>
      <c r="WPZ4" s="24"/>
      <c r="WQA4" s="24"/>
      <c r="WQB4" s="24"/>
      <c r="WQC4" s="24"/>
      <c r="WQD4" s="24"/>
      <c r="WQE4" s="24"/>
      <c r="WQF4" s="24"/>
      <c r="WQG4" s="24"/>
      <c r="WQH4" s="24"/>
      <c r="WQI4" s="24"/>
      <c r="WQJ4" s="24"/>
      <c r="WQK4" s="24"/>
      <c r="WQL4" s="24"/>
      <c r="WQM4" s="24"/>
      <c r="WQN4" s="24"/>
      <c r="WQO4" s="24"/>
      <c r="WQP4" s="24"/>
      <c r="WQQ4" s="24"/>
      <c r="WQR4" s="24"/>
      <c r="WQS4" s="24"/>
      <c r="WQT4" s="24"/>
      <c r="WQU4" s="24"/>
      <c r="WQV4" s="24"/>
      <c r="WQW4" s="24"/>
      <c r="WQX4" s="24"/>
      <c r="WQY4" s="24"/>
      <c r="WQZ4" s="24"/>
      <c r="WRA4" s="24"/>
      <c r="WRB4" s="24"/>
      <c r="WRC4" s="24"/>
      <c r="WRD4" s="24"/>
      <c r="WRE4" s="24"/>
      <c r="WRF4" s="24"/>
      <c r="WRG4" s="24"/>
      <c r="WRH4" s="24"/>
      <c r="WRI4" s="24"/>
      <c r="WRJ4" s="24"/>
      <c r="WRK4" s="24"/>
      <c r="WRL4" s="24"/>
      <c r="WRM4" s="24"/>
      <c r="WRN4" s="24"/>
      <c r="WRO4" s="24"/>
      <c r="WRP4" s="24"/>
      <c r="WRQ4" s="24"/>
      <c r="WRR4" s="24"/>
      <c r="WRS4" s="24"/>
      <c r="WRT4" s="24"/>
      <c r="WRU4" s="24"/>
      <c r="WRV4" s="24"/>
      <c r="WRW4" s="24"/>
      <c r="WRX4" s="24"/>
      <c r="WRY4" s="24"/>
      <c r="WRZ4" s="24"/>
      <c r="WSA4" s="24"/>
      <c r="WSB4" s="24"/>
      <c r="WSC4" s="24"/>
      <c r="WSD4" s="24"/>
      <c r="WSE4" s="24"/>
      <c r="WSF4" s="24"/>
      <c r="WSG4" s="24"/>
      <c r="WSH4" s="24"/>
      <c r="WSI4" s="24"/>
      <c r="WSJ4" s="24"/>
      <c r="WSK4" s="24"/>
      <c r="WSL4" s="24"/>
      <c r="WSM4" s="24"/>
      <c r="WSN4" s="24"/>
      <c r="WSO4" s="24"/>
      <c r="WSP4" s="24"/>
      <c r="WSQ4" s="24"/>
      <c r="WSR4" s="24"/>
      <c r="WSS4" s="24"/>
      <c r="WST4" s="24"/>
      <c r="WSU4" s="24"/>
      <c r="WSV4" s="24"/>
      <c r="WSW4" s="24"/>
      <c r="WSX4" s="24"/>
      <c r="WSY4" s="24"/>
      <c r="WSZ4" s="24"/>
      <c r="WTA4" s="24"/>
      <c r="WTB4" s="24"/>
      <c r="WTC4" s="24"/>
      <c r="WTD4" s="24"/>
      <c r="WTE4" s="24"/>
      <c r="WTF4" s="24"/>
      <c r="WTG4" s="24"/>
      <c r="WTH4" s="24"/>
      <c r="WTI4" s="24"/>
      <c r="WTJ4" s="24"/>
      <c r="WTK4" s="24"/>
      <c r="WTL4" s="24"/>
      <c r="WTM4" s="24"/>
      <c r="WTN4" s="24"/>
      <c r="WTO4" s="24"/>
      <c r="WTP4" s="24"/>
      <c r="WTQ4" s="24"/>
      <c r="WTR4" s="24"/>
      <c r="WTS4" s="24"/>
      <c r="WTT4" s="24"/>
      <c r="WTU4" s="24"/>
      <c r="WTV4" s="24"/>
      <c r="WTW4" s="24"/>
      <c r="WTX4" s="24"/>
      <c r="WTY4" s="24"/>
      <c r="WTZ4" s="24"/>
      <c r="WUA4" s="24"/>
      <c r="WUB4" s="24"/>
      <c r="WUC4" s="24"/>
      <c r="WUD4" s="24"/>
      <c r="WUE4" s="24"/>
      <c r="WUF4" s="24"/>
      <c r="WUG4" s="24"/>
      <c r="WUH4" s="24"/>
      <c r="WUI4" s="24"/>
      <c r="WUJ4" s="24"/>
      <c r="WUK4" s="24"/>
      <c r="WUL4" s="24"/>
      <c r="WUM4" s="24"/>
      <c r="WUN4" s="24"/>
      <c r="WUO4" s="24"/>
      <c r="WUP4" s="24"/>
      <c r="WUQ4" s="24"/>
      <c r="WUR4" s="24"/>
      <c r="WUS4" s="24"/>
      <c r="WUT4" s="24"/>
      <c r="WUU4" s="24"/>
      <c r="WUV4" s="24"/>
      <c r="WUW4" s="24"/>
      <c r="WUX4" s="24"/>
      <c r="WUY4" s="24"/>
      <c r="WUZ4" s="24"/>
      <c r="WVA4" s="24"/>
      <c r="WVB4" s="24"/>
      <c r="WVC4" s="24"/>
      <c r="WVD4" s="24"/>
      <c r="WVE4" s="24"/>
      <c r="WVF4" s="24"/>
      <c r="WVG4" s="24"/>
      <c r="WVH4" s="24"/>
      <c r="WVI4" s="24"/>
      <c r="WVJ4" s="24"/>
      <c r="WVK4" s="24"/>
      <c r="WVL4" s="24"/>
      <c r="WVM4" s="24"/>
      <c r="WVN4" s="24"/>
      <c r="WVO4" s="24"/>
      <c r="WVP4" s="24"/>
      <c r="WVQ4" s="24"/>
      <c r="WVR4" s="24"/>
      <c r="WVS4" s="24"/>
      <c r="WVT4" s="24"/>
      <c r="WVU4" s="24"/>
      <c r="WVV4" s="24"/>
      <c r="WVW4" s="24"/>
      <c r="WVX4" s="24"/>
      <c r="WVY4" s="24"/>
      <c r="WVZ4" s="24"/>
      <c r="WWA4" s="24"/>
      <c r="WWB4" s="24"/>
      <c r="WWC4" s="24"/>
      <c r="WWD4" s="24"/>
      <c r="WWE4" s="24"/>
      <c r="WWF4" s="24"/>
      <c r="WWG4" s="24"/>
      <c r="WWH4" s="24"/>
      <c r="WWI4" s="24"/>
      <c r="WWJ4" s="24"/>
      <c r="WWK4" s="24"/>
      <c r="WWL4" s="24"/>
      <c r="WWM4" s="24"/>
      <c r="WWN4" s="24"/>
      <c r="WWO4" s="24"/>
      <c r="WWP4" s="24"/>
      <c r="WWQ4" s="24"/>
      <c r="WWR4" s="24"/>
      <c r="WWS4" s="24"/>
      <c r="WWT4" s="24"/>
      <c r="WWU4" s="24"/>
      <c r="WWV4" s="24"/>
      <c r="WWW4" s="24"/>
      <c r="WWX4" s="24"/>
      <c r="WWY4" s="24"/>
      <c r="WWZ4" s="24"/>
      <c r="WXA4" s="24"/>
      <c r="WXB4" s="24"/>
      <c r="WXC4" s="24"/>
      <c r="WXD4" s="24"/>
      <c r="WXE4" s="24"/>
      <c r="WXF4" s="24"/>
      <c r="WXG4" s="24"/>
      <c r="WXH4" s="24"/>
      <c r="WXI4" s="24"/>
      <c r="WXJ4" s="24"/>
      <c r="WXK4" s="24"/>
      <c r="WXL4" s="24"/>
      <c r="WXM4" s="24"/>
      <c r="WXN4" s="24"/>
      <c r="WXO4" s="24"/>
      <c r="WXP4" s="24"/>
      <c r="WXQ4" s="24"/>
      <c r="WXR4" s="24"/>
      <c r="WXS4" s="24"/>
      <c r="WXT4" s="24"/>
      <c r="WXU4" s="24"/>
      <c r="WXV4" s="24"/>
      <c r="WXW4" s="24"/>
      <c r="WXX4" s="24"/>
      <c r="WXY4" s="24"/>
      <c r="WXZ4" s="24"/>
      <c r="WYA4" s="24"/>
      <c r="WYB4" s="24"/>
      <c r="WYC4" s="24"/>
      <c r="WYD4" s="24"/>
      <c r="WYE4" s="24"/>
      <c r="WYF4" s="24"/>
      <c r="WYG4" s="24"/>
      <c r="WYH4" s="24"/>
      <c r="WYI4" s="24"/>
      <c r="WYJ4" s="24"/>
      <c r="WYK4" s="24"/>
      <c r="WYL4" s="24"/>
      <c r="WYM4" s="24"/>
      <c r="WYN4" s="24"/>
      <c r="WYO4" s="24"/>
      <c r="WYP4" s="24"/>
      <c r="WYQ4" s="24"/>
      <c r="WYR4" s="24"/>
      <c r="WYS4" s="24"/>
      <c r="WYT4" s="24"/>
      <c r="WYU4" s="24"/>
      <c r="WYV4" s="24"/>
      <c r="WYW4" s="24"/>
      <c r="WYX4" s="24"/>
      <c r="WYY4" s="24"/>
      <c r="WYZ4" s="24"/>
      <c r="WZA4" s="24"/>
      <c r="WZB4" s="24"/>
      <c r="WZC4" s="24"/>
      <c r="WZD4" s="24"/>
      <c r="WZE4" s="24"/>
      <c r="WZF4" s="24"/>
      <c r="WZG4" s="24"/>
      <c r="WZH4" s="24"/>
      <c r="WZI4" s="24"/>
      <c r="WZJ4" s="24"/>
      <c r="WZK4" s="24"/>
      <c r="WZL4" s="24"/>
      <c r="WZM4" s="24"/>
      <c r="WZN4" s="24"/>
      <c r="WZO4" s="24"/>
      <c r="WZP4" s="24"/>
      <c r="WZQ4" s="24"/>
      <c r="WZR4" s="24"/>
      <c r="WZS4" s="24"/>
      <c r="WZT4" s="24"/>
      <c r="WZU4" s="24"/>
      <c r="WZV4" s="24"/>
      <c r="WZW4" s="24"/>
      <c r="WZX4" s="24"/>
      <c r="WZY4" s="24"/>
      <c r="WZZ4" s="24"/>
      <c r="XAA4" s="24"/>
      <c r="XAB4" s="24"/>
      <c r="XAC4" s="24"/>
      <c r="XAD4" s="24"/>
      <c r="XAE4" s="24"/>
      <c r="XAF4" s="24"/>
      <c r="XAG4" s="24"/>
      <c r="XAH4" s="24"/>
      <c r="XAI4" s="24"/>
      <c r="XAJ4" s="24"/>
      <c r="XAK4" s="24"/>
      <c r="XAL4" s="24"/>
      <c r="XAM4" s="24"/>
      <c r="XAN4" s="24"/>
      <c r="XAO4" s="24"/>
      <c r="XAP4" s="24"/>
      <c r="XAQ4" s="24"/>
      <c r="XAR4" s="24"/>
      <c r="XAS4" s="24"/>
      <c r="XAT4" s="24"/>
      <c r="XAU4" s="24"/>
      <c r="XAV4" s="24"/>
      <c r="XAW4" s="24"/>
      <c r="XAX4" s="24"/>
      <c r="XAY4" s="24"/>
      <c r="XAZ4" s="24"/>
      <c r="XBA4" s="24"/>
      <c r="XBB4" s="24"/>
      <c r="XBC4" s="24"/>
      <c r="XBD4" s="24"/>
      <c r="XBE4" s="24"/>
      <c r="XBF4" s="24"/>
      <c r="XBG4" s="24"/>
      <c r="XBH4" s="24"/>
      <c r="XBI4" s="24"/>
      <c r="XBJ4" s="24"/>
      <c r="XBK4" s="24"/>
      <c r="XBL4" s="24"/>
      <c r="XBM4" s="24"/>
      <c r="XBN4" s="24"/>
      <c r="XBO4" s="24"/>
      <c r="XBP4" s="24"/>
      <c r="XBQ4" s="24"/>
      <c r="XBR4" s="24"/>
      <c r="XBS4" s="24"/>
      <c r="XBT4" s="24"/>
      <c r="XBU4" s="24"/>
      <c r="XBV4" s="24"/>
      <c r="XBW4" s="24"/>
      <c r="XBX4" s="24"/>
      <c r="XBY4" s="24"/>
      <c r="XBZ4" s="24"/>
      <c r="XCA4" s="24"/>
      <c r="XCB4" s="24"/>
      <c r="XCC4" s="24"/>
      <c r="XCD4" s="24"/>
      <c r="XCE4" s="24"/>
      <c r="XCF4" s="24"/>
      <c r="XCG4" s="24"/>
      <c r="XCH4" s="24"/>
      <c r="XCI4" s="24"/>
      <c r="XCJ4" s="24"/>
      <c r="XCK4" s="24"/>
      <c r="XCL4" s="24"/>
      <c r="XCM4" s="24"/>
      <c r="XCN4" s="24"/>
      <c r="XCO4" s="24"/>
      <c r="XCP4" s="24"/>
      <c r="XCQ4" s="24"/>
      <c r="XCR4" s="24"/>
      <c r="XCS4" s="24"/>
      <c r="XCT4" s="24"/>
      <c r="XCU4" s="24"/>
      <c r="XCV4" s="24"/>
      <c r="XCW4" s="24"/>
      <c r="XCX4" s="24"/>
      <c r="XCY4" s="24"/>
      <c r="XCZ4" s="24"/>
      <c r="XDA4" s="24"/>
      <c r="XDB4" s="24"/>
      <c r="XDC4" s="24"/>
      <c r="XDD4" s="24"/>
      <c r="XDE4" s="24"/>
      <c r="XDF4" s="24"/>
      <c r="XDG4" s="24"/>
      <c r="XDH4" s="24"/>
      <c r="XDI4" s="24"/>
      <c r="XDJ4" s="24"/>
      <c r="XDK4" s="24"/>
      <c r="XDL4" s="24"/>
      <c r="XDM4" s="24"/>
      <c r="XDN4" s="24"/>
      <c r="XDO4" s="24"/>
      <c r="XDP4" s="24"/>
      <c r="XDQ4" s="24"/>
      <c r="XDR4" s="24"/>
      <c r="XDS4" s="24"/>
      <c r="XDT4" s="24"/>
      <c r="XDU4" s="24"/>
      <c r="XDV4" s="24"/>
      <c r="XDW4" s="24"/>
      <c r="XDX4" s="24"/>
      <c r="XDY4" s="24"/>
      <c r="XDZ4" s="24"/>
      <c r="XEA4" s="24"/>
      <c r="XEB4" s="24"/>
      <c r="XEC4" s="24"/>
      <c r="XED4" s="24"/>
      <c r="XEE4" s="24"/>
      <c r="XEF4" s="24"/>
      <c r="XEG4" s="24"/>
      <c r="XEH4" s="24"/>
      <c r="XEI4" s="24"/>
      <c r="XEJ4" s="24"/>
      <c r="XEK4" s="24"/>
      <c r="XEL4" s="24"/>
      <c r="XEM4" s="24"/>
      <c r="XEN4" s="24"/>
      <c r="XEO4" s="24"/>
      <c r="XEP4" s="24"/>
      <c r="XEQ4" s="24"/>
      <c r="XER4" s="24"/>
      <c r="XES4" s="24"/>
      <c r="XET4" s="24"/>
      <c r="XEU4" s="24"/>
      <c r="XEV4" s="24"/>
      <c r="XEW4" s="24"/>
      <c r="XEX4" s="24"/>
      <c r="XEY4" s="24"/>
      <c r="XEZ4" s="24"/>
      <c r="XFA4" s="24"/>
    </row>
    <row r="5" spans="1:16384" s="21" customFormat="1" ht="13.5" x14ac:dyDescent="0.15">
      <c r="A5" s="38" t="s">
        <v>20</v>
      </c>
      <c r="B5" s="33">
        <v>3</v>
      </c>
      <c r="C5" s="39">
        <f>SUMIF(结算月报!$V$2:$V$50000,"空运进口",结算月报!$R$2:$R$50000)</f>
        <v>0</v>
      </c>
      <c r="D5" s="40">
        <f>SUMIF(结算月报!$V$2:$V$50000,"空运出口",结算月报!$R$2:$R$50000)/1000</f>
        <v>0</v>
      </c>
      <c r="E5" s="39">
        <f>SUMIF(结算月报!$V$2:$V$50000,"海运进口",结算月报!$R$2:$R$50000)</f>
        <v>0</v>
      </c>
      <c r="F5" s="40">
        <f>SUMIF(结算月报!$V$2:$V$50000,"海运出口",结算月报!$R$2:$R$50000)</f>
        <v>0</v>
      </c>
      <c r="G5" s="39">
        <f>SUMIF(结算月报!$V$2:$V$50000,"陆运进口",结算月报!$R$2:$R$50000)/1000</f>
        <v>0</v>
      </c>
      <c r="H5" s="41">
        <f>SUMIF(结算月报!$V$2:$V$50000,"陆运出口",结算月报!$R$2:$R$50000)</f>
        <v>0</v>
      </c>
      <c r="I5" s="60">
        <f>SUMIF(结算月报!$V$2:$V$50000,"铁路进口",结算月报!$R$2:$R$50000)</f>
        <v>0</v>
      </c>
      <c r="J5" s="60">
        <f>SUMIF(结算月报!$V$2:$V$50000,"铁路出口",结算月报!$R$2:$R$50000)</f>
        <v>0</v>
      </c>
      <c r="K5" s="39">
        <f>SUMIF(结算月报!$V$2:$V$50000,"国内进出区",结算月报!$R$2:$R$50000)</f>
        <v>0</v>
      </c>
      <c r="L5" s="39">
        <f>SUMIF(结算月报!$V$2:$V$50000,"仓储物流",结算月报!$R$2:$R$50000)</f>
        <v>0</v>
      </c>
      <c r="M5" s="39">
        <f>SUMIF(结算月报!$V$2:$V$50000,"非报关",结算月报!$R$2:$R$50000)</f>
        <v>0</v>
      </c>
      <c r="N5" s="60">
        <f>SUMIF(结算月报!$V$2:$V$50000,"快运业务",结算月报!$R$2:$R$50000)</f>
        <v>0</v>
      </c>
      <c r="O5" s="59">
        <f t="shared" si="0"/>
        <v>0</v>
      </c>
      <c r="P5" s="24"/>
      <c r="Q5" s="24"/>
      <c r="R5" s="24"/>
      <c r="S5" s="24"/>
      <c r="T5" s="69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4"/>
      <c r="XZ5" s="24"/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4"/>
      <c r="AAT5" s="24"/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4"/>
      <c r="ACD5" s="24"/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4"/>
      <c r="ADN5" s="24"/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/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/>
      <c r="AHQ5" s="24"/>
      <c r="AHR5" s="24"/>
      <c r="AHS5" s="24"/>
      <c r="AHT5" s="24"/>
      <c r="AHU5" s="24"/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/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/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/>
      <c r="ALB5" s="24"/>
      <c r="ALC5" s="24"/>
      <c r="ALD5" s="24"/>
      <c r="ALE5" s="24"/>
      <c r="ALF5" s="24"/>
      <c r="ALG5" s="24"/>
      <c r="ALH5" s="24"/>
      <c r="ALI5" s="24"/>
      <c r="ALJ5" s="24"/>
      <c r="ALK5" s="24"/>
      <c r="ALL5" s="24"/>
      <c r="ALM5" s="24"/>
      <c r="ALN5" s="24"/>
      <c r="ALO5" s="24"/>
      <c r="ALP5" s="24"/>
      <c r="ALQ5" s="24"/>
      <c r="ALR5" s="24"/>
      <c r="ALS5" s="24"/>
      <c r="ALT5" s="24"/>
      <c r="ALU5" s="24"/>
      <c r="ALV5" s="24"/>
      <c r="ALW5" s="24"/>
      <c r="ALX5" s="24"/>
      <c r="ALY5" s="24"/>
      <c r="ALZ5" s="24"/>
      <c r="AMA5" s="24"/>
      <c r="AMB5" s="24"/>
      <c r="AMC5" s="24"/>
      <c r="AMD5" s="24"/>
      <c r="AME5" s="24"/>
      <c r="AMF5" s="24"/>
      <c r="AMG5" s="24"/>
      <c r="AMH5" s="24"/>
      <c r="AMI5" s="24"/>
      <c r="AMJ5" s="24"/>
      <c r="AMK5" s="24"/>
      <c r="AML5" s="24"/>
      <c r="AMM5" s="24"/>
      <c r="AMN5" s="24"/>
      <c r="AMO5" s="24"/>
      <c r="AMP5" s="24"/>
      <c r="AMQ5" s="24"/>
      <c r="AMR5" s="24"/>
      <c r="AMS5" s="24"/>
      <c r="AMT5" s="24"/>
      <c r="AMU5" s="24"/>
      <c r="AMV5" s="24"/>
      <c r="AMW5" s="24"/>
      <c r="AMX5" s="24"/>
      <c r="AMY5" s="24"/>
      <c r="AMZ5" s="24"/>
      <c r="ANA5" s="24"/>
      <c r="ANB5" s="24"/>
      <c r="ANC5" s="24"/>
      <c r="AND5" s="24"/>
      <c r="ANE5" s="24"/>
      <c r="ANF5" s="24"/>
      <c r="ANG5" s="24"/>
      <c r="ANH5" s="24"/>
      <c r="ANI5" s="24"/>
      <c r="ANJ5" s="24"/>
      <c r="ANK5" s="24"/>
      <c r="ANL5" s="24"/>
      <c r="ANM5" s="24"/>
      <c r="ANN5" s="24"/>
      <c r="ANO5" s="24"/>
      <c r="ANP5" s="24"/>
      <c r="ANQ5" s="24"/>
      <c r="ANR5" s="24"/>
      <c r="ANS5" s="24"/>
      <c r="ANT5" s="24"/>
      <c r="ANU5" s="24"/>
      <c r="ANV5" s="24"/>
      <c r="ANW5" s="24"/>
      <c r="ANX5" s="24"/>
      <c r="ANY5" s="24"/>
      <c r="ANZ5" s="24"/>
      <c r="AOA5" s="24"/>
      <c r="AOB5" s="24"/>
      <c r="AOC5" s="24"/>
      <c r="AOD5" s="24"/>
      <c r="AOE5" s="24"/>
      <c r="AOF5" s="24"/>
      <c r="AOG5" s="24"/>
      <c r="AOH5" s="24"/>
      <c r="AOI5" s="24"/>
      <c r="AOJ5" s="24"/>
      <c r="AOK5" s="24"/>
      <c r="AOL5" s="24"/>
      <c r="AOM5" s="24"/>
      <c r="AON5" s="24"/>
      <c r="AOO5" s="24"/>
      <c r="AOP5" s="24"/>
      <c r="AOQ5" s="24"/>
      <c r="AOR5" s="24"/>
      <c r="AOS5" s="24"/>
      <c r="AOT5" s="24"/>
      <c r="AOU5" s="24"/>
      <c r="AOV5" s="24"/>
      <c r="AOW5" s="24"/>
      <c r="AOX5" s="24"/>
      <c r="AOY5" s="24"/>
      <c r="AOZ5" s="24"/>
      <c r="APA5" s="24"/>
      <c r="APB5" s="24"/>
      <c r="APC5" s="24"/>
      <c r="APD5" s="24"/>
      <c r="APE5" s="24"/>
      <c r="APF5" s="24"/>
      <c r="APG5" s="24"/>
      <c r="APH5" s="24"/>
      <c r="API5" s="24"/>
      <c r="APJ5" s="24"/>
      <c r="APK5" s="24"/>
      <c r="APL5" s="24"/>
      <c r="APM5" s="24"/>
      <c r="APN5" s="24"/>
      <c r="APO5" s="24"/>
      <c r="APP5" s="24"/>
      <c r="APQ5" s="24"/>
      <c r="APR5" s="24"/>
      <c r="APS5" s="24"/>
      <c r="APT5" s="24"/>
      <c r="APU5" s="24"/>
      <c r="APV5" s="24"/>
      <c r="APW5" s="24"/>
      <c r="APX5" s="24"/>
      <c r="APY5" s="24"/>
      <c r="APZ5" s="24"/>
      <c r="AQA5" s="24"/>
      <c r="AQB5" s="24"/>
      <c r="AQC5" s="24"/>
      <c r="AQD5" s="24"/>
      <c r="AQE5" s="24"/>
      <c r="AQF5" s="24"/>
      <c r="AQG5" s="24"/>
      <c r="AQH5" s="24"/>
      <c r="AQI5" s="24"/>
      <c r="AQJ5" s="24"/>
      <c r="AQK5" s="24"/>
      <c r="AQL5" s="24"/>
      <c r="AQM5" s="24"/>
      <c r="AQN5" s="24"/>
      <c r="AQO5" s="24"/>
      <c r="AQP5" s="24"/>
      <c r="AQQ5" s="24"/>
      <c r="AQR5" s="24"/>
      <c r="AQS5" s="24"/>
      <c r="AQT5" s="24"/>
      <c r="AQU5" s="24"/>
      <c r="AQV5" s="24"/>
      <c r="AQW5" s="24"/>
      <c r="AQX5" s="24"/>
      <c r="AQY5" s="24"/>
      <c r="AQZ5" s="24"/>
      <c r="ARA5" s="24"/>
      <c r="ARB5" s="24"/>
      <c r="ARC5" s="24"/>
      <c r="ARD5" s="24"/>
      <c r="ARE5" s="24"/>
      <c r="ARF5" s="24"/>
      <c r="ARG5" s="24"/>
      <c r="ARH5" s="24"/>
      <c r="ARI5" s="24"/>
      <c r="ARJ5" s="24"/>
      <c r="ARK5" s="24"/>
      <c r="ARL5" s="24"/>
      <c r="ARM5" s="24"/>
      <c r="ARN5" s="24"/>
      <c r="ARO5" s="24"/>
      <c r="ARP5" s="24"/>
      <c r="ARQ5" s="24"/>
      <c r="ARR5" s="24"/>
      <c r="ARS5" s="24"/>
      <c r="ART5" s="24"/>
      <c r="ARU5" s="24"/>
      <c r="ARV5" s="24"/>
      <c r="ARW5" s="24"/>
      <c r="ARX5" s="24"/>
      <c r="ARY5" s="24"/>
      <c r="ARZ5" s="24"/>
      <c r="ASA5" s="24"/>
      <c r="ASB5" s="24"/>
      <c r="ASC5" s="24"/>
      <c r="ASD5" s="24"/>
      <c r="ASE5" s="24"/>
      <c r="ASF5" s="24"/>
      <c r="ASG5" s="24"/>
      <c r="ASH5" s="24"/>
      <c r="ASI5" s="24"/>
      <c r="ASJ5" s="24"/>
      <c r="ASK5" s="24"/>
      <c r="ASL5" s="24"/>
      <c r="ASM5" s="24"/>
      <c r="ASN5" s="24"/>
      <c r="ASO5" s="24"/>
      <c r="ASP5" s="24"/>
      <c r="ASQ5" s="24"/>
      <c r="ASR5" s="24"/>
      <c r="ASS5" s="24"/>
      <c r="AST5" s="24"/>
      <c r="ASU5" s="24"/>
      <c r="ASV5" s="24"/>
      <c r="ASW5" s="24"/>
      <c r="ASX5" s="24"/>
      <c r="ASY5" s="24"/>
      <c r="ASZ5" s="24"/>
      <c r="ATA5" s="24"/>
      <c r="ATB5" s="24"/>
      <c r="ATC5" s="24"/>
      <c r="ATD5" s="24"/>
      <c r="ATE5" s="24"/>
      <c r="ATF5" s="24"/>
      <c r="ATG5" s="24"/>
      <c r="ATH5" s="24"/>
      <c r="ATI5" s="24"/>
      <c r="ATJ5" s="24"/>
      <c r="ATK5" s="24"/>
      <c r="ATL5" s="24"/>
      <c r="ATM5" s="24"/>
      <c r="ATN5" s="24"/>
      <c r="ATO5" s="24"/>
      <c r="ATP5" s="24"/>
      <c r="ATQ5" s="24"/>
      <c r="ATR5" s="24"/>
      <c r="ATS5" s="24"/>
      <c r="ATT5" s="24"/>
      <c r="ATU5" s="24"/>
      <c r="ATV5" s="24"/>
      <c r="ATW5" s="24"/>
      <c r="ATX5" s="24"/>
      <c r="ATY5" s="24"/>
      <c r="ATZ5" s="24"/>
      <c r="AUA5" s="24"/>
      <c r="AUB5" s="24"/>
      <c r="AUC5" s="24"/>
      <c r="AUD5" s="24"/>
      <c r="AUE5" s="24"/>
      <c r="AUF5" s="24"/>
      <c r="AUG5" s="24"/>
      <c r="AUH5" s="24"/>
      <c r="AUI5" s="24"/>
      <c r="AUJ5" s="24"/>
      <c r="AUK5" s="24"/>
      <c r="AUL5" s="24"/>
      <c r="AUM5" s="24"/>
      <c r="AUN5" s="24"/>
      <c r="AUO5" s="24"/>
      <c r="AUP5" s="24"/>
      <c r="AUQ5" s="24"/>
      <c r="AUR5" s="24"/>
      <c r="AUS5" s="24"/>
      <c r="AUT5" s="24"/>
      <c r="AUU5" s="24"/>
      <c r="AUV5" s="24"/>
      <c r="AUW5" s="24"/>
      <c r="AUX5" s="24"/>
      <c r="AUY5" s="24"/>
      <c r="AUZ5" s="24"/>
      <c r="AVA5" s="24"/>
      <c r="AVB5" s="24"/>
      <c r="AVC5" s="24"/>
      <c r="AVD5" s="24"/>
      <c r="AVE5" s="24"/>
      <c r="AVF5" s="24"/>
      <c r="AVG5" s="24"/>
      <c r="AVH5" s="24"/>
      <c r="AVI5" s="24"/>
      <c r="AVJ5" s="24"/>
      <c r="AVK5" s="24"/>
      <c r="AVL5" s="24"/>
      <c r="AVM5" s="24"/>
      <c r="AVN5" s="24"/>
      <c r="AVO5" s="24"/>
      <c r="AVP5" s="24"/>
      <c r="AVQ5" s="24"/>
      <c r="AVR5" s="24"/>
      <c r="AVS5" s="24"/>
      <c r="AVT5" s="24"/>
      <c r="AVU5" s="24"/>
      <c r="AVV5" s="24"/>
      <c r="AVW5" s="24"/>
      <c r="AVX5" s="24"/>
      <c r="AVY5" s="24"/>
      <c r="AVZ5" s="24"/>
      <c r="AWA5" s="24"/>
      <c r="AWB5" s="24"/>
      <c r="AWC5" s="24"/>
      <c r="AWD5" s="24"/>
      <c r="AWE5" s="24"/>
      <c r="AWF5" s="24"/>
      <c r="AWG5" s="24"/>
      <c r="AWH5" s="24"/>
      <c r="AWI5" s="24"/>
      <c r="AWJ5" s="24"/>
      <c r="AWK5" s="24"/>
      <c r="AWL5" s="24"/>
      <c r="AWM5" s="24"/>
      <c r="AWN5" s="24"/>
      <c r="AWO5" s="24"/>
      <c r="AWP5" s="24"/>
      <c r="AWQ5" s="24"/>
      <c r="AWR5" s="24"/>
      <c r="AWS5" s="24"/>
      <c r="AWT5" s="24"/>
      <c r="AWU5" s="24"/>
      <c r="AWV5" s="24"/>
      <c r="AWW5" s="24"/>
      <c r="AWX5" s="24"/>
      <c r="AWY5" s="24"/>
      <c r="AWZ5" s="24"/>
      <c r="AXA5" s="24"/>
      <c r="AXB5" s="24"/>
      <c r="AXC5" s="24"/>
      <c r="AXD5" s="24"/>
      <c r="AXE5" s="24"/>
      <c r="AXF5" s="24"/>
      <c r="AXG5" s="24"/>
      <c r="AXH5" s="24"/>
      <c r="AXI5" s="24"/>
      <c r="AXJ5" s="24"/>
      <c r="AXK5" s="24"/>
      <c r="AXL5" s="24"/>
      <c r="AXM5" s="24"/>
      <c r="AXN5" s="24"/>
      <c r="AXO5" s="24"/>
      <c r="AXP5" s="24"/>
      <c r="AXQ5" s="24"/>
      <c r="AXR5" s="24"/>
      <c r="AXS5" s="24"/>
      <c r="AXT5" s="24"/>
      <c r="AXU5" s="24"/>
      <c r="AXV5" s="24"/>
      <c r="AXW5" s="24"/>
      <c r="AXX5" s="24"/>
      <c r="AXY5" s="24"/>
      <c r="AXZ5" s="24"/>
      <c r="AYA5" s="24"/>
      <c r="AYB5" s="24"/>
      <c r="AYC5" s="24"/>
      <c r="AYD5" s="24"/>
      <c r="AYE5" s="24"/>
      <c r="AYF5" s="24"/>
      <c r="AYG5" s="24"/>
      <c r="AYH5" s="24"/>
      <c r="AYI5" s="24"/>
      <c r="AYJ5" s="24"/>
      <c r="AYK5" s="24"/>
      <c r="AYL5" s="24"/>
      <c r="AYM5" s="24"/>
      <c r="AYN5" s="24"/>
      <c r="AYO5" s="24"/>
      <c r="AYP5" s="24"/>
      <c r="AYQ5" s="24"/>
      <c r="AYR5" s="24"/>
      <c r="AYS5" s="24"/>
      <c r="AYT5" s="24"/>
      <c r="AYU5" s="24"/>
      <c r="AYV5" s="24"/>
      <c r="AYW5" s="24"/>
      <c r="AYX5" s="24"/>
      <c r="AYY5" s="24"/>
      <c r="AYZ5" s="24"/>
      <c r="AZA5" s="24"/>
      <c r="AZB5" s="24"/>
      <c r="AZC5" s="24"/>
      <c r="AZD5" s="24"/>
      <c r="AZE5" s="24"/>
      <c r="AZF5" s="24"/>
      <c r="AZG5" s="24"/>
      <c r="AZH5" s="24"/>
      <c r="AZI5" s="24"/>
      <c r="AZJ5" s="24"/>
      <c r="AZK5" s="24"/>
      <c r="AZL5" s="24"/>
      <c r="AZM5" s="24"/>
      <c r="AZN5" s="24"/>
      <c r="AZO5" s="24"/>
      <c r="AZP5" s="24"/>
      <c r="AZQ5" s="24"/>
      <c r="AZR5" s="24"/>
      <c r="AZS5" s="24"/>
      <c r="AZT5" s="24"/>
      <c r="AZU5" s="24"/>
      <c r="AZV5" s="24"/>
      <c r="AZW5" s="24"/>
      <c r="AZX5" s="24"/>
      <c r="AZY5" s="24"/>
      <c r="AZZ5" s="24"/>
      <c r="BAA5" s="24"/>
      <c r="BAB5" s="24"/>
      <c r="BAC5" s="24"/>
      <c r="BAD5" s="24"/>
      <c r="BAE5" s="24"/>
      <c r="BAF5" s="24"/>
      <c r="BAG5" s="24"/>
      <c r="BAH5" s="24"/>
      <c r="BAI5" s="24"/>
      <c r="BAJ5" s="24"/>
      <c r="BAK5" s="24"/>
      <c r="BAL5" s="24"/>
      <c r="BAM5" s="24"/>
      <c r="BAN5" s="24"/>
      <c r="BAO5" s="24"/>
      <c r="BAP5" s="24"/>
      <c r="BAQ5" s="24"/>
      <c r="BAR5" s="24"/>
      <c r="BAS5" s="24"/>
      <c r="BAT5" s="24"/>
      <c r="BAU5" s="24"/>
      <c r="BAV5" s="24"/>
      <c r="BAW5" s="24"/>
      <c r="BAX5" s="24"/>
      <c r="BAY5" s="24"/>
      <c r="BAZ5" s="24"/>
      <c r="BBA5" s="24"/>
      <c r="BBB5" s="24"/>
      <c r="BBC5" s="24"/>
      <c r="BBD5" s="24"/>
      <c r="BBE5" s="24"/>
      <c r="BBF5" s="24"/>
      <c r="BBG5" s="24"/>
      <c r="BBH5" s="24"/>
      <c r="BBI5" s="24"/>
      <c r="BBJ5" s="24"/>
      <c r="BBK5" s="24"/>
      <c r="BBL5" s="24"/>
      <c r="BBM5" s="24"/>
      <c r="BBN5" s="24"/>
      <c r="BBO5" s="24"/>
      <c r="BBP5" s="24"/>
      <c r="BBQ5" s="24"/>
      <c r="BBR5" s="24"/>
      <c r="BBS5" s="24"/>
      <c r="BBT5" s="24"/>
      <c r="BBU5" s="24"/>
      <c r="BBV5" s="24"/>
      <c r="BBW5" s="24"/>
      <c r="BBX5" s="24"/>
      <c r="BBY5" s="24"/>
      <c r="BBZ5" s="24"/>
      <c r="BCA5" s="24"/>
      <c r="BCB5" s="24"/>
      <c r="BCC5" s="24"/>
      <c r="BCD5" s="24"/>
      <c r="BCE5" s="24"/>
      <c r="BCF5" s="24"/>
      <c r="BCG5" s="24"/>
      <c r="BCH5" s="24"/>
      <c r="BCI5" s="24"/>
      <c r="BCJ5" s="24"/>
      <c r="BCK5" s="24"/>
      <c r="BCL5" s="24"/>
      <c r="BCM5" s="24"/>
      <c r="BCN5" s="24"/>
      <c r="BCO5" s="24"/>
      <c r="BCP5" s="24"/>
      <c r="BCQ5" s="24"/>
      <c r="BCR5" s="24"/>
      <c r="BCS5" s="24"/>
      <c r="BCT5" s="24"/>
      <c r="BCU5" s="24"/>
      <c r="BCV5" s="24"/>
      <c r="BCW5" s="24"/>
      <c r="BCX5" s="24"/>
      <c r="BCY5" s="24"/>
      <c r="BCZ5" s="24"/>
      <c r="BDA5" s="24"/>
      <c r="BDB5" s="24"/>
      <c r="BDC5" s="24"/>
      <c r="BDD5" s="24"/>
      <c r="BDE5" s="24"/>
      <c r="BDF5" s="24"/>
      <c r="BDG5" s="24"/>
      <c r="BDH5" s="24"/>
      <c r="BDI5" s="24"/>
      <c r="BDJ5" s="24"/>
      <c r="BDK5" s="24"/>
      <c r="BDL5" s="24"/>
      <c r="BDM5" s="24"/>
      <c r="BDN5" s="24"/>
      <c r="BDO5" s="24"/>
      <c r="BDP5" s="24"/>
      <c r="BDQ5" s="24"/>
      <c r="BDR5" s="24"/>
      <c r="BDS5" s="24"/>
      <c r="BDT5" s="24"/>
      <c r="BDU5" s="24"/>
      <c r="BDV5" s="24"/>
      <c r="BDW5" s="24"/>
      <c r="BDX5" s="24"/>
      <c r="BDY5" s="24"/>
      <c r="BDZ5" s="24"/>
      <c r="BEA5" s="24"/>
      <c r="BEB5" s="24"/>
      <c r="BEC5" s="24"/>
      <c r="BED5" s="24"/>
      <c r="BEE5" s="24"/>
      <c r="BEF5" s="24"/>
      <c r="BEG5" s="24"/>
      <c r="BEH5" s="24"/>
      <c r="BEI5" s="24"/>
      <c r="BEJ5" s="24"/>
      <c r="BEK5" s="24"/>
      <c r="BEL5" s="24"/>
      <c r="BEM5" s="24"/>
      <c r="BEN5" s="24"/>
      <c r="BEO5" s="24"/>
      <c r="BEP5" s="24"/>
      <c r="BEQ5" s="24"/>
      <c r="BER5" s="24"/>
      <c r="BES5" s="24"/>
      <c r="BET5" s="24"/>
      <c r="BEU5" s="24"/>
      <c r="BEV5" s="24"/>
      <c r="BEW5" s="24"/>
      <c r="BEX5" s="24"/>
      <c r="BEY5" s="24"/>
      <c r="BEZ5" s="24"/>
      <c r="BFA5" s="24"/>
      <c r="BFB5" s="24"/>
      <c r="BFC5" s="24"/>
      <c r="BFD5" s="24"/>
      <c r="BFE5" s="24"/>
      <c r="BFF5" s="24"/>
      <c r="BFG5" s="24"/>
      <c r="BFH5" s="24"/>
      <c r="BFI5" s="24"/>
      <c r="BFJ5" s="24"/>
      <c r="BFK5" s="24"/>
      <c r="BFL5" s="24"/>
      <c r="BFM5" s="24"/>
      <c r="BFN5" s="24"/>
      <c r="BFO5" s="24"/>
      <c r="BFP5" s="24"/>
      <c r="BFQ5" s="24"/>
      <c r="BFR5" s="24"/>
      <c r="BFS5" s="24"/>
      <c r="BFT5" s="24"/>
      <c r="BFU5" s="24"/>
      <c r="BFV5" s="24"/>
      <c r="BFW5" s="24"/>
      <c r="BFX5" s="24"/>
      <c r="BFY5" s="24"/>
      <c r="BFZ5" s="24"/>
      <c r="BGA5" s="24"/>
      <c r="BGB5" s="24"/>
      <c r="BGC5" s="24"/>
      <c r="BGD5" s="24"/>
      <c r="BGE5" s="24"/>
      <c r="BGF5" s="24"/>
      <c r="BGG5" s="24"/>
      <c r="BGH5" s="24"/>
      <c r="BGI5" s="24"/>
      <c r="BGJ5" s="24"/>
      <c r="BGK5" s="24"/>
      <c r="BGL5" s="24"/>
      <c r="BGM5" s="24"/>
      <c r="BGN5" s="24"/>
      <c r="BGO5" s="24"/>
      <c r="BGP5" s="24"/>
      <c r="BGQ5" s="24"/>
      <c r="BGR5" s="24"/>
      <c r="BGS5" s="24"/>
      <c r="BGT5" s="24"/>
      <c r="BGU5" s="24"/>
      <c r="BGV5" s="24"/>
      <c r="BGW5" s="24"/>
      <c r="BGX5" s="24"/>
      <c r="BGY5" s="24"/>
      <c r="BGZ5" s="24"/>
      <c r="BHA5" s="24"/>
      <c r="BHB5" s="24"/>
      <c r="BHC5" s="24"/>
      <c r="BHD5" s="24"/>
      <c r="BHE5" s="24"/>
      <c r="BHF5" s="24"/>
      <c r="BHG5" s="24"/>
      <c r="BHH5" s="24"/>
      <c r="BHI5" s="24"/>
      <c r="BHJ5" s="24"/>
      <c r="BHK5" s="24"/>
      <c r="BHL5" s="24"/>
      <c r="BHM5" s="24"/>
      <c r="BHN5" s="24"/>
      <c r="BHO5" s="24"/>
      <c r="BHP5" s="24"/>
      <c r="BHQ5" s="24"/>
      <c r="BHR5" s="24"/>
      <c r="BHS5" s="24"/>
      <c r="BHT5" s="24"/>
      <c r="BHU5" s="24"/>
      <c r="BHV5" s="24"/>
      <c r="BHW5" s="24"/>
      <c r="BHX5" s="24"/>
      <c r="BHY5" s="24"/>
      <c r="BHZ5" s="24"/>
      <c r="BIA5" s="24"/>
      <c r="BIB5" s="24"/>
      <c r="BIC5" s="24"/>
      <c r="BID5" s="24"/>
      <c r="BIE5" s="24"/>
      <c r="BIF5" s="24"/>
      <c r="BIG5" s="24"/>
      <c r="BIH5" s="24"/>
      <c r="BII5" s="24"/>
      <c r="BIJ5" s="24"/>
      <c r="BIK5" s="24"/>
      <c r="BIL5" s="24"/>
      <c r="BIM5" s="24"/>
      <c r="BIN5" s="24"/>
      <c r="BIO5" s="24"/>
      <c r="BIP5" s="24"/>
      <c r="BIQ5" s="24"/>
      <c r="BIR5" s="24"/>
      <c r="BIS5" s="24"/>
      <c r="BIT5" s="24"/>
      <c r="BIU5" s="24"/>
      <c r="BIV5" s="24"/>
      <c r="BIW5" s="24"/>
      <c r="BIX5" s="24"/>
      <c r="BIY5" s="24"/>
      <c r="BIZ5" s="24"/>
      <c r="BJA5" s="24"/>
      <c r="BJB5" s="24"/>
      <c r="BJC5" s="24"/>
      <c r="BJD5" s="24"/>
      <c r="BJE5" s="24"/>
      <c r="BJF5" s="24"/>
      <c r="BJG5" s="24"/>
      <c r="BJH5" s="24"/>
      <c r="BJI5" s="24"/>
      <c r="BJJ5" s="24"/>
      <c r="BJK5" s="24"/>
      <c r="BJL5" s="24"/>
      <c r="BJM5" s="24"/>
      <c r="BJN5" s="24"/>
      <c r="BJO5" s="24"/>
      <c r="BJP5" s="24"/>
      <c r="BJQ5" s="24"/>
      <c r="BJR5" s="24"/>
      <c r="BJS5" s="24"/>
      <c r="BJT5" s="24"/>
      <c r="BJU5" s="24"/>
      <c r="BJV5" s="24"/>
      <c r="BJW5" s="24"/>
      <c r="BJX5" s="24"/>
      <c r="BJY5" s="24"/>
      <c r="BJZ5" s="24"/>
      <c r="BKA5" s="24"/>
      <c r="BKB5" s="24"/>
      <c r="BKC5" s="24"/>
      <c r="BKD5" s="24"/>
      <c r="BKE5" s="24"/>
      <c r="BKF5" s="24"/>
      <c r="BKG5" s="24"/>
      <c r="BKH5" s="24"/>
      <c r="BKI5" s="24"/>
      <c r="BKJ5" s="24"/>
      <c r="BKK5" s="24"/>
      <c r="BKL5" s="24"/>
      <c r="BKM5" s="24"/>
      <c r="BKN5" s="24"/>
      <c r="BKO5" s="24"/>
      <c r="BKP5" s="24"/>
      <c r="BKQ5" s="24"/>
      <c r="BKR5" s="24"/>
      <c r="BKS5" s="24"/>
      <c r="BKT5" s="24"/>
      <c r="BKU5" s="24"/>
      <c r="BKV5" s="24"/>
      <c r="BKW5" s="24"/>
      <c r="BKX5" s="24"/>
      <c r="BKY5" s="24"/>
      <c r="BKZ5" s="24"/>
      <c r="BLA5" s="24"/>
      <c r="BLB5" s="24"/>
      <c r="BLC5" s="24"/>
      <c r="BLD5" s="24"/>
      <c r="BLE5" s="24"/>
      <c r="BLF5" s="24"/>
      <c r="BLG5" s="24"/>
      <c r="BLH5" s="24"/>
      <c r="BLI5" s="24"/>
      <c r="BLJ5" s="24"/>
      <c r="BLK5" s="24"/>
      <c r="BLL5" s="24"/>
      <c r="BLM5" s="24"/>
      <c r="BLN5" s="24"/>
      <c r="BLO5" s="24"/>
      <c r="BLP5" s="24"/>
      <c r="BLQ5" s="24"/>
      <c r="BLR5" s="24"/>
      <c r="BLS5" s="24"/>
      <c r="BLT5" s="24"/>
      <c r="BLU5" s="24"/>
      <c r="BLV5" s="24"/>
      <c r="BLW5" s="24"/>
      <c r="BLX5" s="24"/>
      <c r="BLY5" s="24"/>
      <c r="BLZ5" s="24"/>
      <c r="BMA5" s="24"/>
      <c r="BMB5" s="24"/>
      <c r="BMC5" s="24"/>
      <c r="BMD5" s="24"/>
      <c r="BME5" s="24"/>
      <c r="BMF5" s="24"/>
      <c r="BMG5" s="24"/>
      <c r="BMH5" s="24"/>
      <c r="BMI5" s="24"/>
      <c r="BMJ5" s="24"/>
      <c r="BMK5" s="24"/>
      <c r="BML5" s="24"/>
      <c r="BMM5" s="24"/>
      <c r="BMN5" s="24"/>
      <c r="BMO5" s="24"/>
      <c r="BMP5" s="24"/>
      <c r="BMQ5" s="24"/>
      <c r="BMR5" s="24"/>
      <c r="BMS5" s="24"/>
      <c r="BMT5" s="24"/>
      <c r="BMU5" s="24"/>
      <c r="BMV5" s="24"/>
      <c r="BMW5" s="24"/>
      <c r="BMX5" s="24"/>
      <c r="BMY5" s="24"/>
      <c r="BMZ5" s="24"/>
      <c r="BNA5" s="24"/>
      <c r="BNB5" s="24"/>
      <c r="BNC5" s="24"/>
      <c r="BND5" s="24"/>
      <c r="BNE5" s="24"/>
      <c r="BNF5" s="24"/>
      <c r="BNG5" s="24"/>
      <c r="BNH5" s="24"/>
      <c r="BNI5" s="24"/>
      <c r="BNJ5" s="24"/>
      <c r="BNK5" s="24"/>
      <c r="BNL5" s="24"/>
      <c r="BNM5" s="24"/>
      <c r="BNN5" s="24"/>
      <c r="BNO5" s="24"/>
      <c r="BNP5" s="24"/>
      <c r="BNQ5" s="24"/>
      <c r="BNR5" s="24"/>
      <c r="BNS5" s="24"/>
      <c r="BNT5" s="24"/>
      <c r="BNU5" s="24"/>
      <c r="BNV5" s="24"/>
      <c r="BNW5" s="24"/>
      <c r="BNX5" s="24"/>
      <c r="BNY5" s="24"/>
      <c r="BNZ5" s="24"/>
      <c r="BOA5" s="24"/>
      <c r="BOB5" s="24"/>
      <c r="BOC5" s="24"/>
      <c r="BOD5" s="24"/>
      <c r="BOE5" s="24"/>
      <c r="BOF5" s="24"/>
      <c r="BOG5" s="24"/>
      <c r="BOH5" s="24"/>
      <c r="BOI5" s="24"/>
      <c r="BOJ5" s="24"/>
      <c r="BOK5" s="24"/>
      <c r="BOL5" s="24"/>
      <c r="BOM5" s="24"/>
      <c r="BON5" s="24"/>
      <c r="BOO5" s="24"/>
      <c r="BOP5" s="24"/>
      <c r="BOQ5" s="24"/>
      <c r="BOR5" s="24"/>
      <c r="BOS5" s="24"/>
      <c r="BOT5" s="24"/>
      <c r="BOU5" s="24"/>
      <c r="BOV5" s="24"/>
      <c r="BOW5" s="24"/>
      <c r="BOX5" s="24"/>
      <c r="BOY5" s="24"/>
      <c r="BOZ5" s="24"/>
      <c r="BPA5" s="24"/>
      <c r="BPB5" s="24"/>
      <c r="BPC5" s="24"/>
      <c r="BPD5" s="24"/>
      <c r="BPE5" s="24"/>
      <c r="BPF5" s="24"/>
      <c r="BPG5" s="24"/>
      <c r="BPH5" s="24"/>
      <c r="BPI5" s="24"/>
      <c r="BPJ5" s="24"/>
      <c r="BPK5" s="24"/>
      <c r="BPL5" s="24"/>
      <c r="BPM5" s="24"/>
      <c r="BPN5" s="24"/>
      <c r="BPO5" s="24"/>
      <c r="BPP5" s="24"/>
      <c r="BPQ5" s="24"/>
      <c r="BPR5" s="24"/>
      <c r="BPS5" s="24"/>
      <c r="BPT5" s="24"/>
      <c r="BPU5" s="24"/>
      <c r="BPV5" s="24"/>
      <c r="BPW5" s="24"/>
      <c r="BPX5" s="24"/>
      <c r="BPY5" s="24"/>
      <c r="BPZ5" s="24"/>
      <c r="BQA5" s="24"/>
      <c r="BQB5" s="24"/>
      <c r="BQC5" s="24"/>
      <c r="BQD5" s="24"/>
      <c r="BQE5" s="24"/>
      <c r="BQF5" s="24"/>
      <c r="BQG5" s="24"/>
      <c r="BQH5" s="24"/>
      <c r="BQI5" s="24"/>
      <c r="BQJ5" s="24"/>
      <c r="BQK5" s="24"/>
      <c r="BQL5" s="24"/>
      <c r="BQM5" s="24"/>
      <c r="BQN5" s="24"/>
      <c r="BQO5" s="24"/>
      <c r="BQP5" s="24"/>
      <c r="BQQ5" s="24"/>
      <c r="BQR5" s="24"/>
      <c r="BQS5" s="24"/>
      <c r="BQT5" s="24"/>
      <c r="BQU5" s="24"/>
      <c r="BQV5" s="24"/>
      <c r="BQW5" s="24"/>
      <c r="BQX5" s="24"/>
      <c r="BQY5" s="24"/>
      <c r="BQZ5" s="24"/>
      <c r="BRA5" s="24"/>
      <c r="BRB5" s="24"/>
      <c r="BRC5" s="24"/>
      <c r="BRD5" s="24"/>
      <c r="BRE5" s="24"/>
      <c r="BRF5" s="24"/>
      <c r="BRG5" s="24"/>
      <c r="BRH5" s="24"/>
      <c r="BRI5" s="24"/>
      <c r="BRJ5" s="24"/>
      <c r="BRK5" s="24"/>
      <c r="BRL5" s="24"/>
      <c r="BRM5" s="24"/>
      <c r="BRN5" s="24"/>
      <c r="BRO5" s="24"/>
      <c r="BRP5" s="24"/>
      <c r="BRQ5" s="24"/>
      <c r="BRR5" s="24"/>
      <c r="BRS5" s="24"/>
      <c r="BRT5" s="24"/>
      <c r="BRU5" s="24"/>
      <c r="BRV5" s="24"/>
      <c r="BRW5" s="24"/>
      <c r="BRX5" s="24"/>
      <c r="BRY5" s="24"/>
      <c r="BRZ5" s="24"/>
      <c r="BSA5" s="24"/>
      <c r="BSB5" s="24"/>
      <c r="BSC5" s="24"/>
      <c r="BSD5" s="24"/>
      <c r="BSE5" s="24"/>
      <c r="BSF5" s="24"/>
      <c r="BSG5" s="24"/>
      <c r="BSH5" s="24"/>
      <c r="BSI5" s="24"/>
      <c r="BSJ5" s="24"/>
      <c r="BSK5" s="24"/>
      <c r="BSL5" s="24"/>
      <c r="BSM5" s="24"/>
      <c r="BSN5" s="24"/>
      <c r="BSO5" s="24"/>
      <c r="BSP5" s="24"/>
      <c r="BSQ5" s="24"/>
      <c r="BSR5" s="24"/>
      <c r="BSS5" s="24"/>
      <c r="BST5" s="24"/>
      <c r="BSU5" s="24"/>
      <c r="BSV5" s="24"/>
      <c r="BSW5" s="24"/>
      <c r="BSX5" s="24"/>
      <c r="BSY5" s="24"/>
      <c r="BSZ5" s="24"/>
      <c r="BTA5" s="24"/>
      <c r="BTB5" s="24"/>
      <c r="BTC5" s="24"/>
      <c r="BTD5" s="24"/>
      <c r="BTE5" s="24"/>
      <c r="BTF5" s="24"/>
      <c r="BTG5" s="24"/>
      <c r="BTH5" s="24"/>
      <c r="BTI5" s="24"/>
      <c r="BTJ5" s="24"/>
      <c r="BTK5" s="24"/>
      <c r="BTL5" s="24"/>
      <c r="BTM5" s="24"/>
      <c r="BTN5" s="24"/>
      <c r="BTO5" s="24"/>
      <c r="BTP5" s="24"/>
      <c r="BTQ5" s="24"/>
      <c r="BTR5" s="24"/>
      <c r="BTS5" s="24"/>
      <c r="BTT5" s="24"/>
      <c r="BTU5" s="24"/>
      <c r="BTV5" s="24"/>
      <c r="BTW5" s="24"/>
      <c r="BTX5" s="24"/>
      <c r="BTY5" s="24"/>
      <c r="BTZ5" s="24"/>
      <c r="BUA5" s="24"/>
      <c r="BUB5" s="24"/>
      <c r="BUC5" s="24"/>
      <c r="BUD5" s="24"/>
      <c r="BUE5" s="24"/>
      <c r="BUF5" s="24"/>
      <c r="BUG5" s="24"/>
      <c r="BUH5" s="24"/>
      <c r="BUI5" s="24"/>
      <c r="BUJ5" s="24"/>
      <c r="BUK5" s="24"/>
      <c r="BUL5" s="24"/>
      <c r="BUM5" s="24"/>
      <c r="BUN5" s="24"/>
      <c r="BUO5" s="24"/>
      <c r="BUP5" s="24"/>
      <c r="BUQ5" s="24"/>
      <c r="BUR5" s="24"/>
      <c r="BUS5" s="24"/>
      <c r="BUT5" s="24"/>
      <c r="BUU5" s="24"/>
      <c r="BUV5" s="24"/>
      <c r="BUW5" s="24"/>
      <c r="BUX5" s="24"/>
      <c r="BUY5" s="24"/>
      <c r="BUZ5" s="24"/>
      <c r="BVA5" s="24"/>
      <c r="BVB5" s="24"/>
      <c r="BVC5" s="24"/>
      <c r="BVD5" s="24"/>
      <c r="BVE5" s="24"/>
      <c r="BVF5" s="24"/>
      <c r="BVG5" s="24"/>
      <c r="BVH5" s="24"/>
      <c r="BVI5" s="24"/>
      <c r="BVJ5" s="24"/>
      <c r="BVK5" s="24"/>
      <c r="BVL5" s="24"/>
      <c r="BVM5" s="24"/>
      <c r="BVN5" s="24"/>
      <c r="BVO5" s="24"/>
      <c r="BVP5" s="24"/>
      <c r="BVQ5" s="24"/>
      <c r="BVR5" s="24"/>
      <c r="BVS5" s="24"/>
      <c r="BVT5" s="24"/>
      <c r="BVU5" s="24"/>
      <c r="BVV5" s="24"/>
      <c r="BVW5" s="24"/>
      <c r="BVX5" s="24"/>
      <c r="BVY5" s="24"/>
      <c r="BVZ5" s="24"/>
      <c r="BWA5" s="24"/>
      <c r="BWB5" s="24"/>
      <c r="BWC5" s="24"/>
      <c r="BWD5" s="24"/>
      <c r="BWE5" s="24"/>
      <c r="BWF5" s="24"/>
      <c r="BWG5" s="24"/>
      <c r="BWH5" s="24"/>
      <c r="BWI5" s="24"/>
      <c r="BWJ5" s="24"/>
      <c r="BWK5" s="24"/>
      <c r="BWL5" s="24"/>
      <c r="BWM5" s="24"/>
      <c r="BWN5" s="24"/>
      <c r="BWO5" s="24"/>
      <c r="BWP5" s="24"/>
      <c r="BWQ5" s="24"/>
      <c r="BWR5" s="24"/>
      <c r="BWS5" s="24"/>
      <c r="BWT5" s="24"/>
      <c r="BWU5" s="24"/>
      <c r="BWV5" s="24"/>
      <c r="BWW5" s="24"/>
      <c r="BWX5" s="24"/>
      <c r="BWY5" s="24"/>
      <c r="BWZ5" s="24"/>
      <c r="BXA5" s="24"/>
      <c r="BXB5" s="24"/>
      <c r="BXC5" s="24"/>
      <c r="BXD5" s="24"/>
      <c r="BXE5" s="24"/>
      <c r="BXF5" s="24"/>
      <c r="BXG5" s="24"/>
      <c r="BXH5" s="24"/>
      <c r="BXI5" s="24"/>
      <c r="BXJ5" s="24"/>
      <c r="BXK5" s="24"/>
      <c r="BXL5" s="24"/>
      <c r="BXM5" s="24"/>
      <c r="BXN5" s="24"/>
      <c r="BXO5" s="24"/>
      <c r="BXP5" s="24"/>
      <c r="BXQ5" s="24"/>
      <c r="BXR5" s="24"/>
      <c r="BXS5" s="24"/>
      <c r="BXT5" s="24"/>
      <c r="BXU5" s="24"/>
      <c r="BXV5" s="24"/>
      <c r="BXW5" s="24"/>
      <c r="BXX5" s="24"/>
      <c r="BXY5" s="24"/>
      <c r="BXZ5" s="24"/>
      <c r="BYA5" s="24"/>
      <c r="BYB5" s="24"/>
      <c r="BYC5" s="24"/>
      <c r="BYD5" s="24"/>
      <c r="BYE5" s="24"/>
      <c r="BYF5" s="24"/>
      <c r="BYG5" s="24"/>
      <c r="BYH5" s="24"/>
      <c r="BYI5" s="24"/>
      <c r="BYJ5" s="24"/>
      <c r="BYK5" s="24"/>
      <c r="BYL5" s="24"/>
      <c r="BYM5" s="24"/>
      <c r="BYN5" s="24"/>
      <c r="BYO5" s="24"/>
      <c r="BYP5" s="24"/>
      <c r="BYQ5" s="24"/>
      <c r="BYR5" s="24"/>
      <c r="BYS5" s="24"/>
      <c r="BYT5" s="24"/>
      <c r="BYU5" s="24"/>
      <c r="BYV5" s="24"/>
      <c r="BYW5" s="24"/>
      <c r="BYX5" s="24"/>
      <c r="BYY5" s="24"/>
      <c r="BYZ5" s="24"/>
      <c r="BZA5" s="24"/>
      <c r="BZB5" s="24"/>
      <c r="BZC5" s="24"/>
      <c r="BZD5" s="24"/>
      <c r="BZE5" s="24"/>
      <c r="BZF5" s="24"/>
      <c r="BZG5" s="24"/>
      <c r="BZH5" s="24"/>
      <c r="BZI5" s="24"/>
      <c r="BZJ5" s="24"/>
      <c r="BZK5" s="24"/>
      <c r="BZL5" s="24"/>
      <c r="BZM5" s="24"/>
      <c r="BZN5" s="24"/>
      <c r="BZO5" s="24"/>
      <c r="BZP5" s="24"/>
      <c r="BZQ5" s="24"/>
      <c r="BZR5" s="24"/>
      <c r="BZS5" s="24"/>
      <c r="BZT5" s="24"/>
      <c r="BZU5" s="24"/>
      <c r="BZV5" s="24"/>
      <c r="BZW5" s="24"/>
      <c r="BZX5" s="24"/>
      <c r="BZY5" s="24"/>
      <c r="BZZ5" s="24"/>
      <c r="CAA5" s="24"/>
      <c r="CAB5" s="24"/>
      <c r="CAC5" s="24"/>
      <c r="CAD5" s="24"/>
      <c r="CAE5" s="24"/>
      <c r="CAF5" s="24"/>
      <c r="CAG5" s="24"/>
      <c r="CAH5" s="24"/>
      <c r="CAI5" s="24"/>
      <c r="CAJ5" s="24"/>
      <c r="CAK5" s="24"/>
      <c r="CAL5" s="24"/>
      <c r="CAM5" s="24"/>
      <c r="CAN5" s="24"/>
      <c r="CAO5" s="24"/>
      <c r="CAP5" s="24"/>
      <c r="CAQ5" s="24"/>
      <c r="CAR5" s="24"/>
      <c r="CAS5" s="24"/>
      <c r="CAT5" s="24"/>
      <c r="CAU5" s="24"/>
      <c r="CAV5" s="24"/>
      <c r="CAW5" s="24"/>
      <c r="CAX5" s="24"/>
      <c r="CAY5" s="24"/>
      <c r="CAZ5" s="24"/>
      <c r="CBA5" s="24"/>
      <c r="CBB5" s="24"/>
      <c r="CBC5" s="24"/>
      <c r="CBD5" s="24"/>
      <c r="CBE5" s="24"/>
      <c r="CBF5" s="24"/>
      <c r="CBG5" s="24"/>
      <c r="CBH5" s="24"/>
      <c r="CBI5" s="24"/>
      <c r="CBJ5" s="24"/>
      <c r="CBK5" s="24"/>
      <c r="CBL5" s="24"/>
      <c r="CBM5" s="24"/>
      <c r="CBN5" s="24"/>
      <c r="CBO5" s="24"/>
      <c r="CBP5" s="24"/>
      <c r="CBQ5" s="24"/>
      <c r="CBR5" s="24"/>
      <c r="CBS5" s="24"/>
      <c r="CBT5" s="24"/>
      <c r="CBU5" s="24"/>
      <c r="CBV5" s="24"/>
      <c r="CBW5" s="24"/>
      <c r="CBX5" s="24"/>
      <c r="CBY5" s="24"/>
      <c r="CBZ5" s="24"/>
      <c r="CCA5" s="24"/>
      <c r="CCB5" s="24"/>
      <c r="CCC5" s="24"/>
      <c r="CCD5" s="24"/>
      <c r="CCE5" s="24"/>
      <c r="CCF5" s="24"/>
      <c r="CCG5" s="24"/>
      <c r="CCH5" s="24"/>
      <c r="CCI5" s="24"/>
      <c r="CCJ5" s="24"/>
      <c r="CCK5" s="24"/>
      <c r="CCL5" s="24"/>
      <c r="CCM5" s="24"/>
      <c r="CCN5" s="24"/>
      <c r="CCO5" s="24"/>
      <c r="CCP5" s="24"/>
      <c r="CCQ5" s="24"/>
      <c r="CCR5" s="24"/>
      <c r="CCS5" s="24"/>
      <c r="CCT5" s="24"/>
      <c r="CCU5" s="24"/>
      <c r="CCV5" s="24"/>
      <c r="CCW5" s="24"/>
      <c r="CCX5" s="24"/>
      <c r="CCY5" s="24"/>
      <c r="CCZ5" s="24"/>
      <c r="CDA5" s="24"/>
      <c r="CDB5" s="24"/>
      <c r="CDC5" s="24"/>
      <c r="CDD5" s="24"/>
      <c r="CDE5" s="24"/>
      <c r="CDF5" s="24"/>
      <c r="CDG5" s="24"/>
      <c r="CDH5" s="24"/>
      <c r="CDI5" s="24"/>
      <c r="CDJ5" s="24"/>
      <c r="CDK5" s="24"/>
      <c r="CDL5" s="24"/>
      <c r="CDM5" s="24"/>
      <c r="CDN5" s="24"/>
      <c r="CDO5" s="24"/>
      <c r="CDP5" s="24"/>
      <c r="CDQ5" s="24"/>
      <c r="CDR5" s="24"/>
      <c r="CDS5" s="24"/>
      <c r="CDT5" s="24"/>
      <c r="CDU5" s="24"/>
      <c r="CDV5" s="24"/>
      <c r="CDW5" s="24"/>
      <c r="CDX5" s="24"/>
      <c r="CDY5" s="24"/>
      <c r="CDZ5" s="24"/>
      <c r="CEA5" s="24"/>
      <c r="CEB5" s="24"/>
      <c r="CEC5" s="24"/>
      <c r="CED5" s="24"/>
      <c r="CEE5" s="24"/>
      <c r="CEF5" s="24"/>
      <c r="CEG5" s="24"/>
      <c r="CEH5" s="24"/>
      <c r="CEI5" s="24"/>
      <c r="CEJ5" s="24"/>
      <c r="CEK5" s="24"/>
      <c r="CEL5" s="24"/>
      <c r="CEM5" s="24"/>
      <c r="CEN5" s="24"/>
      <c r="CEO5" s="24"/>
      <c r="CEP5" s="24"/>
      <c r="CEQ5" s="24"/>
      <c r="CER5" s="24"/>
      <c r="CES5" s="24"/>
      <c r="CET5" s="24"/>
      <c r="CEU5" s="24"/>
      <c r="CEV5" s="24"/>
      <c r="CEW5" s="24"/>
      <c r="CEX5" s="24"/>
      <c r="CEY5" s="24"/>
      <c r="CEZ5" s="24"/>
      <c r="CFA5" s="24"/>
      <c r="CFB5" s="24"/>
      <c r="CFC5" s="24"/>
      <c r="CFD5" s="24"/>
      <c r="CFE5" s="24"/>
      <c r="CFF5" s="24"/>
      <c r="CFG5" s="24"/>
      <c r="CFH5" s="24"/>
      <c r="CFI5" s="24"/>
      <c r="CFJ5" s="24"/>
      <c r="CFK5" s="24"/>
      <c r="CFL5" s="24"/>
      <c r="CFM5" s="24"/>
      <c r="CFN5" s="24"/>
      <c r="CFO5" s="24"/>
      <c r="CFP5" s="24"/>
      <c r="CFQ5" s="24"/>
      <c r="CFR5" s="24"/>
      <c r="CFS5" s="24"/>
      <c r="CFT5" s="24"/>
      <c r="CFU5" s="24"/>
      <c r="CFV5" s="24"/>
      <c r="CFW5" s="24"/>
      <c r="CFX5" s="24"/>
      <c r="CFY5" s="24"/>
      <c r="CFZ5" s="24"/>
      <c r="CGA5" s="24"/>
      <c r="CGB5" s="24"/>
      <c r="CGC5" s="24"/>
      <c r="CGD5" s="24"/>
      <c r="CGE5" s="24"/>
      <c r="CGF5" s="24"/>
      <c r="CGG5" s="24"/>
      <c r="CGH5" s="24"/>
      <c r="CGI5" s="24"/>
      <c r="CGJ5" s="24"/>
      <c r="CGK5" s="24"/>
      <c r="CGL5" s="24"/>
      <c r="CGM5" s="24"/>
      <c r="CGN5" s="24"/>
      <c r="CGO5" s="24"/>
      <c r="CGP5" s="24"/>
      <c r="CGQ5" s="24"/>
      <c r="CGR5" s="24"/>
      <c r="CGS5" s="24"/>
      <c r="CGT5" s="24"/>
      <c r="CGU5" s="24"/>
      <c r="CGV5" s="24"/>
      <c r="CGW5" s="24"/>
      <c r="CGX5" s="24"/>
      <c r="CGY5" s="24"/>
      <c r="CGZ5" s="24"/>
      <c r="CHA5" s="24"/>
      <c r="CHB5" s="24"/>
      <c r="CHC5" s="24"/>
      <c r="CHD5" s="24"/>
      <c r="CHE5" s="24"/>
      <c r="CHF5" s="24"/>
      <c r="CHG5" s="24"/>
      <c r="CHH5" s="24"/>
      <c r="CHI5" s="24"/>
      <c r="CHJ5" s="24"/>
      <c r="CHK5" s="24"/>
      <c r="CHL5" s="24"/>
      <c r="CHM5" s="24"/>
      <c r="CHN5" s="24"/>
      <c r="CHO5" s="24"/>
      <c r="CHP5" s="24"/>
      <c r="CHQ5" s="24"/>
      <c r="CHR5" s="24"/>
      <c r="CHS5" s="24"/>
      <c r="CHT5" s="24"/>
      <c r="CHU5" s="24"/>
      <c r="CHV5" s="24"/>
      <c r="CHW5" s="24"/>
      <c r="CHX5" s="24"/>
      <c r="CHY5" s="24"/>
      <c r="CHZ5" s="24"/>
      <c r="CIA5" s="24"/>
      <c r="CIB5" s="24"/>
      <c r="CIC5" s="24"/>
      <c r="CID5" s="24"/>
      <c r="CIE5" s="24"/>
      <c r="CIF5" s="24"/>
      <c r="CIG5" s="24"/>
      <c r="CIH5" s="24"/>
      <c r="CII5" s="24"/>
      <c r="CIJ5" s="24"/>
      <c r="CIK5" s="24"/>
      <c r="CIL5" s="24"/>
      <c r="CIM5" s="24"/>
      <c r="CIN5" s="24"/>
      <c r="CIO5" s="24"/>
      <c r="CIP5" s="24"/>
      <c r="CIQ5" s="24"/>
      <c r="CIR5" s="24"/>
      <c r="CIS5" s="24"/>
      <c r="CIT5" s="24"/>
      <c r="CIU5" s="24"/>
      <c r="CIV5" s="24"/>
      <c r="CIW5" s="24"/>
      <c r="CIX5" s="24"/>
      <c r="CIY5" s="24"/>
      <c r="CIZ5" s="24"/>
      <c r="CJA5" s="24"/>
      <c r="CJB5" s="24"/>
      <c r="CJC5" s="24"/>
      <c r="CJD5" s="24"/>
      <c r="CJE5" s="24"/>
      <c r="CJF5" s="24"/>
      <c r="CJG5" s="24"/>
      <c r="CJH5" s="24"/>
      <c r="CJI5" s="24"/>
      <c r="CJJ5" s="24"/>
      <c r="CJK5" s="24"/>
      <c r="CJL5" s="24"/>
      <c r="CJM5" s="24"/>
      <c r="CJN5" s="24"/>
      <c r="CJO5" s="24"/>
      <c r="CJP5" s="24"/>
      <c r="CJQ5" s="24"/>
      <c r="CJR5" s="24"/>
      <c r="CJS5" s="24"/>
      <c r="CJT5" s="24"/>
      <c r="CJU5" s="24"/>
      <c r="CJV5" s="24"/>
      <c r="CJW5" s="24"/>
      <c r="CJX5" s="24"/>
      <c r="CJY5" s="24"/>
      <c r="CJZ5" s="24"/>
      <c r="CKA5" s="24"/>
      <c r="CKB5" s="24"/>
      <c r="CKC5" s="24"/>
      <c r="CKD5" s="24"/>
      <c r="CKE5" s="24"/>
      <c r="CKF5" s="24"/>
      <c r="CKG5" s="24"/>
      <c r="CKH5" s="24"/>
      <c r="CKI5" s="24"/>
      <c r="CKJ5" s="24"/>
      <c r="CKK5" s="24"/>
      <c r="CKL5" s="24"/>
      <c r="CKM5" s="24"/>
      <c r="CKN5" s="24"/>
      <c r="CKO5" s="24"/>
      <c r="CKP5" s="24"/>
      <c r="CKQ5" s="24"/>
      <c r="CKR5" s="24"/>
      <c r="CKS5" s="24"/>
      <c r="CKT5" s="24"/>
      <c r="CKU5" s="24"/>
      <c r="CKV5" s="24"/>
      <c r="CKW5" s="24"/>
      <c r="CKX5" s="24"/>
      <c r="CKY5" s="24"/>
      <c r="CKZ5" s="24"/>
      <c r="CLA5" s="24"/>
      <c r="CLB5" s="24"/>
      <c r="CLC5" s="24"/>
      <c r="CLD5" s="24"/>
      <c r="CLE5" s="24"/>
      <c r="CLF5" s="24"/>
      <c r="CLG5" s="24"/>
      <c r="CLH5" s="24"/>
      <c r="CLI5" s="24"/>
      <c r="CLJ5" s="24"/>
      <c r="CLK5" s="24"/>
      <c r="CLL5" s="24"/>
      <c r="CLM5" s="24"/>
      <c r="CLN5" s="24"/>
      <c r="CLO5" s="24"/>
      <c r="CLP5" s="24"/>
      <c r="CLQ5" s="24"/>
      <c r="CLR5" s="24"/>
      <c r="CLS5" s="24"/>
      <c r="CLT5" s="24"/>
      <c r="CLU5" s="24"/>
      <c r="CLV5" s="24"/>
      <c r="CLW5" s="24"/>
      <c r="CLX5" s="24"/>
      <c r="CLY5" s="24"/>
      <c r="CLZ5" s="24"/>
      <c r="CMA5" s="24"/>
      <c r="CMB5" s="24"/>
      <c r="CMC5" s="24"/>
      <c r="CMD5" s="24"/>
      <c r="CME5" s="24"/>
      <c r="CMF5" s="24"/>
      <c r="CMG5" s="24"/>
      <c r="CMH5" s="24"/>
      <c r="CMI5" s="24"/>
      <c r="CMJ5" s="24"/>
      <c r="CMK5" s="24"/>
      <c r="CML5" s="24"/>
      <c r="CMM5" s="24"/>
      <c r="CMN5" s="24"/>
      <c r="CMO5" s="24"/>
      <c r="CMP5" s="24"/>
      <c r="CMQ5" s="24"/>
      <c r="CMR5" s="24"/>
      <c r="CMS5" s="24"/>
      <c r="CMT5" s="24"/>
      <c r="CMU5" s="24"/>
      <c r="CMV5" s="24"/>
      <c r="CMW5" s="24"/>
      <c r="CMX5" s="24"/>
      <c r="CMY5" s="24"/>
      <c r="CMZ5" s="24"/>
      <c r="CNA5" s="24"/>
      <c r="CNB5" s="24"/>
      <c r="CNC5" s="24"/>
      <c r="CND5" s="24"/>
      <c r="CNE5" s="24"/>
      <c r="CNF5" s="24"/>
      <c r="CNG5" s="24"/>
      <c r="CNH5" s="24"/>
      <c r="CNI5" s="24"/>
      <c r="CNJ5" s="24"/>
      <c r="CNK5" s="24"/>
      <c r="CNL5" s="24"/>
      <c r="CNM5" s="24"/>
      <c r="CNN5" s="24"/>
      <c r="CNO5" s="24"/>
      <c r="CNP5" s="24"/>
      <c r="CNQ5" s="24"/>
      <c r="CNR5" s="24"/>
      <c r="CNS5" s="24"/>
      <c r="CNT5" s="24"/>
      <c r="CNU5" s="24"/>
      <c r="CNV5" s="24"/>
      <c r="CNW5" s="24"/>
      <c r="CNX5" s="24"/>
      <c r="CNY5" s="24"/>
      <c r="CNZ5" s="24"/>
      <c r="COA5" s="24"/>
      <c r="COB5" s="24"/>
      <c r="COC5" s="24"/>
      <c r="COD5" s="24"/>
      <c r="COE5" s="24"/>
      <c r="COF5" s="24"/>
      <c r="COG5" s="24"/>
      <c r="COH5" s="24"/>
      <c r="COI5" s="24"/>
      <c r="COJ5" s="24"/>
      <c r="COK5" s="24"/>
      <c r="COL5" s="24"/>
      <c r="COM5" s="24"/>
      <c r="CON5" s="24"/>
      <c r="COO5" s="24"/>
      <c r="COP5" s="24"/>
      <c r="COQ5" s="24"/>
      <c r="COR5" s="24"/>
      <c r="COS5" s="24"/>
      <c r="COT5" s="24"/>
      <c r="COU5" s="24"/>
      <c r="COV5" s="24"/>
      <c r="COW5" s="24"/>
      <c r="COX5" s="24"/>
      <c r="COY5" s="24"/>
      <c r="COZ5" s="24"/>
      <c r="CPA5" s="24"/>
      <c r="CPB5" s="24"/>
      <c r="CPC5" s="24"/>
      <c r="CPD5" s="24"/>
      <c r="CPE5" s="24"/>
      <c r="CPF5" s="24"/>
      <c r="CPG5" s="24"/>
      <c r="CPH5" s="24"/>
      <c r="CPI5" s="24"/>
      <c r="CPJ5" s="24"/>
      <c r="CPK5" s="24"/>
      <c r="CPL5" s="24"/>
      <c r="CPM5" s="24"/>
      <c r="CPN5" s="24"/>
      <c r="CPO5" s="24"/>
      <c r="CPP5" s="24"/>
      <c r="CPQ5" s="24"/>
      <c r="CPR5" s="24"/>
      <c r="CPS5" s="24"/>
      <c r="CPT5" s="24"/>
      <c r="CPU5" s="24"/>
      <c r="CPV5" s="24"/>
      <c r="CPW5" s="24"/>
      <c r="CPX5" s="24"/>
      <c r="CPY5" s="24"/>
      <c r="CPZ5" s="24"/>
      <c r="CQA5" s="24"/>
      <c r="CQB5" s="24"/>
      <c r="CQC5" s="24"/>
      <c r="CQD5" s="24"/>
      <c r="CQE5" s="24"/>
      <c r="CQF5" s="24"/>
      <c r="CQG5" s="24"/>
      <c r="CQH5" s="24"/>
      <c r="CQI5" s="24"/>
      <c r="CQJ5" s="24"/>
      <c r="CQK5" s="24"/>
      <c r="CQL5" s="24"/>
      <c r="CQM5" s="24"/>
      <c r="CQN5" s="24"/>
      <c r="CQO5" s="24"/>
      <c r="CQP5" s="24"/>
      <c r="CQQ5" s="24"/>
      <c r="CQR5" s="24"/>
      <c r="CQS5" s="24"/>
      <c r="CQT5" s="24"/>
      <c r="CQU5" s="24"/>
      <c r="CQV5" s="24"/>
      <c r="CQW5" s="24"/>
      <c r="CQX5" s="24"/>
      <c r="CQY5" s="24"/>
      <c r="CQZ5" s="24"/>
      <c r="CRA5" s="24"/>
      <c r="CRB5" s="24"/>
      <c r="CRC5" s="24"/>
      <c r="CRD5" s="24"/>
      <c r="CRE5" s="24"/>
      <c r="CRF5" s="24"/>
      <c r="CRG5" s="24"/>
      <c r="CRH5" s="24"/>
      <c r="CRI5" s="24"/>
      <c r="CRJ5" s="24"/>
      <c r="CRK5" s="24"/>
      <c r="CRL5" s="24"/>
      <c r="CRM5" s="24"/>
      <c r="CRN5" s="24"/>
      <c r="CRO5" s="24"/>
      <c r="CRP5" s="24"/>
      <c r="CRQ5" s="24"/>
      <c r="CRR5" s="24"/>
      <c r="CRS5" s="24"/>
      <c r="CRT5" s="24"/>
      <c r="CRU5" s="24"/>
      <c r="CRV5" s="24"/>
      <c r="CRW5" s="24"/>
      <c r="CRX5" s="24"/>
      <c r="CRY5" s="24"/>
      <c r="CRZ5" s="24"/>
      <c r="CSA5" s="24"/>
      <c r="CSB5" s="24"/>
      <c r="CSC5" s="24"/>
      <c r="CSD5" s="24"/>
      <c r="CSE5" s="24"/>
      <c r="CSF5" s="24"/>
      <c r="CSG5" s="24"/>
      <c r="CSH5" s="24"/>
      <c r="CSI5" s="24"/>
      <c r="CSJ5" s="24"/>
      <c r="CSK5" s="24"/>
      <c r="CSL5" s="24"/>
      <c r="CSM5" s="24"/>
      <c r="CSN5" s="24"/>
      <c r="CSO5" s="24"/>
      <c r="CSP5" s="24"/>
      <c r="CSQ5" s="24"/>
      <c r="CSR5" s="24"/>
      <c r="CSS5" s="24"/>
      <c r="CST5" s="24"/>
      <c r="CSU5" s="24"/>
      <c r="CSV5" s="24"/>
      <c r="CSW5" s="24"/>
      <c r="CSX5" s="24"/>
      <c r="CSY5" s="24"/>
      <c r="CSZ5" s="24"/>
      <c r="CTA5" s="24"/>
      <c r="CTB5" s="24"/>
      <c r="CTC5" s="24"/>
      <c r="CTD5" s="24"/>
      <c r="CTE5" s="24"/>
      <c r="CTF5" s="24"/>
      <c r="CTG5" s="24"/>
      <c r="CTH5" s="24"/>
      <c r="CTI5" s="24"/>
      <c r="CTJ5" s="24"/>
      <c r="CTK5" s="24"/>
      <c r="CTL5" s="24"/>
      <c r="CTM5" s="24"/>
      <c r="CTN5" s="24"/>
      <c r="CTO5" s="24"/>
      <c r="CTP5" s="24"/>
      <c r="CTQ5" s="24"/>
      <c r="CTR5" s="24"/>
      <c r="CTS5" s="24"/>
      <c r="CTT5" s="24"/>
      <c r="CTU5" s="24"/>
      <c r="CTV5" s="24"/>
      <c r="CTW5" s="24"/>
      <c r="CTX5" s="24"/>
      <c r="CTY5" s="24"/>
      <c r="CTZ5" s="24"/>
      <c r="CUA5" s="24"/>
      <c r="CUB5" s="24"/>
      <c r="CUC5" s="24"/>
      <c r="CUD5" s="24"/>
      <c r="CUE5" s="24"/>
      <c r="CUF5" s="24"/>
      <c r="CUG5" s="24"/>
      <c r="CUH5" s="24"/>
      <c r="CUI5" s="24"/>
      <c r="CUJ5" s="24"/>
      <c r="CUK5" s="24"/>
      <c r="CUL5" s="24"/>
      <c r="CUM5" s="24"/>
      <c r="CUN5" s="24"/>
      <c r="CUO5" s="24"/>
      <c r="CUP5" s="24"/>
      <c r="CUQ5" s="24"/>
      <c r="CUR5" s="24"/>
      <c r="CUS5" s="24"/>
      <c r="CUT5" s="24"/>
      <c r="CUU5" s="24"/>
      <c r="CUV5" s="24"/>
      <c r="CUW5" s="24"/>
      <c r="CUX5" s="24"/>
      <c r="CUY5" s="24"/>
      <c r="CUZ5" s="24"/>
      <c r="CVA5" s="24"/>
      <c r="CVB5" s="24"/>
      <c r="CVC5" s="24"/>
      <c r="CVD5" s="24"/>
      <c r="CVE5" s="24"/>
      <c r="CVF5" s="24"/>
      <c r="CVG5" s="24"/>
      <c r="CVH5" s="24"/>
      <c r="CVI5" s="24"/>
      <c r="CVJ5" s="24"/>
      <c r="CVK5" s="24"/>
      <c r="CVL5" s="24"/>
      <c r="CVM5" s="24"/>
      <c r="CVN5" s="24"/>
      <c r="CVO5" s="24"/>
      <c r="CVP5" s="24"/>
      <c r="CVQ5" s="24"/>
      <c r="CVR5" s="24"/>
      <c r="CVS5" s="24"/>
      <c r="CVT5" s="24"/>
      <c r="CVU5" s="24"/>
      <c r="CVV5" s="24"/>
      <c r="CVW5" s="24"/>
      <c r="CVX5" s="24"/>
      <c r="CVY5" s="24"/>
      <c r="CVZ5" s="24"/>
      <c r="CWA5" s="24"/>
      <c r="CWB5" s="24"/>
      <c r="CWC5" s="24"/>
      <c r="CWD5" s="24"/>
      <c r="CWE5" s="24"/>
      <c r="CWF5" s="24"/>
      <c r="CWG5" s="24"/>
      <c r="CWH5" s="24"/>
      <c r="CWI5" s="24"/>
      <c r="CWJ5" s="24"/>
      <c r="CWK5" s="24"/>
      <c r="CWL5" s="24"/>
      <c r="CWM5" s="24"/>
      <c r="CWN5" s="24"/>
      <c r="CWO5" s="24"/>
      <c r="CWP5" s="24"/>
      <c r="CWQ5" s="24"/>
      <c r="CWR5" s="24"/>
      <c r="CWS5" s="24"/>
      <c r="CWT5" s="24"/>
      <c r="CWU5" s="24"/>
      <c r="CWV5" s="24"/>
      <c r="CWW5" s="24"/>
      <c r="CWX5" s="24"/>
      <c r="CWY5" s="24"/>
      <c r="CWZ5" s="24"/>
      <c r="CXA5" s="24"/>
      <c r="CXB5" s="24"/>
      <c r="CXC5" s="24"/>
      <c r="CXD5" s="24"/>
      <c r="CXE5" s="24"/>
      <c r="CXF5" s="24"/>
      <c r="CXG5" s="24"/>
      <c r="CXH5" s="24"/>
      <c r="CXI5" s="24"/>
      <c r="CXJ5" s="24"/>
      <c r="CXK5" s="24"/>
      <c r="CXL5" s="24"/>
      <c r="CXM5" s="24"/>
      <c r="CXN5" s="24"/>
      <c r="CXO5" s="24"/>
      <c r="CXP5" s="24"/>
      <c r="CXQ5" s="24"/>
      <c r="CXR5" s="24"/>
      <c r="CXS5" s="24"/>
      <c r="CXT5" s="24"/>
      <c r="CXU5" s="24"/>
      <c r="CXV5" s="24"/>
      <c r="CXW5" s="24"/>
      <c r="CXX5" s="24"/>
      <c r="CXY5" s="24"/>
      <c r="CXZ5" s="24"/>
      <c r="CYA5" s="24"/>
      <c r="CYB5" s="24"/>
      <c r="CYC5" s="24"/>
      <c r="CYD5" s="24"/>
      <c r="CYE5" s="24"/>
      <c r="CYF5" s="24"/>
      <c r="CYG5" s="24"/>
      <c r="CYH5" s="24"/>
      <c r="CYI5" s="24"/>
      <c r="CYJ5" s="24"/>
      <c r="CYK5" s="24"/>
      <c r="CYL5" s="24"/>
      <c r="CYM5" s="24"/>
      <c r="CYN5" s="24"/>
      <c r="CYO5" s="24"/>
      <c r="CYP5" s="24"/>
      <c r="CYQ5" s="24"/>
      <c r="CYR5" s="24"/>
      <c r="CYS5" s="24"/>
      <c r="CYT5" s="24"/>
      <c r="CYU5" s="24"/>
      <c r="CYV5" s="24"/>
      <c r="CYW5" s="24"/>
      <c r="CYX5" s="24"/>
      <c r="CYY5" s="24"/>
      <c r="CYZ5" s="24"/>
      <c r="CZA5" s="24"/>
      <c r="CZB5" s="24"/>
      <c r="CZC5" s="24"/>
      <c r="CZD5" s="24"/>
      <c r="CZE5" s="24"/>
      <c r="CZF5" s="24"/>
      <c r="CZG5" s="24"/>
      <c r="CZH5" s="24"/>
      <c r="CZI5" s="24"/>
      <c r="CZJ5" s="24"/>
      <c r="CZK5" s="24"/>
      <c r="CZL5" s="24"/>
      <c r="CZM5" s="24"/>
      <c r="CZN5" s="24"/>
      <c r="CZO5" s="24"/>
      <c r="CZP5" s="24"/>
      <c r="CZQ5" s="24"/>
      <c r="CZR5" s="24"/>
      <c r="CZS5" s="24"/>
      <c r="CZT5" s="24"/>
      <c r="CZU5" s="24"/>
      <c r="CZV5" s="24"/>
      <c r="CZW5" s="24"/>
      <c r="CZX5" s="24"/>
      <c r="CZY5" s="24"/>
      <c r="CZZ5" s="24"/>
      <c r="DAA5" s="24"/>
      <c r="DAB5" s="24"/>
      <c r="DAC5" s="24"/>
      <c r="DAD5" s="24"/>
      <c r="DAE5" s="24"/>
      <c r="DAF5" s="24"/>
      <c r="DAG5" s="24"/>
      <c r="DAH5" s="24"/>
      <c r="DAI5" s="24"/>
      <c r="DAJ5" s="24"/>
      <c r="DAK5" s="24"/>
      <c r="DAL5" s="24"/>
      <c r="DAM5" s="24"/>
      <c r="DAN5" s="24"/>
      <c r="DAO5" s="24"/>
      <c r="DAP5" s="24"/>
      <c r="DAQ5" s="24"/>
      <c r="DAR5" s="24"/>
      <c r="DAS5" s="24"/>
      <c r="DAT5" s="24"/>
      <c r="DAU5" s="24"/>
      <c r="DAV5" s="24"/>
      <c r="DAW5" s="24"/>
      <c r="DAX5" s="24"/>
      <c r="DAY5" s="24"/>
      <c r="DAZ5" s="24"/>
      <c r="DBA5" s="24"/>
      <c r="DBB5" s="24"/>
      <c r="DBC5" s="24"/>
      <c r="DBD5" s="24"/>
      <c r="DBE5" s="24"/>
      <c r="DBF5" s="24"/>
      <c r="DBG5" s="24"/>
      <c r="DBH5" s="24"/>
      <c r="DBI5" s="24"/>
      <c r="DBJ5" s="24"/>
      <c r="DBK5" s="24"/>
      <c r="DBL5" s="24"/>
      <c r="DBM5" s="24"/>
      <c r="DBN5" s="24"/>
      <c r="DBO5" s="24"/>
      <c r="DBP5" s="24"/>
      <c r="DBQ5" s="24"/>
      <c r="DBR5" s="24"/>
      <c r="DBS5" s="24"/>
      <c r="DBT5" s="24"/>
      <c r="DBU5" s="24"/>
      <c r="DBV5" s="24"/>
      <c r="DBW5" s="24"/>
      <c r="DBX5" s="24"/>
      <c r="DBY5" s="24"/>
      <c r="DBZ5" s="24"/>
      <c r="DCA5" s="24"/>
      <c r="DCB5" s="24"/>
      <c r="DCC5" s="24"/>
      <c r="DCD5" s="24"/>
      <c r="DCE5" s="24"/>
      <c r="DCF5" s="24"/>
      <c r="DCG5" s="24"/>
      <c r="DCH5" s="24"/>
      <c r="DCI5" s="24"/>
      <c r="DCJ5" s="24"/>
      <c r="DCK5" s="24"/>
      <c r="DCL5" s="24"/>
      <c r="DCM5" s="24"/>
      <c r="DCN5" s="24"/>
      <c r="DCO5" s="24"/>
      <c r="DCP5" s="24"/>
      <c r="DCQ5" s="24"/>
      <c r="DCR5" s="24"/>
      <c r="DCS5" s="24"/>
      <c r="DCT5" s="24"/>
      <c r="DCU5" s="24"/>
      <c r="DCV5" s="24"/>
      <c r="DCW5" s="24"/>
      <c r="DCX5" s="24"/>
      <c r="DCY5" s="24"/>
      <c r="DCZ5" s="24"/>
      <c r="DDA5" s="24"/>
      <c r="DDB5" s="24"/>
      <c r="DDC5" s="24"/>
      <c r="DDD5" s="24"/>
      <c r="DDE5" s="24"/>
      <c r="DDF5" s="24"/>
      <c r="DDG5" s="24"/>
      <c r="DDH5" s="24"/>
      <c r="DDI5" s="24"/>
      <c r="DDJ5" s="24"/>
      <c r="DDK5" s="24"/>
      <c r="DDL5" s="24"/>
      <c r="DDM5" s="24"/>
      <c r="DDN5" s="24"/>
      <c r="DDO5" s="24"/>
      <c r="DDP5" s="24"/>
      <c r="DDQ5" s="24"/>
      <c r="DDR5" s="24"/>
      <c r="DDS5" s="24"/>
      <c r="DDT5" s="24"/>
      <c r="DDU5" s="24"/>
      <c r="DDV5" s="24"/>
      <c r="DDW5" s="24"/>
      <c r="DDX5" s="24"/>
      <c r="DDY5" s="24"/>
      <c r="DDZ5" s="24"/>
      <c r="DEA5" s="24"/>
      <c r="DEB5" s="24"/>
      <c r="DEC5" s="24"/>
      <c r="DED5" s="24"/>
      <c r="DEE5" s="24"/>
      <c r="DEF5" s="24"/>
      <c r="DEG5" s="24"/>
      <c r="DEH5" s="24"/>
      <c r="DEI5" s="24"/>
      <c r="DEJ5" s="24"/>
      <c r="DEK5" s="24"/>
      <c r="DEL5" s="24"/>
      <c r="DEM5" s="24"/>
      <c r="DEN5" s="24"/>
      <c r="DEO5" s="24"/>
      <c r="DEP5" s="24"/>
      <c r="DEQ5" s="24"/>
      <c r="DER5" s="24"/>
      <c r="DES5" s="24"/>
      <c r="DET5" s="24"/>
      <c r="DEU5" s="24"/>
      <c r="DEV5" s="24"/>
      <c r="DEW5" s="24"/>
      <c r="DEX5" s="24"/>
      <c r="DEY5" s="24"/>
      <c r="DEZ5" s="24"/>
      <c r="DFA5" s="24"/>
      <c r="DFB5" s="24"/>
      <c r="DFC5" s="24"/>
      <c r="DFD5" s="24"/>
      <c r="DFE5" s="24"/>
      <c r="DFF5" s="24"/>
      <c r="DFG5" s="24"/>
      <c r="DFH5" s="24"/>
      <c r="DFI5" s="24"/>
      <c r="DFJ5" s="24"/>
      <c r="DFK5" s="24"/>
      <c r="DFL5" s="24"/>
      <c r="DFM5" s="24"/>
      <c r="DFN5" s="24"/>
      <c r="DFO5" s="24"/>
      <c r="DFP5" s="24"/>
      <c r="DFQ5" s="24"/>
      <c r="DFR5" s="24"/>
      <c r="DFS5" s="24"/>
      <c r="DFT5" s="24"/>
      <c r="DFU5" s="24"/>
      <c r="DFV5" s="24"/>
      <c r="DFW5" s="24"/>
      <c r="DFX5" s="24"/>
      <c r="DFY5" s="24"/>
      <c r="DFZ5" s="24"/>
      <c r="DGA5" s="24"/>
      <c r="DGB5" s="24"/>
      <c r="DGC5" s="24"/>
      <c r="DGD5" s="24"/>
      <c r="DGE5" s="24"/>
      <c r="DGF5" s="24"/>
      <c r="DGG5" s="24"/>
      <c r="DGH5" s="24"/>
      <c r="DGI5" s="24"/>
      <c r="DGJ5" s="24"/>
      <c r="DGK5" s="24"/>
      <c r="DGL5" s="24"/>
      <c r="DGM5" s="24"/>
      <c r="DGN5" s="24"/>
      <c r="DGO5" s="24"/>
      <c r="DGP5" s="24"/>
      <c r="DGQ5" s="24"/>
      <c r="DGR5" s="24"/>
      <c r="DGS5" s="24"/>
      <c r="DGT5" s="24"/>
      <c r="DGU5" s="24"/>
      <c r="DGV5" s="24"/>
      <c r="DGW5" s="24"/>
      <c r="DGX5" s="24"/>
      <c r="DGY5" s="24"/>
      <c r="DGZ5" s="24"/>
      <c r="DHA5" s="24"/>
      <c r="DHB5" s="24"/>
      <c r="DHC5" s="24"/>
      <c r="DHD5" s="24"/>
      <c r="DHE5" s="24"/>
      <c r="DHF5" s="24"/>
      <c r="DHG5" s="24"/>
      <c r="DHH5" s="24"/>
      <c r="DHI5" s="24"/>
      <c r="DHJ5" s="24"/>
      <c r="DHK5" s="24"/>
      <c r="DHL5" s="24"/>
      <c r="DHM5" s="24"/>
      <c r="DHN5" s="24"/>
      <c r="DHO5" s="24"/>
      <c r="DHP5" s="24"/>
      <c r="DHQ5" s="24"/>
      <c r="DHR5" s="24"/>
      <c r="DHS5" s="24"/>
      <c r="DHT5" s="24"/>
      <c r="DHU5" s="24"/>
      <c r="DHV5" s="24"/>
      <c r="DHW5" s="24"/>
      <c r="DHX5" s="24"/>
      <c r="DHY5" s="24"/>
      <c r="DHZ5" s="24"/>
      <c r="DIA5" s="24"/>
      <c r="DIB5" s="24"/>
      <c r="DIC5" s="24"/>
      <c r="DID5" s="24"/>
      <c r="DIE5" s="24"/>
      <c r="DIF5" s="24"/>
      <c r="DIG5" s="24"/>
      <c r="DIH5" s="24"/>
      <c r="DII5" s="24"/>
      <c r="DIJ5" s="24"/>
      <c r="DIK5" s="24"/>
      <c r="DIL5" s="24"/>
      <c r="DIM5" s="24"/>
      <c r="DIN5" s="24"/>
      <c r="DIO5" s="24"/>
      <c r="DIP5" s="24"/>
      <c r="DIQ5" s="24"/>
      <c r="DIR5" s="24"/>
      <c r="DIS5" s="24"/>
      <c r="DIT5" s="24"/>
      <c r="DIU5" s="24"/>
      <c r="DIV5" s="24"/>
      <c r="DIW5" s="24"/>
      <c r="DIX5" s="24"/>
      <c r="DIY5" s="24"/>
      <c r="DIZ5" s="24"/>
      <c r="DJA5" s="24"/>
      <c r="DJB5" s="24"/>
      <c r="DJC5" s="24"/>
      <c r="DJD5" s="24"/>
      <c r="DJE5" s="24"/>
      <c r="DJF5" s="24"/>
      <c r="DJG5" s="24"/>
      <c r="DJH5" s="24"/>
      <c r="DJI5" s="24"/>
      <c r="DJJ5" s="24"/>
      <c r="DJK5" s="24"/>
      <c r="DJL5" s="24"/>
      <c r="DJM5" s="24"/>
      <c r="DJN5" s="24"/>
      <c r="DJO5" s="24"/>
      <c r="DJP5" s="24"/>
      <c r="DJQ5" s="24"/>
      <c r="DJR5" s="24"/>
      <c r="DJS5" s="24"/>
      <c r="DJT5" s="24"/>
      <c r="DJU5" s="24"/>
      <c r="DJV5" s="24"/>
      <c r="DJW5" s="24"/>
      <c r="DJX5" s="24"/>
      <c r="DJY5" s="24"/>
      <c r="DJZ5" s="24"/>
      <c r="DKA5" s="24"/>
      <c r="DKB5" s="24"/>
      <c r="DKC5" s="24"/>
      <c r="DKD5" s="24"/>
      <c r="DKE5" s="24"/>
      <c r="DKF5" s="24"/>
      <c r="DKG5" s="24"/>
      <c r="DKH5" s="24"/>
      <c r="DKI5" s="24"/>
      <c r="DKJ5" s="24"/>
      <c r="DKK5" s="24"/>
      <c r="DKL5" s="24"/>
      <c r="DKM5" s="24"/>
      <c r="DKN5" s="24"/>
      <c r="DKO5" s="24"/>
      <c r="DKP5" s="24"/>
      <c r="DKQ5" s="24"/>
      <c r="DKR5" s="24"/>
      <c r="DKS5" s="24"/>
      <c r="DKT5" s="24"/>
      <c r="DKU5" s="24"/>
      <c r="DKV5" s="24"/>
      <c r="DKW5" s="24"/>
      <c r="DKX5" s="24"/>
      <c r="DKY5" s="24"/>
      <c r="DKZ5" s="24"/>
      <c r="DLA5" s="24"/>
      <c r="DLB5" s="24"/>
      <c r="DLC5" s="24"/>
      <c r="DLD5" s="24"/>
      <c r="DLE5" s="24"/>
      <c r="DLF5" s="24"/>
      <c r="DLG5" s="24"/>
      <c r="DLH5" s="24"/>
      <c r="DLI5" s="24"/>
      <c r="DLJ5" s="24"/>
      <c r="DLK5" s="24"/>
      <c r="DLL5" s="24"/>
      <c r="DLM5" s="24"/>
      <c r="DLN5" s="24"/>
      <c r="DLO5" s="24"/>
      <c r="DLP5" s="24"/>
      <c r="DLQ5" s="24"/>
      <c r="DLR5" s="24"/>
      <c r="DLS5" s="24"/>
      <c r="DLT5" s="24"/>
      <c r="DLU5" s="24"/>
      <c r="DLV5" s="24"/>
      <c r="DLW5" s="24"/>
      <c r="DLX5" s="24"/>
      <c r="DLY5" s="24"/>
      <c r="DLZ5" s="24"/>
      <c r="DMA5" s="24"/>
      <c r="DMB5" s="24"/>
      <c r="DMC5" s="24"/>
      <c r="DMD5" s="24"/>
      <c r="DME5" s="24"/>
      <c r="DMF5" s="24"/>
      <c r="DMG5" s="24"/>
      <c r="DMH5" s="24"/>
      <c r="DMI5" s="24"/>
      <c r="DMJ5" s="24"/>
      <c r="DMK5" s="24"/>
      <c r="DML5" s="24"/>
      <c r="DMM5" s="24"/>
      <c r="DMN5" s="24"/>
      <c r="DMO5" s="24"/>
      <c r="DMP5" s="24"/>
      <c r="DMQ5" s="24"/>
      <c r="DMR5" s="24"/>
      <c r="DMS5" s="24"/>
      <c r="DMT5" s="24"/>
      <c r="DMU5" s="24"/>
      <c r="DMV5" s="24"/>
      <c r="DMW5" s="24"/>
      <c r="DMX5" s="24"/>
      <c r="DMY5" s="24"/>
      <c r="DMZ5" s="24"/>
      <c r="DNA5" s="24"/>
      <c r="DNB5" s="24"/>
      <c r="DNC5" s="24"/>
      <c r="DND5" s="24"/>
      <c r="DNE5" s="24"/>
      <c r="DNF5" s="24"/>
      <c r="DNG5" s="24"/>
      <c r="DNH5" s="24"/>
      <c r="DNI5" s="24"/>
      <c r="DNJ5" s="24"/>
      <c r="DNK5" s="24"/>
      <c r="DNL5" s="24"/>
      <c r="DNM5" s="24"/>
      <c r="DNN5" s="24"/>
      <c r="DNO5" s="24"/>
      <c r="DNP5" s="24"/>
      <c r="DNQ5" s="24"/>
      <c r="DNR5" s="24"/>
      <c r="DNS5" s="24"/>
      <c r="DNT5" s="24"/>
      <c r="DNU5" s="24"/>
      <c r="DNV5" s="24"/>
      <c r="DNW5" s="24"/>
      <c r="DNX5" s="24"/>
      <c r="DNY5" s="24"/>
      <c r="DNZ5" s="24"/>
      <c r="DOA5" s="24"/>
      <c r="DOB5" s="24"/>
      <c r="DOC5" s="24"/>
      <c r="DOD5" s="24"/>
      <c r="DOE5" s="24"/>
      <c r="DOF5" s="24"/>
      <c r="DOG5" s="24"/>
      <c r="DOH5" s="24"/>
      <c r="DOI5" s="24"/>
      <c r="DOJ5" s="24"/>
      <c r="DOK5" s="24"/>
      <c r="DOL5" s="24"/>
      <c r="DOM5" s="24"/>
      <c r="DON5" s="24"/>
      <c r="DOO5" s="24"/>
      <c r="DOP5" s="24"/>
      <c r="DOQ5" s="24"/>
      <c r="DOR5" s="24"/>
      <c r="DOS5" s="24"/>
      <c r="DOT5" s="24"/>
      <c r="DOU5" s="24"/>
      <c r="DOV5" s="24"/>
      <c r="DOW5" s="24"/>
      <c r="DOX5" s="24"/>
      <c r="DOY5" s="24"/>
      <c r="DOZ5" s="24"/>
      <c r="DPA5" s="24"/>
      <c r="DPB5" s="24"/>
      <c r="DPC5" s="24"/>
      <c r="DPD5" s="24"/>
      <c r="DPE5" s="24"/>
      <c r="DPF5" s="24"/>
      <c r="DPG5" s="24"/>
      <c r="DPH5" s="24"/>
      <c r="DPI5" s="24"/>
      <c r="DPJ5" s="24"/>
      <c r="DPK5" s="24"/>
      <c r="DPL5" s="24"/>
      <c r="DPM5" s="24"/>
      <c r="DPN5" s="24"/>
      <c r="DPO5" s="24"/>
      <c r="DPP5" s="24"/>
      <c r="DPQ5" s="24"/>
      <c r="DPR5" s="24"/>
      <c r="DPS5" s="24"/>
      <c r="DPT5" s="24"/>
      <c r="DPU5" s="24"/>
      <c r="DPV5" s="24"/>
      <c r="DPW5" s="24"/>
      <c r="DPX5" s="24"/>
      <c r="DPY5" s="24"/>
      <c r="DPZ5" s="24"/>
      <c r="DQA5" s="24"/>
      <c r="DQB5" s="24"/>
      <c r="DQC5" s="24"/>
      <c r="DQD5" s="24"/>
      <c r="DQE5" s="24"/>
      <c r="DQF5" s="24"/>
      <c r="DQG5" s="24"/>
      <c r="DQH5" s="24"/>
      <c r="DQI5" s="24"/>
      <c r="DQJ5" s="24"/>
      <c r="DQK5" s="24"/>
      <c r="DQL5" s="24"/>
      <c r="DQM5" s="24"/>
      <c r="DQN5" s="24"/>
      <c r="DQO5" s="24"/>
      <c r="DQP5" s="24"/>
      <c r="DQQ5" s="24"/>
      <c r="DQR5" s="24"/>
      <c r="DQS5" s="24"/>
      <c r="DQT5" s="24"/>
      <c r="DQU5" s="24"/>
      <c r="DQV5" s="24"/>
      <c r="DQW5" s="24"/>
      <c r="DQX5" s="24"/>
      <c r="DQY5" s="24"/>
      <c r="DQZ5" s="24"/>
      <c r="DRA5" s="24"/>
      <c r="DRB5" s="24"/>
      <c r="DRC5" s="24"/>
      <c r="DRD5" s="24"/>
      <c r="DRE5" s="24"/>
      <c r="DRF5" s="24"/>
      <c r="DRG5" s="24"/>
      <c r="DRH5" s="24"/>
      <c r="DRI5" s="24"/>
      <c r="DRJ5" s="24"/>
      <c r="DRK5" s="24"/>
      <c r="DRL5" s="24"/>
      <c r="DRM5" s="24"/>
      <c r="DRN5" s="24"/>
      <c r="DRO5" s="24"/>
      <c r="DRP5" s="24"/>
      <c r="DRQ5" s="24"/>
      <c r="DRR5" s="24"/>
      <c r="DRS5" s="24"/>
      <c r="DRT5" s="24"/>
      <c r="DRU5" s="24"/>
      <c r="DRV5" s="24"/>
      <c r="DRW5" s="24"/>
      <c r="DRX5" s="24"/>
      <c r="DRY5" s="24"/>
      <c r="DRZ5" s="24"/>
      <c r="DSA5" s="24"/>
      <c r="DSB5" s="24"/>
      <c r="DSC5" s="24"/>
      <c r="DSD5" s="24"/>
      <c r="DSE5" s="24"/>
      <c r="DSF5" s="24"/>
      <c r="DSG5" s="24"/>
      <c r="DSH5" s="24"/>
      <c r="DSI5" s="24"/>
      <c r="DSJ5" s="24"/>
      <c r="DSK5" s="24"/>
      <c r="DSL5" s="24"/>
      <c r="DSM5" s="24"/>
      <c r="DSN5" s="24"/>
      <c r="DSO5" s="24"/>
      <c r="DSP5" s="24"/>
      <c r="DSQ5" s="24"/>
      <c r="DSR5" s="24"/>
      <c r="DSS5" s="24"/>
      <c r="DST5" s="24"/>
      <c r="DSU5" s="24"/>
      <c r="DSV5" s="24"/>
      <c r="DSW5" s="24"/>
      <c r="DSX5" s="24"/>
      <c r="DSY5" s="24"/>
      <c r="DSZ5" s="24"/>
      <c r="DTA5" s="24"/>
      <c r="DTB5" s="24"/>
      <c r="DTC5" s="24"/>
      <c r="DTD5" s="24"/>
      <c r="DTE5" s="24"/>
      <c r="DTF5" s="24"/>
      <c r="DTG5" s="24"/>
      <c r="DTH5" s="24"/>
      <c r="DTI5" s="24"/>
      <c r="DTJ5" s="24"/>
      <c r="DTK5" s="24"/>
      <c r="DTL5" s="24"/>
      <c r="DTM5" s="24"/>
      <c r="DTN5" s="24"/>
      <c r="DTO5" s="24"/>
      <c r="DTP5" s="24"/>
      <c r="DTQ5" s="24"/>
      <c r="DTR5" s="24"/>
      <c r="DTS5" s="24"/>
      <c r="DTT5" s="24"/>
      <c r="DTU5" s="24"/>
      <c r="DTV5" s="24"/>
      <c r="DTW5" s="24"/>
      <c r="DTX5" s="24"/>
      <c r="DTY5" s="24"/>
      <c r="DTZ5" s="24"/>
      <c r="DUA5" s="24"/>
      <c r="DUB5" s="24"/>
      <c r="DUC5" s="24"/>
      <c r="DUD5" s="24"/>
      <c r="DUE5" s="24"/>
      <c r="DUF5" s="24"/>
      <c r="DUG5" s="24"/>
      <c r="DUH5" s="24"/>
      <c r="DUI5" s="24"/>
      <c r="DUJ5" s="24"/>
      <c r="DUK5" s="24"/>
      <c r="DUL5" s="24"/>
      <c r="DUM5" s="24"/>
      <c r="DUN5" s="24"/>
      <c r="DUO5" s="24"/>
      <c r="DUP5" s="24"/>
      <c r="DUQ5" s="24"/>
      <c r="DUR5" s="24"/>
      <c r="DUS5" s="24"/>
      <c r="DUT5" s="24"/>
      <c r="DUU5" s="24"/>
      <c r="DUV5" s="24"/>
      <c r="DUW5" s="24"/>
      <c r="DUX5" s="24"/>
      <c r="DUY5" s="24"/>
      <c r="DUZ5" s="24"/>
      <c r="DVA5" s="24"/>
      <c r="DVB5" s="24"/>
      <c r="DVC5" s="24"/>
      <c r="DVD5" s="24"/>
      <c r="DVE5" s="24"/>
      <c r="DVF5" s="24"/>
      <c r="DVG5" s="24"/>
      <c r="DVH5" s="24"/>
      <c r="DVI5" s="24"/>
      <c r="DVJ5" s="24"/>
      <c r="DVK5" s="24"/>
      <c r="DVL5" s="24"/>
      <c r="DVM5" s="24"/>
      <c r="DVN5" s="24"/>
      <c r="DVO5" s="24"/>
      <c r="DVP5" s="24"/>
      <c r="DVQ5" s="24"/>
      <c r="DVR5" s="24"/>
      <c r="DVS5" s="24"/>
      <c r="DVT5" s="24"/>
      <c r="DVU5" s="24"/>
      <c r="DVV5" s="24"/>
      <c r="DVW5" s="24"/>
      <c r="DVX5" s="24"/>
      <c r="DVY5" s="24"/>
      <c r="DVZ5" s="24"/>
      <c r="DWA5" s="24"/>
      <c r="DWB5" s="24"/>
      <c r="DWC5" s="24"/>
      <c r="DWD5" s="24"/>
      <c r="DWE5" s="24"/>
      <c r="DWF5" s="24"/>
      <c r="DWG5" s="24"/>
      <c r="DWH5" s="24"/>
      <c r="DWI5" s="24"/>
      <c r="DWJ5" s="24"/>
      <c r="DWK5" s="24"/>
      <c r="DWL5" s="24"/>
      <c r="DWM5" s="24"/>
      <c r="DWN5" s="24"/>
      <c r="DWO5" s="24"/>
      <c r="DWP5" s="24"/>
      <c r="DWQ5" s="24"/>
      <c r="DWR5" s="24"/>
      <c r="DWS5" s="24"/>
      <c r="DWT5" s="24"/>
      <c r="DWU5" s="24"/>
      <c r="DWV5" s="24"/>
      <c r="DWW5" s="24"/>
      <c r="DWX5" s="24"/>
      <c r="DWY5" s="24"/>
      <c r="DWZ5" s="24"/>
      <c r="DXA5" s="24"/>
      <c r="DXB5" s="24"/>
      <c r="DXC5" s="24"/>
      <c r="DXD5" s="24"/>
      <c r="DXE5" s="24"/>
      <c r="DXF5" s="24"/>
      <c r="DXG5" s="24"/>
      <c r="DXH5" s="24"/>
      <c r="DXI5" s="24"/>
      <c r="DXJ5" s="24"/>
      <c r="DXK5" s="24"/>
      <c r="DXL5" s="24"/>
      <c r="DXM5" s="24"/>
      <c r="DXN5" s="24"/>
      <c r="DXO5" s="24"/>
      <c r="DXP5" s="24"/>
      <c r="DXQ5" s="24"/>
      <c r="DXR5" s="24"/>
      <c r="DXS5" s="24"/>
      <c r="DXT5" s="24"/>
      <c r="DXU5" s="24"/>
      <c r="DXV5" s="24"/>
      <c r="DXW5" s="24"/>
      <c r="DXX5" s="24"/>
      <c r="DXY5" s="24"/>
      <c r="DXZ5" s="24"/>
      <c r="DYA5" s="24"/>
      <c r="DYB5" s="24"/>
      <c r="DYC5" s="24"/>
      <c r="DYD5" s="24"/>
      <c r="DYE5" s="24"/>
      <c r="DYF5" s="24"/>
      <c r="DYG5" s="24"/>
      <c r="DYH5" s="24"/>
      <c r="DYI5" s="24"/>
      <c r="DYJ5" s="24"/>
      <c r="DYK5" s="24"/>
      <c r="DYL5" s="24"/>
      <c r="DYM5" s="24"/>
      <c r="DYN5" s="24"/>
      <c r="DYO5" s="24"/>
      <c r="DYP5" s="24"/>
      <c r="DYQ5" s="24"/>
      <c r="DYR5" s="24"/>
      <c r="DYS5" s="24"/>
      <c r="DYT5" s="24"/>
      <c r="DYU5" s="24"/>
      <c r="DYV5" s="24"/>
      <c r="DYW5" s="24"/>
      <c r="DYX5" s="24"/>
      <c r="DYY5" s="24"/>
      <c r="DYZ5" s="24"/>
      <c r="DZA5" s="24"/>
      <c r="DZB5" s="24"/>
      <c r="DZC5" s="24"/>
      <c r="DZD5" s="24"/>
      <c r="DZE5" s="24"/>
      <c r="DZF5" s="24"/>
      <c r="DZG5" s="24"/>
      <c r="DZH5" s="24"/>
      <c r="DZI5" s="24"/>
      <c r="DZJ5" s="24"/>
      <c r="DZK5" s="24"/>
      <c r="DZL5" s="24"/>
      <c r="DZM5" s="24"/>
      <c r="DZN5" s="24"/>
      <c r="DZO5" s="24"/>
      <c r="DZP5" s="24"/>
      <c r="DZQ5" s="24"/>
      <c r="DZR5" s="24"/>
      <c r="DZS5" s="24"/>
      <c r="DZT5" s="24"/>
      <c r="DZU5" s="24"/>
      <c r="DZV5" s="24"/>
      <c r="DZW5" s="24"/>
      <c r="DZX5" s="24"/>
      <c r="DZY5" s="24"/>
      <c r="DZZ5" s="24"/>
      <c r="EAA5" s="24"/>
      <c r="EAB5" s="24"/>
      <c r="EAC5" s="24"/>
      <c r="EAD5" s="24"/>
      <c r="EAE5" s="24"/>
      <c r="EAF5" s="24"/>
      <c r="EAG5" s="24"/>
      <c r="EAH5" s="24"/>
      <c r="EAI5" s="24"/>
      <c r="EAJ5" s="24"/>
      <c r="EAK5" s="24"/>
      <c r="EAL5" s="24"/>
      <c r="EAM5" s="24"/>
      <c r="EAN5" s="24"/>
      <c r="EAO5" s="24"/>
      <c r="EAP5" s="24"/>
      <c r="EAQ5" s="24"/>
      <c r="EAR5" s="24"/>
      <c r="EAS5" s="24"/>
      <c r="EAT5" s="24"/>
      <c r="EAU5" s="24"/>
      <c r="EAV5" s="24"/>
      <c r="EAW5" s="24"/>
      <c r="EAX5" s="24"/>
      <c r="EAY5" s="24"/>
      <c r="EAZ5" s="24"/>
      <c r="EBA5" s="24"/>
      <c r="EBB5" s="24"/>
      <c r="EBC5" s="24"/>
      <c r="EBD5" s="24"/>
      <c r="EBE5" s="24"/>
      <c r="EBF5" s="24"/>
      <c r="EBG5" s="24"/>
      <c r="EBH5" s="24"/>
      <c r="EBI5" s="24"/>
      <c r="EBJ5" s="24"/>
      <c r="EBK5" s="24"/>
      <c r="EBL5" s="24"/>
      <c r="EBM5" s="24"/>
      <c r="EBN5" s="24"/>
      <c r="EBO5" s="24"/>
      <c r="EBP5" s="24"/>
      <c r="EBQ5" s="24"/>
      <c r="EBR5" s="24"/>
      <c r="EBS5" s="24"/>
      <c r="EBT5" s="24"/>
      <c r="EBU5" s="24"/>
      <c r="EBV5" s="24"/>
      <c r="EBW5" s="24"/>
      <c r="EBX5" s="24"/>
      <c r="EBY5" s="24"/>
      <c r="EBZ5" s="24"/>
      <c r="ECA5" s="24"/>
      <c r="ECB5" s="24"/>
      <c r="ECC5" s="24"/>
      <c r="ECD5" s="24"/>
      <c r="ECE5" s="24"/>
      <c r="ECF5" s="24"/>
      <c r="ECG5" s="24"/>
      <c r="ECH5" s="24"/>
      <c r="ECI5" s="24"/>
      <c r="ECJ5" s="24"/>
      <c r="ECK5" s="24"/>
      <c r="ECL5" s="24"/>
      <c r="ECM5" s="24"/>
      <c r="ECN5" s="24"/>
      <c r="ECO5" s="24"/>
      <c r="ECP5" s="24"/>
      <c r="ECQ5" s="24"/>
      <c r="ECR5" s="24"/>
      <c r="ECS5" s="24"/>
      <c r="ECT5" s="24"/>
      <c r="ECU5" s="24"/>
      <c r="ECV5" s="24"/>
      <c r="ECW5" s="24"/>
      <c r="ECX5" s="24"/>
      <c r="ECY5" s="24"/>
      <c r="ECZ5" s="24"/>
      <c r="EDA5" s="24"/>
      <c r="EDB5" s="24"/>
      <c r="EDC5" s="24"/>
      <c r="EDD5" s="24"/>
      <c r="EDE5" s="24"/>
      <c r="EDF5" s="24"/>
      <c r="EDG5" s="24"/>
      <c r="EDH5" s="24"/>
      <c r="EDI5" s="24"/>
      <c r="EDJ5" s="24"/>
      <c r="EDK5" s="24"/>
      <c r="EDL5" s="24"/>
      <c r="EDM5" s="24"/>
      <c r="EDN5" s="24"/>
      <c r="EDO5" s="24"/>
      <c r="EDP5" s="24"/>
      <c r="EDQ5" s="24"/>
      <c r="EDR5" s="24"/>
      <c r="EDS5" s="24"/>
      <c r="EDT5" s="24"/>
      <c r="EDU5" s="24"/>
      <c r="EDV5" s="24"/>
      <c r="EDW5" s="24"/>
      <c r="EDX5" s="24"/>
      <c r="EDY5" s="24"/>
      <c r="EDZ5" s="24"/>
      <c r="EEA5" s="24"/>
      <c r="EEB5" s="24"/>
      <c r="EEC5" s="24"/>
      <c r="EED5" s="24"/>
      <c r="EEE5" s="24"/>
      <c r="EEF5" s="24"/>
      <c r="EEG5" s="24"/>
      <c r="EEH5" s="24"/>
      <c r="EEI5" s="24"/>
      <c r="EEJ5" s="24"/>
      <c r="EEK5" s="24"/>
      <c r="EEL5" s="24"/>
      <c r="EEM5" s="24"/>
      <c r="EEN5" s="24"/>
      <c r="EEO5" s="24"/>
      <c r="EEP5" s="24"/>
      <c r="EEQ5" s="24"/>
      <c r="EER5" s="24"/>
      <c r="EES5" s="24"/>
      <c r="EET5" s="24"/>
      <c r="EEU5" s="24"/>
      <c r="EEV5" s="24"/>
      <c r="EEW5" s="24"/>
      <c r="EEX5" s="24"/>
      <c r="EEY5" s="24"/>
      <c r="EEZ5" s="24"/>
      <c r="EFA5" s="24"/>
      <c r="EFB5" s="24"/>
      <c r="EFC5" s="24"/>
      <c r="EFD5" s="24"/>
      <c r="EFE5" s="24"/>
      <c r="EFF5" s="24"/>
      <c r="EFG5" s="24"/>
      <c r="EFH5" s="24"/>
      <c r="EFI5" s="24"/>
      <c r="EFJ5" s="24"/>
      <c r="EFK5" s="24"/>
      <c r="EFL5" s="24"/>
      <c r="EFM5" s="24"/>
      <c r="EFN5" s="24"/>
      <c r="EFO5" s="24"/>
      <c r="EFP5" s="24"/>
      <c r="EFQ5" s="24"/>
      <c r="EFR5" s="24"/>
      <c r="EFS5" s="24"/>
      <c r="EFT5" s="24"/>
      <c r="EFU5" s="24"/>
      <c r="EFV5" s="24"/>
      <c r="EFW5" s="24"/>
      <c r="EFX5" s="24"/>
      <c r="EFY5" s="24"/>
      <c r="EFZ5" s="24"/>
      <c r="EGA5" s="24"/>
      <c r="EGB5" s="24"/>
      <c r="EGC5" s="24"/>
      <c r="EGD5" s="24"/>
      <c r="EGE5" s="24"/>
      <c r="EGF5" s="24"/>
      <c r="EGG5" s="24"/>
      <c r="EGH5" s="24"/>
      <c r="EGI5" s="24"/>
      <c r="EGJ5" s="24"/>
      <c r="EGK5" s="24"/>
      <c r="EGL5" s="24"/>
      <c r="EGM5" s="24"/>
      <c r="EGN5" s="24"/>
      <c r="EGO5" s="24"/>
      <c r="EGP5" s="24"/>
      <c r="EGQ5" s="24"/>
      <c r="EGR5" s="24"/>
      <c r="EGS5" s="24"/>
      <c r="EGT5" s="24"/>
      <c r="EGU5" s="24"/>
      <c r="EGV5" s="24"/>
      <c r="EGW5" s="24"/>
      <c r="EGX5" s="24"/>
      <c r="EGY5" s="24"/>
      <c r="EGZ5" s="24"/>
      <c r="EHA5" s="24"/>
      <c r="EHB5" s="24"/>
      <c r="EHC5" s="24"/>
      <c r="EHD5" s="24"/>
      <c r="EHE5" s="24"/>
      <c r="EHF5" s="24"/>
      <c r="EHG5" s="24"/>
      <c r="EHH5" s="24"/>
      <c r="EHI5" s="24"/>
      <c r="EHJ5" s="24"/>
      <c r="EHK5" s="24"/>
      <c r="EHL5" s="24"/>
      <c r="EHM5" s="24"/>
      <c r="EHN5" s="24"/>
      <c r="EHO5" s="24"/>
      <c r="EHP5" s="24"/>
      <c r="EHQ5" s="24"/>
      <c r="EHR5" s="24"/>
      <c r="EHS5" s="24"/>
      <c r="EHT5" s="24"/>
      <c r="EHU5" s="24"/>
      <c r="EHV5" s="24"/>
      <c r="EHW5" s="24"/>
      <c r="EHX5" s="24"/>
      <c r="EHY5" s="24"/>
      <c r="EHZ5" s="24"/>
      <c r="EIA5" s="24"/>
      <c r="EIB5" s="24"/>
      <c r="EIC5" s="24"/>
      <c r="EID5" s="24"/>
      <c r="EIE5" s="24"/>
      <c r="EIF5" s="24"/>
      <c r="EIG5" s="24"/>
      <c r="EIH5" s="24"/>
      <c r="EII5" s="24"/>
      <c r="EIJ5" s="24"/>
      <c r="EIK5" s="24"/>
      <c r="EIL5" s="24"/>
      <c r="EIM5" s="24"/>
      <c r="EIN5" s="24"/>
      <c r="EIO5" s="24"/>
      <c r="EIP5" s="24"/>
      <c r="EIQ5" s="24"/>
      <c r="EIR5" s="24"/>
      <c r="EIS5" s="24"/>
      <c r="EIT5" s="24"/>
      <c r="EIU5" s="24"/>
      <c r="EIV5" s="24"/>
      <c r="EIW5" s="24"/>
      <c r="EIX5" s="24"/>
      <c r="EIY5" s="24"/>
      <c r="EIZ5" s="24"/>
      <c r="EJA5" s="24"/>
      <c r="EJB5" s="24"/>
      <c r="EJC5" s="24"/>
      <c r="EJD5" s="24"/>
      <c r="EJE5" s="24"/>
      <c r="EJF5" s="24"/>
      <c r="EJG5" s="24"/>
      <c r="EJH5" s="24"/>
      <c r="EJI5" s="24"/>
      <c r="EJJ5" s="24"/>
      <c r="EJK5" s="24"/>
      <c r="EJL5" s="24"/>
      <c r="EJM5" s="24"/>
      <c r="EJN5" s="24"/>
      <c r="EJO5" s="24"/>
      <c r="EJP5" s="24"/>
      <c r="EJQ5" s="24"/>
      <c r="EJR5" s="24"/>
      <c r="EJS5" s="24"/>
      <c r="EJT5" s="24"/>
      <c r="EJU5" s="24"/>
      <c r="EJV5" s="24"/>
      <c r="EJW5" s="24"/>
      <c r="EJX5" s="24"/>
      <c r="EJY5" s="24"/>
      <c r="EJZ5" s="24"/>
      <c r="EKA5" s="24"/>
      <c r="EKB5" s="24"/>
      <c r="EKC5" s="24"/>
      <c r="EKD5" s="24"/>
      <c r="EKE5" s="24"/>
      <c r="EKF5" s="24"/>
      <c r="EKG5" s="24"/>
      <c r="EKH5" s="24"/>
      <c r="EKI5" s="24"/>
      <c r="EKJ5" s="24"/>
      <c r="EKK5" s="24"/>
      <c r="EKL5" s="24"/>
      <c r="EKM5" s="24"/>
      <c r="EKN5" s="24"/>
      <c r="EKO5" s="24"/>
      <c r="EKP5" s="24"/>
      <c r="EKQ5" s="24"/>
      <c r="EKR5" s="24"/>
      <c r="EKS5" s="24"/>
      <c r="EKT5" s="24"/>
      <c r="EKU5" s="24"/>
      <c r="EKV5" s="24"/>
      <c r="EKW5" s="24"/>
      <c r="EKX5" s="24"/>
      <c r="EKY5" s="24"/>
      <c r="EKZ5" s="24"/>
      <c r="ELA5" s="24"/>
      <c r="ELB5" s="24"/>
      <c r="ELC5" s="24"/>
      <c r="ELD5" s="24"/>
      <c r="ELE5" s="24"/>
      <c r="ELF5" s="24"/>
      <c r="ELG5" s="24"/>
      <c r="ELH5" s="24"/>
      <c r="ELI5" s="24"/>
      <c r="ELJ5" s="24"/>
      <c r="ELK5" s="24"/>
      <c r="ELL5" s="24"/>
      <c r="ELM5" s="24"/>
      <c r="ELN5" s="24"/>
      <c r="ELO5" s="24"/>
      <c r="ELP5" s="24"/>
      <c r="ELQ5" s="24"/>
      <c r="ELR5" s="24"/>
      <c r="ELS5" s="24"/>
      <c r="ELT5" s="24"/>
      <c r="ELU5" s="24"/>
      <c r="ELV5" s="24"/>
      <c r="ELW5" s="24"/>
      <c r="ELX5" s="24"/>
      <c r="ELY5" s="24"/>
      <c r="ELZ5" s="24"/>
      <c r="EMA5" s="24"/>
      <c r="EMB5" s="24"/>
      <c r="EMC5" s="24"/>
      <c r="EMD5" s="24"/>
      <c r="EME5" s="24"/>
      <c r="EMF5" s="24"/>
      <c r="EMG5" s="24"/>
      <c r="EMH5" s="24"/>
      <c r="EMI5" s="24"/>
      <c r="EMJ5" s="24"/>
      <c r="EMK5" s="24"/>
      <c r="EML5" s="24"/>
      <c r="EMM5" s="24"/>
      <c r="EMN5" s="24"/>
      <c r="EMO5" s="24"/>
      <c r="EMP5" s="24"/>
      <c r="EMQ5" s="24"/>
      <c r="EMR5" s="24"/>
      <c r="EMS5" s="24"/>
      <c r="EMT5" s="24"/>
      <c r="EMU5" s="24"/>
      <c r="EMV5" s="24"/>
      <c r="EMW5" s="24"/>
      <c r="EMX5" s="24"/>
      <c r="EMY5" s="24"/>
      <c r="EMZ5" s="24"/>
      <c r="ENA5" s="24"/>
      <c r="ENB5" s="24"/>
      <c r="ENC5" s="24"/>
      <c r="END5" s="24"/>
      <c r="ENE5" s="24"/>
      <c r="ENF5" s="24"/>
      <c r="ENG5" s="24"/>
      <c r="ENH5" s="24"/>
      <c r="ENI5" s="24"/>
      <c r="ENJ5" s="24"/>
      <c r="ENK5" s="24"/>
      <c r="ENL5" s="24"/>
      <c r="ENM5" s="24"/>
      <c r="ENN5" s="24"/>
      <c r="ENO5" s="24"/>
      <c r="ENP5" s="24"/>
      <c r="ENQ5" s="24"/>
      <c r="ENR5" s="24"/>
      <c r="ENS5" s="24"/>
      <c r="ENT5" s="24"/>
      <c r="ENU5" s="24"/>
      <c r="ENV5" s="24"/>
      <c r="ENW5" s="24"/>
      <c r="ENX5" s="24"/>
      <c r="ENY5" s="24"/>
      <c r="ENZ5" s="24"/>
      <c r="EOA5" s="24"/>
      <c r="EOB5" s="24"/>
      <c r="EOC5" s="24"/>
      <c r="EOD5" s="24"/>
      <c r="EOE5" s="24"/>
      <c r="EOF5" s="24"/>
      <c r="EOG5" s="24"/>
      <c r="EOH5" s="24"/>
      <c r="EOI5" s="24"/>
      <c r="EOJ5" s="24"/>
      <c r="EOK5" s="24"/>
      <c r="EOL5" s="24"/>
      <c r="EOM5" s="24"/>
      <c r="EON5" s="24"/>
      <c r="EOO5" s="24"/>
      <c r="EOP5" s="24"/>
      <c r="EOQ5" s="24"/>
      <c r="EOR5" s="24"/>
      <c r="EOS5" s="24"/>
      <c r="EOT5" s="24"/>
      <c r="EOU5" s="24"/>
      <c r="EOV5" s="24"/>
      <c r="EOW5" s="24"/>
      <c r="EOX5" s="24"/>
      <c r="EOY5" s="24"/>
      <c r="EOZ5" s="24"/>
      <c r="EPA5" s="24"/>
      <c r="EPB5" s="24"/>
      <c r="EPC5" s="24"/>
      <c r="EPD5" s="24"/>
      <c r="EPE5" s="24"/>
      <c r="EPF5" s="24"/>
      <c r="EPG5" s="24"/>
      <c r="EPH5" s="24"/>
      <c r="EPI5" s="24"/>
      <c r="EPJ5" s="24"/>
      <c r="EPK5" s="24"/>
      <c r="EPL5" s="24"/>
      <c r="EPM5" s="24"/>
      <c r="EPN5" s="24"/>
      <c r="EPO5" s="24"/>
      <c r="EPP5" s="24"/>
      <c r="EPQ5" s="24"/>
      <c r="EPR5" s="24"/>
      <c r="EPS5" s="24"/>
      <c r="EPT5" s="24"/>
      <c r="EPU5" s="24"/>
      <c r="EPV5" s="24"/>
      <c r="EPW5" s="24"/>
      <c r="EPX5" s="24"/>
      <c r="EPY5" s="24"/>
      <c r="EPZ5" s="24"/>
      <c r="EQA5" s="24"/>
      <c r="EQB5" s="24"/>
      <c r="EQC5" s="24"/>
      <c r="EQD5" s="24"/>
      <c r="EQE5" s="24"/>
      <c r="EQF5" s="24"/>
      <c r="EQG5" s="24"/>
      <c r="EQH5" s="24"/>
      <c r="EQI5" s="24"/>
      <c r="EQJ5" s="24"/>
      <c r="EQK5" s="24"/>
      <c r="EQL5" s="24"/>
      <c r="EQM5" s="24"/>
      <c r="EQN5" s="24"/>
      <c r="EQO5" s="24"/>
      <c r="EQP5" s="24"/>
      <c r="EQQ5" s="24"/>
      <c r="EQR5" s="24"/>
      <c r="EQS5" s="24"/>
      <c r="EQT5" s="24"/>
      <c r="EQU5" s="24"/>
      <c r="EQV5" s="24"/>
      <c r="EQW5" s="24"/>
      <c r="EQX5" s="24"/>
      <c r="EQY5" s="24"/>
      <c r="EQZ5" s="24"/>
      <c r="ERA5" s="24"/>
      <c r="ERB5" s="24"/>
      <c r="ERC5" s="24"/>
      <c r="ERD5" s="24"/>
      <c r="ERE5" s="24"/>
      <c r="ERF5" s="24"/>
      <c r="ERG5" s="24"/>
      <c r="ERH5" s="24"/>
      <c r="ERI5" s="24"/>
      <c r="ERJ5" s="24"/>
      <c r="ERK5" s="24"/>
      <c r="ERL5" s="24"/>
      <c r="ERM5" s="24"/>
      <c r="ERN5" s="24"/>
      <c r="ERO5" s="24"/>
      <c r="ERP5" s="24"/>
      <c r="ERQ5" s="24"/>
      <c r="ERR5" s="24"/>
      <c r="ERS5" s="24"/>
      <c r="ERT5" s="24"/>
      <c r="ERU5" s="24"/>
      <c r="ERV5" s="24"/>
      <c r="ERW5" s="24"/>
      <c r="ERX5" s="24"/>
      <c r="ERY5" s="24"/>
      <c r="ERZ5" s="24"/>
      <c r="ESA5" s="24"/>
      <c r="ESB5" s="24"/>
      <c r="ESC5" s="24"/>
      <c r="ESD5" s="24"/>
      <c r="ESE5" s="24"/>
      <c r="ESF5" s="24"/>
      <c r="ESG5" s="24"/>
      <c r="ESH5" s="24"/>
      <c r="ESI5" s="24"/>
      <c r="ESJ5" s="24"/>
      <c r="ESK5" s="24"/>
      <c r="ESL5" s="24"/>
      <c r="ESM5" s="24"/>
      <c r="ESN5" s="24"/>
      <c r="ESO5" s="24"/>
      <c r="ESP5" s="24"/>
      <c r="ESQ5" s="24"/>
      <c r="ESR5" s="24"/>
      <c r="ESS5" s="24"/>
      <c r="EST5" s="24"/>
      <c r="ESU5" s="24"/>
      <c r="ESV5" s="24"/>
      <c r="ESW5" s="24"/>
      <c r="ESX5" s="24"/>
      <c r="ESY5" s="24"/>
      <c r="ESZ5" s="24"/>
      <c r="ETA5" s="24"/>
      <c r="ETB5" s="24"/>
      <c r="ETC5" s="24"/>
      <c r="ETD5" s="24"/>
      <c r="ETE5" s="24"/>
      <c r="ETF5" s="24"/>
      <c r="ETG5" s="24"/>
      <c r="ETH5" s="24"/>
      <c r="ETI5" s="24"/>
      <c r="ETJ5" s="24"/>
      <c r="ETK5" s="24"/>
      <c r="ETL5" s="24"/>
      <c r="ETM5" s="24"/>
      <c r="ETN5" s="24"/>
      <c r="ETO5" s="24"/>
      <c r="ETP5" s="24"/>
      <c r="ETQ5" s="24"/>
      <c r="ETR5" s="24"/>
      <c r="ETS5" s="24"/>
      <c r="ETT5" s="24"/>
      <c r="ETU5" s="24"/>
      <c r="ETV5" s="24"/>
      <c r="ETW5" s="24"/>
      <c r="ETX5" s="24"/>
      <c r="ETY5" s="24"/>
      <c r="ETZ5" s="24"/>
      <c r="EUA5" s="24"/>
      <c r="EUB5" s="24"/>
      <c r="EUC5" s="24"/>
      <c r="EUD5" s="24"/>
      <c r="EUE5" s="24"/>
      <c r="EUF5" s="24"/>
      <c r="EUG5" s="24"/>
      <c r="EUH5" s="24"/>
      <c r="EUI5" s="24"/>
      <c r="EUJ5" s="24"/>
      <c r="EUK5" s="24"/>
      <c r="EUL5" s="24"/>
      <c r="EUM5" s="24"/>
      <c r="EUN5" s="24"/>
      <c r="EUO5" s="24"/>
      <c r="EUP5" s="24"/>
      <c r="EUQ5" s="24"/>
      <c r="EUR5" s="24"/>
      <c r="EUS5" s="24"/>
      <c r="EUT5" s="24"/>
      <c r="EUU5" s="24"/>
      <c r="EUV5" s="24"/>
      <c r="EUW5" s="24"/>
      <c r="EUX5" s="24"/>
      <c r="EUY5" s="24"/>
      <c r="EUZ5" s="24"/>
      <c r="EVA5" s="24"/>
      <c r="EVB5" s="24"/>
      <c r="EVC5" s="24"/>
      <c r="EVD5" s="24"/>
      <c r="EVE5" s="24"/>
      <c r="EVF5" s="24"/>
      <c r="EVG5" s="24"/>
      <c r="EVH5" s="24"/>
      <c r="EVI5" s="24"/>
      <c r="EVJ5" s="24"/>
      <c r="EVK5" s="24"/>
      <c r="EVL5" s="24"/>
      <c r="EVM5" s="24"/>
      <c r="EVN5" s="24"/>
      <c r="EVO5" s="24"/>
      <c r="EVP5" s="24"/>
      <c r="EVQ5" s="24"/>
      <c r="EVR5" s="24"/>
      <c r="EVS5" s="24"/>
      <c r="EVT5" s="24"/>
      <c r="EVU5" s="24"/>
      <c r="EVV5" s="24"/>
      <c r="EVW5" s="24"/>
      <c r="EVX5" s="24"/>
      <c r="EVY5" s="24"/>
      <c r="EVZ5" s="24"/>
      <c r="EWA5" s="24"/>
      <c r="EWB5" s="24"/>
      <c r="EWC5" s="24"/>
      <c r="EWD5" s="24"/>
      <c r="EWE5" s="24"/>
      <c r="EWF5" s="24"/>
      <c r="EWG5" s="24"/>
      <c r="EWH5" s="24"/>
      <c r="EWI5" s="24"/>
      <c r="EWJ5" s="24"/>
      <c r="EWK5" s="24"/>
      <c r="EWL5" s="24"/>
      <c r="EWM5" s="24"/>
      <c r="EWN5" s="24"/>
      <c r="EWO5" s="24"/>
      <c r="EWP5" s="24"/>
      <c r="EWQ5" s="24"/>
      <c r="EWR5" s="24"/>
      <c r="EWS5" s="24"/>
      <c r="EWT5" s="24"/>
      <c r="EWU5" s="24"/>
      <c r="EWV5" s="24"/>
      <c r="EWW5" s="24"/>
      <c r="EWX5" s="24"/>
      <c r="EWY5" s="24"/>
      <c r="EWZ5" s="24"/>
      <c r="EXA5" s="24"/>
      <c r="EXB5" s="24"/>
      <c r="EXC5" s="24"/>
      <c r="EXD5" s="24"/>
      <c r="EXE5" s="24"/>
      <c r="EXF5" s="24"/>
      <c r="EXG5" s="24"/>
      <c r="EXH5" s="24"/>
      <c r="EXI5" s="24"/>
      <c r="EXJ5" s="24"/>
      <c r="EXK5" s="24"/>
      <c r="EXL5" s="24"/>
      <c r="EXM5" s="24"/>
      <c r="EXN5" s="24"/>
      <c r="EXO5" s="24"/>
      <c r="EXP5" s="24"/>
      <c r="EXQ5" s="24"/>
      <c r="EXR5" s="24"/>
      <c r="EXS5" s="24"/>
      <c r="EXT5" s="24"/>
      <c r="EXU5" s="24"/>
      <c r="EXV5" s="24"/>
      <c r="EXW5" s="24"/>
      <c r="EXX5" s="24"/>
      <c r="EXY5" s="24"/>
      <c r="EXZ5" s="24"/>
      <c r="EYA5" s="24"/>
      <c r="EYB5" s="24"/>
      <c r="EYC5" s="24"/>
      <c r="EYD5" s="24"/>
      <c r="EYE5" s="24"/>
      <c r="EYF5" s="24"/>
      <c r="EYG5" s="24"/>
      <c r="EYH5" s="24"/>
      <c r="EYI5" s="24"/>
      <c r="EYJ5" s="24"/>
      <c r="EYK5" s="24"/>
      <c r="EYL5" s="24"/>
      <c r="EYM5" s="24"/>
      <c r="EYN5" s="24"/>
      <c r="EYO5" s="24"/>
      <c r="EYP5" s="24"/>
      <c r="EYQ5" s="24"/>
      <c r="EYR5" s="24"/>
      <c r="EYS5" s="24"/>
      <c r="EYT5" s="24"/>
      <c r="EYU5" s="24"/>
      <c r="EYV5" s="24"/>
      <c r="EYW5" s="24"/>
      <c r="EYX5" s="24"/>
      <c r="EYY5" s="24"/>
      <c r="EYZ5" s="24"/>
      <c r="EZA5" s="24"/>
      <c r="EZB5" s="24"/>
      <c r="EZC5" s="24"/>
      <c r="EZD5" s="24"/>
      <c r="EZE5" s="24"/>
      <c r="EZF5" s="24"/>
      <c r="EZG5" s="24"/>
      <c r="EZH5" s="24"/>
      <c r="EZI5" s="24"/>
      <c r="EZJ5" s="24"/>
      <c r="EZK5" s="24"/>
      <c r="EZL5" s="24"/>
      <c r="EZM5" s="24"/>
      <c r="EZN5" s="24"/>
      <c r="EZO5" s="24"/>
      <c r="EZP5" s="24"/>
      <c r="EZQ5" s="24"/>
      <c r="EZR5" s="24"/>
      <c r="EZS5" s="24"/>
      <c r="EZT5" s="24"/>
      <c r="EZU5" s="24"/>
      <c r="EZV5" s="24"/>
      <c r="EZW5" s="24"/>
      <c r="EZX5" s="24"/>
      <c r="EZY5" s="24"/>
      <c r="EZZ5" s="24"/>
      <c r="FAA5" s="24"/>
      <c r="FAB5" s="24"/>
      <c r="FAC5" s="24"/>
      <c r="FAD5" s="24"/>
      <c r="FAE5" s="24"/>
      <c r="FAF5" s="24"/>
      <c r="FAG5" s="24"/>
      <c r="FAH5" s="24"/>
      <c r="FAI5" s="24"/>
      <c r="FAJ5" s="24"/>
      <c r="FAK5" s="24"/>
      <c r="FAL5" s="24"/>
      <c r="FAM5" s="24"/>
      <c r="FAN5" s="24"/>
      <c r="FAO5" s="24"/>
      <c r="FAP5" s="24"/>
      <c r="FAQ5" s="24"/>
      <c r="FAR5" s="24"/>
      <c r="FAS5" s="24"/>
      <c r="FAT5" s="24"/>
      <c r="FAU5" s="24"/>
      <c r="FAV5" s="24"/>
      <c r="FAW5" s="24"/>
      <c r="FAX5" s="24"/>
      <c r="FAY5" s="24"/>
      <c r="FAZ5" s="24"/>
      <c r="FBA5" s="24"/>
      <c r="FBB5" s="24"/>
      <c r="FBC5" s="24"/>
      <c r="FBD5" s="24"/>
      <c r="FBE5" s="24"/>
      <c r="FBF5" s="24"/>
      <c r="FBG5" s="24"/>
      <c r="FBH5" s="24"/>
      <c r="FBI5" s="24"/>
      <c r="FBJ5" s="24"/>
      <c r="FBK5" s="24"/>
      <c r="FBL5" s="24"/>
      <c r="FBM5" s="24"/>
      <c r="FBN5" s="24"/>
      <c r="FBO5" s="24"/>
      <c r="FBP5" s="24"/>
      <c r="FBQ5" s="24"/>
      <c r="FBR5" s="24"/>
      <c r="FBS5" s="24"/>
      <c r="FBT5" s="24"/>
      <c r="FBU5" s="24"/>
      <c r="FBV5" s="24"/>
      <c r="FBW5" s="24"/>
      <c r="FBX5" s="24"/>
      <c r="FBY5" s="24"/>
      <c r="FBZ5" s="24"/>
      <c r="FCA5" s="24"/>
      <c r="FCB5" s="24"/>
      <c r="FCC5" s="24"/>
      <c r="FCD5" s="24"/>
      <c r="FCE5" s="24"/>
      <c r="FCF5" s="24"/>
      <c r="FCG5" s="24"/>
      <c r="FCH5" s="24"/>
      <c r="FCI5" s="24"/>
      <c r="FCJ5" s="24"/>
      <c r="FCK5" s="24"/>
      <c r="FCL5" s="24"/>
      <c r="FCM5" s="24"/>
      <c r="FCN5" s="24"/>
      <c r="FCO5" s="24"/>
      <c r="FCP5" s="24"/>
      <c r="FCQ5" s="24"/>
      <c r="FCR5" s="24"/>
      <c r="FCS5" s="24"/>
      <c r="FCT5" s="24"/>
      <c r="FCU5" s="24"/>
      <c r="FCV5" s="24"/>
      <c r="FCW5" s="24"/>
      <c r="FCX5" s="24"/>
      <c r="FCY5" s="24"/>
      <c r="FCZ5" s="24"/>
      <c r="FDA5" s="24"/>
      <c r="FDB5" s="24"/>
      <c r="FDC5" s="24"/>
      <c r="FDD5" s="24"/>
      <c r="FDE5" s="24"/>
      <c r="FDF5" s="24"/>
      <c r="FDG5" s="24"/>
      <c r="FDH5" s="24"/>
      <c r="FDI5" s="24"/>
      <c r="FDJ5" s="24"/>
      <c r="FDK5" s="24"/>
      <c r="FDL5" s="24"/>
      <c r="FDM5" s="24"/>
      <c r="FDN5" s="24"/>
      <c r="FDO5" s="24"/>
      <c r="FDP5" s="24"/>
      <c r="FDQ5" s="24"/>
      <c r="FDR5" s="24"/>
      <c r="FDS5" s="24"/>
      <c r="FDT5" s="24"/>
      <c r="FDU5" s="24"/>
      <c r="FDV5" s="24"/>
      <c r="FDW5" s="24"/>
      <c r="FDX5" s="24"/>
      <c r="FDY5" s="24"/>
      <c r="FDZ5" s="24"/>
      <c r="FEA5" s="24"/>
      <c r="FEB5" s="24"/>
      <c r="FEC5" s="24"/>
      <c r="FED5" s="24"/>
      <c r="FEE5" s="24"/>
      <c r="FEF5" s="24"/>
      <c r="FEG5" s="24"/>
      <c r="FEH5" s="24"/>
      <c r="FEI5" s="24"/>
      <c r="FEJ5" s="24"/>
      <c r="FEK5" s="24"/>
      <c r="FEL5" s="24"/>
      <c r="FEM5" s="24"/>
      <c r="FEN5" s="24"/>
      <c r="FEO5" s="24"/>
      <c r="FEP5" s="24"/>
      <c r="FEQ5" s="24"/>
      <c r="FER5" s="24"/>
      <c r="FES5" s="24"/>
      <c r="FET5" s="24"/>
      <c r="FEU5" s="24"/>
      <c r="FEV5" s="24"/>
      <c r="FEW5" s="24"/>
      <c r="FEX5" s="24"/>
      <c r="FEY5" s="24"/>
      <c r="FEZ5" s="24"/>
      <c r="FFA5" s="24"/>
      <c r="FFB5" s="24"/>
      <c r="FFC5" s="24"/>
      <c r="FFD5" s="24"/>
      <c r="FFE5" s="24"/>
      <c r="FFF5" s="24"/>
      <c r="FFG5" s="24"/>
      <c r="FFH5" s="24"/>
      <c r="FFI5" s="24"/>
      <c r="FFJ5" s="24"/>
      <c r="FFK5" s="24"/>
      <c r="FFL5" s="24"/>
      <c r="FFM5" s="24"/>
      <c r="FFN5" s="24"/>
      <c r="FFO5" s="24"/>
      <c r="FFP5" s="24"/>
      <c r="FFQ5" s="24"/>
      <c r="FFR5" s="24"/>
      <c r="FFS5" s="24"/>
      <c r="FFT5" s="24"/>
      <c r="FFU5" s="24"/>
      <c r="FFV5" s="24"/>
      <c r="FFW5" s="24"/>
      <c r="FFX5" s="24"/>
      <c r="FFY5" s="24"/>
      <c r="FFZ5" s="24"/>
      <c r="FGA5" s="24"/>
      <c r="FGB5" s="24"/>
      <c r="FGC5" s="24"/>
      <c r="FGD5" s="24"/>
      <c r="FGE5" s="24"/>
      <c r="FGF5" s="24"/>
      <c r="FGG5" s="24"/>
      <c r="FGH5" s="24"/>
      <c r="FGI5" s="24"/>
      <c r="FGJ5" s="24"/>
      <c r="FGK5" s="24"/>
      <c r="FGL5" s="24"/>
      <c r="FGM5" s="24"/>
      <c r="FGN5" s="24"/>
      <c r="FGO5" s="24"/>
      <c r="FGP5" s="24"/>
      <c r="FGQ5" s="24"/>
      <c r="FGR5" s="24"/>
      <c r="FGS5" s="24"/>
      <c r="FGT5" s="24"/>
      <c r="FGU5" s="24"/>
      <c r="FGV5" s="24"/>
      <c r="FGW5" s="24"/>
      <c r="FGX5" s="24"/>
      <c r="FGY5" s="24"/>
      <c r="FGZ5" s="24"/>
      <c r="FHA5" s="24"/>
      <c r="FHB5" s="24"/>
      <c r="FHC5" s="24"/>
      <c r="FHD5" s="24"/>
      <c r="FHE5" s="24"/>
      <c r="FHF5" s="24"/>
      <c r="FHG5" s="24"/>
      <c r="FHH5" s="24"/>
      <c r="FHI5" s="24"/>
      <c r="FHJ5" s="24"/>
      <c r="FHK5" s="24"/>
      <c r="FHL5" s="24"/>
      <c r="FHM5" s="24"/>
      <c r="FHN5" s="24"/>
      <c r="FHO5" s="24"/>
      <c r="FHP5" s="24"/>
      <c r="FHQ5" s="24"/>
      <c r="FHR5" s="24"/>
      <c r="FHS5" s="24"/>
      <c r="FHT5" s="24"/>
      <c r="FHU5" s="24"/>
      <c r="FHV5" s="24"/>
      <c r="FHW5" s="24"/>
      <c r="FHX5" s="24"/>
      <c r="FHY5" s="24"/>
      <c r="FHZ5" s="24"/>
      <c r="FIA5" s="24"/>
      <c r="FIB5" s="24"/>
      <c r="FIC5" s="24"/>
      <c r="FID5" s="24"/>
      <c r="FIE5" s="24"/>
      <c r="FIF5" s="24"/>
      <c r="FIG5" s="24"/>
      <c r="FIH5" s="24"/>
      <c r="FII5" s="24"/>
      <c r="FIJ5" s="24"/>
      <c r="FIK5" s="24"/>
      <c r="FIL5" s="24"/>
      <c r="FIM5" s="24"/>
      <c r="FIN5" s="24"/>
      <c r="FIO5" s="24"/>
      <c r="FIP5" s="24"/>
      <c r="FIQ5" s="24"/>
      <c r="FIR5" s="24"/>
      <c r="FIS5" s="24"/>
      <c r="FIT5" s="24"/>
      <c r="FIU5" s="24"/>
      <c r="FIV5" s="24"/>
      <c r="FIW5" s="24"/>
      <c r="FIX5" s="24"/>
      <c r="FIY5" s="24"/>
      <c r="FIZ5" s="24"/>
      <c r="FJA5" s="24"/>
      <c r="FJB5" s="24"/>
      <c r="FJC5" s="24"/>
      <c r="FJD5" s="24"/>
      <c r="FJE5" s="24"/>
      <c r="FJF5" s="24"/>
      <c r="FJG5" s="24"/>
      <c r="FJH5" s="24"/>
      <c r="FJI5" s="24"/>
      <c r="FJJ5" s="24"/>
      <c r="FJK5" s="24"/>
      <c r="FJL5" s="24"/>
      <c r="FJM5" s="24"/>
      <c r="FJN5" s="24"/>
      <c r="FJO5" s="24"/>
      <c r="FJP5" s="24"/>
      <c r="FJQ5" s="24"/>
      <c r="FJR5" s="24"/>
      <c r="FJS5" s="24"/>
      <c r="FJT5" s="24"/>
      <c r="FJU5" s="24"/>
      <c r="FJV5" s="24"/>
      <c r="FJW5" s="24"/>
      <c r="FJX5" s="24"/>
      <c r="FJY5" s="24"/>
      <c r="FJZ5" s="24"/>
      <c r="FKA5" s="24"/>
      <c r="FKB5" s="24"/>
      <c r="FKC5" s="24"/>
      <c r="FKD5" s="24"/>
      <c r="FKE5" s="24"/>
      <c r="FKF5" s="24"/>
      <c r="FKG5" s="24"/>
      <c r="FKH5" s="24"/>
      <c r="FKI5" s="24"/>
      <c r="FKJ5" s="24"/>
      <c r="FKK5" s="24"/>
      <c r="FKL5" s="24"/>
      <c r="FKM5" s="24"/>
      <c r="FKN5" s="24"/>
      <c r="FKO5" s="24"/>
      <c r="FKP5" s="24"/>
      <c r="FKQ5" s="24"/>
      <c r="FKR5" s="24"/>
      <c r="FKS5" s="24"/>
      <c r="FKT5" s="24"/>
      <c r="FKU5" s="24"/>
      <c r="FKV5" s="24"/>
      <c r="FKW5" s="24"/>
      <c r="FKX5" s="24"/>
      <c r="FKY5" s="24"/>
      <c r="FKZ5" s="24"/>
      <c r="FLA5" s="24"/>
      <c r="FLB5" s="24"/>
      <c r="FLC5" s="24"/>
      <c r="FLD5" s="24"/>
      <c r="FLE5" s="24"/>
      <c r="FLF5" s="24"/>
      <c r="FLG5" s="24"/>
      <c r="FLH5" s="24"/>
      <c r="FLI5" s="24"/>
      <c r="FLJ5" s="24"/>
      <c r="FLK5" s="24"/>
      <c r="FLL5" s="24"/>
      <c r="FLM5" s="24"/>
      <c r="FLN5" s="24"/>
      <c r="FLO5" s="24"/>
      <c r="FLP5" s="24"/>
      <c r="FLQ5" s="24"/>
      <c r="FLR5" s="24"/>
      <c r="FLS5" s="24"/>
      <c r="FLT5" s="24"/>
      <c r="FLU5" s="24"/>
      <c r="FLV5" s="24"/>
      <c r="FLW5" s="24"/>
      <c r="FLX5" s="24"/>
      <c r="FLY5" s="24"/>
      <c r="FLZ5" s="24"/>
      <c r="FMA5" s="24"/>
      <c r="FMB5" s="24"/>
      <c r="FMC5" s="24"/>
      <c r="FMD5" s="24"/>
      <c r="FME5" s="24"/>
      <c r="FMF5" s="24"/>
      <c r="FMG5" s="24"/>
      <c r="FMH5" s="24"/>
      <c r="FMI5" s="24"/>
      <c r="FMJ5" s="24"/>
      <c r="FMK5" s="24"/>
      <c r="FML5" s="24"/>
      <c r="FMM5" s="24"/>
      <c r="FMN5" s="24"/>
      <c r="FMO5" s="24"/>
      <c r="FMP5" s="24"/>
      <c r="FMQ5" s="24"/>
      <c r="FMR5" s="24"/>
      <c r="FMS5" s="24"/>
      <c r="FMT5" s="24"/>
      <c r="FMU5" s="24"/>
      <c r="FMV5" s="24"/>
      <c r="FMW5" s="24"/>
      <c r="FMX5" s="24"/>
      <c r="FMY5" s="24"/>
      <c r="FMZ5" s="24"/>
      <c r="FNA5" s="24"/>
      <c r="FNB5" s="24"/>
      <c r="FNC5" s="24"/>
      <c r="FND5" s="24"/>
      <c r="FNE5" s="24"/>
      <c r="FNF5" s="24"/>
      <c r="FNG5" s="24"/>
      <c r="FNH5" s="24"/>
      <c r="FNI5" s="24"/>
      <c r="FNJ5" s="24"/>
      <c r="FNK5" s="24"/>
      <c r="FNL5" s="24"/>
      <c r="FNM5" s="24"/>
      <c r="FNN5" s="24"/>
      <c r="FNO5" s="24"/>
      <c r="FNP5" s="24"/>
      <c r="FNQ5" s="24"/>
      <c r="FNR5" s="24"/>
      <c r="FNS5" s="24"/>
      <c r="FNT5" s="24"/>
      <c r="FNU5" s="24"/>
      <c r="FNV5" s="24"/>
      <c r="FNW5" s="24"/>
      <c r="FNX5" s="24"/>
      <c r="FNY5" s="24"/>
      <c r="FNZ5" s="24"/>
      <c r="FOA5" s="24"/>
      <c r="FOB5" s="24"/>
      <c r="FOC5" s="24"/>
      <c r="FOD5" s="24"/>
      <c r="FOE5" s="24"/>
      <c r="FOF5" s="24"/>
      <c r="FOG5" s="24"/>
      <c r="FOH5" s="24"/>
      <c r="FOI5" s="24"/>
      <c r="FOJ5" s="24"/>
      <c r="FOK5" s="24"/>
      <c r="FOL5" s="24"/>
      <c r="FOM5" s="24"/>
      <c r="FON5" s="24"/>
      <c r="FOO5" s="24"/>
      <c r="FOP5" s="24"/>
      <c r="FOQ5" s="24"/>
      <c r="FOR5" s="24"/>
      <c r="FOS5" s="24"/>
      <c r="FOT5" s="24"/>
      <c r="FOU5" s="24"/>
      <c r="FOV5" s="24"/>
      <c r="FOW5" s="24"/>
      <c r="FOX5" s="24"/>
      <c r="FOY5" s="24"/>
      <c r="FOZ5" s="24"/>
      <c r="FPA5" s="24"/>
      <c r="FPB5" s="24"/>
      <c r="FPC5" s="24"/>
      <c r="FPD5" s="24"/>
      <c r="FPE5" s="24"/>
      <c r="FPF5" s="24"/>
      <c r="FPG5" s="24"/>
      <c r="FPH5" s="24"/>
      <c r="FPI5" s="24"/>
      <c r="FPJ5" s="24"/>
      <c r="FPK5" s="24"/>
      <c r="FPL5" s="24"/>
      <c r="FPM5" s="24"/>
      <c r="FPN5" s="24"/>
      <c r="FPO5" s="24"/>
      <c r="FPP5" s="24"/>
      <c r="FPQ5" s="24"/>
      <c r="FPR5" s="24"/>
      <c r="FPS5" s="24"/>
      <c r="FPT5" s="24"/>
      <c r="FPU5" s="24"/>
      <c r="FPV5" s="24"/>
      <c r="FPW5" s="24"/>
      <c r="FPX5" s="24"/>
      <c r="FPY5" s="24"/>
      <c r="FPZ5" s="24"/>
      <c r="FQA5" s="24"/>
      <c r="FQB5" s="24"/>
      <c r="FQC5" s="24"/>
      <c r="FQD5" s="24"/>
      <c r="FQE5" s="24"/>
      <c r="FQF5" s="24"/>
      <c r="FQG5" s="24"/>
      <c r="FQH5" s="24"/>
      <c r="FQI5" s="24"/>
      <c r="FQJ5" s="24"/>
      <c r="FQK5" s="24"/>
      <c r="FQL5" s="24"/>
      <c r="FQM5" s="24"/>
      <c r="FQN5" s="24"/>
      <c r="FQO5" s="24"/>
      <c r="FQP5" s="24"/>
      <c r="FQQ5" s="24"/>
      <c r="FQR5" s="24"/>
      <c r="FQS5" s="24"/>
      <c r="FQT5" s="24"/>
      <c r="FQU5" s="24"/>
      <c r="FQV5" s="24"/>
      <c r="FQW5" s="24"/>
      <c r="FQX5" s="24"/>
      <c r="FQY5" s="24"/>
      <c r="FQZ5" s="24"/>
      <c r="FRA5" s="24"/>
      <c r="FRB5" s="24"/>
      <c r="FRC5" s="24"/>
      <c r="FRD5" s="24"/>
      <c r="FRE5" s="24"/>
      <c r="FRF5" s="24"/>
      <c r="FRG5" s="24"/>
      <c r="FRH5" s="24"/>
      <c r="FRI5" s="24"/>
      <c r="FRJ5" s="24"/>
      <c r="FRK5" s="24"/>
      <c r="FRL5" s="24"/>
      <c r="FRM5" s="24"/>
      <c r="FRN5" s="24"/>
      <c r="FRO5" s="24"/>
      <c r="FRP5" s="24"/>
      <c r="FRQ5" s="24"/>
      <c r="FRR5" s="24"/>
      <c r="FRS5" s="24"/>
      <c r="FRT5" s="24"/>
      <c r="FRU5" s="24"/>
      <c r="FRV5" s="24"/>
      <c r="FRW5" s="24"/>
      <c r="FRX5" s="24"/>
      <c r="FRY5" s="24"/>
      <c r="FRZ5" s="24"/>
      <c r="FSA5" s="24"/>
      <c r="FSB5" s="24"/>
      <c r="FSC5" s="24"/>
      <c r="FSD5" s="24"/>
      <c r="FSE5" s="24"/>
      <c r="FSF5" s="24"/>
      <c r="FSG5" s="24"/>
      <c r="FSH5" s="24"/>
      <c r="FSI5" s="24"/>
      <c r="FSJ5" s="24"/>
      <c r="FSK5" s="24"/>
      <c r="FSL5" s="24"/>
      <c r="FSM5" s="24"/>
      <c r="FSN5" s="24"/>
      <c r="FSO5" s="24"/>
      <c r="FSP5" s="24"/>
      <c r="FSQ5" s="24"/>
      <c r="FSR5" s="24"/>
      <c r="FSS5" s="24"/>
      <c r="FST5" s="24"/>
      <c r="FSU5" s="24"/>
      <c r="FSV5" s="24"/>
      <c r="FSW5" s="24"/>
      <c r="FSX5" s="24"/>
      <c r="FSY5" s="24"/>
      <c r="FSZ5" s="24"/>
      <c r="FTA5" s="24"/>
      <c r="FTB5" s="24"/>
      <c r="FTC5" s="24"/>
      <c r="FTD5" s="24"/>
      <c r="FTE5" s="24"/>
      <c r="FTF5" s="24"/>
      <c r="FTG5" s="24"/>
      <c r="FTH5" s="24"/>
      <c r="FTI5" s="24"/>
      <c r="FTJ5" s="24"/>
      <c r="FTK5" s="24"/>
      <c r="FTL5" s="24"/>
      <c r="FTM5" s="24"/>
      <c r="FTN5" s="24"/>
      <c r="FTO5" s="24"/>
      <c r="FTP5" s="24"/>
      <c r="FTQ5" s="24"/>
      <c r="FTR5" s="24"/>
      <c r="FTS5" s="24"/>
      <c r="FTT5" s="24"/>
      <c r="FTU5" s="24"/>
      <c r="FTV5" s="24"/>
      <c r="FTW5" s="24"/>
      <c r="FTX5" s="24"/>
      <c r="FTY5" s="24"/>
      <c r="FTZ5" s="24"/>
      <c r="FUA5" s="24"/>
      <c r="FUB5" s="24"/>
      <c r="FUC5" s="24"/>
      <c r="FUD5" s="24"/>
      <c r="FUE5" s="24"/>
      <c r="FUF5" s="24"/>
      <c r="FUG5" s="24"/>
      <c r="FUH5" s="24"/>
      <c r="FUI5" s="24"/>
      <c r="FUJ5" s="24"/>
      <c r="FUK5" s="24"/>
      <c r="FUL5" s="24"/>
      <c r="FUM5" s="24"/>
      <c r="FUN5" s="24"/>
      <c r="FUO5" s="24"/>
      <c r="FUP5" s="24"/>
      <c r="FUQ5" s="24"/>
      <c r="FUR5" s="24"/>
      <c r="FUS5" s="24"/>
      <c r="FUT5" s="24"/>
      <c r="FUU5" s="24"/>
      <c r="FUV5" s="24"/>
      <c r="FUW5" s="24"/>
      <c r="FUX5" s="24"/>
      <c r="FUY5" s="24"/>
      <c r="FUZ5" s="24"/>
      <c r="FVA5" s="24"/>
      <c r="FVB5" s="24"/>
      <c r="FVC5" s="24"/>
      <c r="FVD5" s="24"/>
      <c r="FVE5" s="24"/>
      <c r="FVF5" s="24"/>
      <c r="FVG5" s="24"/>
      <c r="FVH5" s="24"/>
      <c r="FVI5" s="24"/>
      <c r="FVJ5" s="24"/>
      <c r="FVK5" s="24"/>
      <c r="FVL5" s="24"/>
      <c r="FVM5" s="24"/>
      <c r="FVN5" s="24"/>
      <c r="FVO5" s="24"/>
      <c r="FVP5" s="24"/>
      <c r="FVQ5" s="24"/>
      <c r="FVR5" s="24"/>
      <c r="FVS5" s="24"/>
      <c r="FVT5" s="24"/>
      <c r="FVU5" s="24"/>
      <c r="FVV5" s="24"/>
      <c r="FVW5" s="24"/>
      <c r="FVX5" s="24"/>
      <c r="FVY5" s="24"/>
      <c r="FVZ5" s="24"/>
      <c r="FWA5" s="24"/>
      <c r="FWB5" s="24"/>
      <c r="FWC5" s="24"/>
      <c r="FWD5" s="24"/>
      <c r="FWE5" s="24"/>
      <c r="FWF5" s="24"/>
      <c r="FWG5" s="24"/>
      <c r="FWH5" s="24"/>
      <c r="FWI5" s="24"/>
      <c r="FWJ5" s="24"/>
      <c r="FWK5" s="24"/>
      <c r="FWL5" s="24"/>
      <c r="FWM5" s="24"/>
      <c r="FWN5" s="24"/>
      <c r="FWO5" s="24"/>
      <c r="FWP5" s="24"/>
      <c r="FWQ5" s="24"/>
      <c r="FWR5" s="24"/>
      <c r="FWS5" s="24"/>
      <c r="FWT5" s="24"/>
      <c r="FWU5" s="24"/>
      <c r="FWV5" s="24"/>
      <c r="FWW5" s="24"/>
      <c r="FWX5" s="24"/>
      <c r="FWY5" s="24"/>
      <c r="FWZ5" s="24"/>
      <c r="FXA5" s="24"/>
      <c r="FXB5" s="24"/>
      <c r="FXC5" s="24"/>
      <c r="FXD5" s="24"/>
      <c r="FXE5" s="24"/>
      <c r="FXF5" s="24"/>
      <c r="FXG5" s="24"/>
      <c r="FXH5" s="24"/>
      <c r="FXI5" s="24"/>
      <c r="FXJ5" s="24"/>
      <c r="FXK5" s="24"/>
      <c r="FXL5" s="24"/>
      <c r="FXM5" s="24"/>
      <c r="FXN5" s="24"/>
      <c r="FXO5" s="24"/>
      <c r="FXP5" s="24"/>
      <c r="FXQ5" s="24"/>
      <c r="FXR5" s="24"/>
      <c r="FXS5" s="24"/>
      <c r="FXT5" s="24"/>
      <c r="FXU5" s="24"/>
      <c r="FXV5" s="24"/>
      <c r="FXW5" s="24"/>
      <c r="FXX5" s="24"/>
      <c r="FXY5" s="24"/>
      <c r="FXZ5" s="24"/>
      <c r="FYA5" s="24"/>
      <c r="FYB5" s="24"/>
      <c r="FYC5" s="24"/>
      <c r="FYD5" s="24"/>
      <c r="FYE5" s="24"/>
      <c r="FYF5" s="24"/>
      <c r="FYG5" s="24"/>
      <c r="FYH5" s="24"/>
      <c r="FYI5" s="24"/>
      <c r="FYJ5" s="24"/>
      <c r="FYK5" s="24"/>
      <c r="FYL5" s="24"/>
      <c r="FYM5" s="24"/>
      <c r="FYN5" s="24"/>
      <c r="FYO5" s="24"/>
      <c r="FYP5" s="24"/>
      <c r="FYQ5" s="24"/>
      <c r="FYR5" s="24"/>
      <c r="FYS5" s="24"/>
      <c r="FYT5" s="24"/>
      <c r="FYU5" s="24"/>
      <c r="FYV5" s="24"/>
      <c r="FYW5" s="24"/>
      <c r="FYX5" s="24"/>
      <c r="FYY5" s="24"/>
      <c r="FYZ5" s="24"/>
      <c r="FZA5" s="24"/>
      <c r="FZB5" s="24"/>
      <c r="FZC5" s="24"/>
      <c r="FZD5" s="24"/>
      <c r="FZE5" s="24"/>
      <c r="FZF5" s="24"/>
      <c r="FZG5" s="24"/>
      <c r="FZH5" s="24"/>
      <c r="FZI5" s="24"/>
      <c r="FZJ5" s="24"/>
      <c r="FZK5" s="24"/>
      <c r="FZL5" s="24"/>
      <c r="FZM5" s="24"/>
      <c r="FZN5" s="24"/>
      <c r="FZO5" s="24"/>
      <c r="FZP5" s="24"/>
      <c r="FZQ5" s="24"/>
      <c r="FZR5" s="24"/>
      <c r="FZS5" s="24"/>
      <c r="FZT5" s="24"/>
      <c r="FZU5" s="24"/>
      <c r="FZV5" s="24"/>
      <c r="FZW5" s="24"/>
      <c r="FZX5" s="24"/>
      <c r="FZY5" s="24"/>
      <c r="FZZ5" s="24"/>
      <c r="GAA5" s="24"/>
      <c r="GAB5" s="24"/>
      <c r="GAC5" s="24"/>
      <c r="GAD5" s="24"/>
      <c r="GAE5" s="24"/>
      <c r="GAF5" s="24"/>
      <c r="GAG5" s="24"/>
      <c r="GAH5" s="24"/>
      <c r="GAI5" s="24"/>
      <c r="GAJ5" s="24"/>
      <c r="GAK5" s="24"/>
      <c r="GAL5" s="24"/>
      <c r="GAM5" s="24"/>
      <c r="GAN5" s="24"/>
      <c r="GAO5" s="24"/>
      <c r="GAP5" s="24"/>
      <c r="GAQ5" s="24"/>
      <c r="GAR5" s="24"/>
      <c r="GAS5" s="24"/>
      <c r="GAT5" s="24"/>
      <c r="GAU5" s="24"/>
      <c r="GAV5" s="24"/>
      <c r="GAW5" s="24"/>
      <c r="GAX5" s="24"/>
      <c r="GAY5" s="24"/>
      <c r="GAZ5" s="24"/>
      <c r="GBA5" s="24"/>
      <c r="GBB5" s="24"/>
      <c r="GBC5" s="24"/>
      <c r="GBD5" s="24"/>
      <c r="GBE5" s="24"/>
      <c r="GBF5" s="24"/>
      <c r="GBG5" s="24"/>
      <c r="GBH5" s="24"/>
      <c r="GBI5" s="24"/>
      <c r="GBJ5" s="24"/>
      <c r="GBK5" s="24"/>
      <c r="GBL5" s="24"/>
      <c r="GBM5" s="24"/>
      <c r="GBN5" s="24"/>
      <c r="GBO5" s="24"/>
      <c r="GBP5" s="24"/>
      <c r="GBQ5" s="24"/>
      <c r="GBR5" s="24"/>
      <c r="GBS5" s="24"/>
      <c r="GBT5" s="24"/>
      <c r="GBU5" s="24"/>
      <c r="GBV5" s="24"/>
      <c r="GBW5" s="24"/>
      <c r="GBX5" s="24"/>
      <c r="GBY5" s="24"/>
      <c r="GBZ5" s="24"/>
      <c r="GCA5" s="24"/>
      <c r="GCB5" s="24"/>
      <c r="GCC5" s="24"/>
      <c r="GCD5" s="24"/>
      <c r="GCE5" s="24"/>
      <c r="GCF5" s="24"/>
      <c r="GCG5" s="24"/>
      <c r="GCH5" s="24"/>
      <c r="GCI5" s="24"/>
      <c r="GCJ5" s="24"/>
      <c r="GCK5" s="24"/>
      <c r="GCL5" s="24"/>
      <c r="GCM5" s="24"/>
      <c r="GCN5" s="24"/>
      <c r="GCO5" s="24"/>
      <c r="GCP5" s="24"/>
      <c r="GCQ5" s="24"/>
      <c r="GCR5" s="24"/>
      <c r="GCS5" s="24"/>
      <c r="GCT5" s="24"/>
      <c r="GCU5" s="24"/>
      <c r="GCV5" s="24"/>
      <c r="GCW5" s="24"/>
      <c r="GCX5" s="24"/>
      <c r="GCY5" s="24"/>
      <c r="GCZ5" s="24"/>
      <c r="GDA5" s="24"/>
      <c r="GDB5" s="24"/>
      <c r="GDC5" s="24"/>
      <c r="GDD5" s="24"/>
      <c r="GDE5" s="24"/>
      <c r="GDF5" s="24"/>
      <c r="GDG5" s="24"/>
      <c r="GDH5" s="24"/>
      <c r="GDI5" s="24"/>
      <c r="GDJ5" s="24"/>
      <c r="GDK5" s="24"/>
      <c r="GDL5" s="24"/>
      <c r="GDM5" s="24"/>
      <c r="GDN5" s="24"/>
      <c r="GDO5" s="24"/>
      <c r="GDP5" s="24"/>
      <c r="GDQ5" s="24"/>
      <c r="GDR5" s="24"/>
      <c r="GDS5" s="24"/>
      <c r="GDT5" s="24"/>
      <c r="GDU5" s="24"/>
      <c r="GDV5" s="24"/>
      <c r="GDW5" s="24"/>
      <c r="GDX5" s="24"/>
      <c r="GDY5" s="24"/>
      <c r="GDZ5" s="24"/>
      <c r="GEA5" s="24"/>
      <c r="GEB5" s="24"/>
      <c r="GEC5" s="24"/>
      <c r="GED5" s="24"/>
      <c r="GEE5" s="24"/>
      <c r="GEF5" s="24"/>
      <c r="GEG5" s="24"/>
      <c r="GEH5" s="24"/>
      <c r="GEI5" s="24"/>
      <c r="GEJ5" s="24"/>
      <c r="GEK5" s="24"/>
      <c r="GEL5" s="24"/>
      <c r="GEM5" s="24"/>
      <c r="GEN5" s="24"/>
      <c r="GEO5" s="24"/>
      <c r="GEP5" s="24"/>
      <c r="GEQ5" s="24"/>
      <c r="GER5" s="24"/>
      <c r="GES5" s="24"/>
      <c r="GET5" s="24"/>
      <c r="GEU5" s="24"/>
      <c r="GEV5" s="24"/>
      <c r="GEW5" s="24"/>
      <c r="GEX5" s="24"/>
      <c r="GEY5" s="24"/>
      <c r="GEZ5" s="24"/>
      <c r="GFA5" s="24"/>
      <c r="GFB5" s="24"/>
      <c r="GFC5" s="24"/>
      <c r="GFD5" s="24"/>
      <c r="GFE5" s="24"/>
      <c r="GFF5" s="24"/>
      <c r="GFG5" s="24"/>
      <c r="GFH5" s="24"/>
      <c r="GFI5" s="24"/>
      <c r="GFJ5" s="24"/>
      <c r="GFK5" s="24"/>
      <c r="GFL5" s="24"/>
      <c r="GFM5" s="24"/>
      <c r="GFN5" s="24"/>
      <c r="GFO5" s="24"/>
      <c r="GFP5" s="24"/>
      <c r="GFQ5" s="24"/>
      <c r="GFR5" s="24"/>
      <c r="GFS5" s="24"/>
      <c r="GFT5" s="24"/>
      <c r="GFU5" s="24"/>
      <c r="GFV5" s="24"/>
      <c r="GFW5" s="24"/>
      <c r="GFX5" s="24"/>
      <c r="GFY5" s="24"/>
      <c r="GFZ5" s="24"/>
      <c r="GGA5" s="24"/>
      <c r="GGB5" s="24"/>
      <c r="GGC5" s="24"/>
      <c r="GGD5" s="24"/>
      <c r="GGE5" s="24"/>
      <c r="GGF5" s="24"/>
      <c r="GGG5" s="24"/>
      <c r="GGH5" s="24"/>
      <c r="GGI5" s="24"/>
      <c r="GGJ5" s="24"/>
      <c r="GGK5" s="24"/>
      <c r="GGL5" s="24"/>
      <c r="GGM5" s="24"/>
      <c r="GGN5" s="24"/>
      <c r="GGO5" s="24"/>
      <c r="GGP5" s="24"/>
      <c r="GGQ5" s="24"/>
      <c r="GGR5" s="24"/>
      <c r="GGS5" s="24"/>
      <c r="GGT5" s="24"/>
      <c r="GGU5" s="24"/>
      <c r="GGV5" s="24"/>
      <c r="GGW5" s="24"/>
      <c r="GGX5" s="24"/>
      <c r="GGY5" s="24"/>
      <c r="GGZ5" s="24"/>
      <c r="GHA5" s="24"/>
      <c r="GHB5" s="24"/>
      <c r="GHC5" s="24"/>
      <c r="GHD5" s="24"/>
      <c r="GHE5" s="24"/>
      <c r="GHF5" s="24"/>
      <c r="GHG5" s="24"/>
      <c r="GHH5" s="24"/>
      <c r="GHI5" s="24"/>
      <c r="GHJ5" s="24"/>
      <c r="GHK5" s="24"/>
      <c r="GHL5" s="24"/>
      <c r="GHM5" s="24"/>
      <c r="GHN5" s="24"/>
      <c r="GHO5" s="24"/>
      <c r="GHP5" s="24"/>
      <c r="GHQ5" s="24"/>
      <c r="GHR5" s="24"/>
      <c r="GHS5" s="24"/>
      <c r="GHT5" s="24"/>
      <c r="GHU5" s="24"/>
      <c r="GHV5" s="24"/>
      <c r="GHW5" s="24"/>
      <c r="GHX5" s="24"/>
      <c r="GHY5" s="24"/>
      <c r="GHZ5" s="24"/>
      <c r="GIA5" s="24"/>
      <c r="GIB5" s="24"/>
      <c r="GIC5" s="24"/>
      <c r="GID5" s="24"/>
      <c r="GIE5" s="24"/>
      <c r="GIF5" s="24"/>
      <c r="GIG5" s="24"/>
      <c r="GIH5" s="24"/>
      <c r="GII5" s="24"/>
      <c r="GIJ5" s="24"/>
      <c r="GIK5" s="24"/>
      <c r="GIL5" s="24"/>
      <c r="GIM5" s="24"/>
      <c r="GIN5" s="24"/>
      <c r="GIO5" s="24"/>
      <c r="GIP5" s="24"/>
      <c r="GIQ5" s="24"/>
      <c r="GIR5" s="24"/>
      <c r="GIS5" s="24"/>
      <c r="GIT5" s="24"/>
      <c r="GIU5" s="24"/>
      <c r="GIV5" s="24"/>
      <c r="GIW5" s="24"/>
      <c r="GIX5" s="24"/>
      <c r="GIY5" s="24"/>
      <c r="GIZ5" s="24"/>
      <c r="GJA5" s="24"/>
      <c r="GJB5" s="24"/>
      <c r="GJC5" s="24"/>
      <c r="GJD5" s="24"/>
      <c r="GJE5" s="24"/>
      <c r="GJF5" s="24"/>
      <c r="GJG5" s="24"/>
      <c r="GJH5" s="24"/>
      <c r="GJI5" s="24"/>
      <c r="GJJ5" s="24"/>
      <c r="GJK5" s="24"/>
      <c r="GJL5" s="24"/>
      <c r="GJM5" s="24"/>
      <c r="GJN5" s="24"/>
      <c r="GJO5" s="24"/>
      <c r="GJP5" s="24"/>
      <c r="GJQ5" s="24"/>
      <c r="GJR5" s="24"/>
      <c r="GJS5" s="24"/>
      <c r="GJT5" s="24"/>
      <c r="GJU5" s="24"/>
      <c r="GJV5" s="24"/>
      <c r="GJW5" s="24"/>
      <c r="GJX5" s="24"/>
      <c r="GJY5" s="24"/>
      <c r="GJZ5" s="24"/>
      <c r="GKA5" s="24"/>
      <c r="GKB5" s="24"/>
      <c r="GKC5" s="24"/>
      <c r="GKD5" s="24"/>
      <c r="GKE5" s="24"/>
      <c r="GKF5" s="24"/>
      <c r="GKG5" s="24"/>
      <c r="GKH5" s="24"/>
      <c r="GKI5" s="24"/>
      <c r="GKJ5" s="24"/>
      <c r="GKK5" s="24"/>
      <c r="GKL5" s="24"/>
      <c r="GKM5" s="24"/>
      <c r="GKN5" s="24"/>
      <c r="GKO5" s="24"/>
      <c r="GKP5" s="24"/>
      <c r="GKQ5" s="24"/>
      <c r="GKR5" s="24"/>
      <c r="GKS5" s="24"/>
      <c r="GKT5" s="24"/>
      <c r="GKU5" s="24"/>
      <c r="GKV5" s="24"/>
      <c r="GKW5" s="24"/>
      <c r="GKX5" s="24"/>
      <c r="GKY5" s="24"/>
      <c r="GKZ5" s="24"/>
      <c r="GLA5" s="24"/>
      <c r="GLB5" s="24"/>
      <c r="GLC5" s="24"/>
      <c r="GLD5" s="24"/>
      <c r="GLE5" s="24"/>
      <c r="GLF5" s="24"/>
      <c r="GLG5" s="24"/>
      <c r="GLH5" s="24"/>
      <c r="GLI5" s="24"/>
      <c r="GLJ5" s="24"/>
      <c r="GLK5" s="24"/>
      <c r="GLL5" s="24"/>
      <c r="GLM5" s="24"/>
      <c r="GLN5" s="24"/>
      <c r="GLO5" s="24"/>
      <c r="GLP5" s="24"/>
      <c r="GLQ5" s="24"/>
      <c r="GLR5" s="24"/>
      <c r="GLS5" s="24"/>
      <c r="GLT5" s="24"/>
      <c r="GLU5" s="24"/>
      <c r="GLV5" s="24"/>
      <c r="GLW5" s="24"/>
      <c r="GLX5" s="24"/>
      <c r="GLY5" s="24"/>
      <c r="GLZ5" s="24"/>
      <c r="GMA5" s="24"/>
      <c r="GMB5" s="24"/>
      <c r="GMC5" s="24"/>
      <c r="GMD5" s="24"/>
      <c r="GME5" s="24"/>
      <c r="GMF5" s="24"/>
      <c r="GMG5" s="24"/>
      <c r="GMH5" s="24"/>
      <c r="GMI5" s="24"/>
      <c r="GMJ5" s="24"/>
      <c r="GMK5" s="24"/>
      <c r="GML5" s="24"/>
      <c r="GMM5" s="24"/>
      <c r="GMN5" s="24"/>
      <c r="GMO5" s="24"/>
      <c r="GMP5" s="24"/>
      <c r="GMQ5" s="24"/>
      <c r="GMR5" s="24"/>
      <c r="GMS5" s="24"/>
      <c r="GMT5" s="24"/>
      <c r="GMU5" s="24"/>
      <c r="GMV5" s="24"/>
      <c r="GMW5" s="24"/>
      <c r="GMX5" s="24"/>
      <c r="GMY5" s="24"/>
      <c r="GMZ5" s="24"/>
      <c r="GNA5" s="24"/>
      <c r="GNB5" s="24"/>
      <c r="GNC5" s="24"/>
      <c r="GND5" s="24"/>
      <c r="GNE5" s="24"/>
      <c r="GNF5" s="24"/>
      <c r="GNG5" s="24"/>
      <c r="GNH5" s="24"/>
      <c r="GNI5" s="24"/>
      <c r="GNJ5" s="24"/>
      <c r="GNK5" s="24"/>
      <c r="GNL5" s="24"/>
      <c r="GNM5" s="24"/>
      <c r="GNN5" s="24"/>
      <c r="GNO5" s="24"/>
      <c r="GNP5" s="24"/>
      <c r="GNQ5" s="24"/>
      <c r="GNR5" s="24"/>
      <c r="GNS5" s="24"/>
      <c r="GNT5" s="24"/>
      <c r="GNU5" s="24"/>
      <c r="GNV5" s="24"/>
      <c r="GNW5" s="24"/>
      <c r="GNX5" s="24"/>
      <c r="GNY5" s="24"/>
      <c r="GNZ5" s="24"/>
      <c r="GOA5" s="24"/>
      <c r="GOB5" s="24"/>
      <c r="GOC5" s="24"/>
      <c r="GOD5" s="24"/>
      <c r="GOE5" s="24"/>
      <c r="GOF5" s="24"/>
      <c r="GOG5" s="24"/>
      <c r="GOH5" s="24"/>
      <c r="GOI5" s="24"/>
      <c r="GOJ5" s="24"/>
      <c r="GOK5" s="24"/>
      <c r="GOL5" s="24"/>
      <c r="GOM5" s="24"/>
      <c r="GON5" s="24"/>
      <c r="GOO5" s="24"/>
      <c r="GOP5" s="24"/>
      <c r="GOQ5" s="24"/>
      <c r="GOR5" s="24"/>
      <c r="GOS5" s="24"/>
      <c r="GOT5" s="24"/>
      <c r="GOU5" s="24"/>
      <c r="GOV5" s="24"/>
      <c r="GOW5" s="24"/>
      <c r="GOX5" s="24"/>
      <c r="GOY5" s="24"/>
      <c r="GOZ5" s="24"/>
      <c r="GPA5" s="24"/>
      <c r="GPB5" s="24"/>
      <c r="GPC5" s="24"/>
      <c r="GPD5" s="24"/>
      <c r="GPE5" s="24"/>
      <c r="GPF5" s="24"/>
      <c r="GPG5" s="24"/>
      <c r="GPH5" s="24"/>
      <c r="GPI5" s="24"/>
      <c r="GPJ5" s="24"/>
      <c r="GPK5" s="24"/>
      <c r="GPL5" s="24"/>
      <c r="GPM5" s="24"/>
      <c r="GPN5" s="24"/>
      <c r="GPO5" s="24"/>
      <c r="GPP5" s="24"/>
      <c r="GPQ5" s="24"/>
      <c r="GPR5" s="24"/>
      <c r="GPS5" s="24"/>
      <c r="GPT5" s="24"/>
      <c r="GPU5" s="24"/>
      <c r="GPV5" s="24"/>
      <c r="GPW5" s="24"/>
      <c r="GPX5" s="24"/>
      <c r="GPY5" s="24"/>
      <c r="GPZ5" s="24"/>
      <c r="GQA5" s="24"/>
      <c r="GQB5" s="24"/>
      <c r="GQC5" s="24"/>
      <c r="GQD5" s="24"/>
      <c r="GQE5" s="24"/>
      <c r="GQF5" s="24"/>
      <c r="GQG5" s="24"/>
      <c r="GQH5" s="24"/>
      <c r="GQI5" s="24"/>
      <c r="GQJ5" s="24"/>
      <c r="GQK5" s="24"/>
      <c r="GQL5" s="24"/>
      <c r="GQM5" s="24"/>
      <c r="GQN5" s="24"/>
      <c r="GQO5" s="24"/>
      <c r="GQP5" s="24"/>
      <c r="GQQ5" s="24"/>
      <c r="GQR5" s="24"/>
      <c r="GQS5" s="24"/>
      <c r="GQT5" s="24"/>
      <c r="GQU5" s="24"/>
      <c r="GQV5" s="24"/>
      <c r="GQW5" s="24"/>
      <c r="GQX5" s="24"/>
      <c r="GQY5" s="24"/>
      <c r="GQZ5" s="24"/>
      <c r="GRA5" s="24"/>
      <c r="GRB5" s="24"/>
      <c r="GRC5" s="24"/>
      <c r="GRD5" s="24"/>
      <c r="GRE5" s="24"/>
      <c r="GRF5" s="24"/>
      <c r="GRG5" s="24"/>
      <c r="GRH5" s="24"/>
      <c r="GRI5" s="24"/>
      <c r="GRJ5" s="24"/>
      <c r="GRK5" s="24"/>
      <c r="GRL5" s="24"/>
      <c r="GRM5" s="24"/>
      <c r="GRN5" s="24"/>
      <c r="GRO5" s="24"/>
      <c r="GRP5" s="24"/>
      <c r="GRQ5" s="24"/>
      <c r="GRR5" s="24"/>
      <c r="GRS5" s="24"/>
      <c r="GRT5" s="24"/>
      <c r="GRU5" s="24"/>
      <c r="GRV5" s="24"/>
      <c r="GRW5" s="24"/>
      <c r="GRX5" s="24"/>
      <c r="GRY5" s="24"/>
      <c r="GRZ5" s="24"/>
      <c r="GSA5" s="24"/>
      <c r="GSB5" s="24"/>
      <c r="GSC5" s="24"/>
      <c r="GSD5" s="24"/>
      <c r="GSE5" s="24"/>
      <c r="GSF5" s="24"/>
      <c r="GSG5" s="24"/>
      <c r="GSH5" s="24"/>
      <c r="GSI5" s="24"/>
      <c r="GSJ5" s="24"/>
      <c r="GSK5" s="24"/>
      <c r="GSL5" s="24"/>
      <c r="GSM5" s="24"/>
      <c r="GSN5" s="24"/>
      <c r="GSO5" s="24"/>
      <c r="GSP5" s="24"/>
      <c r="GSQ5" s="24"/>
      <c r="GSR5" s="24"/>
      <c r="GSS5" s="24"/>
      <c r="GST5" s="24"/>
      <c r="GSU5" s="24"/>
      <c r="GSV5" s="24"/>
      <c r="GSW5" s="24"/>
      <c r="GSX5" s="24"/>
      <c r="GSY5" s="24"/>
      <c r="GSZ5" s="24"/>
      <c r="GTA5" s="24"/>
      <c r="GTB5" s="24"/>
      <c r="GTC5" s="24"/>
      <c r="GTD5" s="24"/>
      <c r="GTE5" s="24"/>
      <c r="GTF5" s="24"/>
      <c r="GTG5" s="24"/>
      <c r="GTH5" s="24"/>
      <c r="GTI5" s="24"/>
      <c r="GTJ5" s="24"/>
      <c r="GTK5" s="24"/>
      <c r="GTL5" s="24"/>
      <c r="GTM5" s="24"/>
      <c r="GTN5" s="24"/>
      <c r="GTO5" s="24"/>
      <c r="GTP5" s="24"/>
      <c r="GTQ5" s="24"/>
      <c r="GTR5" s="24"/>
      <c r="GTS5" s="24"/>
      <c r="GTT5" s="24"/>
      <c r="GTU5" s="24"/>
      <c r="GTV5" s="24"/>
      <c r="GTW5" s="24"/>
      <c r="GTX5" s="24"/>
      <c r="GTY5" s="24"/>
      <c r="GTZ5" s="24"/>
      <c r="GUA5" s="24"/>
      <c r="GUB5" s="24"/>
      <c r="GUC5" s="24"/>
      <c r="GUD5" s="24"/>
      <c r="GUE5" s="24"/>
      <c r="GUF5" s="24"/>
      <c r="GUG5" s="24"/>
      <c r="GUH5" s="24"/>
      <c r="GUI5" s="24"/>
      <c r="GUJ5" s="24"/>
      <c r="GUK5" s="24"/>
      <c r="GUL5" s="24"/>
      <c r="GUM5" s="24"/>
      <c r="GUN5" s="24"/>
      <c r="GUO5" s="24"/>
      <c r="GUP5" s="24"/>
      <c r="GUQ5" s="24"/>
      <c r="GUR5" s="24"/>
      <c r="GUS5" s="24"/>
      <c r="GUT5" s="24"/>
      <c r="GUU5" s="24"/>
      <c r="GUV5" s="24"/>
      <c r="GUW5" s="24"/>
      <c r="GUX5" s="24"/>
      <c r="GUY5" s="24"/>
      <c r="GUZ5" s="24"/>
      <c r="GVA5" s="24"/>
      <c r="GVB5" s="24"/>
      <c r="GVC5" s="24"/>
      <c r="GVD5" s="24"/>
      <c r="GVE5" s="24"/>
      <c r="GVF5" s="24"/>
      <c r="GVG5" s="24"/>
      <c r="GVH5" s="24"/>
      <c r="GVI5" s="24"/>
      <c r="GVJ5" s="24"/>
      <c r="GVK5" s="24"/>
      <c r="GVL5" s="24"/>
      <c r="GVM5" s="24"/>
      <c r="GVN5" s="24"/>
      <c r="GVO5" s="24"/>
      <c r="GVP5" s="24"/>
      <c r="GVQ5" s="24"/>
      <c r="GVR5" s="24"/>
      <c r="GVS5" s="24"/>
      <c r="GVT5" s="24"/>
      <c r="GVU5" s="24"/>
      <c r="GVV5" s="24"/>
      <c r="GVW5" s="24"/>
      <c r="GVX5" s="24"/>
      <c r="GVY5" s="24"/>
      <c r="GVZ5" s="24"/>
      <c r="GWA5" s="24"/>
      <c r="GWB5" s="24"/>
      <c r="GWC5" s="24"/>
      <c r="GWD5" s="24"/>
      <c r="GWE5" s="24"/>
      <c r="GWF5" s="24"/>
      <c r="GWG5" s="24"/>
      <c r="GWH5" s="24"/>
      <c r="GWI5" s="24"/>
      <c r="GWJ5" s="24"/>
      <c r="GWK5" s="24"/>
      <c r="GWL5" s="24"/>
      <c r="GWM5" s="24"/>
      <c r="GWN5" s="24"/>
      <c r="GWO5" s="24"/>
      <c r="GWP5" s="24"/>
      <c r="GWQ5" s="24"/>
      <c r="GWR5" s="24"/>
      <c r="GWS5" s="24"/>
      <c r="GWT5" s="24"/>
      <c r="GWU5" s="24"/>
      <c r="GWV5" s="24"/>
      <c r="GWW5" s="24"/>
      <c r="GWX5" s="24"/>
      <c r="GWY5" s="24"/>
      <c r="GWZ5" s="24"/>
      <c r="GXA5" s="24"/>
      <c r="GXB5" s="24"/>
      <c r="GXC5" s="24"/>
      <c r="GXD5" s="24"/>
      <c r="GXE5" s="24"/>
      <c r="GXF5" s="24"/>
      <c r="GXG5" s="24"/>
      <c r="GXH5" s="24"/>
      <c r="GXI5" s="24"/>
      <c r="GXJ5" s="24"/>
      <c r="GXK5" s="24"/>
      <c r="GXL5" s="24"/>
      <c r="GXM5" s="24"/>
      <c r="GXN5" s="24"/>
      <c r="GXO5" s="24"/>
      <c r="GXP5" s="24"/>
      <c r="GXQ5" s="24"/>
      <c r="GXR5" s="24"/>
      <c r="GXS5" s="24"/>
      <c r="GXT5" s="24"/>
      <c r="GXU5" s="24"/>
      <c r="GXV5" s="24"/>
      <c r="GXW5" s="24"/>
      <c r="GXX5" s="24"/>
      <c r="GXY5" s="24"/>
      <c r="GXZ5" s="24"/>
      <c r="GYA5" s="24"/>
      <c r="GYB5" s="24"/>
      <c r="GYC5" s="24"/>
      <c r="GYD5" s="24"/>
      <c r="GYE5" s="24"/>
      <c r="GYF5" s="24"/>
      <c r="GYG5" s="24"/>
      <c r="GYH5" s="24"/>
      <c r="GYI5" s="24"/>
      <c r="GYJ5" s="24"/>
      <c r="GYK5" s="24"/>
      <c r="GYL5" s="24"/>
      <c r="GYM5" s="24"/>
      <c r="GYN5" s="24"/>
      <c r="GYO5" s="24"/>
      <c r="GYP5" s="24"/>
      <c r="GYQ5" s="24"/>
      <c r="GYR5" s="24"/>
      <c r="GYS5" s="24"/>
      <c r="GYT5" s="24"/>
      <c r="GYU5" s="24"/>
      <c r="GYV5" s="24"/>
      <c r="GYW5" s="24"/>
      <c r="GYX5" s="24"/>
      <c r="GYY5" s="24"/>
      <c r="GYZ5" s="24"/>
      <c r="GZA5" s="24"/>
      <c r="GZB5" s="24"/>
      <c r="GZC5" s="24"/>
      <c r="GZD5" s="24"/>
      <c r="GZE5" s="24"/>
      <c r="GZF5" s="24"/>
      <c r="GZG5" s="24"/>
      <c r="GZH5" s="24"/>
      <c r="GZI5" s="24"/>
      <c r="GZJ5" s="24"/>
      <c r="GZK5" s="24"/>
      <c r="GZL5" s="24"/>
      <c r="GZM5" s="24"/>
      <c r="GZN5" s="24"/>
      <c r="GZO5" s="24"/>
      <c r="GZP5" s="24"/>
      <c r="GZQ5" s="24"/>
      <c r="GZR5" s="24"/>
      <c r="GZS5" s="24"/>
      <c r="GZT5" s="24"/>
      <c r="GZU5" s="24"/>
      <c r="GZV5" s="24"/>
      <c r="GZW5" s="24"/>
      <c r="GZX5" s="24"/>
      <c r="GZY5" s="24"/>
      <c r="GZZ5" s="24"/>
      <c r="HAA5" s="24"/>
      <c r="HAB5" s="24"/>
      <c r="HAC5" s="24"/>
      <c r="HAD5" s="24"/>
      <c r="HAE5" s="24"/>
      <c r="HAF5" s="24"/>
      <c r="HAG5" s="24"/>
      <c r="HAH5" s="24"/>
      <c r="HAI5" s="24"/>
      <c r="HAJ5" s="24"/>
      <c r="HAK5" s="24"/>
      <c r="HAL5" s="24"/>
      <c r="HAM5" s="24"/>
      <c r="HAN5" s="24"/>
      <c r="HAO5" s="24"/>
      <c r="HAP5" s="24"/>
      <c r="HAQ5" s="24"/>
      <c r="HAR5" s="24"/>
      <c r="HAS5" s="24"/>
      <c r="HAT5" s="24"/>
      <c r="HAU5" s="24"/>
      <c r="HAV5" s="24"/>
      <c r="HAW5" s="24"/>
      <c r="HAX5" s="24"/>
      <c r="HAY5" s="24"/>
      <c r="HAZ5" s="24"/>
      <c r="HBA5" s="24"/>
      <c r="HBB5" s="24"/>
      <c r="HBC5" s="24"/>
      <c r="HBD5" s="24"/>
      <c r="HBE5" s="24"/>
      <c r="HBF5" s="24"/>
      <c r="HBG5" s="24"/>
      <c r="HBH5" s="24"/>
      <c r="HBI5" s="24"/>
      <c r="HBJ5" s="24"/>
      <c r="HBK5" s="24"/>
      <c r="HBL5" s="24"/>
      <c r="HBM5" s="24"/>
      <c r="HBN5" s="24"/>
      <c r="HBO5" s="24"/>
      <c r="HBP5" s="24"/>
      <c r="HBQ5" s="24"/>
      <c r="HBR5" s="24"/>
      <c r="HBS5" s="24"/>
      <c r="HBT5" s="24"/>
      <c r="HBU5" s="24"/>
      <c r="HBV5" s="24"/>
      <c r="HBW5" s="24"/>
      <c r="HBX5" s="24"/>
      <c r="HBY5" s="24"/>
      <c r="HBZ5" s="24"/>
      <c r="HCA5" s="24"/>
      <c r="HCB5" s="24"/>
      <c r="HCC5" s="24"/>
      <c r="HCD5" s="24"/>
      <c r="HCE5" s="24"/>
      <c r="HCF5" s="24"/>
      <c r="HCG5" s="24"/>
      <c r="HCH5" s="24"/>
      <c r="HCI5" s="24"/>
      <c r="HCJ5" s="24"/>
      <c r="HCK5" s="24"/>
      <c r="HCL5" s="24"/>
      <c r="HCM5" s="24"/>
      <c r="HCN5" s="24"/>
      <c r="HCO5" s="24"/>
      <c r="HCP5" s="24"/>
      <c r="HCQ5" s="24"/>
      <c r="HCR5" s="24"/>
      <c r="HCS5" s="24"/>
      <c r="HCT5" s="24"/>
      <c r="HCU5" s="24"/>
      <c r="HCV5" s="24"/>
      <c r="HCW5" s="24"/>
      <c r="HCX5" s="24"/>
      <c r="HCY5" s="24"/>
      <c r="HCZ5" s="24"/>
      <c r="HDA5" s="24"/>
      <c r="HDB5" s="24"/>
      <c r="HDC5" s="24"/>
      <c r="HDD5" s="24"/>
      <c r="HDE5" s="24"/>
      <c r="HDF5" s="24"/>
      <c r="HDG5" s="24"/>
      <c r="HDH5" s="24"/>
      <c r="HDI5" s="24"/>
      <c r="HDJ5" s="24"/>
      <c r="HDK5" s="24"/>
      <c r="HDL5" s="24"/>
      <c r="HDM5" s="24"/>
      <c r="HDN5" s="24"/>
      <c r="HDO5" s="24"/>
      <c r="HDP5" s="24"/>
      <c r="HDQ5" s="24"/>
      <c r="HDR5" s="24"/>
      <c r="HDS5" s="24"/>
      <c r="HDT5" s="24"/>
      <c r="HDU5" s="24"/>
      <c r="HDV5" s="24"/>
      <c r="HDW5" s="24"/>
      <c r="HDX5" s="24"/>
      <c r="HDY5" s="24"/>
      <c r="HDZ5" s="24"/>
      <c r="HEA5" s="24"/>
      <c r="HEB5" s="24"/>
      <c r="HEC5" s="24"/>
      <c r="HED5" s="24"/>
      <c r="HEE5" s="24"/>
      <c r="HEF5" s="24"/>
      <c r="HEG5" s="24"/>
      <c r="HEH5" s="24"/>
      <c r="HEI5" s="24"/>
      <c r="HEJ5" s="24"/>
      <c r="HEK5" s="24"/>
      <c r="HEL5" s="24"/>
      <c r="HEM5" s="24"/>
      <c r="HEN5" s="24"/>
      <c r="HEO5" s="24"/>
      <c r="HEP5" s="24"/>
      <c r="HEQ5" s="24"/>
      <c r="HER5" s="24"/>
      <c r="HES5" s="24"/>
      <c r="HET5" s="24"/>
      <c r="HEU5" s="24"/>
      <c r="HEV5" s="24"/>
      <c r="HEW5" s="24"/>
      <c r="HEX5" s="24"/>
      <c r="HEY5" s="24"/>
      <c r="HEZ5" s="24"/>
      <c r="HFA5" s="24"/>
      <c r="HFB5" s="24"/>
      <c r="HFC5" s="24"/>
      <c r="HFD5" s="24"/>
      <c r="HFE5" s="24"/>
      <c r="HFF5" s="24"/>
      <c r="HFG5" s="24"/>
      <c r="HFH5" s="24"/>
      <c r="HFI5" s="24"/>
      <c r="HFJ5" s="24"/>
      <c r="HFK5" s="24"/>
      <c r="HFL5" s="24"/>
      <c r="HFM5" s="24"/>
      <c r="HFN5" s="24"/>
      <c r="HFO5" s="24"/>
      <c r="HFP5" s="24"/>
      <c r="HFQ5" s="24"/>
      <c r="HFR5" s="24"/>
      <c r="HFS5" s="24"/>
      <c r="HFT5" s="24"/>
      <c r="HFU5" s="24"/>
      <c r="HFV5" s="24"/>
      <c r="HFW5" s="24"/>
      <c r="HFX5" s="24"/>
      <c r="HFY5" s="24"/>
      <c r="HFZ5" s="24"/>
      <c r="HGA5" s="24"/>
      <c r="HGB5" s="24"/>
      <c r="HGC5" s="24"/>
      <c r="HGD5" s="24"/>
      <c r="HGE5" s="24"/>
      <c r="HGF5" s="24"/>
      <c r="HGG5" s="24"/>
      <c r="HGH5" s="24"/>
      <c r="HGI5" s="24"/>
      <c r="HGJ5" s="24"/>
      <c r="HGK5" s="24"/>
      <c r="HGL5" s="24"/>
      <c r="HGM5" s="24"/>
      <c r="HGN5" s="24"/>
      <c r="HGO5" s="24"/>
      <c r="HGP5" s="24"/>
      <c r="HGQ5" s="24"/>
      <c r="HGR5" s="24"/>
      <c r="HGS5" s="24"/>
      <c r="HGT5" s="24"/>
      <c r="HGU5" s="24"/>
      <c r="HGV5" s="24"/>
      <c r="HGW5" s="24"/>
      <c r="HGX5" s="24"/>
      <c r="HGY5" s="24"/>
      <c r="HGZ5" s="24"/>
      <c r="HHA5" s="24"/>
      <c r="HHB5" s="24"/>
      <c r="HHC5" s="24"/>
      <c r="HHD5" s="24"/>
      <c r="HHE5" s="24"/>
      <c r="HHF5" s="24"/>
      <c r="HHG5" s="24"/>
      <c r="HHH5" s="24"/>
      <c r="HHI5" s="24"/>
      <c r="HHJ5" s="24"/>
      <c r="HHK5" s="24"/>
      <c r="HHL5" s="24"/>
      <c r="HHM5" s="24"/>
      <c r="HHN5" s="24"/>
      <c r="HHO5" s="24"/>
      <c r="HHP5" s="24"/>
      <c r="HHQ5" s="24"/>
      <c r="HHR5" s="24"/>
      <c r="HHS5" s="24"/>
      <c r="HHT5" s="24"/>
      <c r="HHU5" s="24"/>
      <c r="HHV5" s="24"/>
      <c r="HHW5" s="24"/>
      <c r="HHX5" s="24"/>
      <c r="HHY5" s="24"/>
      <c r="HHZ5" s="24"/>
      <c r="HIA5" s="24"/>
      <c r="HIB5" s="24"/>
      <c r="HIC5" s="24"/>
      <c r="HID5" s="24"/>
      <c r="HIE5" s="24"/>
      <c r="HIF5" s="24"/>
      <c r="HIG5" s="24"/>
      <c r="HIH5" s="24"/>
      <c r="HII5" s="24"/>
      <c r="HIJ5" s="24"/>
      <c r="HIK5" s="24"/>
      <c r="HIL5" s="24"/>
      <c r="HIM5" s="24"/>
      <c r="HIN5" s="24"/>
      <c r="HIO5" s="24"/>
      <c r="HIP5" s="24"/>
      <c r="HIQ5" s="24"/>
      <c r="HIR5" s="24"/>
      <c r="HIS5" s="24"/>
      <c r="HIT5" s="24"/>
      <c r="HIU5" s="24"/>
      <c r="HIV5" s="24"/>
      <c r="HIW5" s="24"/>
      <c r="HIX5" s="24"/>
      <c r="HIY5" s="24"/>
      <c r="HIZ5" s="24"/>
      <c r="HJA5" s="24"/>
      <c r="HJB5" s="24"/>
      <c r="HJC5" s="24"/>
      <c r="HJD5" s="24"/>
      <c r="HJE5" s="24"/>
      <c r="HJF5" s="24"/>
      <c r="HJG5" s="24"/>
      <c r="HJH5" s="24"/>
      <c r="HJI5" s="24"/>
      <c r="HJJ5" s="24"/>
      <c r="HJK5" s="24"/>
      <c r="HJL5" s="24"/>
      <c r="HJM5" s="24"/>
      <c r="HJN5" s="24"/>
      <c r="HJO5" s="24"/>
      <c r="HJP5" s="24"/>
      <c r="HJQ5" s="24"/>
      <c r="HJR5" s="24"/>
      <c r="HJS5" s="24"/>
      <c r="HJT5" s="24"/>
      <c r="HJU5" s="24"/>
      <c r="HJV5" s="24"/>
      <c r="HJW5" s="24"/>
      <c r="HJX5" s="24"/>
      <c r="HJY5" s="24"/>
      <c r="HJZ5" s="24"/>
      <c r="HKA5" s="24"/>
      <c r="HKB5" s="24"/>
      <c r="HKC5" s="24"/>
      <c r="HKD5" s="24"/>
      <c r="HKE5" s="24"/>
      <c r="HKF5" s="24"/>
      <c r="HKG5" s="24"/>
      <c r="HKH5" s="24"/>
      <c r="HKI5" s="24"/>
      <c r="HKJ5" s="24"/>
      <c r="HKK5" s="24"/>
      <c r="HKL5" s="24"/>
      <c r="HKM5" s="24"/>
      <c r="HKN5" s="24"/>
      <c r="HKO5" s="24"/>
      <c r="HKP5" s="24"/>
      <c r="HKQ5" s="24"/>
      <c r="HKR5" s="24"/>
      <c r="HKS5" s="24"/>
      <c r="HKT5" s="24"/>
      <c r="HKU5" s="24"/>
      <c r="HKV5" s="24"/>
      <c r="HKW5" s="24"/>
      <c r="HKX5" s="24"/>
      <c r="HKY5" s="24"/>
      <c r="HKZ5" s="24"/>
      <c r="HLA5" s="24"/>
      <c r="HLB5" s="24"/>
      <c r="HLC5" s="24"/>
      <c r="HLD5" s="24"/>
      <c r="HLE5" s="24"/>
      <c r="HLF5" s="24"/>
      <c r="HLG5" s="24"/>
      <c r="HLH5" s="24"/>
      <c r="HLI5" s="24"/>
      <c r="HLJ5" s="24"/>
      <c r="HLK5" s="24"/>
      <c r="HLL5" s="24"/>
      <c r="HLM5" s="24"/>
      <c r="HLN5" s="24"/>
      <c r="HLO5" s="24"/>
      <c r="HLP5" s="24"/>
      <c r="HLQ5" s="24"/>
      <c r="HLR5" s="24"/>
      <c r="HLS5" s="24"/>
      <c r="HLT5" s="24"/>
      <c r="HLU5" s="24"/>
      <c r="HLV5" s="24"/>
      <c r="HLW5" s="24"/>
      <c r="HLX5" s="24"/>
      <c r="HLY5" s="24"/>
      <c r="HLZ5" s="24"/>
      <c r="HMA5" s="24"/>
      <c r="HMB5" s="24"/>
      <c r="HMC5" s="24"/>
      <c r="HMD5" s="24"/>
      <c r="HME5" s="24"/>
      <c r="HMF5" s="24"/>
      <c r="HMG5" s="24"/>
      <c r="HMH5" s="24"/>
      <c r="HMI5" s="24"/>
      <c r="HMJ5" s="24"/>
      <c r="HMK5" s="24"/>
      <c r="HML5" s="24"/>
      <c r="HMM5" s="24"/>
      <c r="HMN5" s="24"/>
      <c r="HMO5" s="24"/>
      <c r="HMP5" s="24"/>
      <c r="HMQ5" s="24"/>
      <c r="HMR5" s="24"/>
      <c r="HMS5" s="24"/>
      <c r="HMT5" s="24"/>
      <c r="HMU5" s="24"/>
      <c r="HMV5" s="24"/>
      <c r="HMW5" s="24"/>
      <c r="HMX5" s="24"/>
      <c r="HMY5" s="24"/>
      <c r="HMZ5" s="24"/>
      <c r="HNA5" s="24"/>
      <c r="HNB5" s="24"/>
      <c r="HNC5" s="24"/>
      <c r="HND5" s="24"/>
      <c r="HNE5" s="24"/>
      <c r="HNF5" s="24"/>
      <c r="HNG5" s="24"/>
      <c r="HNH5" s="24"/>
      <c r="HNI5" s="24"/>
      <c r="HNJ5" s="24"/>
      <c r="HNK5" s="24"/>
      <c r="HNL5" s="24"/>
      <c r="HNM5" s="24"/>
      <c r="HNN5" s="24"/>
      <c r="HNO5" s="24"/>
      <c r="HNP5" s="24"/>
      <c r="HNQ5" s="24"/>
      <c r="HNR5" s="24"/>
      <c r="HNS5" s="24"/>
      <c r="HNT5" s="24"/>
      <c r="HNU5" s="24"/>
      <c r="HNV5" s="24"/>
      <c r="HNW5" s="24"/>
      <c r="HNX5" s="24"/>
      <c r="HNY5" s="24"/>
      <c r="HNZ5" s="24"/>
      <c r="HOA5" s="24"/>
      <c r="HOB5" s="24"/>
      <c r="HOC5" s="24"/>
      <c r="HOD5" s="24"/>
      <c r="HOE5" s="24"/>
      <c r="HOF5" s="24"/>
      <c r="HOG5" s="24"/>
      <c r="HOH5" s="24"/>
      <c r="HOI5" s="24"/>
      <c r="HOJ5" s="24"/>
      <c r="HOK5" s="24"/>
      <c r="HOL5" s="24"/>
      <c r="HOM5" s="24"/>
      <c r="HON5" s="24"/>
      <c r="HOO5" s="24"/>
      <c r="HOP5" s="24"/>
      <c r="HOQ5" s="24"/>
      <c r="HOR5" s="24"/>
      <c r="HOS5" s="24"/>
      <c r="HOT5" s="24"/>
      <c r="HOU5" s="24"/>
      <c r="HOV5" s="24"/>
      <c r="HOW5" s="24"/>
      <c r="HOX5" s="24"/>
      <c r="HOY5" s="24"/>
      <c r="HOZ5" s="24"/>
      <c r="HPA5" s="24"/>
      <c r="HPB5" s="24"/>
      <c r="HPC5" s="24"/>
      <c r="HPD5" s="24"/>
      <c r="HPE5" s="24"/>
      <c r="HPF5" s="24"/>
      <c r="HPG5" s="24"/>
      <c r="HPH5" s="24"/>
      <c r="HPI5" s="24"/>
      <c r="HPJ5" s="24"/>
      <c r="HPK5" s="24"/>
      <c r="HPL5" s="24"/>
      <c r="HPM5" s="24"/>
      <c r="HPN5" s="24"/>
      <c r="HPO5" s="24"/>
      <c r="HPP5" s="24"/>
      <c r="HPQ5" s="24"/>
      <c r="HPR5" s="24"/>
      <c r="HPS5" s="24"/>
      <c r="HPT5" s="24"/>
      <c r="HPU5" s="24"/>
      <c r="HPV5" s="24"/>
      <c r="HPW5" s="24"/>
      <c r="HPX5" s="24"/>
      <c r="HPY5" s="24"/>
      <c r="HPZ5" s="24"/>
      <c r="HQA5" s="24"/>
      <c r="HQB5" s="24"/>
      <c r="HQC5" s="24"/>
      <c r="HQD5" s="24"/>
      <c r="HQE5" s="24"/>
      <c r="HQF5" s="24"/>
      <c r="HQG5" s="24"/>
      <c r="HQH5" s="24"/>
      <c r="HQI5" s="24"/>
      <c r="HQJ5" s="24"/>
      <c r="HQK5" s="24"/>
      <c r="HQL5" s="24"/>
      <c r="HQM5" s="24"/>
      <c r="HQN5" s="24"/>
      <c r="HQO5" s="24"/>
      <c r="HQP5" s="24"/>
      <c r="HQQ5" s="24"/>
      <c r="HQR5" s="24"/>
      <c r="HQS5" s="24"/>
      <c r="HQT5" s="24"/>
      <c r="HQU5" s="24"/>
      <c r="HQV5" s="24"/>
      <c r="HQW5" s="24"/>
      <c r="HQX5" s="24"/>
      <c r="HQY5" s="24"/>
      <c r="HQZ5" s="24"/>
      <c r="HRA5" s="24"/>
      <c r="HRB5" s="24"/>
      <c r="HRC5" s="24"/>
      <c r="HRD5" s="24"/>
      <c r="HRE5" s="24"/>
      <c r="HRF5" s="24"/>
      <c r="HRG5" s="24"/>
      <c r="HRH5" s="24"/>
      <c r="HRI5" s="24"/>
      <c r="HRJ5" s="24"/>
      <c r="HRK5" s="24"/>
      <c r="HRL5" s="24"/>
      <c r="HRM5" s="24"/>
      <c r="HRN5" s="24"/>
      <c r="HRO5" s="24"/>
      <c r="HRP5" s="24"/>
      <c r="HRQ5" s="24"/>
      <c r="HRR5" s="24"/>
      <c r="HRS5" s="24"/>
      <c r="HRT5" s="24"/>
      <c r="HRU5" s="24"/>
      <c r="HRV5" s="24"/>
      <c r="HRW5" s="24"/>
      <c r="HRX5" s="24"/>
      <c r="HRY5" s="24"/>
      <c r="HRZ5" s="24"/>
      <c r="HSA5" s="24"/>
      <c r="HSB5" s="24"/>
      <c r="HSC5" s="24"/>
      <c r="HSD5" s="24"/>
      <c r="HSE5" s="24"/>
      <c r="HSF5" s="24"/>
      <c r="HSG5" s="24"/>
      <c r="HSH5" s="24"/>
      <c r="HSI5" s="24"/>
      <c r="HSJ5" s="24"/>
      <c r="HSK5" s="24"/>
      <c r="HSL5" s="24"/>
      <c r="HSM5" s="24"/>
      <c r="HSN5" s="24"/>
      <c r="HSO5" s="24"/>
      <c r="HSP5" s="24"/>
      <c r="HSQ5" s="24"/>
      <c r="HSR5" s="24"/>
      <c r="HSS5" s="24"/>
      <c r="HST5" s="24"/>
      <c r="HSU5" s="24"/>
      <c r="HSV5" s="24"/>
      <c r="HSW5" s="24"/>
      <c r="HSX5" s="24"/>
      <c r="HSY5" s="24"/>
      <c r="HSZ5" s="24"/>
      <c r="HTA5" s="24"/>
      <c r="HTB5" s="24"/>
      <c r="HTC5" s="24"/>
      <c r="HTD5" s="24"/>
      <c r="HTE5" s="24"/>
      <c r="HTF5" s="24"/>
      <c r="HTG5" s="24"/>
      <c r="HTH5" s="24"/>
      <c r="HTI5" s="24"/>
      <c r="HTJ5" s="24"/>
      <c r="HTK5" s="24"/>
      <c r="HTL5" s="24"/>
      <c r="HTM5" s="24"/>
      <c r="HTN5" s="24"/>
      <c r="HTO5" s="24"/>
      <c r="HTP5" s="24"/>
      <c r="HTQ5" s="24"/>
      <c r="HTR5" s="24"/>
      <c r="HTS5" s="24"/>
      <c r="HTT5" s="24"/>
      <c r="HTU5" s="24"/>
      <c r="HTV5" s="24"/>
      <c r="HTW5" s="24"/>
      <c r="HTX5" s="24"/>
      <c r="HTY5" s="24"/>
      <c r="HTZ5" s="24"/>
      <c r="HUA5" s="24"/>
      <c r="HUB5" s="24"/>
      <c r="HUC5" s="24"/>
      <c r="HUD5" s="24"/>
      <c r="HUE5" s="24"/>
      <c r="HUF5" s="24"/>
      <c r="HUG5" s="24"/>
      <c r="HUH5" s="24"/>
      <c r="HUI5" s="24"/>
      <c r="HUJ5" s="24"/>
      <c r="HUK5" s="24"/>
      <c r="HUL5" s="24"/>
      <c r="HUM5" s="24"/>
      <c r="HUN5" s="24"/>
      <c r="HUO5" s="24"/>
      <c r="HUP5" s="24"/>
      <c r="HUQ5" s="24"/>
      <c r="HUR5" s="24"/>
      <c r="HUS5" s="24"/>
      <c r="HUT5" s="24"/>
      <c r="HUU5" s="24"/>
      <c r="HUV5" s="24"/>
      <c r="HUW5" s="24"/>
      <c r="HUX5" s="24"/>
      <c r="HUY5" s="24"/>
      <c r="HUZ5" s="24"/>
      <c r="HVA5" s="24"/>
      <c r="HVB5" s="24"/>
      <c r="HVC5" s="24"/>
      <c r="HVD5" s="24"/>
      <c r="HVE5" s="24"/>
      <c r="HVF5" s="24"/>
      <c r="HVG5" s="24"/>
      <c r="HVH5" s="24"/>
      <c r="HVI5" s="24"/>
      <c r="HVJ5" s="24"/>
      <c r="HVK5" s="24"/>
      <c r="HVL5" s="24"/>
      <c r="HVM5" s="24"/>
      <c r="HVN5" s="24"/>
      <c r="HVO5" s="24"/>
      <c r="HVP5" s="24"/>
      <c r="HVQ5" s="24"/>
      <c r="HVR5" s="24"/>
      <c r="HVS5" s="24"/>
      <c r="HVT5" s="24"/>
      <c r="HVU5" s="24"/>
      <c r="HVV5" s="24"/>
      <c r="HVW5" s="24"/>
      <c r="HVX5" s="24"/>
      <c r="HVY5" s="24"/>
      <c r="HVZ5" s="24"/>
      <c r="HWA5" s="24"/>
      <c r="HWB5" s="24"/>
      <c r="HWC5" s="24"/>
      <c r="HWD5" s="24"/>
      <c r="HWE5" s="24"/>
      <c r="HWF5" s="24"/>
      <c r="HWG5" s="24"/>
      <c r="HWH5" s="24"/>
      <c r="HWI5" s="24"/>
      <c r="HWJ5" s="24"/>
      <c r="HWK5" s="24"/>
      <c r="HWL5" s="24"/>
      <c r="HWM5" s="24"/>
      <c r="HWN5" s="24"/>
      <c r="HWO5" s="24"/>
      <c r="HWP5" s="24"/>
      <c r="HWQ5" s="24"/>
      <c r="HWR5" s="24"/>
      <c r="HWS5" s="24"/>
      <c r="HWT5" s="24"/>
      <c r="HWU5" s="24"/>
      <c r="HWV5" s="24"/>
      <c r="HWW5" s="24"/>
      <c r="HWX5" s="24"/>
      <c r="HWY5" s="24"/>
      <c r="HWZ5" s="24"/>
      <c r="HXA5" s="24"/>
      <c r="HXB5" s="24"/>
      <c r="HXC5" s="24"/>
      <c r="HXD5" s="24"/>
      <c r="HXE5" s="24"/>
      <c r="HXF5" s="24"/>
      <c r="HXG5" s="24"/>
      <c r="HXH5" s="24"/>
      <c r="HXI5" s="24"/>
      <c r="HXJ5" s="24"/>
      <c r="HXK5" s="24"/>
      <c r="HXL5" s="24"/>
      <c r="HXM5" s="24"/>
      <c r="HXN5" s="24"/>
      <c r="HXO5" s="24"/>
      <c r="HXP5" s="24"/>
      <c r="HXQ5" s="24"/>
      <c r="HXR5" s="24"/>
      <c r="HXS5" s="24"/>
      <c r="HXT5" s="24"/>
      <c r="HXU5" s="24"/>
      <c r="HXV5" s="24"/>
      <c r="HXW5" s="24"/>
      <c r="HXX5" s="24"/>
      <c r="HXY5" s="24"/>
      <c r="HXZ5" s="24"/>
      <c r="HYA5" s="24"/>
      <c r="HYB5" s="24"/>
      <c r="HYC5" s="24"/>
      <c r="HYD5" s="24"/>
      <c r="HYE5" s="24"/>
      <c r="HYF5" s="24"/>
      <c r="HYG5" s="24"/>
      <c r="HYH5" s="24"/>
      <c r="HYI5" s="24"/>
      <c r="HYJ5" s="24"/>
      <c r="HYK5" s="24"/>
      <c r="HYL5" s="24"/>
      <c r="HYM5" s="24"/>
      <c r="HYN5" s="24"/>
      <c r="HYO5" s="24"/>
      <c r="HYP5" s="24"/>
      <c r="HYQ5" s="24"/>
      <c r="HYR5" s="24"/>
      <c r="HYS5" s="24"/>
      <c r="HYT5" s="24"/>
      <c r="HYU5" s="24"/>
      <c r="HYV5" s="24"/>
      <c r="HYW5" s="24"/>
      <c r="HYX5" s="24"/>
      <c r="HYY5" s="24"/>
      <c r="HYZ5" s="24"/>
      <c r="HZA5" s="24"/>
      <c r="HZB5" s="24"/>
      <c r="HZC5" s="24"/>
      <c r="HZD5" s="24"/>
      <c r="HZE5" s="24"/>
      <c r="HZF5" s="24"/>
      <c r="HZG5" s="24"/>
      <c r="HZH5" s="24"/>
      <c r="HZI5" s="24"/>
      <c r="HZJ5" s="24"/>
      <c r="HZK5" s="24"/>
      <c r="HZL5" s="24"/>
      <c r="HZM5" s="24"/>
      <c r="HZN5" s="24"/>
      <c r="HZO5" s="24"/>
      <c r="HZP5" s="24"/>
      <c r="HZQ5" s="24"/>
      <c r="HZR5" s="24"/>
      <c r="HZS5" s="24"/>
      <c r="HZT5" s="24"/>
      <c r="HZU5" s="24"/>
      <c r="HZV5" s="24"/>
      <c r="HZW5" s="24"/>
      <c r="HZX5" s="24"/>
      <c r="HZY5" s="24"/>
      <c r="HZZ5" s="24"/>
      <c r="IAA5" s="24"/>
      <c r="IAB5" s="24"/>
      <c r="IAC5" s="24"/>
      <c r="IAD5" s="24"/>
      <c r="IAE5" s="24"/>
      <c r="IAF5" s="24"/>
      <c r="IAG5" s="24"/>
      <c r="IAH5" s="24"/>
      <c r="IAI5" s="24"/>
      <c r="IAJ5" s="24"/>
      <c r="IAK5" s="24"/>
      <c r="IAL5" s="24"/>
      <c r="IAM5" s="24"/>
      <c r="IAN5" s="24"/>
      <c r="IAO5" s="24"/>
      <c r="IAP5" s="24"/>
      <c r="IAQ5" s="24"/>
      <c r="IAR5" s="24"/>
      <c r="IAS5" s="24"/>
      <c r="IAT5" s="24"/>
      <c r="IAU5" s="24"/>
      <c r="IAV5" s="24"/>
      <c r="IAW5" s="24"/>
      <c r="IAX5" s="24"/>
      <c r="IAY5" s="24"/>
      <c r="IAZ5" s="24"/>
      <c r="IBA5" s="24"/>
      <c r="IBB5" s="24"/>
      <c r="IBC5" s="24"/>
      <c r="IBD5" s="24"/>
      <c r="IBE5" s="24"/>
      <c r="IBF5" s="24"/>
      <c r="IBG5" s="24"/>
      <c r="IBH5" s="24"/>
      <c r="IBI5" s="24"/>
      <c r="IBJ5" s="24"/>
      <c r="IBK5" s="24"/>
      <c r="IBL5" s="24"/>
      <c r="IBM5" s="24"/>
      <c r="IBN5" s="24"/>
      <c r="IBO5" s="24"/>
      <c r="IBP5" s="24"/>
      <c r="IBQ5" s="24"/>
      <c r="IBR5" s="24"/>
      <c r="IBS5" s="24"/>
      <c r="IBT5" s="24"/>
      <c r="IBU5" s="24"/>
      <c r="IBV5" s="24"/>
      <c r="IBW5" s="24"/>
      <c r="IBX5" s="24"/>
      <c r="IBY5" s="24"/>
      <c r="IBZ5" s="24"/>
      <c r="ICA5" s="24"/>
      <c r="ICB5" s="24"/>
      <c r="ICC5" s="24"/>
      <c r="ICD5" s="24"/>
      <c r="ICE5" s="24"/>
      <c r="ICF5" s="24"/>
      <c r="ICG5" s="24"/>
      <c r="ICH5" s="24"/>
      <c r="ICI5" s="24"/>
      <c r="ICJ5" s="24"/>
      <c r="ICK5" s="24"/>
      <c r="ICL5" s="24"/>
      <c r="ICM5" s="24"/>
      <c r="ICN5" s="24"/>
      <c r="ICO5" s="24"/>
      <c r="ICP5" s="24"/>
      <c r="ICQ5" s="24"/>
      <c r="ICR5" s="24"/>
      <c r="ICS5" s="24"/>
      <c r="ICT5" s="24"/>
      <c r="ICU5" s="24"/>
      <c r="ICV5" s="24"/>
      <c r="ICW5" s="24"/>
      <c r="ICX5" s="24"/>
      <c r="ICY5" s="24"/>
      <c r="ICZ5" s="24"/>
      <c r="IDA5" s="24"/>
      <c r="IDB5" s="24"/>
      <c r="IDC5" s="24"/>
      <c r="IDD5" s="24"/>
      <c r="IDE5" s="24"/>
      <c r="IDF5" s="24"/>
      <c r="IDG5" s="24"/>
      <c r="IDH5" s="24"/>
      <c r="IDI5" s="24"/>
      <c r="IDJ5" s="24"/>
      <c r="IDK5" s="24"/>
      <c r="IDL5" s="24"/>
      <c r="IDM5" s="24"/>
      <c r="IDN5" s="24"/>
      <c r="IDO5" s="24"/>
      <c r="IDP5" s="24"/>
      <c r="IDQ5" s="24"/>
      <c r="IDR5" s="24"/>
      <c r="IDS5" s="24"/>
      <c r="IDT5" s="24"/>
      <c r="IDU5" s="24"/>
      <c r="IDV5" s="24"/>
      <c r="IDW5" s="24"/>
      <c r="IDX5" s="24"/>
      <c r="IDY5" s="24"/>
      <c r="IDZ5" s="24"/>
      <c r="IEA5" s="24"/>
      <c r="IEB5" s="24"/>
      <c r="IEC5" s="24"/>
      <c r="IED5" s="24"/>
      <c r="IEE5" s="24"/>
      <c r="IEF5" s="24"/>
      <c r="IEG5" s="24"/>
      <c r="IEH5" s="24"/>
      <c r="IEI5" s="24"/>
      <c r="IEJ5" s="24"/>
      <c r="IEK5" s="24"/>
      <c r="IEL5" s="24"/>
      <c r="IEM5" s="24"/>
      <c r="IEN5" s="24"/>
      <c r="IEO5" s="24"/>
      <c r="IEP5" s="24"/>
      <c r="IEQ5" s="24"/>
      <c r="IER5" s="24"/>
      <c r="IES5" s="24"/>
      <c r="IET5" s="24"/>
      <c r="IEU5" s="24"/>
      <c r="IEV5" s="24"/>
      <c r="IEW5" s="24"/>
      <c r="IEX5" s="24"/>
      <c r="IEY5" s="24"/>
      <c r="IEZ5" s="24"/>
      <c r="IFA5" s="24"/>
      <c r="IFB5" s="24"/>
      <c r="IFC5" s="24"/>
      <c r="IFD5" s="24"/>
      <c r="IFE5" s="24"/>
      <c r="IFF5" s="24"/>
      <c r="IFG5" s="24"/>
      <c r="IFH5" s="24"/>
      <c r="IFI5" s="24"/>
      <c r="IFJ5" s="24"/>
      <c r="IFK5" s="24"/>
      <c r="IFL5" s="24"/>
      <c r="IFM5" s="24"/>
      <c r="IFN5" s="24"/>
      <c r="IFO5" s="24"/>
      <c r="IFP5" s="24"/>
      <c r="IFQ5" s="24"/>
      <c r="IFR5" s="24"/>
      <c r="IFS5" s="24"/>
      <c r="IFT5" s="24"/>
      <c r="IFU5" s="24"/>
      <c r="IFV5" s="24"/>
      <c r="IFW5" s="24"/>
      <c r="IFX5" s="24"/>
      <c r="IFY5" s="24"/>
      <c r="IFZ5" s="24"/>
      <c r="IGA5" s="24"/>
      <c r="IGB5" s="24"/>
      <c r="IGC5" s="24"/>
      <c r="IGD5" s="24"/>
      <c r="IGE5" s="24"/>
      <c r="IGF5" s="24"/>
      <c r="IGG5" s="24"/>
      <c r="IGH5" s="24"/>
      <c r="IGI5" s="24"/>
      <c r="IGJ5" s="24"/>
      <c r="IGK5" s="24"/>
      <c r="IGL5" s="24"/>
      <c r="IGM5" s="24"/>
      <c r="IGN5" s="24"/>
      <c r="IGO5" s="24"/>
      <c r="IGP5" s="24"/>
      <c r="IGQ5" s="24"/>
      <c r="IGR5" s="24"/>
      <c r="IGS5" s="24"/>
      <c r="IGT5" s="24"/>
      <c r="IGU5" s="24"/>
      <c r="IGV5" s="24"/>
      <c r="IGW5" s="24"/>
      <c r="IGX5" s="24"/>
      <c r="IGY5" s="24"/>
      <c r="IGZ5" s="24"/>
      <c r="IHA5" s="24"/>
      <c r="IHB5" s="24"/>
      <c r="IHC5" s="24"/>
      <c r="IHD5" s="24"/>
      <c r="IHE5" s="24"/>
      <c r="IHF5" s="24"/>
      <c r="IHG5" s="24"/>
      <c r="IHH5" s="24"/>
      <c r="IHI5" s="24"/>
      <c r="IHJ5" s="24"/>
      <c r="IHK5" s="24"/>
      <c r="IHL5" s="24"/>
      <c r="IHM5" s="24"/>
      <c r="IHN5" s="24"/>
      <c r="IHO5" s="24"/>
      <c r="IHP5" s="24"/>
      <c r="IHQ5" s="24"/>
      <c r="IHR5" s="24"/>
      <c r="IHS5" s="24"/>
      <c r="IHT5" s="24"/>
      <c r="IHU5" s="24"/>
      <c r="IHV5" s="24"/>
      <c r="IHW5" s="24"/>
      <c r="IHX5" s="24"/>
      <c r="IHY5" s="24"/>
      <c r="IHZ5" s="24"/>
      <c r="IIA5" s="24"/>
      <c r="IIB5" s="24"/>
      <c r="IIC5" s="24"/>
      <c r="IID5" s="24"/>
      <c r="IIE5" s="24"/>
      <c r="IIF5" s="24"/>
      <c r="IIG5" s="24"/>
      <c r="IIH5" s="24"/>
      <c r="III5" s="24"/>
      <c r="IIJ5" s="24"/>
      <c r="IIK5" s="24"/>
      <c r="IIL5" s="24"/>
      <c r="IIM5" s="24"/>
      <c r="IIN5" s="24"/>
      <c r="IIO5" s="24"/>
      <c r="IIP5" s="24"/>
      <c r="IIQ5" s="24"/>
      <c r="IIR5" s="24"/>
      <c r="IIS5" s="24"/>
      <c r="IIT5" s="24"/>
      <c r="IIU5" s="24"/>
      <c r="IIV5" s="24"/>
      <c r="IIW5" s="24"/>
      <c r="IIX5" s="24"/>
      <c r="IIY5" s="24"/>
      <c r="IIZ5" s="24"/>
      <c r="IJA5" s="24"/>
      <c r="IJB5" s="24"/>
      <c r="IJC5" s="24"/>
      <c r="IJD5" s="24"/>
      <c r="IJE5" s="24"/>
      <c r="IJF5" s="24"/>
      <c r="IJG5" s="24"/>
      <c r="IJH5" s="24"/>
      <c r="IJI5" s="24"/>
      <c r="IJJ5" s="24"/>
      <c r="IJK5" s="24"/>
      <c r="IJL5" s="24"/>
      <c r="IJM5" s="24"/>
      <c r="IJN5" s="24"/>
      <c r="IJO5" s="24"/>
      <c r="IJP5" s="24"/>
      <c r="IJQ5" s="24"/>
      <c r="IJR5" s="24"/>
      <c r="IJS5" s="24"/>
      <c r="IJT5" s="24"/>
      <c r="IJU5" s="24"/>
      <c r="IJV5" s="24"/>
      <c r="IJW5" s="24"/>
      <c r="IJX5" s="24"/>
      <c r="IJY5" s="24"/>
      <c r="IJZ5" s="24"/>
      <c r="IKA5" s="24"/>
      <c r="IKB5" s="24"/>
      <c r="IKC5" s="24"/>
      <c r="IKD5" s="24"/>
      <c r="IKE5" s="24"/>
      <c r="IKF5" s="24"/>
      <c r="IKG5" s="24"/>
      <c r="IKH5" s="24"/>
      <c r="IKI5" s="24"/>
      <c r="IKJ5" s="24"/>
      <c r="IKK5" s="24"/>
      <c r="IKL5" s="24"/>
      <c r="IKM5" s="24"/>
      <c r="IKN5" s="24"/>
      <c r="IKO5" s="24"/>
      <c r="IKP5" s="24"/>
      <c r="IKQ5" s="24"/>
      <c r="IKR5" s="24"/>
      <c r="IKS5" s="24"/>
      <c r="IKT5" s="24"/>
      <c r="IKU5" s="24"/>
      <c r="IKV5" s="24"/>
      <c r="IKW5" s="24"/>
      <c r="IKX5" s="24"/>
      <c r="IKY5" s="24"/>
      <c r="IKZ5" s="24"/>
      <c r="ILA5" s="24"/>
      <c r="ILB5" s="24"/>
      <c r="ILC5" s="24"/>
      <c r="ILD5" s="24"/>
      <c r="ILE5" s="24"/>
      <c r="ILF5" s="24"/>
      <c r="ILG5" s="24"/>
      <c r="ILH5" s="24"/>
      <c r="ILI5" s="24"/>
      <c r="ILJ5" s="24"/>
      <c r="ILK5" s="24"/>
      <c r="ILL5" s="24"/>
      <c r="ILM5" s="24"/>
      <c r="ILN5" s="24"/>
      <c r="ILO5" s="24"/>
      <c r="ILP5" s="24"/>
      <c r="ILQ5" s="24"/>
      <c r="ILR5" s="24"/>
      <c r="ILS5" s="24"/>
      <c r="ILT5" s="24"/>
      <c r="ILU5" s="24"/>
      <c r="ILV5" s="24"/>
      <c r="ILW5" s="24"/>
      <c r="ILX5" s="24"/>
      <c r="ILY5" s="24"/>
      <c r="ILZ5" s="24"/>
      <c r="IMA5" s="24"/>
      <c r="IMB5" s="24"/>
      <c r="IMC5" s="24"/>
      <c r="IMD5" s="24"/>
      <c r="IME5" s="24"/>
      <c r="IMF5" s="24"/>
      <c r="IMG5" s="24"/>
      <c r="IMH5" s="24"/>
      <c r="IMI5" s="24"/>
      <c r="IMJ5" s="24"/>
      <c r="IMK5" s="24"/>
      <c r="IML5" s="24"/>
      <c r="IMM5" s="24"/>
      <c r="IMN5" s="24"/>
      <c r="IMO5" s="24"/>
      <c r="IMP5" s="24"/>
      <c r="IMQ5" s="24"/>
      <c r="IMR5" s="24"/>
      <c r="IMS5" s="24"/>
      <c r="IMT5" s="24"/>
      <c r="IMU5" s="24"/>
      <c r="IMV5" s="24"/>
      <c r="IMW5" s="24"/>
      <c r="IMX5" s="24"/>
      <c r="IMY5" s="24"/>
      <c r="IMZ5" s="24"/>
      <c r="INA5" s="24"/>
      <c r="INB5" s="24"/>
      <c r="INC5" s="24"/>
      <c r="IND5" s="24"/>
      <c r="INE5" s="24"/>
      <c r="INF5" s="24"/>
      <c r="ING5" s="24"/>
      <c r="INH5" s="24"/>
      <c r="INI5" s="24"/>
      <c r="INJ5" s="24"/>
      <c r="INK5" s="24"/>
      <c r="INL5" s="24"/>
      <c r="INM5" s="24"/>
      <c r="INN5" s="24"/>
      <c r="INO5" s="24"/>
      <c r="INP5" s="24"/>
      <c r="INQ5" s="24"/>
      <c r="INR5" s="24"/>
      <c r="INS5" s="24"/>
      <c r="INT5" s="24"/>
      <c r="INU5" s="24"/>
      <c r="INV5" s="24"/>
      <c r="INW5" s="24"/>
      <c r="INX5" s="24"/>
      <c r="INY5" s="24"/>
      <c r="INZ5" s="24"/>
      <c r="IOA5" s="24"/>
      <c r="IOB5" s="24"/>
      <c r="IOC5" s="24"/>
      <c r="IOD5" s="24"/>
      <c r="IOE5" s="24"/>
      <c r="IOF5" s="24"/>
      <c r="IOG5" s="24"/>
      <c r="IOH5" s="24"/>
      <c r="IOI5" s="24"/>
      <c r="IOJ5" s="24"/>
      <c r="IOK5" s="24"/>
      <c r="IOL5" s="24"/>
      <c r="IOM5" s="24"/>
      <c r="ION5" s="24"/>
      <c r="IOO5" s="24"/>
      <c r="IOP5" s="24"/>
      <c r="IOQ5" s="24"/>
      <c r="IOR5" s="24"/>
      <c r="IOS5" s="24"/>
      <c r="IOT5" s="24"/>
      <c r="IOU5" s="24"/>
      <c r="IOV5" s="24"/>
      <c r="IOW5" s="24"/>
      <c r="IOX5" s="24"/>
      <c r="IOY5" s="24"/>
      <c r="IOZ5" s="24"/>
      <c r="IPA5" s="24"/>
      <c r="IPB5" s="24"/>
      <c r="IPC5" s="24"/>
      <c r="IPD5" s="24"/>
      <c r="IPE5" s="24"/>
      <c r="IPF5" s="24"/>
      <c r="IPG5" s="24"/>
      <c r="IPH5" s="24"/>
      <c r="IPI5" s="24"/>
      <c r="IPJ5" s="24"/>
      <c r="IPK5" s="24"/>
      <c r="IPL5" s="24"/>
      <c r="IPM5" s="24"/>
      <c r="IPN5" s="24"/>
      <c r="IPO5" s="24"/>
      <c r="IPP5" s="24"/>
      <c r="IPQ5" s="24"/>
      <c r="IPR5" s="24"/>
      <c r="IPS5" s="24"/>
      <c r="IPT5" s="24"/>
      <c r="IPU5" s="24"/>
      <c r="IPV5" s="24"/>
      <c r="IPW5" s="24"/>
      <c r="IPX5" s="24"/>
      <c r="IPY5" s="24"/>
      <c r="IPZ5" s="24"/>
      <c r="IQA5" s="24"/>
      <c r="IQB5" s="24"/>
      <c r="IQC5" s="24"/>
      <c r="IQD5" s="24"/>
      <c r="IQE5" s="24"/>
      <c r="IQF5" s="24"/>
      <c r="IQG5" s="24"/>
      <c r="IQH5" s="24"/>
      <c r="IQI5" s="24"/>
      <c r="IQJ5" s="24"/>
      <c r="IQK5" s="24"/>
      <c r="IQL5" s="24"/>
      <c r="IQM5" s="24"/>
      <c r="IQN5" s="24"/>
      <c r="IQO5" s="24"/>
      <c r="IQP5" s="24"/>
      <c r="IQQ5" s="24"/>
      <c r="IQR5" s="24"/>
      <c r="IQS5" s="24"/>
      <c r="IQT5" s="24"/>
      <c r="IQU5" s="24"/>
      <c r="IQV5" s="24"/>
      <c r="IQW5" s="24"/>
      <c r="IQX5" s="24"/>
      <c r="IQY5" s="24"/>
      <c r="IQZ5" s="24"/>
      <c r="IRA5" s="24"/>
      <c r="IRB5" s="24"/>
      <c r="IRC5" s="24"/>
      <c r="IRD5" s="24"/>
      <c r="IRE5" s="24"/>
      <c r="IRF5" s="24"/>
      <c r="IRG5" s="24"/>
      <c r="IRH5" s="24"/>
      <c r="IRI5" s="24"/>
      <c r="IRJ5" s="24"/>
      <c r="IRK5" s="24"/>
      <c r="IRL5" s="24"/>
      <c r="IRM5" s="24"/>
      <c r="IRN5" s="24"/>
      <c r="IRO5" s="24"/>
      <c r="IRP5" s="24"/>
      <c r="IRQ5" s="24"/>
      <c r="IRR5" s="24"/>
      <c r="IRS5" s="24"/>
      <c r="IRT5" s="24"/>
      <c r="IRU5" s="24"/>
      <c r="IRV5" s="24"/>
      <c r="IRW5" s="24"/>
      <c r="IRX5" s="24"/>
      <c r="IRY5" s="24"/>
      <c r="IRZ5" s="24"/>
      <c r="ISA5" s="24"/>
      <c r="ISB5" s="24"/>
      <c r="ISC5" s="24"/>
      <c r="ISD5" s="24"/>
      <c r="ISE5" s="24"/>
      <c r="ISF5" s="24"/>
      <c r="ISG5" s="24"/>
      <c r="ISH5" s="24"/>
      <c r="ISI5" s="24"/>
      <c r="ISJ5" s="24"/>
      <c r="ISK5" s="24"/>
      <c r="ISL5" s="24"/>
      <c r="ISM5" s="24"/>
      <c r="ISN5" s="24"/>
      <c r="ISO5" s="24"/>
      <c r="ISP5" s="24"/>
      <c r="ISQ5" s="24"/>
      <c r="ISR5" s="24"/>
      <c r="ISS5" s="24"/>
      <c r="IST5" s="24"/>
      <c r="ISU5" s="24"/>
      <c r="ISV5" s="24"/>
      <c r="ISW5" s="24"/>
      <c r="ISX5" s="24"/>
      <c r="ISY5" s="24"/>
      <c r="ISZ5" s="24"/>
      <c r="ITA5" s="24"/>
      <c r="ITB5" s="24"/>
      <c r="ITC5" s="24"/>
      <c r="ITD5" s="24"/>
      <c r="ITE5" s="24"/>
      <c r="ITF5" s="24"/>
      <c r="ITG5" s="24"/>
      <c r="ITH5" s="24"/>
      <c r="ITI5" s="24"/>
      <c r="ITJ5" s="24"/>
      <c r="ITK5" s="24"/>
      <c r="ITL5" s="24"/>
      <c r="ITM5" s="24"/>
      <c r="ITN5" s="24"/>
      <c r="ITO5" s="24"/>
      <c r="ITP5" s="24"/>
      <c r="ITQ5" s="24"/>
      <c r="ITR5" s="24"/>
      <c r="ITS5" s="24"/>
      <c r="ITT5" s="24"/>
      <c r="ITU5" s="24"/>
      <c r="ITV5" s="24"/>
      <c r="ITW5" s="24"/>
      <c r="ITX5" s="24"/>
      <c r="ITY5" s="24"/>
      <c r="ITZ5" s="24"/>
      <c r="IUA5" s="24"/>
      <c r="IUB5" s="24"/>
      <c r="IUC5" s="24"/>
      <c r="IUD5" s="24"/>
      <c r="IUE5" s="24"/>
      <c r="IUF5" s="24"/>
      <c r="IUG5" s="24"/>
      <c r="IUH5" s="24"/>
      <c r="IUI5" s="24"/>
      <c r="IUJ5" s="24"/>
      <c r="IUK5" s="24"/>
      <c r="IUL5" s="24"/>
      <c r="IUM5" s="24"/>
      <c r="IUN5" s="24"/>
      <c r="IUO5" s="24"/>
      <c r="IUP5" s="24"/>
      <c r="IUQ5" s="24"/>
      <c r="IUR5" s="24"/>
      <c r="IUS5" s="24"/>
      <c r="IUT5" s="24"/>
      <c r="IUU5" s="24"/>
      <c r="IUV5" s="24"/>
      <c r="IUW5" s="24"/>
      <c r="IUX5" s="24"/>
      <c r="IUY5" s="24"/>
      <c r="IUZ5" s="24"/>
      <c r="IVA5" s="24"/>
      <c r="IVB5" s="24"/>
      <c r="IVC5" s="24"/>
      <c r="IVD5" s="24"/>
      <c r="IVE5" s="24"/>
      <c r="IVF5" s="24"/>
      <c r="IVG5" s="24"/>
      <c r="IVH5" s="24"/>
      <c r="IVI5" s="24"/>
      <c r="IVJ5" s="24"/>
      <c r="IVK5" s="24"/>
      <c r="IVL5" s="24"/>
      <c r="IVM5" s="24"/>
      <c r="IVN5" s="24"/>
      <c r="IVO5" s="24"/>
      <c r="IVP5" s="24"/>
      <c r="IVQ5" s="24"/>
      <c r="IVR5" s="24"/>
      <c r="IVS5" s="24"/>
      <c r="IVT5" s="24"/>
      <c r="IVU5" s="24"/>
      <c r="IVV5" s="24"/>
      <c r="IVW5" s="24"/>
      <c r="IVX5" s="24"/>
      <c r="IVY5" s="24"/>
      <c r="IVZ5" s="24"/>
      <c r="IWA5" s="24"/>
      <c r="IWB5" s="24"/>
      <c r="IWC5" s="24"/>
      <c r="IWD5" s="24"/>
      <c r="IWE5" s="24"/>
      <c r="IWF5" s="24"/>
      <c r="IWG5" s="24"/>
      <c r="IWH5" s="24"/>
      <c r="IWI5" s="24"/>
      <c r="IWJ5" s="24"/>
      <c r="IWK5" s="24"/>
      <c r="IWL5" s="24"/>
      <c r="IWM5" s="24"/>
      <c r="IWN5" s="24"/>
      <c r="IWO5" s="24"/>
      <c r="IWP5" s="24"/>
      <c r="IWQ5" s="24"/>
      <c r="IWR5" s="24"/>
      <c r="IWS5" s="24"/>
      <c r="IWT5" s="24"/>
      <c r="IWU5" s="24"/>
      <c r="IWV5" s="24"/>
      <c r="IWW5" s="24"/>
      <c r="IWX5" s="24"/>
      <c r="IWY5" s="24"/>
      <c r="IWZ5" s="24"/>
      <c r="IXA5" s="24"/>
      <c r="IXB5" s="24"/>
      <c r="IXC5" s="24"/>
      <c r="IXD5" s="24"/>
      <c r="IXE5" s="24"/>
      <c r="IXF5" s="24"/>
      <c r="IXG5" s="24"/>
      <c r="IXH5" s="24"/>
      <c r="IXI5" s="24"/>
      <c r="IXJ5" s="24"/>
      <c r="IXK5" s="24"/>
      <c r="IXL5" s="24"/>
      <c r="IXM5" s="24"/>
      <c r="IXN5" s="24"/>
      <c r="IXO5" s="24"/>
      <c r="IXP5" s="24"/>
      <c r="IXQ5" s="24"/>
      <c r="IXR5" s="24"/>
      <c r="IXS5" s="24"/>
      <c r="IXT5" s="24"/>
      <c r="IXU5" s="24"/>
      <c r="IXV5" s="24"/>
      <c r="IXW5" s="24"/>
      <c r="IXX5" s="24"/>
      <c r="IXY5" s="24"/>
      <c r="IXZ5" s="24"/>
      <c r="IYA5" s="24"/>
      <c r="IYB5" s="24"/>
      <c r="IYC5" s="24"/>
      <c r="IYD5" s="24"/>
      <c r="IYE5" s="24"/>
      <c r="IYF5" s="24"/>
      <c r="IYG5" s="24"/>
      <c r="IYH5" s="24"/>
      <c r="IYI5" s="24"/>
      <c r="IYJ5" s="24"/>
      <c r="IYK5" s="24"/>
      <c r="IYL5" s="24"/>
      <c r="IYM5" s="24"/>
      <c r="IYN5" s="24"/>
      <c r="IYO5" s="24"/>
      <c r="IYP5" s="24"/>
      <c r="IYQ5" s="24"/>
      <c r="IYR5" s="24"/>
      <c r="IYS5" s="24"/>
      <c r="IYT5" s="24"/>
      <c r="IYU5" s="24"/>
      <c r="IYV5" s="24"/>
      <c r="IYW5" s="24"/>
      <c r="IYX5" s="24"/>
      <c r="IYY5" s="24"/>
      <c r="IYZ5" s="24"/>
      <c r="IZA5" s="24"/>
      <c r="IZB5" s="24"/>
      <c r="IZC5" s="24"/>
      <c r="IZD5" s="24"/>
      <c r="IZE5" s="24"/>
      <c r="IZF5" s="24"/>
      <c r="IZG5" s="24"/>
      <c r="IZH5" s="24"/>
      <c r="IZI5" s="24"/>
      <c r="IZJ5" s="24"/>
      <c r="IZK5" s="24"/>
      <c r="IZL5" s="24"/>
      <c r="IZM5" s="24"/>
      <c r="IZN5" s="24"/>
      <c r="IZO5" s="24"/>
      <c r="IZP5" s="24"/>
      <c r="IZQ5" s="24"/>
      <c r="IZR5" s="24"/>
      <c r="IZS5" s="24"/>
      <c r="IZT5" s="24"/>
      <c r="IZU5" s="24"/>
      <c r="IZV5" s="24"/>
      <c r="IZW5" s="24"/>
      <c r="IZX5" s="24"/>
      <c r="IZY5" s="24"/>
      <c r="IZZ5" s="24"/>
      <c r="JAA5" s="24"/>
      <c r="JAB5" s="24"/>
      <c r="JAC5" s="24"/>
      <c r="JAD5" s="24"/>
      <c r="JAE5" s="24"/>
      <c r="JAF5" s="24"/>
      <c r="JAG5" s="24"/>
      <c r="JAH5" s="24"/>
      <c r="JAI5" s="24"/>
      <c r="JAJ5" s="24"/>
      <c r="JAK5" s="24"/>
      <c r="JAL5" s="24"/>
      <c r="JAM5" s="24"/>
      <c r="JAN5" s="24"/>
      <c r="JAO5" s="24"/>
      <c r="JAP5" s="24"/>
      <c r="JAQ5" s="24"/>
      <c r="JAR5" s="24"/>
      <c r="JAS5" s="24"/>
      <c r="JAT5" s="24"/>
      <c r="JAU5" s="24"/>
      <c r="JAV5" s="24"/>
      <c r="JAW5" s="24"/>
      <c r="JAX5" s="24"/>
      <c r="JAY5" s="24"/>
      <c r="JAZ5" s="24"/>
      <c r="JBA5" s="24"/>
      <c r="JBB5" s="24"/>
      <c r="JBC5" s="24"/>
      <c r="JBD5" s="24"/>
      <c r="JBE5" s="24"/>
      <c r="JBF5" s="24"/>
      <c r="JBG5" s="24"/>
      <c r="JBH5" s="24"/>
      <c r="JBI5" s="24"/>
      <c r="JBJ5" s="24"/>
      <c r="JBK5" s="24"/>
      <c r="JBL5" s="24"/>
      <c r="JBM5" s="24"/>
      <c r="JBN5" s="24"/>
      <c r="JBO5" s="24"/>
      <c r="JBP5" s="24"/>
      <c r="JBQ5" s="24"/>
      <c r="JBR5" s="24"/>
      <c r="JBS5" s="24"/>
      <c r="JBT5" s="24"/>
      <c r="JBU5" s="24"/>
      <c r="JBV5" s="24"/>
      <c r="JBW5" s="24"/>
      <c r="JBX5" s="24"/>
      <c r="JBY5" s="24"/>
      <c r="JBZ5" s="24"/>
      <c r="JCA5" s="24"/>
      <c r="JCB5" s="24"/>
      <c r="JCC5" s="24"/>
      <c r="JCD5" s="24"/>
      <c r="JCE5" s="24"/>
      <c r="JCF5" s="24"/>
      <c r="JCG5" s="24"/>
      <c r="JCH5" s="24"/>
      <c r="JCI5" s="24"/>
      <c r="JCJ5" s="24"/>
      <c r="JCK5" s="24"/>
      <c r="JCL5" s="24"/>
      <c r="JCM5" s="24"/>
      <c r="JCN5" s="24"/>
      <c r="JCO5" s="24"/>
      <c r="JCP5" s="24"/>
      <c r="JCQ5" s="24"/>
      <c r="JCR5" s="24"/>
      <c r="JCS5" s="24"/>
      <c r="JCT5" s="24"/>
      <c r="JCU5" s="24"/>
      <c r="JCV5" s="24"/>
      <c r="JCW5" s="24"/>
      <c r="JCX5" s="24"/>
      <c r="JCY5" s="24"/>
      <c r="JCZ5" s="24"/>
      <c r="JDA5" s="24"/>
      <c r="JDB5" s="24"/>
      <c r="JDC5" s="24"/>
      <c r="JDD5" s="24"/>
      <c r="JDE5" s="24"/>
      <c r="JDF5" s="24"/>
      <c r="JDG5" s="24"/>
      <c r="JDH5" s="24"/>
      <c r="JDI5" s="24"/>
      <c r="JDJ5" s="24"/>
      <c r="JDK5" s="24"/>
      <c r="JDL5" s="24"/>
      <c r="JDM5" s="24"/>
      <c r="JDN5" s="24"/>
      <c r="JDO5" s="24"/>
      <c r="JDP5" s="24"/>
      <c r="JDQ5" s="24"/>
      <c r="JDR5" s="24"/>
      <c r="JDS5" s="24"/>
      <c r="JDT5" s="24"/>
      <c r="JDU5" s="24"/>
      <c r="JDV5" s="24"/>
      <c r="JDW5" s="24"/>
      <c r="JDX5" s="24"/>
      <c r="JDY5" s="24"/>
      <c r="JDZ5" s="24"/>
      <c r="JEA5" s="24"/>
      <c r="JEB5" s="24"/>
      <c r="JEC5" s="24"/>
      <c r="JED5" s="24"/>
      <c r="JEE5" s="24"/>
      <c r="JEF5" s="24"/>
      <c r="JEG5" s="24"/>
      <c r="JEH5" s="24"/>
      <c r="JEI5" s="24"/>
      <c r="JEJ5" s="24"/>
      <c r="JEK5" s="24"/>
      <c r="JEL5" s="24"/>
      <c r="JEM5" s="24"/>
      <c r="JEN5" s="24"/>
      <c r="JEO5" s="24"/>
      <c r="JEP5" s="24"/>
      <c r="JEQ5" s="24"/>
      <c r="JER5" s="24"/>
      <c r="JES5" s="24"/>
      <c r="JET5" s="24"/>
      <c r="JEU5" s="24"/>
      <c r="JEV5" s="24"/>
      <c r="JEW5" s="24"/>
      <c r="JEX5" s="24"/>
      <c r="JEY5" s="24"/>
      <c r="JEZ5" s="24"/>
      <c r="JFA5" s="24"/>
      <c r="JFB5" s="24"/>
      <c r="JFC5" s="24"/>
      <c r="JFD5" s="24"/>
      <c r="JFE5" s="24"/>
      <c r="JFF5" s="24"/>
      <c r="JFG5" s="24"/>
      <c r="JFH5" s="24"/>
      <c r="JFI5" s="24"/>
      <c r="JFJ5" s="24"/>
      <c r="JFK5" s="24"/>
      <c r="JFL5" s="24"/>
      <c r="JFM5" s="24"/>
      <c r="JFN5" s="24"/>
      <c r="JFO5" s="24"/>
      <c r="JFP5" s="24"/>
      <c r="JFQ5" s="24"/>
      <c r="JFR5" s="24"/>
      <c r="JFS5" s="24"/>
      <c r="JFT5" s="24"/>
      <c r="JFU5" s="24"/>
      <c r="JFV5" s="24"/>
      <c r="JFW5" s="24"/>
      <c r="JFX5" s="24"/>
      <c r="JFY5" s="24"/>
      <c r="JFZ5" s="24"/>
      <c r="JGA5" s="24"/>
      <c r="JGB5" s="24"/>
      <c r="JGC5" s="24"/>
      <c r="JGD5" s="24"/>
      <c r="JGE5" s="24"/>
      <c r="JGF5" s="24"/>
      <c r="JGG5" s="24"/>
      <c r="JGH5" s="24"/>
      <c r="JGI5" s="24"/>
      <c r="JGJ5" s="24"/>
      <c r="JGK5" s="24"/>
      <c r="JGL5" s="24"/>
      <c r="JGM5" s="24"/>
      <c r="JGN5" s="24"/>
      <c r="JGO5" s="24"/>
      <c r="JGP5" s="24"/>
      <c r="JGQ5" s="24"/>
      <c r="JGR5" s="24"/>
      <c r="JGS5" s="24"/>
      <c r="JGT5" s="24"/>
      <c r="JGU5" s="24"/>
      <c r="JGV5" s="24"/>
      <c r="JGW5" s="24"/>
      <c r="JGX5" s="24"/>
      <c r="JGY5" s="24"/>
      <c r="JGZ5" s="24"/>
      <c r="JHA5" s="24"/>
      <c r="JHB5" s="24"/>
      <c r="JHC5" s="24"/>
      <c r="JHD5" s="24"/>
      <c r="JHE5" s="24"/>
      <c r="JHF5" s="24"/>
      <c r="JHG5" s="24"/>
      <c r="JHH5" s="24"/>
      <c r="JHI5" s="24"/>
      <c r="JHJ5" s="24"/>
      <c r="JHK5" s="24"/>
      <c r="JHL5" s="24"/>
      <c r="JHM5" s="24"/>
      <c r="JHN5" s="24"/>
      <c r="JHO5" s="24"/>
      <c r="JHP5" s="24"/>
      <c r="JHQ5" s="24"/>
      <c r="JHR5" s="24"/>
      <c r="JHS5" s="24"/>
      <c r="JHT5" s="24"/>
      <c r="JHU5" s="24"/>
      <c r="JHV5" s="24"/>
      <c r="JHW5" s="24"/>
      <c r="JHX5" s="24"/>
      <c r="JHY5" s="24"/>
      <c r="JHZ5" s="24"/>
      <c r="JIA5" s="24"/>
      <c r="JIB5" s="24"/>
      <c r="JIC5" s="24"/>
      <c r="JID5" s="24"/>
      <c r="JIE5" s="24"/>
      <c r="JIF5" s="24"/>
      <c r="JIG5" s="24"/>
      <c r="JIH5" s="24"/>
      <c r="JII5" s="24"/>
      <c r="JIJ5" s="24"/>
      <c r="JIK5" s="24"/>
      <c r="JIL5" s="24"/>
      <c r="JIM5" s="24"/>
      <c r="JIN5" s="24"/>
      <c r="JIO5" s="24"/>
      <c r="JIP5" s="24"/>
      <c r="JIQ5" s="24"/>
      <c r="JIR5" s="24"/>
      <c r="JIS5" s="24"/>
      <c r="JIT5" s="24"/>
      <c r="JIU5" s="24"/>
      <c r="JIV5" s="24"/>
      <c r="JIW5" s="24"/>
      <c r="JIX5" s="24"/>
      <c r="JIY5" s="24"/>
      <c r="JIZ5" s="24"/>
      <c r="JJA5" s="24"/>
      <c r="JJB5" s="24"/>
      <c r="JJC5" s="24"/>
      <c r="JJD5" s="24"/>
      <c r="JJE5" s="24"/>
      <c r="JJF5" s="24"/>
      <c r="JJG5" s="24"/>
      <c r="JJH5" s="24"/>
      <c r="JJI5" s="24"/>
      <c r="JJJ5" s="24"/>
      <c r="JJK5" s="24"/>
      <c r="JJL5" s="24"/>
      <c r="JJM5" s="24"/>
      <c r="JJN5" s="24"/>
      <c r="JJO5" s="24"/>
      <c r="JJP5" s="24"/>
      <c r="JJQ5" s="24"/>
      <c r="JJR5" s="24"/>
      <c r="JJS5" s="24"/>
      <c r="JJT5" s="24"/>
      <c r="JJU5" s="24"/>
      <c r="JJV5" s="24"/>
      <c r="JJW5" s="24"/>
      <c r="JJX5" s="24"/>
      <c r="JJY5" s="24"/>
      <c r="JJZ5" s="24"/>
      <c r="JKA5" s="24"/>
      <c r="JKB5" s="24"/>
      <c r="JKC5" s="24"/>
      <c r="JKD5" s="24"/>
      <c r="JKE5" s="24"/>
      <c r="JKF5" s="24"/>
      <c r="JKG5" s="24"/>
      <c r="JKH5" s="24"/>
      <c r="JKI5" s="24"/>
      <c r="JKJ5" s="24"/>
      <c r="JKK5" s="24"/>
      <c r="JKL5" s="24"/>
      <c r="JKM5" s="24"/>
      <c r="JKN5" s="24"/>
      <c r="JKO5" s="24"/>
      <c r="JKP5" s="24"/>
      <c r="JKQ5" s="24"/>
      <c r="JKR5" s="24"/>
      <c r="JKS5" s="24"/>
      <c r="JKT5" s="24"/>
      <c r="JKU5" s="24"/>
      <c r="JKV5" s="24"/>
      <c r="JKW5" s="24"/>
      <c r="JKX5" s="24"/>
      <c r="JKY5" s="24"/>
      <c r="JKZ5" s="24"/>
      <c r="JLA5" s="24"/>
      <c r="JLB5" s="24"/>
      <c r="JLC5" s="24"/>
      <c r="JLD5" s="24"/>
      <c r="JLE5" s="24"/>
      <c r="JLF5" s="24"/>
      <c r="JLG5" s="24"/>
      <c r="JLH5" s="24"/>
      <c r="JLI5" s="24"/>
      <c r="JLJ5" s="24"/>
      <c r="JLK5" s="24"/>
      <c r="JLL5" s="24"/>
      <c r="JLM5" s="24"/>
      <c r="JLN5" s="24"/>
      <c r="JLO5" s="24"/>
      <c r="JLP5" s="24"/>
      <c r="JLQ5" s="24"/>
      <c r="JLR5" s="24"/>
      <c r="JLS5" s="24"/>
      <c r="JLT5" s="24"/>
      <c r="JLU5" s="24"/>
      <c r="JLV5" s="24"/>
      <c r="JLW5" s="24"/>
      <c r="JLX5" s="24"/>
      <c r="JLY5" s="24"/>
      <c r="JLZ5" s="24"/>
      <c r="JMA5" s="24"/>
      <c r="JMB5" s="24"/>
      <c r="JMC5" s="24"/>
      <c r="JMD5" s="24"/>
      <c r="JME5" s="24"/>
      <c r="JMF5" s="24"/>
      <c r="JMG5" s="24"/>
      <c r="JMH5" s="24"/>
      <c r="JMI5" s="24"/>
      <c r="JMJ5" s="24"/>
      <c r="JMK5" s="24"/>
      <c r="JML5" s="24"/>
      <c r="JMM5" s="24"/>
      <c r="JMN5" s="24"/>
      <c r="JMO5" s="24"/>
      <c r="JMP5" s="24"/>
      <c r="JMQ5" s="24"/>
      <c r="JMR5" s="24"/>
      <c r="JMS5" s="24"/>
      <c r="JMT5" s="24"/>
      <c r="JMU5" s="24"/>
      <c r="JMV5" s="24"/>
      <c r="JMW5" s="24"/>
      <c r="JMX5" s="24"/>
      <c r="JMY5" s="24"/>
      <c r="JMZ5" s="24"/>
      <c r="JNA5" s="24"/>
      <c r="JNB5" s="24"/>
      <c r="JNC5" s="24"/>
      <c r="JND5" s="24"/>
      <c r="JNE5" s="24"/>
      <c r="JNF5" s="24"/>
      <c r="JNG5" s="24"/>
      <c r="JNH5" s="24"/>
      <c r="JNI5" s="24"/>
      <c r="JNJ5" s="24"/>
      <c r="JNK5" s="24"/>
      <c r="JNL5" s="24"/>
      <c r="JNM5" s="24"/>
      <c r="JNN5" s="24"/>
      <c r="JNO5" s="24"/>
      <c r="JNP5" s="24"/>
      <c r="JNQ5" s="24"/>
      <c r="JNR5" s="24"/>
      <c r="JNS5" s="24"/>
      <c r="JNT5" s="24"/>
      <c r="JNU5" s="24"/>
      <c r="JNV5" s="24"/>
      <c r="JNW5" s="24"/>
      <c r="JNX5" s="24"/>
      <c r="JNY5" s="24"/>
      <c r="JNZ5" s="24"/>
      <c r="JOA5" s="24"/>
      <c r="JOB5" s="24"/>
      <c r="JOC5" s="24"/>
      <c r="JOD5" s="24"/>
      <c r="JOE5" s="24"/>
      <c r="JOF5" s="24"/>
      <c r="JOG5" s="24"/>
      <c r="JOH5" s="24"/>
      <c r="JOI5" s="24"/>
      <c r="JOJ5" s="24"/>
      <c r="JOK5" s="24"/>
      <c r="JOL5" s="24"/>
      <c r="JOM5" s="24"/>
      <c r="JON5" s="24"/>
      <c r="JOO5" s="24"/>
      <c r="JOP5" s="24"/>
      <c r="JOQ5" s="24"/>
      <c r="JOR5" s="24"/>
      <c r="JOS5" s="24"/>
      <c r="JOT5" s="24"/>
      <c r="JOU5" s="24"/>
      <c r="JOV5" s="24"/>
      <c r="JOW5" s="24"/>
      <c r="JOX5" s="24"/>
      <c r="JOY5" s="24"/>
      <c r="JOZ5" s="24"/>
      <c r="JPA5" s="24"/>
      <c r="JPB5" s="24"/>
      <c r="JPC5" s="24"/>
      <c r="JPD5" s="24"/>
      <c r="JPE5" s="24"/>
      <c r="JPF5" s="24"/>
      <c r="JPG5" s="24"/>
      <c r="JPH5" s="24"/>
      <c r="JPI5" s="24"/>
      <c r="JPJ5" s="24"/>
      <c r="JPK5" s="24"/>
      <c r="JPL5" s="24"/>
      <c r="JPM5" s="24"/>
      <c r="JPN5" s="24"/>
      <c r="JPO5" s="24"/>
      <c r="JPP5" s="24"/>
      <c r="JPQ5" s="24"/>
      <c r="JPR5" s="24"/>
      <c r="JPS5" s="24"/>
      <c r="JPT5" s="24"/>
      <c r="JPU5" s="24"/>
      <c r="JPV5" s="24"/>
      <c r="JPW5" s="24"/>
      <c r="JPX5" s="24"/>
      <c r="JPY5" s="24"/>
      <c r="JPZ5" s="24"/>
      <c r="JQA5" s="24"/>
      <c r="JQB5" s="24"/>
      <c r="JQC5" s="24"/>
      <c r="JQD5" s="24"/>
      <c r="JQE5" s="24"/>
      <c r="JQF5" s="24"/>
      <c r="JQG5" s="24"/>
      <c r="JQH5" s="24"/>
      <c r="JQI5" s="24"/>
      <c r="JQJ5" s="24"/>
      <c r="JQK5" s="24"/>
      <c r="JQL5" s="24"/>
      <c r="JQM5" s="24"/>
      <c r="JQN5" s="24"/>
      <c r="JQO5" s="24"/>
      <c r="JQP5" s="24"/>
      <c r="JQQ5" s="24"/>
      <c r="JQR5" s="24"/>
      <c r="JQS5" s="24"/>
      <c r="JQT5" s="24"/>
      <c r="JQU5" s="24"/>
      <c r="JQV5" s="24"/>
      <c r="JQW5" s="24"/>
      <c r="JQX5" s="24"/>
      <c r="JQY5" s="24"/>
      <c r="JQZ5" s="24"/>
      <c r="JRA5" s="24"/>
      <c r="JRB5" s="24"/>
      <c r="JRC5" s="24"/>
      <c r="JRD5" s="24"/>
      <c r="JRE5" s="24"/>
      <c r="JRF5" s="24"/>
      <c r="JRG5" s="24"/>
      <c r="JRH5" s="24"/>
      <c r="JRI5" s="24"/>
      <c r="JRJ5" s="24"/>
      <c r="JRK5" s="24"/>
      <c r="JRL5" s="24"/>
      <c r="JRM5" s="24"/>
      <c r="JRN5" s="24"/>
      <c r="JRO5" s="24"/>
      <c r="JRP5" s="24"/>
      <c r="JRQ5" s="24"/>
      <c r="JRR5" s="24"/>
      <c r="JRS5" s="24"/>
      <c r="JRT5" s="24"/>
      <c r="JRU5" s="24"/>
      <c r="JRV5" s="24"/>
      <c r="JRW5" s="24"/>
      <c r="JRX5" s="24"/>
      <c r="JRY5" s="24"/>
      <c r="JRZ5" s="24"/>
      <c r="JSA5" s="24"/>
      <c r="JSB5" s="24"/>
      <c r="JSC5" s="24"/>
      <c r="JSD5" s="24"/>
      <c r="JSE5" s="24"/>
      <c r="JSF5" s="24"/>
      <c r="JSG5" s="24"/>
      <c r="JSH5" s="24"/>
      <c r="JSI5" s="24"/>
      <c r="JSJ5" s="24"/>
      <c r="JSK5" s="24"/>
      <c r="JSL5" s="24"/>
      <c r="JSM5" s="24"/>
      <c r="JSN5" s="24"/>
      <c r="JSO5" s="24"/>
      <c r="JSP5" s="24"/>
      <c r="JSQ5" s="24"/>
      <c r="JSR5" s="24"/>
      <c r="JSS5" s="24"/>
      <c r="JST5" s="24"/>
      <c r="JSU5" s="24"/>
      <c r="JSV5" s="24"/>
      <c r="JSW5" s="24"/>
      <c r="JSX5" s="24"/>
      <c r="JSY5" s="24"/>
      <c r="JSZ5" s="24"/>
      <c r="JTA5" s="24"/>
      <c r="JTB5" s="24"/>
      <c r="JTC5" s="24"/>
      <c r="JTD5" s="24"/>
      <c r="JTE5" s="24"/>
      <c r="JTF5" s="24"/>
      <c r="JTG5" s="24"/>
      <c r="JTH5" s="24"/>
      <c r="JTI5" s="24"/>
      <c r="JTJ5" s="24"/>
      <c r="JTK5" s="24"/>
      <c r="JTL5" s="24"/>
      <c r="JTM5" s="24"/>
      <c r="JTN5" s="24"/>
      <c r="JTO5" s="24"/>
      <c r="JTP5" s="24"/>
      <c r="JTQ5" s="24"/>
      <c r="JTR5" s="24"/>
      <c r="JTS5" s="24"/>
      <c r="JTT5" s="24"/>
      <c r="JTU5" s="24"/>
      <c r="JTV5" s="24"/>
      <c r="JTW5" s="24"/>
      <c r="JTX5" s="24"/>
      <c r="JTY5" s="24"/>
      <c r="JTZ5" s="24"/>
      <c r="JUA5" s="24"/>
      <c r="JUB5" s="24"/>
      <c r="JUC5" s="24"/>
      <c r="JUD5" s="24"/>
      <c r="JUE5" s="24"/>
      <c r="JUF5" s="24"/>
      <c r="JUG5" s="24"/>
      <c r="JUH5" s="24"/>
      <c r="JUI5" s="24"/>
      <c r="JUJ5" s="24"/>
      <c r="JUK5" s="24"/>
      <c r="JUL5" s="24"/>
      <c r="JUM5" s="24"/>
      <c r="JUN5" s="24"/>
      <c r="JUO5" s="24"/>
      <c r="JUP5" s="24"/>
      <c r="JUQ5" s="24"/>
      <c r="JUR5" s="24"/>
      <c r="JUS5" s="24"/>
      <c r="JUT5" s="24"/>
      <c r="JUU5" s="24"/>
      <c r="JUV5" s="24"/>
      <c r="JUW5" s="24"/>
      <c r="JUX5" s="24"/>
      <c r="JUY5" s="24"/>
      <c r="JUZ5" s="24"/>
      <c r="JVA5" s="24"/>
      <c r="JVB5" s="24"/>
      <c r="JVC5" s="24"/>
      <c r="JVD5" s="24"/>
      <c r="JVE5" s="24"/>
      <c r="JVF5" s="24"/>
      <c r="JVG5" s="24"/>
      <c r="JVH5" s="24"/>
      <c r="JVI5" s="24"/>
      <c r="JVJ5" s="24"/>
      <c r="JVK5" s="24"/>
      <c r="JVL5" s="24"/>
      <c r="JVM5" s="24"/>
      <c r="JVN5" s="24"/>
      <c r="JVO5" s="24"/>
      <c r="JVP5" s="24"/>
      <c r="JVQ5" s="24"/>
      <c r="JVR5" s="24"/>
      <c r="JVS5" s="24"/>
      <c r="JVT5" s="24"/>
      <c r="JVU5" s="24"/>
      <c r="JVV5" s="24"/>
      <c r="JVW5" s="24"/>
      <c r="JVX5" s="24"/>
      <c r="JVY5" s="24"/>
      <c r="JVZ5" s="24"/>
      <c r="JWA5" s="24"/>
      <c r="JWB5" s="24"/>
      <c r="JWC5" s="24"/>
      <c r="JWD5" s="24"/>
      <c r="JWE5" s="24"/>
      <c r="JWF5" s="24"/>
      <c r="JWG5" s="24"/>
      <c r="JWH5" s="24"/>
      <c r="JWI5" s="24"/>
      <c r="JWJ5" s="24"/>
      <c r="JWK5" s="24"/>
      <c r="JWL5" s="24"/>
      <c r="JWM5" s="24"/>
      <c r="JWN5" s="24"/>
      <c r="JWO5" s="24"/>
      <c r="JWP5" s="24"/>
      <c r="JWQ5" s="24"/>
      <c r="JWR5" s="24"/>
      <c r="JWS5" s="24"/>
      <c r="JWT5" s="24"/>
      <c r="JWU5" s="24"/>
      <c r="JWV5" s="24"/>
      <c r="JWW5" s="24"/>
      <c r="JWX5" s="24"/>
      <c r="JWY5" s="24"/>
      <c r="JWZ5" s="24"/>
      <c r="JXA5" s="24"/>
      <c r="JXB5" s="24"/>
      <c r="JXC5" s="24"/>
      <c r="JXD5" s="24"/>
      <c r="JXE5" s="24"/>
      <c r="JXF5" s="24"/>
      <c r="JXG5" s="24"/>
      <c r="JXH5" s="24"/>
      <c r="JXI5" s="24"/>
      <c r="JXJ5" s="24"/>
      <c r="JXK5" s="24"/>
      <c r="JXL5" s="24"/>
      <c r="JXM5" s="24"/>
      <c r="JXN5" s="24"/>
      <c r="JXO5" s="24"/>
      <c r="JXP5" s="24"/>
      <c r="JXQ5" s="24"/>
      <c r="JXR5" s="24"/>
      <c r="JXS5" s="24"/>
      <c r="JXT5" s="24"/>
      <c r="JXU5" s="24"/>
      <c r="JXV5" s="24"/>
      <c r="JXW5" s="24"/>
      <c r="JXX5" s="24"/>
      <c r="JXY5" s="24"/>
      <c r="JXZ5" s="24"/>
      <c r="JYA5" s="24"/>
      <c r="JYB5" s="24"/>
      <c r="JYC5" s="24"/>
      <c r="JYD5" s="24"/>
      <c r="JYE5" s="24"/>
      <c r="JYF5" s="24"/>
      <c r="JYG5" s="24"/>
      <c r="JYH5" s="24"/>
      <c r="JYI5" s="24"/>
      <c r="JYJ5" s="24"/>
      <c r="JYK5" s="24"/>
      <c r="JYL5" s="24"/>
      <c r="JYM5" s="24"/>
      <c r="JYN5" s="24"/>
      <c r="JYO5" s="24"/>
      <c r="JYP5" s="24"/>
      <c r="JYQ5" s="24"/>
      <c r="JYR5" s="24"/>
      <c r="JYS5" s="24"/>
      <c r="JYT5" s="24"/>
      <c r="JYU5" s="24"/>
      <c r="JYV5" s="24"/>
      <c r="JYW5" s="24"/>
      <c r="JYX5" s="24"/>
      <c r="JYY5" s="24"/>
      <c r="JYZ5" s="24"/>
      <c r="JZA5" s="24"/>
      <c r="JZB5" s="24"/>
      <c r="JZC5" s="24"/>
      <c r="JZD5" s="24"/>
      <c r="JZE5" s="24"/>
      <c r="JZF5" s="24"/>
      <c r="JZG5" s="24"/>
      <c r="JZH5" s="24"/>
      <c r="JZI5" s="24"/>
      <c r="JZJ5" s="24"/>
      <c r="JZK5" s="24"/>
      <c r="JZL5" s="24"/>
      <c r="JZM5" s="24"/>
      <c r="JZN5" s="24"/>
      <c r="JZO5" s="24"/>
      <c r="JZP5" s="24"/>
      <c r="JZQ5" s="24"/>
      <c r="JZR5" s="24"/>
      <c r="JZS5" s="24"/>
      <c r="JZT5" s="24"/>
      <c r="JZU5" s="24"/>
      <c r="JZV5" s="24"/>
      <c r="JZW5" s="24"/>
      <c r="JZX5" s="24"/>
      <c r="JZY5" s="24"/>
      <c r="JZZ5" s="24"/>
      <c r="KAA5" s="24"/>
      <c r="KAB5" s="24"/>
      <c r="KAC5" s="24"/>
      <c r="KAD5" s="24"/>
      <c r="KAE5" s="24"/>
      <c r="KAF5" s="24"/>
      <c r="KAG5" s="24"/>
      <c r="KAH5" s="24"/>
      <c r="KAI5" s="24"/>
      <c r="KAJ5" s="24"/>
      <c r="KAK5" s="24"/>
      <c r="KAL5" s="24"/>
      <c r="KAM5" s="24"/>
      <c r="KAN5" s="24"/>
      <c r="KAO5" s="24"/>
      <c r="KAP5" s="24"/>
      <c r="KAQ5" s="24"/>
      <c r="KAR5" s="24"/>
      <c r="KAS5" s="24"/>
      <c r="KAT5" s="24"/>
      <c r="KAU5" s="24"/>
      <c r="KAV5" s="24"/>
      <c r="KAW5" s="24"/>
      <c r="KAX5" s="24"/>
      <c r="KAY5" s="24"/>
      <c r="KAZ5" s="24"/>
      <c r="KBA5" s="24"/>
      <c r="KBB5" s="24"/>
      <c r="KBC5" s="24"/>
      <c r="KBD5" s="24"/>
      <c r="KBE5" s="24"/>
      <c r="KBF5" s="24"/>
      <c r="KBG5" s="24"/>
      <c r="KBH5" s="24"/>
      <c r="KBI5" s="24"/>
      <c r="KBJ5" s="24"/>
      <c r="KBK5" s="24"/>
      <c r="KBL5" s="24"/>
      <c r="KBM5" s="24"/>
      <c r="KBN5" s="24"/>
      <c r="KBO5" s="24"/>
      <c r="KBP5" s="24"/>
      <c r="KBQ5" s="24"/>
      <c r="KBR5" s="24"/>
      <c r="KBS5" s="24"/>
      <c r="KBT5" s="24"/>
      <c r="KBU5" s="24"/>
      <c r="KBV5" s="24"/>
      <c r="KBW5" s="24"/>
      <c r="KBX5" s="24"/>
      <c r="KBY5" s="24"/>
      <c r="KBZ5" s="24"/>
      <c r="KCA5" s="24"/>
      <c r="KCB5" s="24"/>
      <c r="KCC5" s="24"/>
      <c r="KCD5" s="24"/>
      <c r="KCE5" s="24"/>
      <c r="KCF5" s="24"/>
      <c r="KCG5" s="24"/>
      <c r="KCH5" s="24"/>
      <c r="KCI5" s="24"/>
      <c r="KCJ5" s="24"/>
      <c r="KCK5" s="24"/>
      <c r="KCL5" s="24"/>
      <c r="KCM5" s="24"/>
      <c r="KCN5" s="24"/>
      <c r="KCO5" s="24"/>
      <c r="KCP5" s="24"/>
      <c r="KCQ5" s="24"/>
      <c r="KCR5" s="24"/>
      <c r="KCS5" s="24"/>
      <c r="KCT5" s="24"/>
      <c r="KCU5" s="24"/>
      <c r="KCV5" s="24"/>
      <c r="KCW5" s="24"/>
      <c r="KCX5" s="24"/>
      <c r="KCY5" s="24"/>
      <c r="KCZ5" s="24"/>
      <c r="KDA5" s="24"/>
      <c r="KDB5" s="24"/>
      <c r="KDC5" s="24"/>
      <c r="KDD5" s="24"/>
      <c r="KDE5" s="24"/>
      <c r="KDF5" s="24"/>
      <c r="KDG5" s="24"/>
      <c r="KDH5" s="24"/>
      <c r="KDI5" s="24"/>
      <c r="KDJ5" s="24"/>
      <c r="KDK5" s="24"/>
      <c r="KDL5" s="24"/>
      <c r="KDM5" s="24"/>
      <c r="KDN5" s="24"/>
      <c r="KDO5" s="24"/>
      <c r="KDP5" s="24"/>
      <c r="KDQ5" s="24"/>
      <c r="KDR5" s="24"/>
      <c r="KDS5" s="24"/>
      <c r="KDT5" s="24"/>
      <c r="KDU5" s="24"/>
      <c r="KDV5" s="24"/>
      <c r="KDW5" s="24"/>
      <c r="KDX5" s="24"/>
      <c r="KDY5" s="24"/>
      <c r="KDZ5" s="24"/>
      <c r="KEA5" s="24"/>
      <c r="KEB5" s="24"/>
      <c r="KEC5" s="24"/>
      <c r="KED5" s="24"/>
      <c r="KEE5" s="24"/>
      <c r="KEF5" s="24"/>
      <c r="KEG5" s="24"/>
      <c r="KEH5" s="24"/>
      <c r="KEI5" s="24"/>
      <c r="KEJ5" s="24"/>
      <c r="KEK5" s="24"/>
      <c r="KEL5" s="24"/>
      <c r="KEM5" s="24"/>
      <c r="KEN5" s="24"/>
      <c r="KEO5" s="24"/>
      <c r="KEP5" s="24"/>
      <c r="KEQ5" s="24"/>
      <c r="KER5" s="24"/>
      <c r="KES5" s="24"/>
      <c r="KET5" s="24"/>
      <c r="KEU5" s="24"/>
      <c r="KEV5" s="24"/>
      <c r="KEW5" s="24"/>
      <c r="KEX5" s="24"/>
      <c r="KEY5" s="24"/>
      <c r="KEZ5" s="24"/>
      <c r="KFA5" s="24"/>
      <c r="KFB5" s="24"/>
      <c r="KFC5" s="24"/>
      <c r="KFD5" s="24"/>
      <c r="KFE5" s="24"/>
      <c r="KFF5" s="24"/>
      <c r="KFG5" s="24"/>
      <c r="KFH5" s="24"/>
      <c r="KFI5" s="24"/>
      <c r="KFJ5" s="24"/>
      <c r="KFK5" s="24"/>
      <c r="KFL5" s="24"/>
      <c r="KFM5" s="24"/>
      <c r="KFN5" s="24"/>
      <c r="KFO5" s="24"/>
      <c r="KFP5" s="24"/>
      <c r="KFQ5" s="24"/>
      <c r="KFR5" s="24"/>
      <c r="KFS5" s="24"/>
      <c r="KFT5" s="24"/>
      <c r="KFU5" s="24"/>
      <c r="KFV5" s="24"/>
      <c r="KFW5" s="24"/>
      <c r="KFX5" s="24"/>
      <c r="KFY5" s="24"/>
      <c r="KFZ5" s="24"/>
      <c r="KGA5" s="24"/>
      <c r="KGB5" s="24"/>
      <c r="KGC5" s="24"/>
      <c r="KGD5" s="24"/>
      <c r="KGE5" s="24"/>
      <c r="KGF5" s="24"/>
      <c r="KGG5" s="24"/>
      <c r="KGH5" s="24"/>
      <c r="KGI5" s="24"/>
      <c r="KGJ5" s="24"/>
      <c r="KGK5" s="24"/>
      <c r="KGL5" s="24"/>
      <c r="KGM5" s="24"/>
      <c r="KGN5" s="24"/>
      <c r="KGO5" s="24"/>
      <c r="KGP5" s="24"/>
      <c r="KGQ5" s="24"/>
      <c r="KGR5" s="24"/>
      <c r="KGS5" s="24"/>
      <c r="KGT5" s="24"/>
      <c r="KGU5" s="24"/>
      <c r="KGV5" s="24"/>
      <c r="KGW5" s="24"/>
      <c r="KGX5" s="24"/>
      <c r="KGY5" s="24"/>
      <c r="KGZ5" s="24"/>
      <c r="KHA5" s="24"/>
      <c r="KHB5" s="24"/>
      <c r="KHC5" s="24"/>
      <c r="KHD5" s="24"/>
      <c r="KHE5" s="24"/>
      <c r="KHF5" s="24"/>
      <c r="KHG5" s="24"/>
      <c r="KHH5" s="24"/>
      <c r="KHI5" s="24"/>
      <c r="KHJ5" s="24"/>
      <c r="KHK5" s="24"/>
      <c r="KHL5" s="24"/>
      <c r="KHM5" s="24"/>
      <c r="KHN5" s="24"/>
      <c r="KHO5" s="24"/>
      <c r="KHP5" s="24"/>
      <c r="KHQ5" s="24"/>
      <c r="KHR5" s="24"/>
      <c r="KHS5" s="24"/>
      <c r="KHT5" s="24"/>
      <c r="KHU5" s="24"/>
      <c r="KHV5" s="24"/>
      <c r="KHW5" s="24"/>
      <c r="KHX5" s="24"/>
      <c r="KHY5" s="24"/>
      <c r="KHZ5" s="24"/>
      <c r="KIA5" s="24"/>
      <c r="KIB5" s="24"/>
      <c r="KIC5" s="24"/>
      <c r="KID5" s="24"/>
      <c r="KIE5" s="24"/>
      <c r="KIF5" s="24"/>
      <c r="KIG5" s="24"/>
      <c r="KIH5" s="24"/>
      <c r="KII5" s="24"/>
      <c r="KIJ5" s="24"/>
      <c r="KIK5" s="24"/>
      <c r="KIL5" s="24"/>
      <c r="KIM5" s="24"/>
      <c r="KIN5" s="24"/>
      <c r="KIO5" s="24"/>
      <c r="KIP5" s="24"/>
      <c r="KIQ5" s="24"/>
      <c r="KIR5" s="24"/>
      <c r="KIS5" s="24"/>
      <c r="KIT5" s="24"/>
      <c r="KIU5" s="24"/>
      <c r="KIV5" s="24"/>
      <c r="KIW5" s="24"/>
      <c r="KIX5" s="24"/>
      <c r="KIY5" s="24"/>
      <c r="KIZ5" s="24"/>
      <c r="KJA5" s="24"/>
      <c r="KJB5" s="24"/>
      <c r="KJC5" s="24"/>
      <c r="KJD5" s="24"/>
      <c r="KJE5" s="24"/>
      <c r="KJF5" s="24"/>
      <c r="KJG5" s="24"/>
      <c r="KJH5" s="24"/>
      <c r="KJI5" s="24"/>
      <c r="KJJ5" s="24"/>
      <c r="KJK5" s="24"/>
      <c r="KJL5" s="24"/>
      <c r="KJM5" s="24"/>
      <c r="KJN5" s="24"/>
      <c r="KJO5" s="24"/>
      <c r="KJP5" s="24"/>
      <c r="KJQ5" s="24"/>
      <c r="KJR5" s="24"/>
      <c r="KJS5" s="24"/>
      <c r="KJT5" s="24"/>
      <c r="KJU5" s="24"/>
      <c r="KJV5" s="24"/>
      <c r="KJW5" s="24"/>
      <c r="KJX5" s="24"/>
      <c r="KJY5" s="24"/>
      <c r="KJZ5" s="24"/>
      <c r="KKA5" s="24"/>
      <c r="KKB5" s="24"/>
      <c r="KKC5" s="24"/>
      <c r="KKD5" s="24"/>
      <c r="KKE5" s="24"/>
      <c r="KKF5" s="24"/>
      <c r="KKG5" s="24"/>
      <c r="KKH5" s="24"/>
      <c r="KKI5" s="24"/>
      <c r="KKJ5" s="24"/>
      <c r="KKK5" s="24"/>
      <c r="KKL5" s="24"/>
      <c r="KKM5" s="24"/>
      <c r="KKN5" s="24"/>
      <c r="KKO5" s="24"/>
      <c r="KKP5" s="24"/>
      <c r="KKQ5" s="24"/>
      <c r="KKR5" s="24"/>
      <c r="KKS5" s="24"/>
      <c r="KKT5" s="24"/>
      <c r="KKU5" s="24"/>
      <c r="KKV5" s="24"/>
      <c r="KKW5" s="24"/>
      <c r="KKX5" s="24"/>
      <c r="KKY5" s="24"/>
      <c r="KKZ5" s="24"/>
      <c r="KLA5" s="24"/>
      <c r="KLB5" s="24"/>
      <c r="KLC5" s="24"/>
      <c r="KLD5" s="24"/>
      <c r="KLE5" s="24"/>
      <c r="KLF5" s="24"/>
      <c r="KLG5" s="24"/>
      <c r="KLH5" s="24"/>
      <c r="KLI5" s="24"/>
      <c r="KLJ5" s="24"/>
      <c r="KLK5" s="24"/>
      <c r="KLL5" s="24"/>
      <c r="KLM5" s="24"/>
      <c r="KLN5" s="24"/>
      <c r="KLO5" s="24"/>
      <c r="KLP5" s="24"/>
      <c r="KLQ5" s="24"/>
      <c r="KLR5" s="24"/>
      <c r="KLS5" s="24"/>
      <c r="KLT5" s="24"/>
      <c r="KLU5" s="24"/>
      <c r="KLV5" s="24"/>
      <c r="KLW5" s="24"/>
      <c r="KLX5" s="24"/>
      <c r="KLY5" s="24"/>
      <c r="KLZ5" s="24"/>
      <c r="KMA5" s="24"/>
      <c r="KMB5" s="24"/>
      <c r="KMC5" s="24"/>
      <c r="KMD5" s="24"/>
      <c r="KME5" s="24"/>
      <c r="KMF5" s="24"/>
      <c r="KMG5" s="24"/>
      <c r="KMH5" s="24"/>
      <c r="KMI5" s="24"/>
      <c r="KMJ5" s="24"/>
      <c r="KMK5" s="24"/>
      <c r="KML5" s="24"/>
      <c r="KMM5" s="24"/>
      <c r="KMN5" s="24"/>
      <c r="KMO5" s="24"/>
      <c r="KMP5" s="24"/>
      <c r="KMQ5" s="24"/>
      <c r="KMR5" s="24"/>
      <c r="KMS5" s="24"/>
      <c r="KMT5" s="24"/>
      <c r="KMU5" s="24"/>
      <c r="KMV5" s="24"/>
      <c r="KMW5" s="24"/>
      <c r="KMX5" s="24"/>
      <c r="KMY5" s="24"/>
      <c r="KMZ5" s="24"/>
      <c r="KNA5" s="24"/>
      <c r="KNB5" s="24"/>
      <c r="KNC5" s="24"/>
      <c r="KND5" s="24"/>
      <c r="KNE5" s="24"/>
      <c r="KNF5" s="24"/>
      <c r="KNG5" s="24"/>
      <c r="KNH5" s="24"/>
      <c r="KNI5" s="24"/>
      <c r="KNJ5" s="24"/>
      <c r="KNK5" s="24"/>
      <c r="KNL5" s="24"/>
      <c r="KNM5" s="24"/>
      <c r="KNN5" s="24"/>
      <c r="KNO5" s="24"/>
      <c r="KNP5" s="24"/>
      <c r="KNQ5" s="24"/>
      <c r="KNR5" s="24"/>
      <c r="KNS5" s="24"/>
      <c r="KNT5" s="24"/>
      <c r="KNU5" s="24"/>
      <c r="KNV5" s="24"/>
      <c r="KNW5" s="24"/>
      <c r="KNX5" s="24"/>
      <c r="KNY5" s="24"/>
      <c r="KNZ5" s="24"/>
      <c r="KOA5" s="24"/>
      <c r="KOB5" s="24"/>
      <c r="KOC5" s="24"/>
      <c r="KOD5" s="24"/>
      <c r="KOE5" s="24"/>
      <c r="KOF5" s="24"/>
      <c r="KOG5" s="24"/>
      <c r="KOH5" s="24"/>
      <c r="KOI5" s="24"/>
      <c r="KOJ5" s="24"/>
      <c r="KOK5" s="24"/>
      <c r="KOL5" s="24"/>
      <c r="KOM5" s="24"/>
      <c r="KON5" s="24"/>
      <c r="KOO5" s="24"/>
      <c r="KOP5" s="24"/>
      <c r="KOQ5" s="24"/>
      <c r="KOR5" s="24"/>
      <c r="KOS5" s="24"/>
      <c r="KOT5" s="24"/>
      <c r="KOU5" s="24"/>
      <c r="KOV5" s="24"/>
      <c r="KOW5" s="24"/>
      <c r="KOX5" s="24"/>
      <c r="KOY5" s="24"/>
      <c r="KOZ5" s="24"/>
      <c r="KPA5" s="24"/>
      <c r="KPB5" s="24"/>
      <c r="KPC5" s="24"/>
      <c r="KPD5" s="24"/>
      <c r="KPE5" s="24"/>
      <c r="KPF5" s="24"/>
      <c r="KPG5" s="24"/>
      <c r="KPH5" s="24"/>
      <c r="KPI5" s="24"/>
      <c r="KPJ5" s="24"/>
      <c r="KPK5" s="24"/>
      <c r="KPL5" s="24"/>
      <c r="KPM5" s="24"/>
      <c r="KPN5" s="24"/>
      <c r="KPO5" s="24"/>
      <c r="KPP5" s="24"/>
      <c r="KPQ5" s="24"/>
      <c r="KPR5" s="24"/>
      <c r="KPS5" s="24"/>
      <c r="KPT5" s="24"/>
      <c r="KPU5" s="24"/>
      <c r="KPV5" s="24"/>
      <c r="KPW5" s="24"/>
      <c r="KPX5" s="24"/>
      <c r="KPY5" s="24"/>
      <c r="KPZ5" s="24"/>
      <c r="KQA5" s="24"/>
      <c r="KQB5" s="24"/>
      <c r="KQC5" s="24"/>
      <c r="KQD5" s="24"/>
      <c r="KQE5" s="24"/>
      <c r="KQF5" s="24"/>
      <c r="KQG5" s="24"/>
      <c r="KQH5" s="24"/>
      <c r="KQI5" s="24"/>
      <c r="KQJ5" s="24"/>
      <c r="KQK5" s="24"/>
      <c r="KQL5" s="24"/>
      <c r="KQM5" s="24"/>
      <c r="KQN5" s="24"/>
      <c r="KQO5" s="24"/>
      <c r="KQP5" s="24"/>
      <c r="KQQ5" s="24"/>
      <c r="KQR5" s="24"/>
      <c r="KQS5" s="24"/>
      <c r="KQT5" s="24"/>
      <c r="KQU5" s="24"/>
      <c r="KQV5" s="24"/>
      <c r="KQW5" s="24"/>
      <c r="KQX5" s="24"/>
      <c r="KQY5" s="24"/>
      <c r="KQZ5" s="24"/>
      <c r="KRA5" s="24"/>
      <c r="KRB5" s="24"/>
      <c r="KRC5" s="24"/>
      <c r="KRD5" s="24"/>
      <c r="KRE5" s="24"/>
      <c r="KRF5" s="24"/>
      <c r="KRG5" s="24"/>
      <c r="KRH5" s="24"/>
      <c r="KRI5" s="24"/>
      <c r="KRJ5" s="24"/>
      <c r="KRK5" s="24"/>
      <c r="KRL5" s="24"/>
      <c r="KRM5" s="24"/>
      <c r="KRN5" s="24"/>
      <c r="KRO5" s="24"/>
      <c r="KRP5" s="24"/>
      <c r="KRQ5" s="24"/>
      <c r="KRR5" s="24"/>
      <c r="KRS5" s="24"/>
      <c r="KRT5" s="24"/>
      <c r="KRU5" s="24"/>
      <c r="KRV5" s="24"/>
      <c r="KRW5" s="24"/>
      <c r="KRX5" s="24"/>
      <c r="KRY5" s="24"/>
      <c r="KRZ5" s="24"/>
      <c r="KSA5" s="24"/>
      <c r="KSB5" s="24"/>
      <c r="KSC5" s="24"/>
      <c r="KSD5" s="24"/>
      <c r="KSE5" s="24"/>
      <c r="KSF5" s="24"/>
      <c r="KSG5" s="24"/>
      <c r="KSH5" s="24"/>
      <c r="KSI5" s="24"/>
      <c r="KSJ5" s="24"/>
      <c r="KSK5" s="24"/>
      <c r="KSL5" s="24"/>
      <c r="KSM5" s="24"/>
      <c r="KSN5" s="24"/>
      <c r="KSO5" s="24"/>
      <c r="KSP5" s="24"/>
      <c r="KSQ5" s="24"/>
      <c r="KSR5" s="24"/>
      <c r="KSS5" s="24"/>
      <c r="KST5" s="24"/>
      <c r="KSU5" s="24"/>
      <c r="KSV5" s="24"/>
      <c r="KSW5" s="24"/>
      <c r="KSX5" s="24"/>
      <c r="KSY5" s="24"/>
      <c r="KSZ5" s="24"/>
      <c r="KTA5" s="24"/>
      <c r="KTB5" s="24"/>
      <c r="KTC5" s="24"/>
      <c r="KTD5" s="24"/>
      <c r="KTE5" s="24"/>
      <c r="KTF5" s="24"/>
      <c r="KTG5" s="24"/>
      <c r="KTH5" s="24"/>
      <c r="KTI5" s="24"/>
      <c r="KTJ5" s="24"/>
      <c r="KTK5" s="24"/>
      <c r="KTL5" s="24"/>
      <c r="KTM5" s="24"/>
      <c r="KTN5" s="24"/>
      <c r="KTO5" s="24"/>
      <c r="KTP5" s="24"/>
      <c r="KTQ5" s="24"/>
      <c r="KTR5" s="24"/>
      <c r="KTS5" s="24"/>
      <c r="KTT5" s="24"/>
      <c r="KTU5" s="24"/>
      <c r="KTV5" s="24"/>
      <c r="KTW5" s="24"/>
      <c r="KTX5" s="24"/>
      <c r="KTY5" s="24"/>
      <c r="KTZ5" s="24"/>
      <c r="KUA5" s="24"/>
      <c r="KUB5" s="24"/>
      <c r="KUC5" s="24"/>
      <c r="KUD5" s="24"/>
      <c r="KUE5" s="24"/>
      <c r="KUF5" s="24"/>
      <c r="KUG5" s="24"/>
      <c r="KUH5" s="24"/>
      <c r="KUI5" s="24"/>
      <c r="KUJ5" s="24"/>
      <c r="KUK5" s="24"/>
      <c r="KUL5" s="24"/>
      <c r="KUM5" s="24"/>
      <c r="KUN5" s="24"/>
      <c r="KUO5" s="24"/>
      <c r="KUP5" s="24"/>
      <c r="KUQ5" s="24"/>
      <c r="KUR5" s="24"/>
      <c r="KUS5" s="24"/>
      <c r="KUT5" s="24"/>
      <c r="KUU5" s="24"/>
      <c r="KUV5" s="24"/>
      <c r="KUW5" s="24"/>
      <c r="KUX5" s="24"/>
      <c r="KUY5" s="24"/>
      <c r="KUZ5" s="24"/>
      <c r="KVA5" s="24"/>
      <c r="KVB5" s="24"/>
      <c r="KVC5" s="24"/>
      <c r="KVD5" s="24"/>
      <c r="KVE5" s="24"/>
      <c r="KVF5" s="24"/>
      <c r="KVG5" s="24"/>
      <c r="KVH5" s="24"/>
      <c r="KVI5" s="24"/>
      <c r="KVJ5" s="24"/>
      <c r="KVK5" s="24"/>
      <c r="KVL5" s="24"/>
      <c r="KVM5" s="24"/>
      <c r="KVN5" s="24"/>
      <c r="KVO5" s="24"/>
      <c r="KVP5" s="24"/>
      <c r="KVQ5" s="24"/>
      <c r="KVR5" s="24"/>
      <c r="KVS5" s="24"/>
      <c r="KVT5" s="24"/>
      <c r="KVU5" s="24"/>
      <c r="KVV5" s="24"/>
      <c r="KVW5" s="24"/>
      <c r="KVX5" s="24"/>
      <c r="KVY5" s="24"/>
      <c r="KVZ5" s="24"/>
      <c r="KWA5" s="24"/>
      <c r="KWB5" s="24"/>
      <c r="KWC5" s="24"/>
      <c r="KWD5" s="24"/>
      <c r="KWE5" s="24"/>
      <c r="KWF5" s="24"/>
      <c r="KWG5" s="24"/>
      <c r="KWH5" s="24"/>
      <c r="KWI5" s="24"/>
      <c r="KWJ5" s="24"/>
      <c r="KWK5" s="24"/>
      <c r="KWL5" s="24"/>
      <c r="KWM5" s="24"/>
      <c r="KWN5" s="24"/>
      <c r="KWO5" s="24"/>
      <c r="KWP5" s="24"/>
      <c r="KWQ5" s="24"/>
      <c r="KWR5" s="24"/>
      <c r="KWS5" s="24"/>
      <c r="KWT5" s="24"/>
      <c r="KWU5" s="24"/>
      <c r="KWV5" s="24"/>
      <c r="KWW5" s="24"/>
      <c r="KWX5" s="24"/>
      <c r="KWY5" s="24"/>
      <c r="KWZ5" s="24"/>
      <c r="KXA5" s="24"/>
      <c r="KXB5" s="24"/>
      <c r="KXC5" s="24"/>
      <c r="KXD5" s="24"/>
      <c r="KXE5" s="24"/>
      <c r="KXF5" s="24"/>
      <c r="KXG5" s="24"/>
      <c r="KXH5" s="24"/>
      <c r="KXI5" s="24"/>
      <c r="KXJ5" s="24"/>
      <c r="KXK5" s="24"/>
      <c r="KXL5" s="24"/>
      <c r="KXM5" s="24"/>
      <c r="KXN5" s="24"/>
      <c r="KXO5" s="24"/>
      <c r="KXP5" s="24"/>
      <c r="KXQ5" s="24"/>
      <c r="KXR5" s="24"/>
      <c r="KXS5" s="24"/>
      <c r="KXT5" s="24"/>
      <c r="KXU5" s="24"/>
      <c r="KXV5" s="24"/>
      <c r="KXW5" s="24"/>
      <c r="KXX5" s="24"/>
      <c r="KXY5" s="24"/>
      <c r="KXZ5" s="24"/>
      <c r="KYA5" s="24"/>
      <c r="KYB5" s="24"/>
      <c r="KYC5" s="24"/>
      <c r="KYD5" s="24"/>
      <c r="KYE5" s="24"/>
      <c r="KYF5" s="24"/>
      <c r="KYG5" s="24"/>
      <c r="KYH5" s="24"/>
      <c r="KYI5" s="24"/>
      <c r="KYJ5" s="24"/>
      <c r="KYK5" s="24"/>
      <c r="KYL5" s="24"/>
      <c r="KYM5" s="24"/>
      <c r="KYN5" s="24"/>
      <c r="KYO5" s="24"/>
      <c r="KYP5" s="24"/>
      <c r="KYQ5" s="24"/>
      <c r="KYR5" s="24"/>
      <c r="KYS5" s="24"/>
      <c r="KYT5" s="24"/>
      <c r="KYU5" s="24"/>
      <c r="KYV5" s="24"/>
      <c r="KYW5" s="24"/>
      <c r="KYX5" s="24"/>
      <c r="KYY5" s="24"/>
      <c r="KYZ5" s="24"/>
      <c r="KZA5" s="24"/>
      <c r="KZB5" s="24"/>
      <c r="KZC5" s="24"/>
      <c r="KZD5" s="24"/>
      <c r="KZE5" s="24"/>
      <c r="KZF5" s="24"/>
      <c r="KZG5" s="24"/>
      <c r="KZH5" s="24"/>
      <c r="KZI5" s="24"/>
      <c r="KZJ5" s="24"/>
      <c r="KZK5" s="24"/>
      <c r="KZL5" s="24"/>
      <c r="KZM5" s="24"/>
      <c r="KZN5" s="24"/>
      <c r="KZO5" s="24"/>
      <c r="KZP5" s="24"/>
      <c r="KZQ5" s="24"/>
      <c r="KZR5" s="24"/>
      <c r="KZS5" s="24"/>
      <c r="KZT5" s="24"/>
      <c r="KZU5" s="24"/>
      <c r="KZV5" s="24"/>
      <c r="KZW5" s="24"/>
      <c r="KZX5" s="24"/>
      <c r="KZY5" s="24"/>
      <c r="KZZ5" s="24"/>
      <c r="LAA5" s="24"/>
      <c r="LAB5" s="24"/>
      <c r="LAC5" s="24"/>
      <c r="LAD5" s="24"/>
      <c r="LAE5" s="24"/>
      <c r="LAF5" s="24"/>
      <c r="LAG5" s="24"/>
      <c r="LAH5" s="24"/>
      <c r="LAI5" s="24"/>
      <c r="LAJ5" s="24"/>
      <c r="LAK5" s="24"/>
      <c r="LAL5" s="24"/>
      <c r="LAM5" s="24"/>
      <c r="LAN5" s="24"/>
      <c r="LAO5" s="24"/>
      <c r="LAP5" s="24"/>
      <c r="LAQ5" s="24"/>
      <c r="LAR5" s="24"/>
      <c r="LAS5" s="24"/>
      <c r="LAT5" s="24"/>
      <c r="LAU5" s="24"/>
      <c r="LAV5" s="24"/>
      <c r="LAW5" s="24"/>
      <c r="LAX5" s="24"/>
      <c r="LAY5" s="24"/>
      <c r="LAZ5" s="24"/>
      <c r="LBA5" s="24"/>
      <c r="LBB5" s="24"/>
      <c r="LBC5" s="24"/>
      <c r="LBD5" s="24"/>
      <c r="LBE5" s="24"/>
      <c r="LBF5" s="24"/>
      <c r="LBG5" s="24"/>
      <c r="LBH5" s="24"/>
      <c r="LBI5" s="24"/>
      <c r="LBJ5" s="24"/>
      <c r="LBK5" s="24"/>
      <c r="LBL5" s="24"/>
      <c r="LBM5" s="24"/>
      <c r="LBN5" s="24"/>
      <c r="LBO5" s="24"/>
      <c r="LBP5" s="24"/>
      <c r="LBQ5" s="24"/>
      <c r="LBR5" s="24"/>
      <c r="LBS5" s="24"/>
      <c r="LBT5" s="24"/>
      <c r="LBU5" s="24"/>
      <c r="LBV5" s="24"/>
      <c r="LBW5" s="24"/>
      <c r="LBX5" s="24"/>
      <c r="LBY5" s="24"/>
      <c r="LBZ5" s="24"/>
      <c r="LCA5" s="24"/>
      <c r="LCB5" s="24"/>
      <c r="LCC5" s="24"/>
      <c r="LCD5" s="24"/>
      <c r="LCE5" s="24"/>
      <c r="LCF5" s="24"/>
      <c r="LCG5" s="24"/>
      <c r="LCH5" s="24"/>
      <c r="LCI5" s="24"/>
      <c r="LCJ5" s="24"/>
      <c r="LCK5" s="24"/>
      <c r="LCL5" s="24"/>
      <c r="LCM5" s="24"/>
      <c r="LCN5" s="24"/>
      <c r="LCO5" s="24"/>
      <c r="LCP5" s="24"/>
      <c r="LCQ5" s="24"/>
      <c r="LCR5" s="24"/>
      <c r="LCS5" s="24"/>
      <c r="LCT5" s="24"/>
      <c r="LCU5" s="24"/>
      <c r="LCV5" s="24"/>
      <c r="LCW5" s="24"/>
      <c r="LCX5" s="24"/>
      <c r="LCY5" s="24"/>
      <c r="LCZ5" s="24"/>
      <c r="LDA5" s="24"/>
      <c r="LDB5" s="24"/>
      <c r="LDC5" s="24"/>
      <c r="LDD5" s="24"/>
      <c r="LDE5" s="24"/>
      <c r="LDF5" s="24"/>
      <c r="LDG5" s="24"/>
      <c r="LDH5" s="24"/>
      <c r="LDI5" s="24"/>
      <c r="LDJ5" s="24"/>
      <c r="LDK5" s="24"/>
      <c r="LDL5" s="24"/>
      <c r="LDM5" s="24"/>
      <c r="LDN5" s="24"/>
      <c r="LDO5" s="24"/>
      <c r="LDP5" s="24"/>
      <c r="LDQ5" s="24"/>
      <c r="LDR5" s="24"/>
      <c r="LDS5" s="24"/>
      <c r="LDT5" s="24"/>
      <c r="LDU5" s="24"/>
      <c r="LDV5" s="24"/>
      <c r="LDW5" s="24"/>
      <c r="LDX5" s="24"/>
      <c r="LDY5" s="24"/>
      <c r="LDZ5" s="24"/>
      <c r="LEA5" s="24"/>
      <c r="LEB5" s="24"/>
      <c r="LEC5" s="24"/>
      <c r="LED5" s="24"/>
      <c r="LEE5" s="24"/>
      <c r="LEF5" s="24"/>
      <c r="LEG5" s="24"/>
      <c r="LEH5" s="24"/>
      <c r="LEI5" s="24"/>
      <c r="LEJ5" s="24"/>
      <c r="LEK5" s="24"/>
      <c r="LEL5" s="24"/>
      <c r="LEM5" s="24"/>
      <c r="LEN5" s="24"/>
      <c r="LEO5" s="24"/>
      <c r="LEP5" s="24"/>
      <c r="LEQ5" s="24"/>
      <c r="LER5" s="24"/>
      <c r="LES5" s="24"/>
      <c r="LET5" s="24"/>
      <c r="LEU5" s="24"/>
      <c r="LEV5" s="24"/>
      <c r="LEW5" s="24"/>
      <c r="LEX5" s="24"/>
      <c r="LEY5" s="24"/>
      <c r="LEZ5" s="24"/>
      <c r="LFA5" s="24"/>
      <c r="LFB5" s="24"/>
      <c r="LFC5" s="24"/>
      <c r="LFD5" s="24"/>
      <c r="LFE5" s="24"/>
      <c r="LFF5" s="24"/>
      <c r="LFG5" s="24"/>
      <c r="LFH5" s="24"/>
      <c r="LFI5" s="24"/>
      <c r="LFJ5" s="24"/>
      <c r="LFK5" s="24"/>
      <c r="LFL5" s="24"/>
      <c r="LFM5" s="24"/>
      <c r="LFN5" s="24"/>
      <c r="LFO5" s="24"/>
      <c r="LFP5" s="24"/>
      <c r="LFQ5" s="24"/>
      <c r="LFR5" s="24"/>
      <c r="LFS5" s="24"/>
      <c r="LFT5" s="24"/>
      <c r="LFU5" s="24"/>
      <c r="LFV5" s="24"/>
      <c r="LFW5" s="24"/>
      <c r="LFX5" s="24"/>
      <c r="LFY5" s="24"/>
      <c r="LFZ5" s="24"/>
      <c r="LGA5" s="24"/>
      <c r="LGB5" s="24"/>
      <c r="LGC5" s="24"/>
      <c r="LGD5" s="24"/>
      <c r="LGE5" s="24"/>
      <c r="LGF5" s="24"/>
      <c r="LGG5" s="24"/>
      <c r="LGH5" s="24"/>
      <c r="LGI5" s="24"/>
      <c r="LGJ5" s="24"/>
      <c r="LGK5" s="24"/>
      <c r="LGL5" s="24"/>
      <c r="LGM5" s="24"/>
      <c r="LGN5" s="24"/>
      <c r="LGO5" s="24"/>
      <c r="LGP5" s="24"/>
      <c r="LGQ5" s="24"/>
      <c r="LGR5" s="24"/>
      <c r="LGS5" s="24"/>
      <c r="LGT5" s="24"/>
      <c r="LGU5" s="24"/>
      <c r="LGV5" s="24"/>
      <c r="LGW5" s="24"/>
      <c r="LGX5" s="24"/>
      <c r="LGY5" s="24"/>
      <c r="LGZ5" s="24"/>
      <c r="LHA5" s="24"/>
      <c r="LHB5" s="24"/>
      <c r="LHC5" s="24"/>
      <c r="LHD5" s="24"/>
      <c r="LHE5" s="24"/>
      <c r="LHF5" s="24"/>
      <c r="LHG5" s="24"/>
      <c r="LHH5" s="24"/>
      <c r="LHI5" s="24"/>
      <c r="LHJ5" s="24"/>
      <c r="LHK5" s="24"/>
      <c r="LHL5" s="24"/>
      <c r="LHM5" s="24"/>
      <c r="LHN5" s="24"/>
      <c r="LHO5" s="24"/>
      <c r="LHP5" s="24"/>
      <c r="LHQ5" s="24"/>
      <c r="LHR5" s="24"/>
      <c r="LHS5" s="24"/>
      <c r="LHT5" s="24"/>
      <c r="LHU5" s="24"/>
      <c r="LHV5" s="24"/>
      <c r="LHW5" s="24"/>
      <c r="LHX5" s="24"/>
      <c r="LHY5" s="24"/>
      <c r="LHZ5" s="24"/>
      <c r="LIA5" s="24"/>
      <c r="LIB5" s="24"/>
      <c r="LIC5" s="24"/>
      <c r="LID5" s="24"/>
      <c r="LIE5" s="24"/>
      <c r="LIF5" s="24"/>
      <c r="LIG5" s="24"/>
      <c r="LIH5" s="24"/>
      <c r="LII5" s="24"/>
      <c r="LIJ5" s="24"/>
      <c r="LIK5" s="24"/>
      <c r="LIL5" s="24"/>
      <c r="LIM5" s="24"/>
      <c r="LIN5" s="24"/>
      <c r="LIO5" s="24"/>
      <c r="LIP5" s="24"/>
      <c r="LIQ5" s="24"/>
      <c r="LIR5" s="24"/>
      <c r="LIS5" s="24"/>
      <c r="LIT5" s="24"/>
      <c r="LIU5" s="24"/>
      <c r="LIV5" s="24"/>
      <c r="LIW5" s="24"/>
      <c r="LIX5" s="24"/>
      <c r="LIY5" s="24"/>
      <c r="LIZ5" s="24"/>
      <c r="LJA5" s="24"/>
      <c r="LJB5" s="24"/>
      <c r="LJC5" s="24"/>
      <c r="LJD5" s="24"/>
      <c r="LJE5" s="24"/>
      <c r="LJF5" s="24"/>
      <c r="LJG5" s="24"/>
      <c r="LJH5" s="24"/>
      <c r="LJI5" s="24"/>
      <c r="LJJ5" s="24"/>
      <c r="LJK5" s="24"/>
      <c r="LJL5" s="24"/>
      <c r="LJM5" s="24"/>
      <c r="LJN5" s="24"/>
      <c r="LJO5" s="24"/>
      <c r="LJP5" s="24"/>
      <c r="LJQ5" s="24"/>
      <c r="LJR5" s="24"/>
      <c r="LJS5" s="24"/>
      <c r="LJT5" s="24"/>
      <c r="LJU5" s="24"/>
      <c r="LJV5" s="24"/>
      <c r="LJW5" s="24"/>
      <c r="LJX5" s="24"/>
      <c r="LJY5" s="24"/>
      <c r="LJZ5" s="24"/>
      <c r="LKA5" s="24"/>
      <c r="LKB5" s="24"/>
      <c r="LKC5" s="24"/>
      <c r="LKD5" s="24"/>
      <c r="LKE5" s="24"/>
      <c r="LKF5" s="24"/>
      <c r="LKG5" s="24"/>
      <c r="LKH5" s="24"/>
      <c r="LKI5" s="24"/>
      <c r="LKJ5" s="24"/>
      <c r="LKK5" s="24"/>
      <c r="LKL5" s="24"/>
      <c r="LKM5" s="24"/>
      <c r="LKN5" s="24"/>
      <c r="LKO5" s="24"/>
      <c r="LKP5" s="24"/>
      <c r="LKQ5" s="24"/>
      <c r="LKR5" s="24"/>
      <c r="LKS5" s="24"/>
      <c r="LKT5" s="24"/>
      <c r="LKU5" s="24"/>
      <c r="LKV5" s="24"/>
      <c r="LKW5" s="24"/>
      <c r="LKX5" s="24"/>
      <c r="LKY5" s="24"/>
      <c r="LKZ5" s="24"/>
      <c r="LLA5" s="24"/>
      <c r="LLB5" s="24"/>
      <c r="LLC5" s="24"/>
      <c r="LLD5" s="24"/>
      <c r="LLE5" s="24"/>
      <c r="LLF5" s="24"/>
      <c r="LLG5" s="24"/>
      <c r="LLH5" s="24"/>
      <c r="LLI5" s="24"/>
      <c r="LLJ5" s="24"/>
      <c r="LLK5" s="24"/>
      <c r="LLL5" s="24"/>
      <c r="LLM5" s="24"/>
      <c r="LLN5" s="24"/>
      <c r="LLO5" s="24"/>
      <c r="LLP5" s="24"/>
      <c r="LLQ5" s="24"/>
      <c r="LLR5" s="24"/>
      <c r="LLS5" s="24"/>
      <c r="LLT5" s="24"/>
      <c r="LLU5" s="24"/>
      <c r="LLV5" s="24"/>
      <c r="LLW5" s="24"/>
      <c r="LLX5" s="24"/>
      <c r="LLY5" s="24"/>
      <c r="LLZ5" s="24"/>
      <c r="LMA5" s="24"/>
      <c r="LMB5" s="24"/>
      <c r="LMC5" s="24"/>
      <c r="LMD5" s="24"/>
      <c r="LME5" s="24"/>
      <c r="LMF5" s="24"/>
      <c r="LMG5" s="24"/>
      <c r="LMH5" s="24"/>
      <c r="LMI5" s="24"/>
      <c r="LMJ5" s="24"/>
      <c r="LMK5" s="24"/>
      <c r="LML5" s="24"/>
      <c r="LMM5" s="24"/>
      <c r="LMN5" s="24"/>
      <c r="LMO5" s="24"/>
      <c r="LMP5" s="24"/>
      <c r="LMQ5" s="24"/>
      <c r="LMR5" s="24"/>
      <c r="LMS5" s="24"/>
      <c r="LMT5" s="24"/>
      <c r="LMU5" s="24"/>
      <c r="LMV5" s="24"/>
      <c r="LMW5" s="24"/>
      <c r="LMX5" s="24"/>
      <c r="LMY5" s="24"/>
      <c r="LMZ5" s="24"/>
      <c r="LNA5" s="24"/>
      <c r="LNB5" s="24"/>
      <c r="LNC5" s="24"/>
      <c r="LND5" s="24"/>
      <c r="LNE5" s="24"/>
      <c r="LNF5" s="24"/>
      <c r="LNG5" s="24"/>
      <c r="LNH5" s="24"/>
      <c r="LNI5" s="24"/>
      <c r="LNJ5" s="24"/>
      <c r="LNK5" s="24"/>
      <c r="LNL5" s="24"/>
      <c r="LNM5" s="24"/>
      <c r="LNN5" s="24"/>
      <c r="LNO5" s="24"/>
      <c r="LNP5" s="24"/>
      <c r="LNQ5" s="24"/>
      <c r="LNR5" s="24"/>
      <c r="LNS5" s="24"/>
      <c r="LNT5" s="24"/>
      <c r="LNU5" s="24"/>
      <c r="LNV5" s="24"/>
      <c r="LNW5" s="24"/>
      <c r="LNX5" s="24"/>
      <c r="LNY5" s="24"/>
      <c r="LNZ5" s="24"/>
      <c r="LOA5" s="24"/>
      <c r="LOB5" s="24"/>
      <c r="LOC5" s="24"/>
      <c r="LOD5" s="24"/>
      <c r="LOE5" s="24"/>
      <c r="LOF5" s="24"/>
      <c r="LOG5" s="24"/>
      <c r="LOH5" s="24"/>
      <c r="LOI5" s="24"/>
      <c r="LOJ5" s="24"/>
      <c r="LOK5" s="24"/>
      <c r="LOL5" s="24"/>
      <c r="LOM5" s="24"/>
      <c r="LON5" s="24"/>
      <c r="LOO5" s="24"/>
      <c r="LOP5" s="24"/>
      <c r="LOQ5" s="24"/>
      <c r="LOR5" s="24"/>
      <c r="LOS5" s="24"/>
      <c r="LOT5" s="24"/>
      <c r="LOU5" s="24"/>
      <c r="LOV5" s="24"/>
      <c r="LOW5" s="24"/>
      <c r="LOX5" s="24"/>
      <c r="LOY5" s="24"/>
      <c r="LOZ5" s="24"/>
      <c r="LPA5" s="24"/>
      <c r="LPB5" s="24"/>
      <c r="LPC5" s="24"/>
      <c r="LPD5" s="24"/>
      <c r="LPE5" s="24"/>
      <c r="LPF5" s="24"/>
      <c r="LPG5" s="24"/>
      <c r="LPH5" s="24"/>
      <c r="LPI5" s="24"/>
      <c r="LPJ5" s="24"/>
      <c r="LPK5" s="24"/>
      <c r="LPL5" s="24"/>
      <c r="LPM5" s="24"/>
      <c r="LPN5" s="24"/>
      <c r="LPO5" s="24"/>
      <c r="LPP5" s="24"/>
      <c r="LPQ5" s="24"/>
      <c r="LPR5" s="24"/>
      <c r="LPS5" s="24"/>
      <c r="LPT5" s="24"/>
      <c r="LPU5" s="24"/>
      <c r="LPV5" s="24"/>
      <c r="LPW5" s="24"/>
      <c r="LPX5" s="24"/>
      <c r="LPY5" s="24"/>
      <c r="LPZ5" s="24"/>
      <c r="LQA5" s="24"/>
      <c r="LQB5" s="24"/>
      <c r="LQC5" s="24"/>
      <c r="LQD5" s="24"/>
      <c r="LQE5" s="24"/>
      <c r="LQF5" s="24"/>
      <c r="LQG5" s="24"/>
      <c r="LQH5" s="24"/>
      <c r="LQI5" s="24"/>
      <c r="LQJ5" s="24"/>
      <c r="LQK5" s="24"/>
      <c r="LQL5" s="24"/>
      <c r="LQM5" s="24"/>
      <c r="LQN5" s="24"/>
      <c r="LQO5" s="24"/>
      <c r="LQP5" s="24"/>
      <c r="LQQ5" s="24"/>
      <c r="LQR5" s="24"/>
      <c r="LQS5" s="24"/>
      <c r="LQT5" s="24"/>
      <c r="LQU5" s="24"/>
      <c r="LQV5" s="24"/>
      <c r="LQW5" s="24"/>
      <c r="LQX5" s="24"/>
      <c r="LQY5" s="24"/>
      <c r="LQZ5" s="24"/>
      <c r="LRA5" s="24"/>
      <c r="LRB5" s="24"/>
      <c r="LRC5" s="24"/>
      <c r="LRD5" s="24"/>
      <c r="LRE5" s="24"/>
      <c r="LRF5" s="24"/>
      <c r="LRG5" s="24"/>
      <c r="LRH5" s="24"/>
      <c r="LRI5" s="24"/>
      <c r="LRJ5" s="24"/>
      <c r="LRK5" s="24"/>
      <c r="LRL5" s="24"/>
      <c r="LRM5" s="24"/>
      <c r="LRN5" s="24"/>
      <c r="LRO5" s="24"/>
      <c r="LRP5" s="24"/>
      <c r="LRQ5" s="24"/>
      <c r="LRR5" s="24"/>
      <c r="LRS5" s="24"/>
      <c r="LRT5" s="24"/>
      <c r="LRU5" s="24"/>
      <c r="LRV5" s="24"/>
      <c r="LRW5" s="24"/>
      <c r="LRX5" s="24"/>
      <c r="LRY5" s="24"/>
      <c r="LRZ5" s="24"/>
      <c r="LSA5" s="24"/>
      <c r="LSB5" s="24"/>
      <c r="LSC5" s="24"/>
      <c r="LSD5" s="24"/>
      <c r="LSE5" s="24"/>
      <c r="LSF5" s="24"/>
      <c r="LSG5" s="24"/>
      <c r="LSH5" s="24"/>
      <c r="LSI5" s="24"/>
      <c r="LSJ5" s="24"/>
      <c r="LSK5" s="24"/>
      <c r="LSL5" s="24"/>
      <c r="LSM5" s="24"/>
      <c r="LSN5" s="24"/>
      <c r="LSO5" s="24"/>
      <c r="LSP5" s="24"/>
      <c r="LSQ5" s="24"/>
      <c r="LSR5" s="24"/>
      <c r="LSS5" s="24"/>
      <c r="LST5" s="24"/>
      <c r="LSU5" s="24"/>
      <c r="LSV5" s="24"/>
      <c r="LSW5" s="24"/>
      <c r="LSX5" s="24"/>
      <c r="LSY5" s="24"/>
      <c r="LSZ5" s="24"/>
      <c r="LTA5" s="24"/>
      <c r="LTB5" s="24"/>
      <c r="LTC5" s="24"/>
      <c r="LTD5" s="24"/>
      <c r="LTE5" s="24"/>
      <c r="LTF5" s="24"/>
      <c r="LTG5" s="24"/>
      <c r="LTH5" s="24"/>
      <c r="LTI5" s="24"/>
      <c r="LTJ5" s="24"/>
      <c r="LTK5" s="24"/>
      <c r="LTL5" s="24"/>
      <c r="LTM5" s="24"/>
      <c r="LTN5" s="24"/>
      <c r="LTO5" s="24"/>
      <c r="LTP5" s="24"/>
      <c r="LTQ5" s="24"/>
      <c r="LTR5" s="24"/>
      <c r="LTS5" s="24"/>
      <c r="LTT5" s="24"/>
      <c r="LTU5" s="24"/>
      <c r="LTV5" s="24"/>
      <c r="LTW5" s="24"/>
      <c r="LTX5" s="24"/>
      <c r="LTY5" s="24"/>
      <c r="LTZ5" s="24"/>
      <c r="LUA5" s="24"/>
      <c r="LUB5" s="24"/>
      <c r="LUC5" s="24"/>
      <c r="LUD5" s="24"/>
      <c r="LUE5" s="24"/>
      <c r="LUF5" s="24"/>
      <c r="LUG5" s="24"/>
      <c r="LUH5" s="24"/>
      <c r="LUI5" s="24"/>
      <c r="LUJ5" s="24"/>
      <c r="LUK5" s="24"/>
      <c r="LUL5" s="24"/>
      <c r="LUM5" s="24"/>
      <c r="LUN5" s="24"/>
      <c r="LUO5" s="24"/>
      <c r="LUP5" s="24"/>
      <c r="LUQ5" s="24"/>
      <c r="LUR5" s="24"/>
      <c r="LUS5" s="24"/>
      <c r="LUT5" s="24"/>
      <c r="LUU5" s="24"/>
      <c r="LUV5" s="24"/>
      <c r="LUW5" s="24"/>
      <c r="LUX5" s="24"/>
      <c r="LUY5" s="24"/>
      <c r="LUZ5" s="24"/>
      <c r="LVA5" s="24"/>
      <c r="LVB5" s="24"/>
      <c r="LVC5" s="24"/>
      <c r="LVD5" s="24"/>
      <c r="LVE5" s="24"/>
      <c r="LVF5" s="24"/>
      <c r="LVG5" s="24"/>
      <c r="LVH5" s="24"/>
      <c r="LVI5" s="24"/>
      <c r="LVJ5" s="24"/>
      <c r="LVK5" s="24"/>
      <c r="LVL5" s="24"/>
      <c r="LVM5" s="24"/>
      <c r="LVN5" s="24"/>
      <c r="LVO5" s="24"/>
      <c r="LVP5" s="24"/>
      <c r="LVQ5" s="24"/>
      <c r="LVR5" s="24"/>
      <c r="LVS5" s="24"/>
      <c r="LVT5" s="24"/>
      <c r="LVU5" s="24"/>
      <c r="LVV5" s="24"/>
      <c r="LVW5" s="24"/>
      <c r="LVX5" s="24"/>
      <c r="LVY5" s="24"/>
      <c r="LVZ5" s="24"/>
      <c r="LWA5" s="24"/>
      <c r="LWB5" s="24"/>
      <c r="LWC5" s="24"/>
      <c r="LWD5" s="24"/>
      <c r="LWE5" s="24"/>
      <c r="LWF5" s="24"/>
      <c r="LWG5" s="24"/>
      <c r="LWH5" s="24"/>
      <c r="LWI5" s="24"/>
      <c r="LWJ5" s="24"/>
      <c r="LWK5" s="24"/>
      <c r="LWL5" s="24"/>
      <c r="LWM5" s="24"/>
      <c r="LWN5" s="24"/>
      <c r="LWO5" s="24"/>
      <c r="LWP5" s="24"/>
      <c r="LWQ5" s="24"/>
      <c r="LWR5" s="24"/>
      <c r="LWS5" s="24"/>
      <c r="LWT5" s="24"/>
      <c r="LWU5" s="24"/>
      <c r="LWV5" s="24"/>
      <c r="LWW5" s="24"/>
      <c r="LWX5" s="24"/>
      <c r="LWY5" s="24"/>
      <c r="LWZ5" s="24"/>
      <c r="LXA5" s="24"/>
      <c r="LXB5" s="24"/>
      <c r="LXC5" s="24"/>
      <c r="LXD5" s="24"/>
      <c r="LXE5" s="24"/>
      <c r="LXF5" s="24"/>
      <c r="LXG5" s="24"/>
      <c r="LXH5" s="24"/>
      <c r="LXI5" s="24"/>
      <c r="LXJ5" s="24"/>
      <c r="LXK5" s="24"/>
      <c r="LXL5" s="24"/>
      <c r="LXM5" s="24"/>
      <c r="LXN5" s="24"/>
      <c r="LXO5" s="24"/>
      <c r="LXP5" s="24"/>
      <c r="LXQ5" s="24"/>
      <c r="LXR5" s="24"/>
      <c r="LXS5" s="24"/>
      <c r="LXT5" s="24"/>
      <c r="LXU5" s="24"/>
      <c r="LXV5" s="24"/>
      <c r="LXW5" s="24"/>
      <c r="LXX5" s="24"/>
      <c r="LXY5" s="24"/>
      <c r="LXZ5" s="24"/>
      <c r="LYA5" s="24"/>
      <c r="LYB5" s="24"/>
      <c r="LYC5" s="24"/>
      <c r="LYD5" s="24"/>
      <c r="LYE5" s="24"/>
      <c r="LYF5" s="24"/>
      <c r="LYG5" s="24"/>
      <c r="LYH5" s="24"/>
      <c r="LYI5" s="24"/>
      <c r="LYJ5" s="24"/>
      <c r="LYK5" s="24"/>
      <c r="LYL5" s="24"/>
      <c r="LYM5" s="24"/>
      <c r="LYN5" s="24"/>
      <c r="LYO5" s="24"/>
      <c r="LYP5" s="24"/>
      <c r="LYQ5" s="24"/>
      <c r="LYR5" s="24"/>
      <c r="LYS5" s="24"/>
      <c r="LYT5" s="24"/>
      <c r="LYU5" s="24"/>
      <c r="LYV5" s="24"/>
      <c r="LYW5" s="24"/>
      <c r="LYX5" s="24"/>
      <c r="LYY5" s="24"/>
      <c r="LYZ5" s="24"/>
      <c r="LZA5" s="24"/>
      <c r="LZB5" s="24"/>
      <c r="LZC5" s="24"/>
      <c r="LZD5" s="24"/>
      <c r="LZE5" s="24"/>
      <c r="LZF5" s="24"/>
      <c r="LZG5" s="24"/>
      <c r="LZH5" s="24"/>
      <c r="LZI5" s="24"/>
      <c r="LZJ5" s="24"/>
      <c r="LZK5" s="24"/>
      <c r="LZL5" s="24"/>
      <c r="LZM5" s="24"/>
      <c r="LZN5" s="24"/>
      <c r="LZO5" s="24"/>
      <c r="LZP5" s="24"/>
      <c r="LZQ5" s="24"/>
      <c r="LZR5" s="24"/>
      <c r="LZS5" s="24"/>
      <c r="LZT5" s="24"/>
      <c r="LZU5" s="24"/>
      <c r="LZV5" s="24"/>
      <c r="LZW5" s="24"/>
      <c r="LZX5" s="24"/>
      <c r="LZY5" s="24"/>
      <c r="LZZ5" s="24"/>
      <c r="MAA5" s="24"/>
      <c r="MAB5" s="24"/>
      <c r="MAC5" s="24"/>
      <c r="MAD5" s="24"/>
      <c r="MAE5" s="24"/>
      <c r="MAF5" s="24"/>
      <c r="MAG5" s="24"/>
      <c r="MAH5" s="24"/>
      <c r="MAI5" s="24"/>
      <c r="MAJ5" s="24"/>
      <c r="MAK5" s="24"/>
      <c r="MAL5" s="24"/>
      <c r="MAM5" s="24"/>
      <c r="MAN5" s="24"/>
      <c r="MAO5" s="24"/>
      <c r="MAP5" s="24"/>
      <c r="MAQ5" s="24"/>
      <c r="MAR5" s="24"/>
      <c r="MAS5" s="24"/>
      <c r="MAT5" s="24"/>
      <c r="MAU5" s="24"/>
      <c r="MAV5" s="24"/>
      <c r="MAW5" s="24"/>
      <c r="MAX5" s="24"/>
      <c r="MAY5" s="24"/>
      <c r="MAZ5" s="24"/>
      <c r="MBA5" s="24"/>
      <c r="MBB5" s="24"/>
      <c r="MBC5" s="24"/>
      <c r="MBD5" s="24"/>
      <c r="MBE5" s="24"/>
      <c r="MBF5" s="24"/>
      <c r="MBG5" s="24"/>
      <c r="MBH5" s="24"/>
      <c r="MBI5" s="24"/>
      <c r="MBJ5" s="24"/>
      <c r="MBK5" s="24"/>
      <c r="MBL5" s="24"/>
      <c r="MBM5" s="24"/>
      <c r="MBN5" s="24"/>
      <c r="MBO5" s="24"/>
      <c r="MBP5" s="24"/>
      <c r="MBQ5" s="24"/>
      <c r="MBR5" s="24"/>
      <c r="MBS5" s="24"/>
      <c r="MBT5" s="24"/>
      <c r="MBU5" s="24"/>
      <c r="MBV5" s="24"/>
      <c r="MBW5" s="24"/>
      <c r="MBX5" s="24"/>
      <c r="MBY5" s="24"/>
      <c r="MBZ5" s="24"/>
      <c r="MCA5" s="24"/>
      <c r="MCB5" s="24"/>
      <c r="MCC5" s="24"/>
      <c r="MCD5" s="24"/>
      <c r="MCE5" s="24"/>
      <c r="MCF5" s="24"/>
      <c r="MCG5" s="24"/>
      <c r="MCH5" s="24"/>
      <c r="MCI5" s="24"/>
      <c r="MCJ5" s="24"/>
      <c r="MCK5" s="24"/>
      <c r="MCL5" s="24"/>
      <c r="MCM5" s="24"/>
      <c r="MCN5" s="24"/>
      <c r="MCO5" s="24"/>
      <c r="MCP5" s="24"/>
      <c r="MCQ5" s="24"/>
      <c r="MCR5" s="24"/>
      <c r="MCS5" s="24"/>
      <c r="MCT5" s="24"/>
      <c r="MCU5" s="24"/>
      <c r="MCV5" s="24"/>
      <c r="MCW5" s="24"/>
      <c r="MCX5" s="24"/>
      <c r="MCY5" s="24"/>
      <c r="MCZ5" s="24"/>
      <c r="MDA5" s="24"/>
      <c r="MDB5" s="24"/>
      <c r="MDC5" s="24"/>
      <c r="MDD5" s="24"/>
      <c r="MDE5" s="24"/>
      <c r="MDF5" s="24"/>
      <c r="MDG5" s="24"/>
      <c r="MDH5" s="24"/>
      <c r="MDI5" s="24"/>
      <c r="MDJ5" s="24"/>
      <c r="MDK5" s="24"/>
      <c r="MDL5" s="24"/>
      <c r="MDM5" s="24"/>
      <c r="MDN5" s="24"/>
      <c r="MDO5" s="24"/>
      <c r="MDP5" s="24"/>
      <c r="MDQ5" s="24"/>
      <c r="MDR5" s="24"/>
      <c r="MDS5" s="24"/>
      <c r="MDT5" s="24"/>
      <c r="MDU5" s="24"/>
      <c r="MDV5" s="24"/>
      <c r="MDW5" s="24"/>
      <c r="MDX5" s="24"/>
      <c r="MDY5" s="24"/>
      <c r="MDZ5" s="24"/>
      <c r="MEA5" s="24"/>
      <c r="MEB5" s="24"/>
      <c r="MEC5" s="24"/>
      <c r="MED5" s="24"/>
      <c r="MEE5" s="24"/>
      <c r="MEF5" s="24"/>
      <c r="MEG5" s="24"/>
      <c r="MEH5" s="24"/>
      <c r="MEI5" s="24"/>
      <c r="MEJ5" s="24"/>
      <c r="MEK5" s="24"/>
      <c r="MEL5" s="24"/>
      <c r="MEM5" s="24"/>
      <c r="MEN5" s="24"/>
      <c r="MEO5" s="24"/>
      <c r="MEP5" s="24"/>
      <c r="MEQ5" s="24"/>
      <c r="MER5" s="24"/>
      <c r="MES5" s="24"/>
      <c r="MET5" s="24"/>
      <c r="MEU5" s="24"/>
      <c r="MEV5" s="24"/>
      <c r="MEW5" s="24"/>
      <c r="MEX5" s="24"/>
      <c r="MEY5" s="24"/>
      <c r="MEZ5" s="24"/>
      <c r="MFA5" s="24"/>
      <c r="MFB5" s="24"/>
      <c r="MFC5" s="24"/>
      <c r="MFD5" s="24"/>
      <c r="MFE5" s="24"/>
      <c r="MFF5" s="24"/>
      <c r="MFG5" s="24"/>
      <c r="MFH5" s="24"/>
      <c r="MFI5" s="24"/>
      <c r="MFJ5" s="24"/>
      <c r="MFK5" s="24"/>
      <c r="MFL5" s="24"/>
      <c r="MFM5" s="24"/>
      <c r="MFN5" s="24"/>
      <c r="MFO5" s="24"/>
      <c r="MFP5" s="24"/>
      <c r="MFQ5" s="24"/>
      <c r="MFR5" s="24"/>
      <c r="MFS5" s="24"/>
      <c r="MFT5" s="24"/>
      <c r="MFU5" s="24"/>
      <c r="MFV5" s="24"/>
      <c r="MFW5" s="24"/>
      <c r="MFX5" s="24"/>
      <c r="MFY5" s="24"/>
      <c r="MFZ5" s="24"/>
      <c r="MGA5" s="24"/>
      <c r="MGB5" s="24"/>
      <c r="MGC5" s="24"/>
      <c r="MGD5" s="24"/>
      <c r="MGE5" s="24"/>
      <c r="MGF5" s="24"/>
      <c r="MGG5" s="24"/>
      <c r="MGH5" s="24"/>
      <c r="MGI5" s="24"/>
      <c r="MGJ5" s="24"/>
      <c r="MGK5" s="24"/>
      <c r="MGL5" s="24"/>
      <c r="MGM5" s="24"/>
      <c r="MGN5" s="24"/>
      <c r="MGO5" s="24"/>
      <c r="MGP5" s="24"/>
      <c r="MGQ5" s="24"/>
      <c r="MGR5" s="24"/>
      <c r="MGS5" s="24"/>
      <c r="MGT5" s="24"/>
      <c r="MGU5" s="24"/>
      <c r="MGV5" s="24"/>
      <c r="MGW5" s="24"/>
      <c r="MGX5" s="24"/>
      <c r="MGY5" s="24"/>
      <c r="MGZ5" s="24"/>
      <c r="MHA5" s="24"/>
      <c r="MHB5" s="24"/>
      <c r="MHC5" s="24"/>
      <c r="MHD5" s="24"/>
      <c r="MHE5" s="24"/>
      <c r="MHF5" s="24"/>
      <c r="MHG5" s="24"/>
      <c r="MHH5" s="24"/>
      <c r="MHI5" s="24"/>
      <c r="MHJ5" s="24"/>
      <c r="MHK5" s="24"/>
      <c r="MHL5" s="24"/>
      <c r="MHM5" s="24"/>
      <c r="MHN5" s="24"/>
      <c r="MHO5" s="24"/>
      <c r="MHP5" s="24"/>
      <c r="MHQ5" s="24"/>
      <c r="MHR5" s="24"/>
      <c r="MHS5" s="24"/>
      <c r="MHT5" s="24"/>
      <c r="MHU5" s="24"/>
      <c r="MHV5" s="24"/>
      <c r="MHW5" s="24"/>
      <c r="MHX5" s="24"/>
      <c r="MHY5" s="24"/>
      <c r="MHZ5" s="24"/>
      <c r="MIA5" s="24"/>
      <c r="MIB5" s="24"/>
      <c r="MIC5" s="24"/>
      <c r="MID5" s="24"/>
      <c r="MIE5" s="24"/>
      <c r="MIF5" s="24"/>
      <c r="MIG5" s="24"/>
      <c r="MIH5" s="24"/>
      <c r="MII5" s="24"/>
      <c r="MIJ5" s="24"/>
      <c r="MIK5" s="24"/>
      <c r="MIL5" s="24"/>
      <c r="MIM5" s="24"/>
      <c r="MIN5" s="24"/>
      <c r="MIO5" s="24"/>
      <c r="MIP5" s="24"/>
      <c r="MIQ5" s="24"/>
      <c r="MIR5" s="24"/>
      <c r="MIS5" s="24"/>
      <c r="MIT5" s="24"/>
      <c r="MIU5" s="24"/>
      <c r="MIV5" s="24"/>
      <c r="MIW5" s="24"/>
      <c r="MIX5" s="24"/>
      <c r="MIY5" s="24"/>
      <c r="MIZ5" s="24"/>
      <c r="MJA5" s="24"/>
      <c r="MJB5" s="24"/>
      <c r="MJC5" s="24"/>
      <c r="MJD5" s="24"/>
      <c r="MJE5" s="24"/>
      <c r="MJF5" s="24"/>
      <c r="MJG5" s="24"/>
      <c r="MJH5" s="24"/>
      <c r="MJI5" s="24"/>
      <c r="MJJ5" s="24"/>
      <c r="MJK5" s="24"/>
      <c r="MJL5" s="24"/>
      <c r="MJM5" s="24"/>
      <c r="MJN5" s="24"/>
      <c r="MJO5" s="24"/>
      <c r="MJP5" s="24"/>
      <c r="MJQ5" s="24"/>
      <c r="MJR5" s="24"/>
      <c r="MJS5" s="24"/>
      <c r="MJT5" s="24"/>
      <c r="MJU5" s="24"/>
      <c r="MJV5" s="24"/>
      <c r="MJW5" s="24"/>
      <c r="MJX5" s="24"/>
      <c r="MJY5" s="24"/>
      <c r="MJZ5" s="24"/>
      <c r="MKA5" s="24"/>
      <c r="MKB5" s="24"/>
      <c r="MKC5" s="24"/>
      <c r="MKD5" s="24"/>
      <c r="MKE5" s="24"/>
      <c r="MKF5" s="24"/>
      <c r="MKG5" s="24"/>
      <c r="MKH5" s="24"/>
      <c r="MKI5" s="24"/>
      <c r="MKJ5" s="24"/>
      <c r="MKK5" s="24"/>
      <c r="MKL5" s="24"/>
      <c r="MKM5" s="24"/>
      <c r="MKN5" s="24"/>
      <c r="MKO5" s="24"/>
      <c r="MKP5" s="24"/>
      <c r="MKQ5" s="24"/>
      <c r="MKR5" s="24"/>
      <c r="MKS5" s="24"/>
      <c r="MKT5" s="24"/>
      <c r="MKU5" s="24"/>
      <c r="MKV5" s="24"/>
      <c r="MKW5" s="24"/>
      <c r="MKX5" s="24"/>
      <c r="MKY5" s="24"/>
      <c r="MKZ5" s="24"/>
      <c r="MLA5" s="24"/>
      <c r="MLB5" s="24"/>
      <c r="MLC5" s="24"/>
      <c r="MLD5" s="24"/>
      <c r="MLE5" s="24"/>
      <c r="MLF5" s="24"/>
      <c r="MLG5" s="24"/>
      <c r="MLH5" s="24"/>
      <c r="MLI5" s="24"/>
      <c r="MLJ5" s="24"/>
      <c r="MLK5" s="24"/>
      <c r="MLL5" s="24"/>
      <c r="MLM5" s="24"/>
      <c r="MLN5" s="24"/>
      <c r="MLO5" s="24"/>
      <c r="MLP5" s="24"/>
      <c r="MLQ5" s="24"/>
      <c r="MLR5" s="24"/>
      <c r="MLS5" s="24"/>
      <c r="MLT5" s="24"/>
      <c r="MLU5" s="24"/>
      <c r="MLV5" s="24"/>
      <c r="MLW5" s="24"/>
      <c r="MLX5" s="24"/>
      <c r="MLY5" s="24"/>
      <c r="MLZ5" s="24"/>
      <c r="MMA5" s="24"/>
      <c r="MMB5" s="24"/>
      <c r="MMC5" s="24"/>
      <c r="MMD5" s="24"/>
      <c r="MME5" s="24"/>
      <c r="MMF5" s="24"/>
      <c r="MMG5" s="24"/>
      <c r="MMH5" s="24"/>
      <c r="MMI5" s="24"/>
      <c r="MMJ5" s="24"/>
      <c r="MMK5" s="24"/>
      <c r="MML5" s="24"/>
      <c r="MMM5" s="24"/>
      <c r="MMN5" s="24"/>
      <c r="MMO5" s="24"/>
      <c r="MMP5" s="24"/>
      <c r="MMQ5" s="24"/>
      <c r="MMR5" s="24"/>
      <c r="MMS5" s="24"/>
      <c r="MMT5" s="24"/>
      <c r="MMU5" s="24"/>
      <c r="MMV5" s="24"/>
      <c r="MMW5" s="24"/>
      <c r="MMX5" s="24"/>
      <c r="MMY5" s="24"/>
      <c r="MMZ5" s="24"/>
      <c r="MNA5" s="24"/>
      <c r="MNB5" s="24"/>
      <c r="MNC5" s="24"/>
      <c r="MND5" s="24"/>
      <c r="MNE5" s="24"/>
      <c r="MNF5" s="24"/>
      <c r="MNG5" s="24"/>
      <c r="MNH5" s="24"/>
      <c r="MNI5" s="24"/>
      <c r="MNJ5" s="24"/>
      <c r="MNK5" s="24"/>
      <c r="MNL5" s="24"/>
      <c r="MNM5" s="24"/>
      <c r="MNN5" s="24"/>
      <c r="MNO5" s="24"/>
      <c r="MNP5" s="24"/>
      <c r="MNQ5" s="24"/>
      <c r="MNR5" s="24"/>
      <c r="MNS5" s="24"/>
      <c r="MNT5" s="24"/>
      <c r="MNU5" s="24"/>
      <c r="MNV5" s="24"/>
      <c r="MNW5" s="24"/>
      <c r="MNX5" s="24"/>
      <c r="MNY5" s="24"/>
      <c r="MNZ5" s="24"/>
      <c r="MOA5" s="24"/>
      <c r="MOB5" s="24"/>
      <c r="MOC5" s="24"/>
      <c r="MOD5" s="24"/>
      <c r="MOE5" s="24"/>
      <c r="MOF5" s="24"/>
      <c r="MOG5" s="24"/>
      <c r="MOH5" s="24"/>
      <c r="MOI5" s="24"/>
      <c r="MOJ5" s="24"/>
      <c r="MOK5" s="24"/>
      <c r="MOL5" s="24"/>
      <c r="MOM5" s="24"/>
      <c r="MON5" s="24"/>
      <c r="MOO5" s="24"/>
      <c r="MOP5" s="24"/>
      <c r="MOQ5" s="24"/>
      <c r="MOR5" s="24"/>
      <c r="MOS5" s="24"/>
      <c r="MOT5" s="24"/>
      <c r="MOU5" s="24"/>
      <c r="MOV5" s="24"/>
      <c r="MOW5" s="24"/>
      <c r="MOX5" s="24"/>
      <c r="MOY5" s="24"/>
      <c r="MOZ5" s="24"/>
      <c r="MPA5" s="24"/>
      <c r="MPB5" s="24"/>
      <c r="MPC5" s="24"/>
      <c r="MPD5" s="24"/>
      <c r="MPE5" s="24"/>
      <c r="MPF5" s="24"/>
      <c r="MPG5" s="24"/>
      <c r="MPH5" s="24"/>
      <c r="MPI5" s="24"/>
      <c r="MPJ5" s="24"/>
      <c r="MPK5" s="24"/>
      <c r="MPL5" s="24"/>
      <c r="MPM5" s="24"/>
      <c r="MPN5" s="24"/>
      <c r="MPO5" s="24"/>
      <c r="MPP5" s="24"/>
      <c r="MPQ5" s="24"/>
      <c r="MPR5" s="24"/>
      <c r="MPS5" s="24"/>
      <c r="MPT5" s="24"/>
      <c r="MPU5" s="24"/>
      <c r="MPV5" s="24"/>
      <c r="MPW5" s="24"/>
      <c r="MPX5" s="24"/>
      <c r="MPY5" s="24"/>
      <c r="MPZ5" s="24"/>
      <c r="MQA5" s="24"/>
      <c r="MQB5" s="24"/>
      <c r="MQC5" s="24"/>
      <c r="MQD5" s="24"/>
      <c r="MQE5" s="24"/>
      <c r="MQF5" s="24"/>
      <c r="MQG5" s="24"/>
      <c r="MQH5" s="24"/>
      <c r="MQI5" s="24"/>
      <c r="MQJ5" s="24"/>
      <c r="MQK5" s="24"/>
      <c r="MQL5" s="24"/>
      <c r="MQM5" s="24"/>
      <c r="MQN5" s="24"/>
      <c r="MQO5" s="24"/>
      <c r="MQP5" s="24"/>
      <c r="MQQ5" s="24"/>
      <c r="MQR5" s="24"/>
      <c r="MQS5" s="24"/>
      <c r="MQT5" s="24"/>
      <c r="MQU5" s="24"/>
      <c r="MQV5" s="24"/>
      <c r="MQW5" s="24"/>
      <c r="MQX5" s="24"/>
      <c r="MQY5" s="24"/>
      <c r="MQZ5" s="24"/>
      <c r="MRA5" s="24"/>
      <c r="MRB5" s="24"/>
      <c r="MRC5" s="24"/>
      <c r="MRD5" s="24"/>
      <c r="MRE5" s="24"/>
      <c r="MRF5" s="24"/>
      <c r="MRG5" s="24"/>
      <c r="MRH5" s="24"/>
      <c r="MRI5" s="24"/>
      <c r="MRJ5" s="24"/>
      <c r="MRK5" s="24"/>
      <c r="MRL5" s="24"/>
      <c r="MRM5" s="24"/>
      <c r="MRN5" s="24"/>
      <c r="MRO5" s="24"/>
      <c r="MRP5" s="24"/>
      <c r="MRQ5" s="24"/>
      <c r="MRR5" s="24"/>
      <c r="MRS5" s="24"/>
      <c r="MRT5" s="24"/>
      <c r="MRU5" s="24"/>
      <c r="MRV5" s="24"/>
      <c r="MRW5" s="24"/>
      <c r="MRX5" s="24"/>
      <c r="MRY5" s="24"/>
      <c r="MRZ5" s="24"/>
      <c r="MSA5" s="24"/>
      <c r="MSB5" s="24"/>
      <c r="MSC5" s="24"/>
      <c r="MSD5" s="24"/>
      <c r="MSE5" s="24"/>
      <c r="MSF5" s="24"/>
      <c r="MSG5" s="24"/>
      <c r="MSH5" s="24"/>
      <c r="MSI5" s="24"/>
      <c r="MSJ5" s="24"/>
      <c r="MSK5" s="24"/>
      <c r="MSL5" s="24"/>
      <c r="MSM5" s="24"/>
      <c r="MSN5" s="24"/>
      <c r="MSO5" s="24"/>
      <c r="MSP5" s="24"/>
      <c r="MSQ5" s="24"/>
      <c r="MSR5" s="24"/>
      <c r="MSS5" s="24"/>
      <c r="MST5" s="24"/>
      <c r="MSU5" s="24"/>
      <c r="MSV5" s="24"/>
      <c r="MSW5" s="24"/>
      <c r="MSX5" s="24"/>
      <c r="MSY5" s="24"/>
      <c r="MSZ5" s="24"/>
      <c r="MTA5" s="24"/>
      <c r="MTB5" s="24"/>
      <c r="MTC5" s="24"/>
      <c r="MTD5" s="24"/>
      <c r="MTE5" s="24"/>
      <c r="MTF5" s="24"/>
      <c r="MTG5" s="24"/>
      <c r="MTH5" s="24"/>
      <c r="MTI5" s="24"/>
      <c r="MTJ5" s="24"/>
      <c r="MTK5" s="24"/>
      <c r="MTL5" s="24"/>
      <c r="MTM5" s="24"/>
      <c r="MTN5" s="24"/>
      <c r="MTO5" s="24"/>
      <c r="MTP5" s="24"/>
      <c r="MTQ5" s="24"/>
      <c r="MTR5" s="24"/>
      <c r="MTS5" s="24"/>
      <c r="MTT5" s="24"/>
      <c r="MTU5" s="24"/>
      <c r="MTV5" s="24"/>
      <c r="MTW5" s="24"/>
      <c r="MTX5" s="24"/>
      <c r="MTY5" s="24"/>
      <c r="MTZ5" s="24"/>
      <c r="MUA5" s="24"/>
      <c r="MUB5" s="24"/>
      <c r="MUC5" s="24"/>
      <c r="MUD5" s="24"/>
      <c r="MUE5" s="24"/>
      <c r="MUF5" s="24"/>
      <c r="MUG5" s="24"/>
      <c r="MUH5" s="24"/>
      <c r="MUI5" s="24"/>
      <c r="MUJ5" s="24"/>
      <c r="MUK5" s="24"/>
      <c r="MUL5" s="24"/>
      <c r="MUM5" s="24"/>
      <c r="MUN5" s="24"/>
      <c r="MUO5" s="24"/>
      <c r="MUP5" s="24"/>
      <c r="MUQ5" s="24"/>
      <c r="MUR5" s="24"/>
      <c r="MUS5" s="24"/>
      <c r="MUT5" s="24"/>
      <c r="MUU5" s="24"/>
      <c r="MUV5" s="24"/>
      <c r="MUW5" s="24"/>
      <c r="MUX5" s="24"/>
      <c r="MUY5" s="24"/>
      <c r="MUZ5" s="24"/>
      <c r="MVA5" s="24"/>
      <c r="MVB5" s="24"/>
      <c r="MVC5" s="24"/>
      <c r="MVD5" s="24"/>
      <c r="MVE5" s="24"/>
      <c r="MVF5" s="24"/>
      <c r="MVG5" s="24"/>
      <c r="MVH5" s="24"/>
      <c r="MVI5" s="24"/>
      <c r="MVJ5" s="24"/>
      <c r="MVK5" s="24"/>
      <c r="MVL5" s="24"/>
      <c r="MVM5" s="24"/>
      <c r="MVN5" s="24"/>
      <c r="MVO5" s="24"/>
      <c r="MVP5" s="24"/>
      <c r="MVQ5" s="24"/>
      <c r="MVR5" s="24"/>
      <c r="MVS5" s="24"/>
      <c r="MVT5" s="24"/>
      <c r="MVU5" s="24"/>
      <c r="MVV5" s="24"/>
      <c r="MVW5" s="24"/>
      <c r="MVX5" s="24"/>
      <c r="MVY5" s="24"/>
      <c r="MVZ5" s="24"/>
      <c r="MWA5" s="24"/>
      <c r="MWB5" s="24"/>
      <c r="MWC5" s="24"/>
      <c r="MWD5" s="24"/>
      <c r="MWE5" s="24"/>
      <c r="MWF5" s="24"/>
      <c r="MWG5" s="24"/>
      <c r="MWH5" s="24"/>
      <c r="MWI5" s="24"/>
      <c r="MWJ5" s="24"/>
      <c r="MWK5" s="24"/>
      <c r="MWL5" s="24"/>
      <c r="MWM5" s="24"/>
      <c r="MWN5" s="24"/>
      <c r="MWO5" s="24"/>
      <c r="MWP5" s="24"/>
      <c r="MWQ5" s="24"/>
      <c r="MWR5" s="24"/>
      <c r="MWS5" s="24"/>
      <c r="MWT5" s="24"/>
      <c r="MWU5" s="24"/>
      <c r="MWV5" s="24"/>
      <c r="MWW5" s="24"/>
      <c r="MWX5" s="24"/>
      <c r="MWY5" s="24"/>
      <c r="MWZ5" s="24"/>
      <c r="MXA5" s="24"/>
      <c r="MXB5" s="24"/>
      <c r="MXC5" s="24"/>
      <c r="MXD5" s="24"/>
      <c r="MXE5" s="24"/>
      <c r="MXF5" s="24"/>
      <c r="MXG5" s="24"/>
      <c r="MXH5" s="24"/>
      <c r="MXI5" s="24"/>
      <c r="MXJ5" s="24"/>
      <c r="MXK5" s="24"/>
      <c r="MXL5" s="24"/>
      <c r="MXM5" s="24"/>
      <c r="MXN5" s="24"/>
      <c r="MXO5" s="24"/>
      <c r="MXP5" s="24"/>
      <c r="MXQ5" s="24"/>
      <c r="MXR5" s="24"/>
      <c r="MXS5" s="24"/>
      <c r="MXT5" s="24"/>
      <c r="MXU5" s="24"/>
      <c r="MXV5" s="24"/>
      <c r="MXW5" s="24"/>
      <c r="MXX5" s="24"/>
      <c r="MXY5" s="24"/>
      <c r="MXZ5" s="24"/>
      <c r="MYA5" s="24"/>
      <c r="MYB5" s="24"/>
      <c r="MYC5" s="24"/>
      <c r="MYD5" s="24"/>
      <c r="MYE5" s="24"/>
      <c r="MYF5" s="24"/>
      <c r="MYG5" s="24"/>
      <c r="MYH5" s="24"/>
      <c r="MYI5" s="24"/>
      <c r="MYJ5" s="24"/>
      <c r="MYK5" s="24"/>
      <c r="MYL5" s="24"/>
      <c r="MYM5" s="24"/>
      <c r="MYN5" s="24"/>
      <c r="MYO5" s="24"/>
      <c r="MYP5" s="24"/>
      <c r="MYQ5" s="24"/>
      <c r="MYR5" s="24"/>
      <c r="MYS5" s="24"/>
      <c r="MYT5" s="24"/>
      <c r="MYU5" s="24"/>
      <c r="MYV5" s="24"/>
      <c r="MYW5" s="24"/>
      <c r="MYX5" s="24"/>
      <c r="MYY5" s="24"/>
      <c r="MYZ5" s="24"/>
      <c r="MZA5" s="24"/>
      <c r="MZB5" s="24"/>
      <c r="MZC5" s="24"/>
      <c r="MZD5" s="24"/>
      <c r="MZE5" s="24"/>
      <c r="MZF5" s="24"/>
      <c r="MZG5" s="24"/>
      <c r="MZH5" s="24"/>
      <c r="MZI5" s="24"/>
      <c r="MZJ5" s="24"/>
      <c r="MZK5" s="24"/>
      <c r="MZL5" s="24"/>
      <c r="MZM5" s="24"/>
      <c r="MZN5" s="24"/>
      <c r="MZO5" s="24"/>
      <c r="MZP5" s="24"/>
      <c r="MZQ5" s="24"/>
      <c r="MZR5" s="24"/>
      <c r="MZS5" s="24"/>
      <c r="MZT5" s="24"/>
      <c r="MZU5" s="24"/>
      <c r="MZV5" s="24"/>
      <c r="MZW5" s="24"/>
      <c r="MZX5" s="24"/>
      <c r="MZY5" s="24"/>
      <c r="MZZ5" s="24"/>
      <c r="NAA5" s="24"/>
      <c r="NAB5" s="24"/>
      <c r="NAC5" s="24"/>
      <c r="NAD5" s="24"/>
      <c r="NAE5" s="24"/>
      <c r="NAF5" s="24"/>
      <c r="NAG5" s="24"/>
      <c r="NAH5" s="24"/>
      <c r="NAI5" s="24"/>
      <c r="NAJ5" s="24"/>
      <c r="NAK5" s="24"/>
      <c r="NAL5" s="24"/>
      <c r="NAM5" s="24"/>
      <c r="NAN5" s="24"/>
      <c r="NAO5" s="24"/>
      <c r="NAP5" s="24"/>
      <c r="NAQ5" s="24"/>
      <c r="NAR5" s="24"/>
      <c r="NAS5" s="24"/>
      <c r="NAT5" s="24"/>
      <c r="NAU5" s="24"/>
      <c r="NAV5" s="24"/>
      <c r="NAW5" s="24"/>
      <c r="NAX5" s="24"/>
      <c r="NAY5" s="24"/>
      <c r="NAZ5" s="24"/>
      <c r="NBA5" s="24"/>
      <c r="NBB5" s="24"/>
      <c r="NBC5" s="24"/>
      <c r="NBD5" s="24"/>
      <c r="NBE5" s="24"/>
      <c r="NBF5" s="24"/>
      <c r="NBG5" s="24"/>
      <c r="NBH5" s="24"/>
      <c r="NBI5" s="24"/>
      <c r="NBJ5" s="24"/>
      <c r="NBK5" s="24"/>
      <c r="NBL5" s="24"/>
      <c r="NBM5" s="24"/>
      <c r="NBN5" s="24"/>
      <c r="NBO5" s="24"/>
      <c r="NBP5" s="24"/>
      <c r="NBQ5" s="24"/>
      <c r="NBR5" s="24"/>
      <c r="NBS5" s="24"/>
      <c r="NBT5" s="24"/>
      <c r="NBU5" s="24"/>
      <c r="NBV5" s="24"/>
      <c r="NBW5" s="24"/>
      <c r="NBX5" s="24"/>
      <c r="NBY5" s="24"/>
      <c r="NBZ5" s="24"/>
      <c r="NCA5" s="24"/>
      <c r="NCB5" s="24"/>
      <c r="NCC5" s="24"/>
      <c r="NCD5" s="24"/>
      <c r="NCE5" s="24"/>
      <c r="NCF5" s="24"/>
      <c r="NCG5" s="24"/>
      <c r="NCH5" s="24"/>
      <c r="NCI5" s="24"/>
      <c r="NCJ5" s="24"/>
      <c r="NCK5" s="24"/>
      <c r="NCL5" s="24"/>
      <c r="NCM5" s="24"/>
      <c r="NCN5" s="24"/>
      <c r="NCO5" s="24"/>
      <c r="NCP5" s="24"/>
      <c r="NCQ5" s="24"/>
      <c r="NCR5" s="24"/>
      <c r="NCS5" s="24"/>
      <c r="NCT5" s="24"/>
      <c r="NCU5" s="24"/>
      <c r="NCV5" s="24"/>
      <c r="NCW5" s="24"/>
      <c r="NCX5" s="24"/>
      <c r="NCY5" s="24"/>
      <c r="NCZ5" s="24"/>
      <c r="NDA5" s="24"/>
      <c r="NDB5" s="24"/>
      <c r="NDC5" s="24"/>
      <c r="NDD5" s="24"/>
      <c r="NDE5" s="24"/>
      <c r="NDF5" s="24"/>
      <c r="NDG5" s="24"/>
      <c r="NDH5" s="24"/>
      <c r="NDI5" s="24"/>
      <c r="NDJ5" s="24"/>
      <c r="NDK5" s="24"/>
      <c r="NDL5" s="24"/>
      <c r="NDM5" s="24"/>
      <c r="NDN5" s="24"/>
      <c r="NDO5" s="24"/>
      <c r="NDP5" s="24"/>
      <c r="NDQ5" s="24"/>
      <c r="NDR5" s="24"/>
      <c r="NDS5" s="24"/>
      <c r="NDT5" s="24"/>
      <c r="NDU5" s="24"/>
      <c r="NDV5" s="24"/>
      <c r="NDW5" s="24"/>
      <c r="NDX5" s="24"/>
      <c r="NDY5" s="24"/>
      <c r="NDZ5" s="24"/>
      <c r="NEA5" s="24"/>
      <c r="NEB5" s="24"/>
      <c r="NEC5" s="24"/>
      <c r="NED5" s="24"/>
      <c r="NEE5" s="24"/>
      <c r="NEF5" s="24"/>
      <c r="NEG5" s="24"/>
      <c r="NEH5" s="24"/>
      <c r="NEI5" s="24"/>
      <c r="NEJ5" s="24"/>
      <c r="NEK5" s="24"/>
      <c r="NEL5" s="24"/>
      <c r="NEM5" s="24"/>
      <c r="NEN5" s="24"/>
      <c r="NEO5" s="24"/>
      <c r="NEP5" s="24"/>
      <c r="NEQ5" s="24"/>
      <c r="NER5" s="24"/>
      <c r="NES5" s="24"/>
      <c r="NET5" s="24"/>
      <c r="NEU5" s="24"/>
      <c r="NEV5" s="24"/>
      <c r="NEW5" s="24"/>
      <c r="NEX5" s="24"/>
      <c r="NEY5" s="24"/>
      <c r="NEZ5" s="24"/>
      <c r="NFA5" s="24"/>
      <c r="NFB5" s="24"/>
      <c r="NFC5" s="24"/>
      <c r="NFD5" s="24"/>
      <c r="NFE5" s="24"/>
      <c r="NFF5" s="24"/>
      <c r="NFG5" s="24"/>
      <c r="NFH5" s="24"/>
      <c r="NFI5" s="24"/>
      <c r="NFJ5" s="24"/>
      <c r="NFK5" s="24"/>
      <c r="NFL5" s="24"/>
      <c r="NFM5" s="24"/>
      <c r="NFN5" s="24"/>
      <c r="NFO5" s="24"/>
      <c r="NFP5" s="24"/>
      <c r="NFQ5" s="24"/>
      <c r="NFR5" s="24"/>
      <c r="NFS5" s="24"/>
      <c r="NFT5" s="24"/>
      <c r="NFU5" s="24"/>
      <c r="NFV5" s="24"/>
      <c r="NFW5" s="24"/>
      <c r="NFX5" s="24"/>
      <c r="NFY5" s="24"/>
      <c r="NFZ5" s="24"/>
      <c r="NGA5" s="24"/>
      <c r="NGB5" s="24"/>
      <c r="NGC5" s="24"/>
      <c r="NGD5" s="24"/>
      <c r="NGE5" s="24"/>
      <c r="NGF5" s="24"/>
      <c r="NGG5" s="24"/>
      <c r="NGH5" s="24"/>
      <c r="NGI5" s="24"/>
      <c r="NGJ5" s="24"/>
      <c r="NGK5" s="24"/>
      <c r="NGL5" s="24"/>
      <c r="NGM5" s="24"/>
      <c r="NGN5" s="24"/>
      <c r="NGO5" s="24"/>
      <c r="NGP5" s="24"/>
      <c r="NGQ5" s="24"/>
      <c r="NGR5" s="24"/>
      <c r="NGS5" s="24"/>
      <c r="NGT5" s="24"/>
      <c r="NGU5" s="24"/>
      <c r="NGV5" s="24"/>
      <c r="NGW5" s="24"/>
      <c r="NGX5" s="24"/>
      <c r="NGY5" s="24"/>
      <c r="NGZ5" s="24"/>
      <c r="NHA5" s="24"/>
      <c r="NHB5" s="24"/>
      <c r="NHC5" s="24"/>
      <c r="NHD5" s="24"/>
      <c r="NHE5" s="24"/>
      <c r="NHF5" s="24"/>
      <c r="NHG5" s="24"/>
      <c r="NHH5" s="24"/>
      <c r="NHI5" s="24"/>
      <c r="NHJ5" s="24"/>
      <c r="NHK5" s="24"/>
      <c r="NHL5" s="24"/>
      <c r="NHM5" s="24"/>
      <c r="NHN5" s="24"/>
      <c r="NHO5" s="24"/>
      <c r="NHP5" s="24"/>
      <c r="NHQ5" s="24"/>
      <c r="NHR5" s="24"/>
      <c r="NHS5" s="24"/>
      <c r="NHT5" s="24"/>
      <c r="NHU5" s="24"/>
      <c r="NHV5" s="24"/>
      <c r="NHW5" s="24"/>
      <c r="NHX5" s="24"/>
      <c r="NHY5" s="24"/>
      <c r="NHZ5" s="24"/>
      <c r="NIA5" s="24"/>
      <c r="NIB5" s="24"/>
      <c r="NIC5" s="24"/>
      <c r="NID5" s="24"/>
      <c r="NIE5" s="24"/>
      <c r="NIF5" s="24"/>
      <c r="NIG5" s="24"/>
      <c r="NIH5" s="24"/>
      <c r="NII5" s="24"/>
      <c r="NIJ5" s="24"/>
      <c r="NIK5" s="24"/>
      <c r="NIL5" s="24"/>
      <c r="NIM5" s="24"/>
      <c r="NIN5" s="24"/>
      <c r="NIO5" s="24"/>
      <c r="NIP5" s="24"/>
      <c r="NIQ5" s="24"/>
      <c r="NIR5" s="24"/>
      <c r="NIS5" s="24"/>
      <c r="NIT5" s="24"/>
      <c r="NIU5" s="24"/>
      <c r="NIV5" s="24"/>
      <c r="NIW5" s="24"/>
      <c r="NIX5" s="24"/>
      <c r="NIY5" s="24"/>
      <c r="NIZ5" s="24"/>
      <c r="NJA5" s="24"/>
      <c r="NJB5" s="24"/>
      <c r="NJC5" s="24"/>
      <c r="NJD5" s="24"/>
      <c r="NJE5" s="24"/>
      <c r="NJF5" s="24"/>
      <c r="NJG5" s="24"/>
      <c r="NJH5" s="24"/>
      <c r="NJI5" s="24"/>
      <c r="NJJ5" s="24"/>
      <c r="NJK5" s="24"/>
      <c r="NJL5" s="24"/>
      <c r="NJM5" s="24"/>
      <c r="NJN5" s="24"/>
      <c r="NJO5" s="24"/>
      <c r="NJP5" s="24"/>
      <c r="NJQ5" s="24"/>
      <c r="NJR5" s="24"/>
      <c r="NJS5" s="24"/>
      <c r="NJT5" s="24"/>
      <c r="NJU5" s="24"/>
      <c r="NJV5" s="24"/>
      <c r="NJW5" s="24"/>
      <c r="NJX5" s="24"/>
      <c r="NJY5" s="24"/>
      <c r="NJZ5" s="24"/>
      <c r="NKA5" s="24"/>
      <c r="NKB5" s="24"/>
      <c r="NKC5" s="24"/>
      <c r="NKD5" s="24"/>
      <c r="NKE5" s="24"/>
      <c r="NKF5" s="24"/>
      <c r="NKG5" s="24"/>
      <c r="NKH5" s="24"/>
      <c r="NKI5" s="24"/>
      <c r="NKJ5" s="24"/>
      <c r="NKK5" s="24"/>
      <c r="NKL5" s="24"/>
      <c r="NKM5" s="24"/>
      <c r="NKN5" s="24"/>
      <c r="NKO5" s="24"/>
      <c r="NKP5" s="24"/>
      <c r="NKQ5" s="24"/>
      <c r="NKR5" s="24"/>
      <c r="NKS5" s="24"/>
      <c r="NKT5" s="24"/>
      <c r="NKU5" s="24"/>
      <c r="NKV5" s="24"/>
      <c r="NKW5" s="24"/>
      <c r="NKX5" s="24"/>
      <c r="NKY5" s="24"/>
      <c r="NKZ5" s="24"/>
      <c r="NLA5" s="24"/>
      <c r="NLB5" s="24"/>
      <c r="NLC5" s="24"/>
      <c r="NLD5" s="24"/>
      <c r="NLE5" s="24"/>
      <c r="NLF5" s="24"/>
      <c r="NLG5" s="24"/>
      <c r="NLH5" s="24"/>
      <c r="NLI5" s="24"/>
      <c r="NLJ5" s="24"/>
      <c r="NLK5" s="24"/>
      <c r="NLL5" s="24"/>
      <c r="NLM5" s="24"/>
      <c r="NLN5" s="24"/>
      <c r="NLO5" s="24"/>
      <c r="NLP5" s="24"/>
      <c r="NLQ5" s="24"/>
      <c r="NLR5" s="24"/>
      <c r="NLS5" s="24"/>
      <c r="NLT5" s="24"/>
      <c r="NLU5" s="24"/>
      <c r="NLV5" s="24"/>
      <c r="NLW5" s="24"/>
      <c r="NLX5" s="24"/>
      <c r="NLY5" s="24"/>
      <c r="NLZ5" s="24"/>
      <c r="NMA5" s="24"/>
      <c r="NMB5" s="24"/>
      <c r="NMC5" s="24"/>
      <c r="NMD5" s="24"/>
      <c r="NME5" s="24"/>
      <c r="NMF5" s="24"/>
      <c r="NMG5" s="24"/>
      <c r="NMH5" s="24"/>
      <c r="NMI5" s="24"/>
      <c r="NMJ5" s="24"/>
      <c r="NMK5" s="24"/>
      <c r="NML5" s="24"/>
      <c r="NMM5" s="24"/>
      <c r="NMN5" s="24"/>
      <c r="NMO5" s="24"/>
      <c r="NMP5" s="24"/>
      <c r="NMQ5" s="24"/>
      <c r="NMR5" s="24"/>
      <c r="NMS5" s="24"/>
      <c r="NMT5" s="24"/>
      <c r="NMU5" s="24"/>
      <c r="NMV5" s="24"/>
      <c r="NMW5" s="24"/>
      <c r="NMX5" s="24"/>
      <c r="NMY5" s="24"/>
      <c r="NMZ5" s="24"/>
      <c r="NNA5" s="24"/>
      <c r="NNB5" s="24"/>
      <c r="NNC5" s="24"/>
      <c r="NND5" s="24"/>
      <c r="NNE5" s="24"/>
      <c r="NNF5" s="24"/>
      <c r="NNG5" s="24"/>
      <c r="NNH5" s="24"/>
      <c r="NNI5" s="24"/>
      <c r="NNJ5" s="24"/>
      <c r="NNK5" s="24"/>
      <c r="NNL5" s="24"/>
      <c r="NNM5" s="24"/>
      <c r="NNN5" s="24"/>
      <c r="NNO5" s="24"/>
      <c r="NNP5" s="24"/>
      <c r="NNQ5" s="24"/>
      <c r="NNR5" s="24"/>
      <c r="NNS5" s="24"/>
      <c r="NNT5" s="24"/>
      <c r="NNU5" s="24"/>
      <c r="NNV5" s="24"/>
      <c r="NNW5" s="24"/>
      <c r="NNX5" s="24"/>
      <c r="NNY5" s="24"/>
      <c r="NNZ5" s="24"/>
      <c r="NOA5" s="24"/>
      <c r="NOB5" s="24"/>
      <c r="NOC5" s="24"/>
      <c r="NOD5" s="24"/>
      <c r="NOE5" s="24"/>
      <c r="NOF5" s="24"/>
      <c r="NOG5" s="24"/>
      <c r="NOH5" s="24"/>
      <c r="NOI5" s="24"/>
      <c r="NOJ5" s="24"/>
      <c r="NOK5" s="24"/>
      <c r="NOL5" s="24"/>
      <c r="NOM5" s="24"/>
      <c r="NON5" s="24"/>
      <c r="NOO5" s="24"/>
      <c r="NOP5" s="24"/>
      <c r="NOQ5" s="24"/>
      <c r="NOR5" s="24"/>
      <c r="NOS5" s="24"/>
      <c r="NOT5" s="24"/>
      <c r="NOU5" s="24"/>
      <c r="NOV5" s="24"/>
      <c r="NOW5" s="24"/>
      <c r="NOX5" s="24"/>
      <c r="NOY5" s="24"/>
      <c r="NOZ5" s="24"/>
      <c r="NPA5" s="24"/>
      <c r="NPB5" s="24"/>
      <c r="NPC5" s="24"/>
      <c r="NPD5" s="24"/>
      <c r="NPE5" s="24"/>
      <c r="NPF5" s="24"/>
      <c r="NPG5" s="24"/>
      <c r="NPH5" s="24"/>
      <c r="NPI5" s="24"/>
      <c r="NPJ5" s="24"/>
      <c r="NPK5" s="24"/>
      <c r="NPL5" s="24"/>
      <c r="NPM5" s="24"/>
      <c r="NPN5" s="24"/>
      <c r="NPO5" s="24"/>
      <c r="NPP5" s="24"/>
      <c r="NPQ5" s="24"/>
      <c r="NPR5" s="24"/>
      <c r="NPS5" s="24"/>
      <c r="NPT5" s="24"/>
      <c r="NPU5" s="24"/>
      <c r="NPV5" s="24"/>
      <c r="NPW5" s="24"/>
      <c r="NPX5" s="24"/>
      <c r="NPY5" s="24"/>
      <c r="NPZ5" s="24"/>
      <c r="NQA5" s="24"/>
      <c r="NQB5" s="24"/>
      <c r="NQC5" s="24"/>
      <c r="NQD5" s="24"/>
      <c r="NQE5" s="24"/>
      <c r="NQF5" s="24"/>
      <c r="NQG5" s="24"/>
      <c r="NQH5" s="24"/>
      <c r="NQI5" s="24"/>
      <c r="NQJ5" s="24"/>
      <c r="NQK5" s="24"/>
      <c r="NQL5" s="24"/>
      <c r="NQM5" s="24"/>
      <c r="NQN5" s="24"/>
      <c r="NQO5" s="24"/>
      <c r="NQP5" s="24"/>
      <c r="NQQ5" s="24"/>
      <c r="NQR5" s="24"/>
      <c r="NQS5" s="24"/>
      <c r="NQT5" s="24"/>
      <c r="NQU5" s="24"/>
      <c r="NQV5" s="24"/>
      <c r="NQW5" s="24"/>
      <c r="NQX5" s="24"/>
      <c r="NQY5" s="24"/>
      <c r="NQZ5" s="24"/>
      <c r="NRA5" s="24"/>
      <c r="NRB5" s="24"/>
      <c r="NRC5" s="24"/>
      <c r="NRD5" s="24"/>
      <c r="NRE5" s="24"/>
      <c r="NRF5" s="24"/>
      <c r="NRG5" s="24"/>
      <c r="NRH5" s="24"/>
      <c r="NRI5" s="24"/>
      <c r="NRJ5" s="24"/>
      <c r="NRK5" s="24"/>
      <c r="NRL5" s="24"/>
      <c r="NRM5" s="24"/>
      <c r="NRN5" s="24"/>
      <c r="NRO5" s="24"/>
      <c r="NRP5" s="24"/>
      <c r="NRQ5" s="24"/>
      <c r="NRR5" s="24"/>
      <c r="NRS5" s="24"/>
      <c r="NRT5" s="24"/>
      <c r="NRU5" s="24"/>
      <c r="NRV5" s="24"/>
      <c r="NRW5" s="24"/>
      <c r="NRX5" s="24"/>
      <c r="NRY5" s="24"/>
      <c r="NRZ5" s="24"/>
      <c r="NSA5" s="24"/>
      <c r="NSB5" s="24"/>
      <c r="NSC5" s="24"/>
      <c r="NSD5" s="24"/>
      <c r="NSE5" s="24"/>
      <c r="NSF5" s="24"/>
      <c r="NSG5" s="24"/>
      <c r="NSH5" s="24"/>
      <c r="NSI5" s="24"/>
      <c r="NSJ5" s="24"/>
      <c r="NSK5" s="24"/>
      <c r="NSL5" s="24"/>
      <c r="NSM5" s="24"/>
      <c r="NSN5" s="24"/>
      <c r="NSO5" s="24"/>
      <c r="NSP5" s="24"/>
      <c r="NSQ5" s="24"/>
      <c r="NSR5" s="24"/>
      <c r="NSS5" s="24"/>
      <c r="NST5" s="24"/>
      <c r="NSU5" s="24"/>
      <c r="NSV5" s="24"/>
      <c r="NSW5" s="24"/>
      <c r="NSX5" s="24"/>
      <c r="NSY5" s="24"/>
      <c r="NSZ5" s="24"/>
      <c r="NTA5" s="24"/>
      <c r="NTB5" s="24"/>
      <c r="NTC5" s="24"/>
      <c r="NTD5" s="24"/>
      <c r="NTE5" s="24"/>
      <c r="NTF5" s="24"/>
      <c r="NTG5" s="24"/>
      <c r="NTH5" s="24"/>
      <c r="NTI5" s="24"/>
      <c r="NTJ5" s="24"/>
      <c r="NTK5" s="24"/>
      <c r="NTL5" s="24"/>
      <c r="NTM5" s="24"/>
      <c r="NTN5" s="24"/>
      <c r="NTO5" s="24"/>
      <c r="NTP5" s="24"/>
      <c r="NTQ5" s="24"/>
      <c r="NTR5" s="24"/>
      <c r="NTS5" s="24"/>
      <c r="NTT5" s="24"/>
      <c r="NTU5" s="24"/>
      <c r="NTV5" s="24"/>
      <c r="NTW5" s="24"/>
      <c r="NTX5" s="24"/>
      <c r="NTY5" s="24"/>
      <c r="NTZ5" s="24"/>
      <c r="NUA5" s="24"/>
      <c r="NUB5" s="24"/>
      <c r="NUC5" s="24"/>
      <c r="NUD5" s="24"/>
      <c r="NUE5" s="24"/>
      <c r="NUF5" s="24"/>
      <c r="NUG5" s="24"/>
      <c r="NUH5" s="24"/>
      <c r="NUI5" s="24"/>
      <c r="NUJ5" s="24"/>
      <c r="NUK5" s="24"/>
      <c r="NUL5" s="24"/>
      <c r="NUM5" s="24"/>
      <c r="NUN5" s="24"/>
      <c r="NUO5" s="24"/>
      <c r="NUP5" s="24"/>
      <c r="NUQ5" s="24"/>
      <c r="NUR5" s="24"/>
      <c r="NUS5" s="24"/>
      <c r="NUT5" s="24"/>
      <c r="NUU5" s="24"/>
      <c r="NUV5" s="24"/>
      <c r="NUW5" s="24"/>
      <c r="NUX5" s="24"/>
      <c r="NUY5" s="24"/>
      <c r="NUZ5" s="24"/>
      <c r="NVA5" s="24"/>
      <c r="NVB5" s="24"/>
      <c r="NVC5" s="24"/>
      <c r="NVD5" s="24"/>
      <c r="NVE5" s="24"/>
      <c r="NVF5" s="24"/>
      <c r="NVG5" s="24"/>
      <c r="NVH5" s="24"/>
      <c r="NVI5" s="24"/>
      <c r="NVJ5" s="24"/>
      <c r="NVK5" s="24"/>
      <c r="NVL5" s="24"/>
      <c r="NVM5" s="24"/>
      <c r="NVN5" s="24"/>
      <c r="NVO5" s="24"/>
      <c r="NVP5" s="24"/>
      <c r="NVQ5" s="24"/>
      <c r="NVR5" s="24"/>
      <c r="NVS5" s="24"/>
      <c r="NVT5" s="24"/>
      <c r="NVU5" s="24"/>
      <c r="NVV5" s="24"/>
      <c r="NVW5" s="24"/>
      <c r="NVX5" s="24"/>
      <c r="NVY5" s="24"/>
      <c r="NVZ5" s="24"/>
      <c r="NWA5" s="24"/>
      <c r="NWB5" s="24"/>
      <c r="NWC5" s="24"/>
      <c r="NWD5" s="24"/>
      <c r="NWE5" s="24"/>
      <c r="NWF5" s="24"/>
      <c r="NWG5" s="24"/>
      <c r="NWH5" s="24"/>
      <c r="NWI5" s="24"/>
      <c r="NWJ5" s="24"/>
      <c r="NWK5" s="24"/>
      <c r="NWL5" s="24"/>
      <c r="NWM5" s="24"/>
      <c r="NWN5" s="24"/>
      <c r="NWO5" s="24"/>
      <c r="NWP5" s="24"/>
      <c r="NWQ5" s="24"/>
      <c r="NWR5" s="24"/>
      <c r="NWS5" s="24"/>
      <c r="NWT5" s="24"/>
      <c r="NWU5" s="24"/>
      <c r="NWV5" s="24"/>
      <c r="NWW5" s="24"/>
      <c r="NWX5" s="24"/>
      <c r="NWY5" s="24"/>
      <c r="NWZ5" s="24"/>
      <c r="NXA5" s="24"/>
      <c r="NXB5" s="24"/>
      <c r="NXC5" s="24"/>
      <c r="NXD5" s="24"/>
      <c r="NXE5" s="24"/>
      <c r="NXF5" s="24"/>
      <c r="NXG5" s="24"/>
      <c r="NXH5" s="24"/>
      <c r="NXI5" s="24"/>
      <c r="NXJ5" s="24"/>
      <c r="NXK5" s="24"/>
      <c r="NXL5" s="24"/>
      <c r="NXM5" s="24"/>
      <c r="NXN5" s="24"/>
      <c r="NXO5" s="24"/>
      <c r="NXP5" s="24"/>
      <c r="NXQ5" s="24"/>
      <c r="NXR5" s="24"/>
      <c r="NXS5" s="24"/>
      <c r="NXT5" s="24"/>
      <c r="NXU5" s="24"/>
      <c r="NXV5" s="24"/>
      <c r="NXW5" s="24"/>
      <c r="NXX5" s="24"/>
      <c r="NXY5" s="24"/>
      <c r="NXZ5" s="24"/>
      <c r="NYA5" s="24"/>
      <c r="NYB5" s="24"/>
      <c r="NYC5" s="24"/>
      <c r="NYD5" s="24"/>
      <c r="NYE5" s="24"/>
      <c r="NYF5" s="24"/>
      <c r="NYG5" s="24"/>
      <c r="NYH5" s="24"/>
      <c r="NYI5" s="24"/>
      <c r="NYJ5" s="24"/>
      <c r="NYK5" s="24"/>
      <c r="NYL5" s="24"/>
      <c r="NYM5" s="24"/>
      <c r="NYN5" s="24"/>
      <c r="NYO5" s="24"/>
      <c r="NYP5" s="24"/>
      <c r="NYQ5" s="24"/>
      <c r="NYR5" s="24"/>
      <c r="NYS5" s="24"/>
      <c r="NYT5" s="24"/>
      <c r="NYU5" s="24"/>
      <c r="NYV5" s="24"/>
      <c r="NYW5" s="24"/>
      <c r="NYX5" s="24"/>
      <c r="NYY5" s="24"/>
      <c r="NYZ5" s="24"/>
      <c r="NZA5" s="24"/>
      <c r="NZB5" s="24"/>
      <c r="NZC5" s="24"/>
      <c r="NZD5" s="24"/>
      <c r="NZE5" s="24"/>
      <c r="NZF5" s="24"/>
      <c r="NZG5" s="24"/>
      <c r="NZH5" s="24"/>
      <c r="NZI5" s="24"/>
      <c r="NZJ5" s="24"/>
      <c r="NZK5" s="24"/>
      <c r="NZL5" s="24"/>
      <c r="NZM5" s="24"/>
      <c r="NZN5" s="24"/>
      <c r="NZO5" s="24"/>
      <c r="NZP5" s="24"/>
      <c r="NZQ5" s="24"/>
      <c r="NZR5" s="24"/>
      <c r="NZS5" s="24"/>
      <c r="NZT5" s="24"/>
      <c r="NZU5" s="24"/>
      <c r="NZV5" s="24"/>
      <c r="NZW5" s="24"/>
      <c r="NZX5" s="24"/>
      <c r="NZY5" s="24"/>
      <c r="NZZ5" s="24"/>
      <c r="OAA5" s="24"/>
      <c r="OAB5" s="24"/>
      <c r="OAC5" s="24"/>
      <c r="OAD5" s="24"/>
      <c r="OAE5" s="24"/>
      <c r="OAF5" s="24"/>
      <c r="OAG5" s="24"/>
      <c r="OAH5" s="24"/>
      <c r="OAI5" s="24"/>
      <c r="OAJ5" s="24"/>
      <c r="OAK5" s="24"/>
      <c r="OAL5" s="24"/>
      <c r="OAM5" s="24"/>
      <c r="OAN5" s="24"/>
      <c r="OAO5" s="24"/>
      <c r="OAP5" s="24"/>
      <c r="OAQ5" s="24"/>
      <c r="OAR5" s="24"/>
      <c r="OAS5" s="24"/>
      <c r="OAT5" s="24"/>
      <c r="OAU5" s="24"/>
      <c r="OAV5" s="24"/>
      <c r="OAW5" s="24"/>
      <c r="OAX5" s="24"/>
      <c r="OAY5" s="24"/>
      <c r="OAZ5" s="24"/>
      <c r="OBA5" s="24"/>
      <c r="OBB5" s="24"/>
      <c r="OBC5" s="24"/>
      <c r="OBD5" s="24"/>
      <c r="OBE5" s="24"/>
      <c r="OBF5" s="24"/>
      <c r="OBG5" s="24"/>
      <c r="OBH5" s="24"/>
      <c r="OBI5" s="24"/>
      <c r="OBJ5" s="24"/>
      <c r="OBK5" s="24"/>
      <c r="OBL5" s="24"/>
      <c r="OBM5" s="24"/>
      <c r="OBN5" s="24"/>
      <c r="OBO5" s="24"/>
      <c r="OBP5" s="24"/>
      <c r="OBQ5" s="24"/>
      <c r="OBR5" s="24"/>
      <c r="OBS5" s="24"/>
      <c r="OBT5" s="24"/>
      <c r="OBU5" s="24"/>
      <c r="OBV5" s="24"/>
      <c r="OBW5" s="24"/>
      <c r="OBX5" s="24"/>
      <c r="OBY5" s="24"/>
      <c r="OBZ5" s="24"/>
      <c r="OCA5" s="24"/>
      <c r="OCB5" s="24"/>
      <c r="OCC5" s="24"/>
      <c r="OCD5" s="24"/>
      <c r="OCE5" s="24"/>
      <c r="OCF5" s="24"/>
      <c r="OCG5" s="24"/>
      <c r="OCH5" s="24"/>
      <c r="OCI5" s="24"/>
      <c r="OCJ5" s="24"/>
      <c r="OCK5" s="24"/>
      <c r="OCL5" s="24"/>
      <c r="OCM5" s="24"/>
      <c r="OCN5" s="24"/>
      <c r="OCO5" s="24"/>
      <c r="OCP5" s="24"/>
      <c r="OCQ5" s="24"/>
      <c r="OCR5" s="24"/>
      <c r="OCS5" s="24"/>
      <c r="OCT5" s="24"/>
      <c r="OCU5" s="24"/>
      <c r="OCV5" s="24"/>
      <c r="OCW5" s="24"/>
      <c r="OCX5" s="24"/>
      <c r="OCY5" s="24"/>
      <c r="OCZ5" s="24"/>
      <c r="ODA5" s="24"/>
      <c r="ODB5" s="24"/>
      <c r="ODC5" s="24"/>
      <c r="ODD5" s="24"/>
      <c r="ODE5" s="24"/>
      <c r="ODF5" s="24"/>
      <c r="ODG5" s="24"/>
      <c r="ODH5" s="24"/>
      <c r="ODI5" s="24"/>
      <c r="ODJ5" s="24"/>
      <c r="ODK5" s="24"/>
      <c r="ODL5" s="24"/>
      <c r="ODM5" s="24"/>
      <c r="ODN5" s="24"/>
      <c r="ODO5" s="24"/>
      <c r="ODP5" s="24"/>
      <c r="ODQ5" s="24"/>
      <c r="ODR5" s="24"/>
      <c r="ODS5" s="24"/>
      <c r="ODT5" s="24"/>
      <c r="ODU5" s="24"/>
      <c r="ODV5" s="24"/>
      <c r="ODW5" s="24"/>
      <c r="ODX5" s="24"/>
      <c r="ODY5" s="24"/>
      <c r="ODZ5" s="24"/>
      <c r="OEA5" s="24"/>
      <c r="OEB5" s="24"/>
      <c r="OEC5" s="24"/>
      <c r="OED5" s="24"/>
      <c r="OEE5" s="24"/>
      <c r="OEF5" s="24"/>
      <c r="OEG5" s="24"/>
      <c r="OEH5" s="24"/>
      <c r="OEI5" s="24"/>
      <c r="OEJ5" s="24"/>
      <c r="OEK5" s="24"/>
      <c r="OEL5" s="24"/>
      <c r="OEM5" s="24"/>
      <c r="OEN5" s="24"/>
      <c r="OEO5" s="24"/>
      <c r="OEP5" s="24"/>
      <c r="OEQ5" s="24"/>
      <c r="OER5" s="24"/>
      <c r="OES5" s="24"/>
      <c r="OET5" s="24"/>
      <c r="OEU5" s="24"/>
      <c r="OEV5" s="24"/>
      <c r="OEW5" s="24"/>
      <c r="OEX5" s="24"/>
      <c r="OEY5" s="24"/>
      <c r="OEZ5" s="24"/>
      <c r="OFA5" s="24"/>
      <c r="OFB5" s="24"/>
      <c r="OFC5" s="24"/>
      <c r="OFD5" s="24"/>
      <c r="OFE5" s="24"/>
      <c r="OFF5" s="24"/>
      <c r="OFG5" s="24"/>
      <c r="OFH5" s="24"/>
      <c r="OFI5" s="24"/>
      <c r="OFJ5" s="24"/>
      <c r="OFK5" s="24"/>
      <c r="OFL5" s="24"/>
      <c r="OFM5" s="24"/>
      <c r="OFN5" s="24"/>
      <c r="OFO5" s="24"/>
      <c r="OFP5" s="24"/>
      <c r="OFQ5" s="24"/>
      <c r="OFR5" s="24"/>
      <c r="OFS5" s="24"/>
      <c r="OFT5" s="24"/>
      <c r="OFU5" s="24"/>
      <c r="OFV5" s="24"/>
      <c r="OFW5" s="24"/>
      <c r="OFX5" s="24"/>
      <c r="OFY5" s="24"/>
      <c r="OFZ5" s="24"/>
      <c r="OGA5" s="24"/>
      <c r="OGB5" s="24"/>
      <c r="OGC5" s="24"/>
      <c r="OGD5" s="24"/>
      <c r="OGE5" s="24"/>
      <c r="OGF5" s="24"/>
      <c r="OGG5" s="24"/>
      <c r="OGH5" s="24"/>
      <c r="OGI5" s="24"/>
      <c r="OGJ5" s="24"/>
      <c r="OGK5" s="24"/>
      <c r="OGL5" s="24"/>
      <c r="OGM5" s="24"/>
      <c r="OGN5" s="24"/>
      <c r="OGO5" s="24"/>
      <c r="OGP5" s="24"/>
      <c r="OGQ5" s="24"/>
      <c r="OGR5" s="24"/>
      <c r="OGS5" s="24"/>
      <c r="OGT5" s="24"/>
      <c r="OGU5" s="24"/>
      <c r="OGV5" s="24"/>
      <c r="OGW5" s="24"/>
      <c r="OGX5" s="24"/>
      <c r="OGY5" s="24"/>
      <c r="OGZ5" s="24"/>
      <c r="OHA5" s="24"/>
      <c r="OHB5" s="24"/>
      <c r="OHC5" s="24"/>
      <c r="OHD5" s="24"/>
      <c r="OHE5" s="24"/>
      <c r="OHF5" s="24"/>
      <c r="OHG5" s="24"/>
      <c r="OHH5" s="24"/>
      <c r="OHI5" s="24"/>
      <c r="OHJ5" s="24"/>
      <c r="OHK5" s="24"/>
      <c r="OHL5" s="24"/>
      <c r="OHM5" s="24"/>
      <c r="OHN5" s="24"/>
      <c r="OHO5" s="24"/>
      <c r="OHP5" s="24"/>
      <c r="OHQ5" s="24"/>
      <c r="OHR5" s="24"/>
      <c r="OHS5" s="24"/>
      <c r="OHT5" s="24"/>
      <c r="OHU5" s="24"/>
      <c r="OHV5" s="24"/>
      <c r="OHW5" s="24"/>
      <c r="OHX5" s="24"/>
      <c r="OHY5" s="24"/>
      <c r="OHZ5" s="24"/>
      <c r="OIA5" s="24"/>
      <c r="OIB5" s="24"/>
      <c r="OIC5" s="24"/>
      <c r="OID5" s="24"/>
      <c r="OIE5" s="24"/>
      <c r="OIF5" s="24"/>
      <c r="OIG5" s="24"/>
      <c r="OIH5" s="24"/>
      <c r="OII5" s="24"/>
      <c r="OIJ5" s="24"/>
      <c r="OIK5" s="24"/>
      <c r="OIL5" s="24"/>
      <c r="OIM5" s="24"/>
      <c r="OIN5" s="24"/>
      <c r="OIO5" s="24"/>
      <c r="OIP5" s="24"/>
      <c r="OIQ5" s="24"/>
      <c r="OIR5" s="24"/>
      <c r="OIS5" s="24"/>
      <c r="OIT5" s="24"/>
      <c r="OIU5" s="24"/>
      <c r="OIV5" s="24"/>
      <c r="OIW5" s="24"/>
      <c r="OIX5" s="24"/>
      <c r="OIY5" s="24"/>
      <c r="OIZ5" s="24"/>
      <c r="OJA5" s="24"/>
      <c r="OJB5" s="24"/>
      <c r="OJC5" s="24"/>
      <c r="OJD5" s="24"/>
      <c r="OJE5" s="24"/>
      <c r="OJF5" s="24"/>
      <c r="OJG5" s="24"/>
      <c r="OJH5" s="24"/>
      <c r="OJI5" s="24"/>
      <c r="OJJ5" s="24"/>
      <c r="OJK5" s="24"/>
      <c r="OJL5" s="24"/>
      <c r="OJM5" s="24"/>
      <c r="OJN5" s="24"/>
      <c r="OJO5" s="24"/>
      <c r="OJP5" s="24"/>
      <c r="OJQ5" s="24"/>
      <c r="OJR5" s="24"/>
      <c r="OJS5" s="24"/>
      <c r="OJT5" s="24"/>
      <c r="OJU5" s="24"/>
      <c r="OJV5" s="24"/>
      <c r="OJW5" s="24"/>
      <c r="OJX5" s="24"/>
      <c r="OJY5" s="24"/>
      <c r="OJZ5" s="24"/>
      <c r="OKA5" s="24"/>
      <c r="OKB5" s="24"/>
      <c r="OKC5" s="24"/>
      <c r="OKD5" s="24"/>
      <c r="OKE5" s="24"/>
      <c r="OKF5" s="24"/>
      <c r="OKG5" s="24"/>
      <c r="OKH5" s="24"/>
      <c r="OKI5" s="24"/>
      <c r="OKJ5" s="24"/>
      <c r="OKK5" s="24"/>
      <c r="OKL5" s="24"/>
      <c r="OKM5" s="24"/>
      <c r="OKN5" s="24"/>
      <c r="OKO5" s="24"/>
      <c r="OKP5" s="24"/>
      <c r="OKQ5" s="24"/>
      <c r="OKR5" s="24"/>
      <c r="OKS5" s="24"/>
      <c r="OKT5" s="24"/>
      <c r="OKU5" s="24"/>
      <c r="OKV5" s="24"/>
      <c r="OKW5" s="24"/>
      <c r="OKX5" s="24"/>
      <c r="OKY5" s="24"/>
      <c r="OKZ5" s="24"/>
      <c r="OLA5" s="24"/>
      <c r="OLB5" s="24"/>
      <c r="OLC5" s="24"/>
      <c r="OLD5" s="24"/>
      <c r="OLE5" s="24"/>
      <c r="OLF5" s="24"/>
      <c r="OLG5" s="24"/>
      <c r="OLH5" s="24"/>
      <c r="OLI5" s="24"/>
      <c r="OLJ5" s="24"/>
      <c r="OLK5" s="24"/>
      <c r="OLL5" s="24"/>
      <c r="OLM5" s="24"/>
      <c r="OLN5" s="24"/>
      <c r="OLO5" s="24"/>
      <c r="OLP5" s="24"/>
      <c r="OLQ5" s="24"/>
      <c r="OLR5" s="24"/>
      <c r="OLS5" s="24"/>
      <c r="OLT5" s="24"/>
      <c r="OLU5" s="24"/>
      <c r="OLV5" s="24"/>
      <c r="OLW5" s="24"/>
      <c r="OLX5" s="24"/>
      <c r="OLY5" s="24"/>
      <c r="OLZ5" s="24"/>
      <c r="OMA5" s="24"/>
      <c r="OMB5" s="24"/>
      <c r="OMC5" s="24"/>
      <c r="OMD5" s="24"/>
      <c r="OME5" s="24"/>
      <c r="OMF5" s="24"/>
      <c r="OMG5" s="24"/>
      <c r="OMH5" s="24"/>
      <c r="OMI5" s="24"/>
      <c r="OMJ5" s="24"/>
      <c r="OMK5" s="24"/>
      <c r="OML5" s="24"/>
      <c r="OMM5" s="24"/>
      <c r="OMN5" s="24"/>
      <c r="OMO5" s="24"/>
      <c r="OMP5" s="24"/>
      <c r="OMQ5" s="24"/>
      <c r="OMR5" s="24"/>
      <c r="OMS5" s="24"/>
      <c r="OMT5" s="24"/>
      <c r="OMU5" s="24"/>
      <c r="OMV5" s="24"/>
      <c r="OMW5" s="24"/>
      <c r="OMX5" s="24"/>
      <c r="OMY5" s="24"/>
      <c r="OMZ5" s="24"/>
      <c r="ONA5" s="24"/>
      <c r="ONB5" s="24"/>
      <c r="ONC5" s="24"/>
      <c r="OND5" s="24"/>
      <c r="ONE5" s="24"/>
      <c r="ONF5" s="24"/>
      <c r="ONG5" s="24"/>
      <c r="ONH5" s="24"/>
      <c r="ONI5" s="24"/>
      <c r="ONJ5" s="24"/>
      <c r="ONK5" s="24"/>
      <c r="ONL5" s="24"/>
      <c r="ONM5" s="24"/>
      <c r="ONN5" s="24"/>
      <c r="ONO5" s="24"/>
      <c r="ONP5" s="24"/>
      <c r="ONQ5" s="24"/>
      <c r="ONR5" s="24"/>
      <c r="ONS5" s="24"/>
      <c r="ONT5" s="24"/>
      <c r="ONU5" s="24"/>
      <c r="ONV5" s="24"/>
      <c r="ONW5" s="24"/>
      <c r="ONX5" s="24"/>
      <c r="ONY5" s="24"/>
      <c r="ONZ5" s="24"/>
      <c r="OOA5" s="24"/>
      <c r="OOB5" s="24"/>
      <c r="OOC5" s="24"/>
      <c r="OOD5" s="24"/>
      <c r="OOE5" s="24"/>
      <c r="OOF5" s="24"/>
      <c r="OOG5" s="24"/>
      <c r="OOH5" s="24"/>
      <c r="OOI5" s="24"/>
      <c r="OOJ5" s="24"/>
      <c r="OOK5" s="24"/>
      <c r="OOL5" s="24"/>
      <c r="OOM5" s="24"/>
      <c r="OON5" s="24"/>
      <c r="OOO5" s="24"/>
      <c r="OOP5" s="24"/>
      <c r="OOQ5" s="24"/>
      <c r="OOR5" s="24"/>
      <c r="OOS5" s="24"/>
      <c r="OOT5" s="24"/>
      <c r="OOU5" s="24"/>
      <c r="OOV5" s="24"/>
      <c r="OOW5" s="24"/>
      <c r="OOX5" s="24"/>
      <c r="OOY5" s="24"/>
      <c r="OOZ5" s="24"/>
      <c r="OPA5" s="24"/>
      <c r="OPB5" s="24"/>
      <c r="OPC5" s="24"/>
      <c r="OPD5" s="24"/>
      <c r="OPE5" s="24"/>
      <c r="OPF5" s="24"/>
      <c r="OPG5" s="24"/>
      <c r="OPH5" s="24"/>
      <c r="OPI5" s="24"/>
      <c r="OPJ5" s="24"/>
      <c r="OPK5" s="24"/>
      <c r="OPL5" s="24"/>
      <c r="OPM5" s="24"/>
      <c r="OPN5" s="24"/>
      <c r="OPO5" s="24"/>
      <c r="OPP5" s="24"/>
      <c r="OPQ5" s="24"/>
      <c r="OPR5" s="24"/>
      <c r="OPS5" s="24"/>
      <c r="OPT5" s="24"/>
      <c r="OPU5" s="24"/>
      <c r="OPV5" s="24"/>
      <c r="OPW5" s="24"/>
      <c r="OPX5" s="24"/>
      <c r="OPY5" s="24"/>
      <c r="OPZ5" s="24"/>
      <c r="OQA5" s="24"/>
      <c r="OQB5" s="24"/>
      <c r="OQC5" s="24"/>
      <c r="OQD5" s="24"/>
      <c r="OQE5" s="24"/>
      <c r="OQF5" s="24"/>
      <c r="OQG5" s="24"/>
      <c r="OQH5" s="24"/>
      <c r="OQI5" s="24"/>
      <c r="OQJ5" s="24"/>
      <c r="OQK5" s="24"/>
      <c r="OQL5" s="24"/>
      <c r="OQM5" s="24"/>
      <c r="OQN5" s="24"/>
      <c r="OQO5" s="24"/>
      <c r="OQP5" s="24"/>
      <c r="OQQ5" s="24"/>
      <c r="OQR5" s="24"/>
      <c r="OQS5" s="24"/>
      <c r="OQT5" s="24"/>
      <c r="OQU5" s="24"/>
      <c r="OQV5" s="24"/>
      <c r="OQW5" s="24"/>
      <c r="OQX5" s="24"/>
      <c r="OQY5" s="24"/>
      <c r="OQZ5" s="24"/>
      <c r="ORA5" s="24"/>
      <c r="ORB5" s="24"/>
      <c r="ORC5" s="24"/>
      <c r="ORD5" s="24"/>
      <c r="ORE5" s="24"/>
      <c r="ORF5" s="24"/>
      <c r="ORG5" s="24"/>
      <c r="ORH5" s="24"/>
      <c r="ORI5" s="24"/>
      <c r="ORJ5" s="24"/>
      <c r="ORK5" s="24"/>
      <c r="ORL5" s="24"/>
      <c r="ORM5" s="24"/>
      <c r="ORN5" s="24"/>
      <c r="ORO5" s="24"/>
      <c r="ORP5" s="24"/>
      <c r="ORQ5" s="24"/>
      <c r="ORR5" s="24"/>
      <c r="ORS5" s="24"/>
      <c r="ORT5" s="24"/>
      <c r="ORU5" s="24"/>
      <c r="ORV5" s="24"/>
      <c r="ORW5" s="24"/>
      <c r="ORX5" s="24"/>
      <c r="ORY5" s="24"/>
      <c r="ORZ5" s="24"/>
      <c r="OSA5" s="24"/>
      <c r="OSB5" s="24"/>
      <c r="OSC5" s="24"/>
      <c r="OSD5" s="24"/>
      <c r="OSE5" s="24"/>
      <c r="OSF5" s="24"/>
      <c r="OSG5" s="24"/>
      <c r="OSH5" s="24"/>
      <c r="OSI5" s="24"/>
      <c r="OSJ5" s="24"/>
      <c r="OSK5" s="24"/>
      <c r="OSL5" s="24"/>
      <c r="OSM5" s="24"/>
      <c r="OSN5" s="24"/>
      <c r="OSO5" s="24"/>
      <c r="OSP5" s="24"/>
      <c r="OSQ5" s="24"/>
      <c r="OSR5" s="24"/>
      <c r="OSS5" s="24"/>
      <c r="OST5" s="24"/>
      <c r="OSU5" s="24"/>
      <c r="OSV5" s="24"/>
      <c r="OSW5" s="24"/>
      <c r="OSX5" s="24"/>
      <c r="OSY5" s="24"/>
      <c r="OSZ5" s="24"/>
      <c r="OTA5" s="24"/>
      <c r="OTB5" s="24"/>
      <c r="OTC5" s="24"/>
      <c r="OTD5" s="24"/>
      <c r="OTE5" s="24"/>
      <c r="OTF5" s="24"/>
      <c r="OTG5" s="24"/>
      <c r="OTH5" s="24"/>
      <c r="OTI5" s="24"/>
      <c r="OTJ5" s="24"/>
      <c r="OTK5" s="24"/>
      <c r="OTL5" s="24"/>
      <c r="OTM5" s="24"/>
      <c r="OTN5" s="24"/>
      <c r="OTO5" s="24"/>
      <c r="OTP5" s="24"/>
      <c r="OTQ5" s="24"/>
      <c r="OTR5" s="24"/>
      <c r="OTS5" s="24"/>
      <c r="OTT5" s="24"/>
      <c r="OTU5" s="24"/>
      <c r="OTV5" s="24"/>
      <c r="OTW5" s="24"/>
      <c r="OTX5" s="24"/>
      <c r="OTY5" s="24"/>
      <c r="OTZ5" s="24"/>
      <c r="OUA5" s="24"/>
      <c r="OUB5" s="24"/>
      <c r="OUC5" s="24"/>
      <c r="OUD5" s="24"/>
      <c r="OUE5" s="24"/>
      <c r="OUF5" s="24"/>
      <c r="OUG5" s="24"/>
      <c r="OUH5" s="24"/>
      <c r="OUI5" s="24"/>
      <c r="OUJ5" s="24"/>
      <c r="OUK5" s="24"/>
      <c r="OUL5" s="24"/>
      <c r="OUM5" s="24"/>
      <c r="OUN5" s="24"/>
      <c r="OUO5" s="24"/>
      <c r="OUP5" s="24"/>
      <c r="OUQ5" s="24"/>
      <c r="OUR5" s="24"/>
      <c r="OUS5" s="24"/>
      <c r="OUT5" s="24"/>
      <c r="OUU5" s="24"/>
      <c r="OUV5" s="24"/>
      <c r="OUW5" s="24"/>
      <c r="OUX5" s="24"/>
      <c r="OUY5" s="24"/>
      <c r="OUZ5" s="24"/>
      <c r="OVA5" s="24"/>
      <c r="OVB5" s="24"/>
      <c r="OVC5" s="24"/>
      <c r="OVD5" s="24"/>
      <c r="OVE5" s="24"/>
      <c r="OVF5" s="24"/>
      <c r="OVG5" s="24"/>
      <c r="OVH5" s="24"/>
      <c r="OVI5" s="24"/>
      <c r="OVJ5" s="24"/>
      <c r="OVK5" s="24"/>
      <c r="OVL5" s="24"/>
      <c r="OVM5" s="24"/>
      <c r="OVN5" s="24"/>
      <c r="OVO5" s="24"/>
      <c r="OVP5" s="24"/>
      <c r="OVQ5" s="24"/>
      <c r="OVR5" s="24"/>
      <c r="OVS5" s="24"/>
      <c r="OVT5" s="24"/>
      <c r="OVU5" s="24"/>
      <c r="OVV5" s="24"/>
      <c r="OVW5" s="24"/>
      <c r="OVX5" s="24"/>
      <c r="OVY5" s="24"/>
      <c r="OVZ5" s="24"/>
      <c r="OWA5" s="24"/>
      <c r="OWB5" s="24"/>
      <c r="OWC5" s="24"/>
      <c r="OWD5" s="24"/>
      <c r="OWE5" s="24"/>
      <c r="OWF5" s="24"/>
      <c r="OWG5" s="24"/>
      <c r="OWH5" s="24"/>
      <c r="OWI5" s="24"/>
      <c r="OWJ5" s="24"/>
      <c r="OWK5" s="24"/>
      <c r="OWL5" s="24"/>
      <c r="OWM5" s="24"/>
      <c r="OWN5" s="24"/>
      <c r="OWO5" s="24"/>
      <c r="OWP5" s="24"/>
      <c r="OWQ5" s="24"/>
      <c r="OWR5" s="24"/>
      <c r="OWS5" s="24"/>
      <c r="OWT5" s="24"/>
      <c r="OWU5" s="24"/>
      <c r="OWV5" s="24"/>
      <c r="OWW5" s="24"/>
      <c r="OWX5" s="24"/>
      <c r="OWY5" s="24"/>
      <c r="OWZ5" s="24"/>
      <c r="OXA5" s="24"/>
      <c r="OXB5" s="24"/>
      <c r="OXC5" s="24"/>
      <c r="OXD5" s="24"/>
      <c r="OXE5" s="24"/>
      <c r="OXF5" s="24"/>
      <c r="OXG5" s="24"/>
      <c r="OXH5" s="24"/>
      <c r="OXI5" s="24"/>
      <c r="OXJ5" s="24"/>
      <c r="OXK5" s="24"/>
      <c r="OXL5" s="24"/>
      <c r="OXM5" s="24"/>
      <c r="OXN5" s="24"/>
      <c r="OXO5" s="24"/>
      <c r="OXP5" s="24"/>
      <c r="OXQ5" s="24"/>
      <c r="OXR5" s="24"/>
      <c r="OXS5" s="24"/>
      <c r="OXT5" s="24"/>
      <c r="OXU5" s="24"/>
      <c r="OXV5" s="24"/>
      <c r="OXW5" s="24"/>
      <c r="OXX5" s="24"/>
      <c r="OXY5" s="24"/>
      <c r="OXZ5" s="24"/>
      <c r="OYA5" s="24"/>
      <c r="OYB5" s="24"/>
      <c r="OYC5" s="24"/>
      <c r="OYD5" s="24"/>
      <c r="OYE5" s="24"/>
      <c r="OYF5" s="24"/>
      <c r="OYG5" s="24"/>
      <c r="OYH5" s="24"/>
      <c r="OYI5" s="24"/>
      <c r="OYJ5" s="24"/>
      <c r="OYK5" s="24"/>
      <c r="OYL5" s="24"/>
      <c r="OYM5" s="24"/>
      <c r="OYN5" s="24"/>
      <c r="OYO5" s="24"/>
      <c r="OYP5" s="24"/>
      <c r="OYQ5" s="24"/>
      <c r="OYR5" s="24"/>
      <c r="OYS5" s="24"/>
      <c r="OYT5" s="24"/>
      <c r="OYU5" s="24"/>
      <c r="OYV5" s="24"/>
      <c r="OYW5" s="24"/>
      <c r="OYX5" s="24"/>
      <c r="OYY5" s="24"/>
      <c r="OYZ5" s="24"/>
      <c r="OZA5" s="24"/>
      <c r="OZB5" s="24"/>
      <c r="OZC5" s="24"/>
      <c r="OZD5" s="24"/>
      <c r="OZE5" s="24"/>
      <c r="OZF5" s="24"/>
      <c r="OZG5" s="24"/>
      <c r="OZH5" s="24"/>
      <c r="OZI5" s="24"/>
      <c r="OZJ5" s="24"/>
      <c r="OZK5" s="24"/>
      <c r="OZL5" s="24"/>
      <c r="OZM5" s="24"/>
      <c r="OZN5" s="24"/>
      <c r="OZO5" s="24"/>
      <c r="OZP5" s="24"/>
      <c r="OZQ5" s="24"/>
      <c r="OZR5" s="24"/>
      <c r="OZS5" s="24"/>
      <c r="OZT5" s="24"/>
      <c r="OZU5" s="24"/>
      <c r="OZV5" s="24"/>
      <c r="OZW5" s="24"/>
      <c r="OZX5" s="24"/>
      <c r="OZY5" s="24"/>
      <c r="OZZ5" s="24"/>
      <c r="PAA5" s="24"/>
      <c r="PAB5" s="24"/>
      <c r="PAC5" s="24"/>
      <c r="PAD5" s="24"/>
      <c r="PAE5" s="24"/>
      <c r="PAF5" s="24"/>
      <c r="PAG5" s="24"/>
      <c r="PAH5" s="24"/>
      <c r="PAI5" s="24"/>
      <c r="PAJ5" s="24"/>
      <c r="PAK5" s="24"/>
      <c r="PAL5" s="24"/>
      <c r="PAM5" s="24"/>
      <c r="PAN5" s="24"/>
      <c r="PAO5" s="24"/>
      <c r="PAP5" s="24"/>
      <c r="PAQ5" s="24"/>
      <c r="PAR5" s="24"/>
      <c r="PAS5" s="24"/>
      <c r="PAT5" s="24"/>
      <c r="PAU5" s="24"/>
      <c r="PAV5" s="24"/>
      <c r="PAW5" s="24"/>
      <c r="PAX5" s="24"/>
      <c r="PAY5" s="24"/>
      <c r="PAZ5" s="24"/>
      <c r="PBA5" s="24"/>
      <c r="PBB5" s="24"/>
      <c r="PBC5" s="24"/>
      <c r="PBD5" s="24"/>
      <c r="PBE5" s="24"/>
      <c r="PBF5" s="24"/>
      <c r="PBG5" s="24"/>
      <c r="PBH5" s="24"/>
      <c r="PBI5" s="24"/>
      <c r="PBJ5" s="24"/>
      <c r="PBK5" s="24"/>
      <c r="PBL5" s="24"/>
      <c r="PBM5" s="24"/>
      <c r="PBN5" s="24"/>
      <c r="PBO5" s="24"/>
      <c r="PBP5" s="24"/>
      <c r="PBQ5" s="24"/>
      <c r="PBR5" s="24"/>
      <c r="PBS5" s="24"/>
      <c r="PBT5" s="24"/>
      <c r="PBU5" s="24"/>
      <c r="PBV5" s="24"/>
      <c r="PBW5" s="24"/>
      <c r="PBX5" s="24"/>
      <c r="PBY5" s="24"/>
      <c r="PBZ5" s="24"/>
      <c r="PCA5" s="24"/>
      <c r="PCB5" s="24"/>
      <c r="PCC5" s="24"/>
      <c r="PCD5" s="24"/>
      <c r="PCE5" s="24"/>
      <c r="PCF5" s="24"/>
      <c r="PCG5" s="24"/>
      <c r="PCH5" s="24"/>
      <c r="PCI5" s="24"/>
      <c r="PCJ5" s="24"/>
      <c r="PCK5" s="24"/>
      <c r="PCL5" s="24"/>
      <c r="PCM5" s="24"/>
      <c r="PCN5" s="24"/>
      <c r="PCO5" s="24"/>
      <c r="PCP5" s="24"/>
      <c r="PCQ5" s="24"/>
      <c r="PCR5" s="24"/>
      <c r="PCS5" s="24"/>
      <c r="PCT5" s="24"/>
      <c r="PCU5" s="24"/>
      <c r="PCV5" s="24"/>
      <c r="PCW5" s="24"/>
      <c r="PCX5" s="24"/>
      <c r="PCY5" s="24"/>
      <c r="PCZ5" s="24"/>
      <c r="PDA5" s="24"/>
      <c r="PDB5" s="24"/>
      <c r="PDC5" s="24"/>
      <c r="PDD5" s="24"/>
      <c r="PDE5" s="24"/>
      <c r="PDF5" s="24"/>
      <c r="PDG5" s="24"/>
      <c r="PDH5" s="24"/>
      <c r="PDI5" s="24"/>
      <c r="PDJ5" s="24"/>
      <c r="PDK5" s="24"/>
      <c r="PDL5" s="24"/>
      <c r="PDM5" s="24"/>
      <c r="PDN5" s="24"/>
      <c r="PDO5" s="24"/>
      <c r="PDP5" s="24"/>
      <c r="PDQ5" s="24"/>
      <c r="PDR5" s="24"/>
      <c r="PDS5" s="24"/>
      <c r="PDT5" s="24"/>
      <c r="PDU5" s="24"/>
      <c r="PDV5" s="24"/>
      <c r="PDW5" s="24"/>
      <c r="PDX5" s="24"/>
      <c r="PDY5" s="24"/>
      <c r="PDZ5" s="24"/>
      <c r="PEA5" s="24"/>
      <c r="PEB5" s="24"/>
      <c r="PEC5" s="24"/>
      <c r="PED5" s="24"/>
      <c r="PEE5" s="24"/>
      <c r="PEF5" s="24"/>
      <c r="PEG5" s="24"/>
      <c r="PEH5" s="24"/>
      <c r="PEI5" s="24"/>
      <c r="PEJ5" s="24"/>
      <c r="PEK5" s="24"/>
      <c r="PEL5" s="24"/>
      <c r="PEM5" s="24"/>
      <c r="PEN5" s="24"/>
      <c r="PEO5" s="24"/>
      <c r="PEP5" s="24"/>
      <c r="PEQ5" s="24"/>
      <c r="PER5" s="24"/>
      <c r="PES5" s="24"/>
      <c r="PET5" s="24"/>
      <c r="PEU5" s="24"/>
      <c r="PEV5" s="24"/>
      <c r="PEW5" s="24"/>
      <c r="PEX5" s="24"/>
      <c r="PEY5" s="24"/>
      <c r="PEZ5" s="24"/>
      <c r="PFA5" s="24"/>
      <c r="PFB5" s="24"/>
      <c r="PFC5" s="24"/>
      <c r="PFD5" s="24"/>
      <c r="PFE5" s="24"/>
      <c r="PFF5" s="24"/>
      <c r="PFG5" s="24"/>
      <c r="PFH5" s="24"/>
      <c r="PFI5" s="24"/>
      <c r="PFJ5" s="24"/>
      <c r="PFK5" s="24"/>
      <c r="PFL5" s="24"/>
      <c r="PFM5" s="24"/>
      <c r="PFN5" s="24"/>
      <c r="PFO5" s="24"/>
      <c r="PFP5" s="24"/>
      <c r="PFQ5" s="24"/>
      <c r="PFR5" s="24"/>
      <c r="PFS5" s="24"/>
      <c r="PFT5" s="24"/>
      <c r="PFU5" s="24"/>
      <c r="PFV5" s="24"/>
      <c r="PFW5" s="24"/>
      <c r="PFX5" s="24"/>
      <c r="PFY5" s="24"/>
      <c r="PFZ5" s="24"/>
      <c r="PGA5" s="24"/>
      <c r="PGB5" s="24"/>
      <c r="PGC5" s="24"/>
      <c r="PGD5" s="24"/>
      <c r="PGE5" s="24"/>
      <c r="PGF5" s="24"/>
      <c r="PGG5" s="24"/>
      <c r="PGH5" s="24"/>
      <c r="PGI5" s="24"/>
      <c r="PGJ5" s="24"/>
      <c r="PGK5" s="24"/>
      <c r="PGL5" s="24"/>
      <c r="PGM5" s="24"/>
      <c r="PGN5" s="24"/>
      <c r="PGO5" s="24"/>
      <c r="PGP5" s="24"/>
      <c r="PGQ5" s="24"/>
      <c r="PGR5" s="24"/>
      <c r="PGS5" s="24"/>
      <c r="PGT5" s="24"/>
      <c r="PGU5" s="24"/>
      <c r="PGV5" s="24"/>
      <c r="PGW5" s="24"/>
      <c r="PGX5" s="24"/>
      <c r="PGY5" s="24"/>
      <c r="PGZ5" s="24"/>
      <c r="PHA5" s="24"/>
      <c r="PHB5" s="24"/>
      <c r="PHC5" s="24"/>
      <c r="PHD5" s="24"/>
      <c r="PHE5" s="24"/>
      <c r="PHF5" s="24"/>
      <c r="PHG5" s="24"/>
      <c r="PHH5" s="24"/>
      <c r="PHI5" s="24"/>
      <c r="PHJ5" s="24"/>
      <c r="PHK5" s="24"/>
      <c r="PHL5" s="24"/>
      <c r="PHM5" s="24"/>
      <c r="PHN5" s="24"/>
      <c r="PHO5" s="24"/>
      <c r="PHP5" s="24"/>
      <c r="PHQ5" s="24"/>
      <c r="PHR5" s="24"/>
      <c r="PHS5" s="24"/>
      <c r="PHT5" s="24"/>
      <c r="PHU5" s="24"/>
      <c r="PHV5" s="24"/>
      <c r="PHW5" s="24"/>
      <c r="PHX5" s="24"/>
      <c r="PHY5" s="24"/>
      <c r="PHZ5" s="24"/>
      <c r="PIA5" s="24"/>
      <c r="PIB5" s="24"/>
      <c r="PIC5" s="24"/>
      <c r="PID5" s="24"/>
      <c r="PIE5" s="24"/>
      <c r="PIF5" s="24"/>
      <c r="PIG5" s="24"/>
      <c r="PIH5" s="24"/>
      <c r="PII5" s="24"/>
      <c r="PIJ5" s="24"/>
      <c r="PIK5" s="24"/>
      <c r="PIL5" s="24"/>
      <c r="PIM5" s="24"/>
      <c r="PIN5" s="24"/>
      <c r="PIO5" s="24"/>
      <c r="PIP5" s="24"/>
      <c r="PIQ5" s="24"/>
      <c r="PIR5" s="24"/>
      <c r="PIS5" s="24"/>
      <c r="PIT5" s="24"/>
      <c r="PIU5" s="24"/>
      <c r="PIV5" s="24"/>
      <c r="PIW5" s="24"/>
      <c r="PIX5" s="24"/>
      <c r="PIY5" s="24"/>
      <c r="PIZ5" s="24"/>
      <c r="PJA5" s="24"/>
      <c r="PJB5" s="24"/>
      <c r="PJC5" s="24"/>
      <c r="PJD5" s="24"/>
      <c r="PJE5" s="24"/>
      <c r="PJF5" s="24"/>
      <c r="PJG5" s="24"/>
      <c r="PJH5" s="24"/>
      <c r="PJI5" s="24"/>
      <c r="PJJ5" s="24"/>
      <c r="PJK5" s="24"/>
      <c r="PJL5" s="24"/>
      <c r="PJM5" s="24"/>
      <c r="PJN5" s="24"/>
      <c r="PJO5" s="24"/>
      <c r="PJP5" s="24"/>
      <c r="PJQ5" s="24"/>
      <c r="PJR5" s="24"/>
      <c r="PJS5" s="24"/>
      <c r="PJT5" s="24"/>
      <c r="PJU5" s="24"/>
      <c r="PJV5" s="24"/>
      <c r="PJW5" s="24"/>
      <c r="PJX5" s="24"/>
      <c r="PJY5" s="24"/>
      <c r="PJZ5" s="24"/>
      <c r="PKA5" s="24"/>
      <c r="PKB5" s="24"/>
      <c r="PKC5" s="24"/>
      <c r="PKD5" s="24"/>
      <c r="PKE5" s="24"/>
      <c r="PKF5" s="24"/>
      <c r="PKG5" s="24"/>
      <c r="PKH5" s="24"/>
      <c r="PKI5" s="24"/>
      <c r="PKJ5" s="24"/>
      <c r="PKK5" s="24"/>
      <c r="PKL5" s="24"/>
      <c r="PKM5" s="24"/>
      <c r="PKN5" s="24"/>
      <c r="PKO5" s="24"/>
      <c r="PKP5" s="24"/>
      <c r="PKQ5" s="24"/>
      <c r="PKR5" s="24"/>
      <c r="PKS5" s="24"/>
      <c r="PKT5" s="24"/>
      <c r="PKU5" s="24"/>
      <c r="PKV5" s="24"/>
      <c r="PKW5" s="24"/>
      <c r="PKX5" s="24"/>
      <c r="PKY5" s="24"/>
      <c r="PKZ5" s="24"/>
      <c r="PLA5" s="24"/>
      <c r="PLB5" s="24"/>
      <c r="PLC5" s="24"/>
      <c r="PLD5" s="24"/>
      <c r="PLE5" s="24"/>
      <c r="PLF5" s="24"/>
      <c r="PLG5" s="24"/>
      <c r="PLH5" s="24"/>
      <c r="PLI5" s="24"/>
      <c r="PLJ5" s="24"/>
      <c r="PLK5" s="24"/>
      <c r="PLL5" s="24"/>
      <c r="PLM5" s="24"/>
      <c r="PLN5" s="24"/>
      <c r="PLO5" s="24"/>
      <c r="PLP5" s="24"/>
      <c r="PLQ5" s="24"/>
      <c r="PLR5" s="24"/>
      <c r="PLS5" s="24"/>
      <c r="PLT5" s="24"/>
      <c r="PLU5" s="24"/>
      <c r="PLV5" s="24"/>
      <c r="PLW5" s="24"/>
      <c r="PLX5" s="24"/>
      <c r="PLY5" s="24"/>
      <c r="PLZ5" s="24"/>
      <c r="PMA5" s="24"/>
      <c r="PMB5" s="24"/>
      <c r="PMC5" s="24"/>
      <c r="PMD5" s="24"/>
      <c r="PME5" s="24"/>
      <c r="PMF5" s="24"/>
      <c r="PMG5" s="24"/>
      <c r="PMH5" s="24"/>
      <c r="PMI5" s="24"/>
      <c r="PMJ5" s="24"/>
      <c r="PMK5" s="24"/>
      <c r="PML5" s="24"/>
      <c r="PMM5" s="24"/>
      <c r="PMN5" s="24"/>
      <c r="PMO5" s="24"/>
      <c r="PMP5" s="24"/>
      <c r="PMQ5" s="24"/>
      <c r="PMR5" s="24"/>
      <c r="PMS5" s="24"/>
      <c r="PMT5" s="24"/>
      <c r="PMU5" s="24"/>
      <c r="PMV5" s="24"/>
      <c r="PMW5" s="24"/>
      <c r="PMX5" s="24"/>
      <c r="PMY5" s="24"/>
      <c r="PMZ5" s="24"/>
      <c r="PNA5" s="24"/>
      <c r="PNB5" s="24"/>
      <c r="PNC5" s="24"/>
      <c r="PND5" s="24"/>
      <c r="PNE5" s="24"/>
      <c r="PNF5" s="24"/>
      <c r="PNG5" s="24"/>
      <c r="PNH5" s="24"/>
      <c r="PNI5" s="24"/>
      <c r="PNJ5" s="24"/>
      <c r="PNK5" s="24"/>
      <c r="PNL5" s="24"/>
      <c r="PNM5" s="24"/>
      <c r="PNN5" s="24"/>
      <c r="PNO5" s="24"/>
      <c r="PNP5" s="24"/>
      <c r="PNQ5" s="24"/>
      <c r="PNR5" s="24"/>
      <c r="PNS5" s="24"/>
      <c r="PNT5" s="24"/>
      <c r="PNU5" s="24"/>
      <c r="PNV5" s="24"/>
      <c r="PNW5" s="24"/>
      <c r="PNX5" s="24"/>
      <c r="PNY5" s="24"/>
      <c r="PNZ5" s="24"/>
      <c r="POA5" s="24"/>
      <c r="POB5" s="24"/>
      <c r="POC5" s="24"/>
      <c r="POD5" s="24"/>
      <c r="POE5" s="24"/>
      <c r="POF5" s="24"/>
      <c r="POG5" s="24"/>
      <c r="POH5" s="24"/>
      <c r="POI5" s="24"/>
      <c r="POJ5" s="24"/>
      <c r="POK5" s="24"/>
      <c r="POL5" s="24"/>
      <c r="POM5" s="24"/>
      <c r="PON5" s="24"/>
      <c r="POO5" s="24"/>
      <c r="POP5" s="24"/>
      <c r="POQ5" s="24"/>
      <c r="POR5" s="24"/>
      <c r="POS5" s="24"/>
      <c r="POT5" s="24"/>
      <c r="POU5" s="24"/>
      <c r="POV5" s="24"/>
      <c r="POW5" s="24"/>
      <c r="POX5" s="24"/>
      <c r="POY5" s="24"/>
      <c r="POZ5" s="24"/>
      <c r="PPA5" s="24"/>
      <c r="PPB5" s="24"/>
      <c r="PPC5" s="24"/>
      <c r="PPD5" s="24"/>
      <c r="PPE5" s="24"/>
      <c r="PPF5" s="24"/>
      <c r="PPG5" s="24"/>
      <c r="PPH5" s="24"/>
      <c r="PPI5" s="24"/>
      <c r="PPJ5" s="24"/>
      <c r="PPK5" s="24"/>
      <c r="PPL5" s="24"/>
      <c r="PPM5" s="24"/>
      <c r="PPN5" s="24"/>
      <c r="PPO5" s="24"/>
      <c r="PPP5" s="24"/>
      <c r="PPQ5" s="24"/>
      <c r="PPR5" s="24"/>
      <c r="PPS5" s="24"/>
      <c r="PPT5" s="24"/>
      <c r="PPU5" s="24"/>
      <c r="PPV5" s="24"/>
      <c r="PPW5" s="24"/>
      <c r="PPX5" s="24"/>
      <c r="PPY5" s="24"/>
      <c r="PPZ5" s="24"/>
      <c r="PQA5" s="24"/>
      <c r="PQB5" s="24"/>
      <c r="PQC5" s="24"/>
      <c r="PQD5" s="24"/>
      <c r="PQE5" s="24"/>
      <c r="PQF5" s="24"/>
      <c r="PQG5" s="24"/>
      <c r="PQH5" s="24"/>
      <c r="PQI5" s="24"/>
      <c r="PQJ5" s="24"/>
      <c r="PQK5" s="24"/>
      <c r="PQL5" s="24"/>
      <c r="PQM5" s="24"/>
      <c r="PQN5" s="24"/>
      <c r="PQO5" s="24"/>
      <c r="PQP5" s="24"/>
      <c r="PQQ5" s="24"/>
      <c r="PQR5" s="24"/>
      <c r="PQS5" s="24"/>
      <c r="PQT5" s="24"/>
      <c r="PQU5" s="24"/>
      <c r="PQV5" s="24"/>
      <c r="PQW5" s="24"/>
      <c r="PQX5" s="24"/>
      <c r="PQY5" s="24"/>
      <c r="PQZ5" s="24"/>
      <c r="PRA5" s="24"/>
      <c r="PRB5" s="24"/>
      <c r="PRC5" s="24"/>
      <c r="PRD5" s="24"/>
      <c r="PRE5" s="24"/>
      <c r="PRF5" s="24"/>
      <c r="PRG5" s="24"/>
      <c r="PRH5" s="24"/>
      <c r="PRI5" s="24"/>
      <c r="PRJ5" s="24"/>
      <c r="PRK5" s="24"/>
      <c r="PRL5" s="24"/>
      <c r="PRM5" s="24"/>
      <c r="PRN5" s="24"/>
      <c r="PRO5" s="24"/>
      <c r="PRP5" s="24"/>
      <c r="PRQ5" s="24"/>
      <c r="PRR5" s="24"/>
      <c r="PRS5" s="24"/>
      <c r="PRT5" s="24"/>
      <c r="PRU5" s="24"/>
      <c r="PRV5" s="24"/>
      <c r="PRW5" s="24"/>
      <c r="PRX5" s="24"/>
      <c r="PRY5" s="24"/>
      <c r="PRZ5" s="24"/>
      <c r="PSA5" s="24"/>
      <c r="PSB5" s="24"/>
      <c r="PSC5" s="24"/>
      <c r="PSD5" s="24"/>
      <c r="PSE5" s="24"/>
      <c r="PSF5" s="24"/>
      <c r="PSG5" s="24"/>
      <c r="PSH5" s="24"/>
      <c r="PSI5" s="24"/>
      <c r="PSJ5" s="24"/>
      <c r="PSK5" s="24"/>
      <c r="PSL5" s="24"/>
      <c r="PSM5" s="24"/>
      <c r="PSN5" s="24"/>
      <c r="PSO5" s="24"/>
      <c r="PSP5" s="24"/>
      <c r="PSQ5" s="24"/>
      <c r="PSR5" s="24"/>
      <c r="PSS5" s="24"/>
      <c r="PST5" s="24"/>
      <c r="PSU5" s="24"/>
      <c r="PSV5" s="24"/>
      <c r="PSW5" s="24"/>
      <c r="PSX5" s="24"/>
      <c r="PSY5" s="24"/>
      <c r="PSZ5" s="24"/>
      <c r="PTA5" s="24"/>
      <c r="PTB5" s="24"/>
      <c r="PTC5" s="24"/>
      <c r="PTD5" s="24"/>
      <c r="PTE5" s="24"/>
      <c r="PTF5" s="24"/>
      <c r="PTG5" s="24"/>
      <c r="PTH5" s="24"/>
      <c r="PTI5" s="24"/>
      <c r="PTJ5" s="24"/>
      <c r="PTK5" s="24"/>
      <c r="PTL5" s="24"/>
      <c r="PTM5" s="24"/>
      <c r="PTN5" s="24"/>
      <c r="PTO5" s="24"/>
      <c r="PTP5" s="24"/>
      <c r="PTQ5" s="24"/>
      <c r="PTR5" s="24"/>
      <c r="PTS5" s="24"/>
      <c r="PTT5" s="24"/>
      <c r="PTU5" s="24"/>
      <c r="PTV5" s="24"/>
      <c r="PTW5" s="24"/>
      <c r="PTX5" s="24"/>
      <c r="PTY5" s="24"/>
      <c r="PTZ5" s="24"/>
      <c r="PUA5" s="24"/>
      <c r="PUB5" s="24"/>
      <c r="PUC5" s="24"/>
      <c r="PUD5" s="24"/>
      <c r="PUE5" s="24"/>
      <c r="PUF5" s="24"/>
      <c r="PUG5" s="24"/>
      <c r="PUH5" s="24"/>
      <c r="PUI5" s="24"/>
      <c r="PUJ5" s="24"/>
      <c r="PUK5" s="24"/>
      <c r="PUL5" s="24"/>
      <c r="PUM5" s="24"/>
      <c r="PUN5" s="24"/>
      <c r="PUO5" s="24"/>
      <c r="PUP5" s="24"/>
      <c r="PUQ5" s="24"/>
      <c r="PUR5" s="24"/>
      <c r="PUS5" s="24"/>
      <c r="PUT5" s="24"/>
      <c r="PUU5" s="24"/>
      <c r="PUV5" s="24"/>
      <c r="PUW5" s="24"/>
      <c r="PUX5" s="24"/>
      <c r="PUY5" s="24"/>
      <c r="PUZ5" s="24"/>
      <c r="PVA5" s="24"/>
      <c r="PVB5" s="24"/>
      <c r="PVC5" s="24"/>
      <c r="PVD5" s="24"/>
      <c r="PVE5" s="24"/>
      <c r="PVF5" s="24"/>
      <c r="PVG5" s="24"/>
      <c r="PVH5" s="24"/>
      <c r="PVI5" s="24"/>
      <c r="PVJ5" s="24"/>
      <c r="PVK5" s="24"/>
      <c r="PVL5" s="24"/>
      <c r="PVM5" s="24"/>
      <c r="PVN5" s="24"/>
      <c r="PVO5" s="24"/>
      <c r="PVP5" s="24"/>
      <c r="PVQ5" s="24"/>
      <c r="PVR5" s="24"/>
      <c r="PVS5" s="24"/>
      <c r="PVT5" s="24"/>
      <c r="PVU5" s="24"/>
      <c r="PVV5" s="24"/>
      <c r="PVW5" s="24"/>
      <c r="PVX5" s="24"/>
      <c r="PVY5" s="24"/>
      <c r="PVZ5" s="24"/>
      <c r="PWA5" s="24"/>
      <c r="PWB5" s="24"/>
      <c r="PWC5" s="24"/>
      <c r="PWD5" s="24"/>
      <c r="PWE5" s="24"/>
      <c r="PWF5" s="24"/>
      <c r="PWG5" s="24"/>
      <c r="PWH5" s="24"/>
      <c r="PWI5" s="24"/>
      <c r="PWJ5" s="24"/>
      <c r="PWK5" s="24"/>
      <c r="PWL5" s="24"/>
      <c r="PWM5" s="24"/>
      <c r="PWN5" s="24"/>
      <c r="PWO5" s="24"/>
      <c r="PWP5" s="24"/>
      <c r="PWQ5" s="24"/>
      <c r="PWR5" s="24"/>
      <c r="PWS5" s="24"/>
      <c r="PWT5" s="24"/>
      <c r="PWU5" s="24"/>
      <c r="PWV5" s="24"/>
      <c r="PWW5" s="24"/>
      <c r="PWX5" s="24"/>
      <c r="PWY5" s="24"/>
      <c r="PWZ5" s="24"/>
      <c r="PXA5" s="24"/>
      <c r="PXB5" s="24"/>
      <c r="PXC5" s="24"/>
      <c r="PXD5" s="24"/>
      <c r="PXE5" s="24"/>
      <c r="PXF5" s="24"/>
      <c r="PXG5" s="24"/>
      <c r="PXH5" s="24"/>
      <c r="PXI5" s="24"/>
      <c r="PXJ5" s="24"/>
      <c r="PXK5" s="24"/>
      <c r="PXL5" s="24"/>
      <c r="PXM5" s="24"/>
      <c r="PXN5" s="24"/>
      <c r="PXO5" s="24"/>
      <c r="PXP5" s="24"/>
      <c r="PXQ5" s="24"/>
      <c r="PXR5" s="24"/>
      <c r="PXS5" s="24"/>
      <c r="PXT5" s="24"/>
      <c r="PXU5" s="24"/>
      <c r="PXV5" s="24"/>
      <c r="PXW5" s="24"/>
      <c r="PXX5" s="24"/>
      <c r="PXY5" s="24"/>
      <c r="PXZ5" s="24"/>
      <c r="PYA5" s="24"/>
      <c r="PYB5" s="24"/>
      <c r="PYC5" s="24"/>
      <c r="PYD5" s="24"/>
      <c r="PYE5" s="24"/>
      <c r="PYF5" s="24"/>
      <c r="PYG5" s="24"/>
      <c r="PYH5" s="24"/>
      <c r="PYI5" s="24"/>
      <c r="PYJ5" s="24"/>
      <c r="PYK5" s="24"/>
      <c r="PYL5" s="24"/>
      <c r="PYM5" s="24"/>
      <c r="PYN5" s="24"/>
      <c r="PYO5" s="24"/>
      <c r="PYP5" s="24"/>
      <c r="PYQ5" s="24"/>
      <c r="PYR5" s="24"/>
      <c r="PYS5" s="24"/>
      <c r="PYT5" s="24"/>
      <c r="PYU5" s="24"/>
      <c r="PYV5" s="24"/>
      <c r="PYW5" s="24"/>
      <c r="PYX5" s="24"/>
      <c r="PYY5" s="24"/>
      <c r="PYZ5" s="24"/>
      <c r="PZA5" s="24"/>
      <c r="PZB5" s="24"/>
      <c r="PZC5" s="24"/>
      <c r="PZD5" s="24"/>
      <c r="PZE5" s="24"/>
      <c r="PZF5" s="24"/>
      <c r="PZG5" s="24"/>
      <c r="PZH5" s="24"/>
      <c r="PZI5" s="24"/>
      <c r="PZJ5" s="24"/>
      <c r="PZK5" s="24"/>
      <c r="PZL5" s="24"/>
      <c r="PZM5" s="24"/>
      <c r="PZN5" s="24"/>
      <c r="PZO5" s="24"/>
      <c r="PZP5" s="24"/>
      <c r="PZQ5" s="24"/>
      <c r="PZR5" s="24"/>
      <c r="PZS5" s="24"/>
      <c r="PZT5" s="24"/>
      <c r="PZU5" s="24"/>
      <c r="PZV5" s="24"/>
      <c r="PZW5" s="24"/>
      <c r="PZX5" s="24"/>
      <c r="PZY5" s="24"/>
      <c r="PZZ5" s="24"/>
      <c r="QAA5" s="24"/>
      <c r="QAB5" s="24"/>
      <c r="QAC5" s="24"/>
      <c r="QAD5" s="24"/>
      <c r="QAE5" s="24"/>
      <c r="QAF5" s="24"/>
      <c r="QAG5" s="24"/>
      <c r="QAH5" s="24"/>
      <c r="QAI5" s="24"/>
      <c r="QAJ5" s="24"/>
      <c r="QAK5" s="24"/>
      <c r="QAL5" s="24"/>
      <c r="QAM5" s="24"/>
      <c r="QAN5" s="24"/>
      <c r="QAO5" s="24"/>
      <c r="QAP5" s="24"/>
      <c r="QAQ5" s="24"/>
      <c r="QAR5" s="24"/>
      <c r="QAS5" s="24"/>
      <c r="QAT5" s="24"/>
      <c r="QAU5" s="24"/>
      <c r="QAV5" s="24"/>
      <c r="QAW5" s="24"/>
      <c r="QAX5" s="24"/>
      <c r="QAY5" s="24"/>
      <c r="QAZ5" s="24"/>
      <c r="QBA5" s="24"/>
      <c r="QBB5" s="24"/>
      <c r="QBC5" s="24"/>
      <c r="QBD5" s="24"/>
      <c r="QBE5" s="24"/>
      <c r="QBF5" s="24"/>
      <c r="QBG5" s="24"/>
      <c r="QBH5" s="24"/>
      <c r="QBI5" s="24"/>
      <c r="QBJ5" s="24"/>
      <c r="QBK5" s="24"/>
      <c r="QBL5" s="24"/>
      <c r="QBM5" s="24"/>
      <c r="QBN5" s="24"/>
      <c r="QBO5" s="24"/>
      <c r="QBP5" s="24"/>
      <c r="QBQ5" s="24"/>
      <c r="QBR5" s="24"/>
      <c r="QBS5" s="24"/>
      <c r="QBT5" s="24"/>
      <c r="QBU5" s="24"/>
      <c r="QBV5" s="24"/>
      <c r="QBW5" s="24"/>
      <c r="QBX5" s="24"/>
      <c r="QBY5" s="24"/>
      <c r="QBZ5" s="24"/>
      <c r="QCA5" s="24"/>
      <c r="QCB5" s="24"/>
      <c r="QCC5" s="24"/>
      <c r="QCD5" s="24"/>
      <c r="QCE5" s="24"/>
      <c r="QCF5" s="24"/>
      <c r="QCG5" s="24"/>
      <c r="QCH5" s="24"/>
      <c r="QCI5" s="24"/>
      <c r="QCJ5" s="24"/>
      <c r="QCK5" s="24"/>
      <c r="QCL5" s="24"/>
      <c r="QCM5" s="24"/>
      <c r="QCN5" s="24"/>
      <c r="QCO5" s="24"/>
      <c r="QCP5" s="24"/>
      <c r="QCQ5" s="24"/>
      <c r="QCR5" s="24"/>
      <c r="QCS5" s="24"/>
      <c r="QCT5" s="24"/>
      <c r="QCU5" s="24"/>
      <c r="QCV5" s="24"/>
      <c r="QCW5" s="24"/>
      <c r="QCX5" s="24"/>
      <c r="QCY5" s="24"/>
      <c r="QCZ5" s="24"/>
      <c r="QDA5" s="24"/>
      <c r="QDB5" s="24"/>
      <c r="QDC5" s="24"/>
      <c r="QDD5" s="24"/>
      <c r="QDE5" s="24"/>
      <c r="QDF5" s="24"/>
      <c r="QDG5" s="24"/>
      <c r="QDH5" s="24"/>
      <c r="QDI5" s="24"/>
      <c r="QDJ5" s="24"/>
      <c r="QDK5" s="24"/>
      <c r="QDL5" s="24"/>
      <c r="QDM5" s="24"/>
      <c r="QDN5" s="24"/>
      <c r="QDO5" s="24"/>
      <c r="QDP5" s="24"/>
      <c r="QDQ5" s="24"/>
      <c r="QDR5" s="24"/>
      <c r="QDS5" s="24"/>
      <c r="QDT5" s="24"/>
      <c r="QDU5" s="24"/>
      <c r="QDV5" s="24"/>
      <c r="QDW5" s="24"/>
      <c r="QDX5" s="24"/>
      <c r="QDY5" s="24"/>
      <c r="QDZ5" s="24"/>
      <c r="QEA5" s="24"/>
      <c r="QEB5" s="24"/>
      <c r="QEC5" s="24"/>
      <c r="QED5" s="24"/>
      <c r="QEE5" s="24"/>
      <c r="QEF5" s="24"/>
      <c r="QEG5" s="24"/>
      <c r="QEH5" s="24"/>
      <c r="QEI5" s="24"/>
      <c r="QEJ5" s="24"/>
      <c r="QEK5" s="24"/>
      <c r="QEL5" s="24"/>
      <c r="QEM5" s="24"/>
      <c r="QEN5" s="24"/>
      <c r="QEO5" s="24"/>
      <c r="QEP5" s="24"/>
      <c r="QEQ5" s="24"/>
      <c r="QER5" s="24"/>
      <c r="QES5" s="24"/>
      <c r="QET5" s="24"/>
      <c r="QEU5" s="24"/>
      <c r="QEV5" s="24"/>
      <c r="QEW5" s="24"/>
      <c r="QEX5" s="24"/>
      <c r="QEY5" s="24"/>
      <c r="QEZ5" s="24"/>
      <c r="QFA5" s="24"/>
      <c r="QFB5" s="24"/>
      <c r="QFC5" s="24"/>
      <c r="QFD5" s="24"/>
      <c r="QFE5" s="24"/>
      <c r="QFF5" s="24"/>
      <c r="QFG5" s="24"/>
      <c r="QFH5" s="24"/>
      <c r="QFI5" s="24"/>
      <c r="QFJ5" s="24"/>
      <c r="QFK5" s="24"/>
      <c r="QFL5" s="24"/>
      <c r="QFM5" s="24"/>
      <c r="QFN5" s="24"/>
      <c r="QFO5" s="24"/>
      <c r="QFP5" s="24"/>
      <c r="QFQ5" s="24"/>
      <c r="QFR5" s="24"/>
      <c r="QFS5" s="24"/>
      <c r="QFT5" s="24"/>
      <c r="QFU5" s="24"/>
      <c r="QFV5" s="24"/>
      <c r="QFW5" s="24"/>
      <c r="QFX5" s="24"/>
      <c r="QFY5" s="24"/>
      <c r="QFZ5" s="24"/>
      <c r="QGA5" s="24"/>
      <c r="QGB5" s="24"/>
      <c r="QGC5" s="24"/>
      <c r="QGD5" s="24"/>
      <c r="QGE5" s="24"/>
      <c r="QGF5" s="24"/>
      <c r="QGG5" s="24"/>
      <c r="QGH5" s="24"/>
      <c r="QGI5" s="24"/>
      <c r="QGJ5" s="24"/>
      <c r="QGK5" s="24"/>
      <c r="QGL5" s="24"/>
      <c r="QGM5" s="24"/>
      <c r="QGN5" s="24"/>
      <c r="QGO5" s="24"/>
      <c r="QGP5" s="24"/>
      <c r="QGQ5" s="24"/>
      <c r="QGR5" s="24"/>
      <c r="QGS5" s="24"/>
      <c r="QGT5" s="24"/>
      <c r="QGU5" s="24"/>
      <c r="QGV5" s="24"/>
      <c r="QGW5" s="24"/>
      <c r="QGX5" s="24"/>
      <c r="QGY5" s="24"/>
      <c r="QGZ5" s="24"/>
      <c r="QHA5" s="24"/>
      <c r="QHB5" s="24"/>
      <c r="QHC5" s="24"/>
      <c r="QHD5" s="24"/>
      <c r="QHE5" s="24"/>
      <c r="QHF5" s="24"/>
      <c r="QHG5" s="24"/>
      <c r="QHH5" s="24"/>
      <c r="QHI5" s="24"/>
      <c r="QHJ5" s="24"/>
      <c r="QHK5" s="24"/>
      <c r="QHL5" s="24"/>
      <c r="QHM5" s="24"/>
      <c r="QHN5" s="24"/>
      <c r="QHO5" s="24"/>
      <c r="QHP5" s="24"/>
      <c r="QHQ5" s="24"/>
      <c r="QHR5" s="24"/>
      <c r="QHS5" s="24"/>
      <c r="QHT5" s="24"/>
      <c r="QHU5" s="24"/>
      <c r="QHV5" s="24"/>
      <c r="QHW5" s="24"/>
      <c r="QHX5" s="24"/>
      <c r="QHY5" s="24"/>
      <c r="QHZ5" s="24"/>
      <c r="QIA5" s="24"/>
      <c r="QIB5" s="24"/>
      <c r="QIC5" s="24"/>
      <c r="QID5" s="24"/>
      <c r="QIE5" s="24"/>
      <c r="QIF5" s="24"/>
      <c r="QIG5" s="24"/>
      <c r="QIH5" s="24"/>
      <c r="QII5" s="24"/>
      <c r="QIJ5" s="24"/>
      <c r="QIK5" s="24"/>
      <c r="QIL5" s="24"/>
      <c r="QIM5" s="24"/>
      <c r="QIN5" s="24"/>
      <c r="QIO5" s="24"/>
      <c r="QIP5" s="24"/>
      <c r="QIQ5" s="24"/>
      <c r="QIR5" s="24"/>
      <c r="QIS5" s="24"/>
      <c r="QIT5" s="24"/>
      <c r="QIU5" s="24"/>
      <c r="QIV5" s="24"/>
      <c r="QIW5" s="24"/>
      <c r="QIX5" s="24"/>
      <c r="QIY5" s="24"/>
      <c r="QIZ5" s="24"/>
      <c r="QJA5" s="24"/>
      <c r="QJB5" s="24"/>
      <c r="QJC5" s="24"/>
      <c r="QJD5" s="24"/>
      <c r="QJE5" s="24"/>
      <c r="QJF5" s="24"/>
      <c r="QJG5" s="24"/>
      <c r="QJH5" s="24"/>
      <c r="QJI5" s="24"/>
      <c r="QJJ5" s="24"/>
      <c r="QJK5" s="24"/>
      <c r="QJL5" s="24"/>
      <c r="QJM5" s="24"/>
      <c r="QJN5" s="24"/>
      <c r="QJO5" s="24"/>
      <c r="QJP5" s="24"/>
      <c r="QJQ5" s="24"/>
      <c r="QJR5" s="24"/>
      <c r="QJS5" s="24"/>
      <c r="QJT5" s="24"/>
      <c r="QJU5" s="24"/>
      <c r="QJV5" s="24"/>
      <c r="QJW5" s="24"/>
      <c r="QJX5" s="24"/>
      <c r="QJY5" s="24"/>
      <c r="QJZ5" s="24"/>
      <c r="QKA5" s="24"/>
      <c r="QKB5" s="24"/>
      <c r="QKC5" s="24"/>
      <c r="QKD5" s="24"/>
      <c r="QKE5" s="24"/>
      <c r="QKF5" s="24"/>
      <c r="QKG5" s="24"/>
      <c r="QKH5" s="24"/>
      <c r="QKI5" s="24"/>
      <c r="QKJ5" s="24"/>
      <c r="QKK5" s="24"/>
      <c r="QKL5" s="24"/>
      <c r="QKM5" s="24"/>
      <c r="QKN5" s="24"/>
      <c r="QKO5" s="24"/>
      <c r="QKP5" s="24"/>
      <c r="QKQ5" s="24"/>
      <c r="QKR5" s="24"/>
      <c r="QKS5" s="24"/>
      <c r="QKT5" s="24"/>
      <c r="QKU5" s="24"/>
      <c r="QKV5" s="24"/>
      <c r="QKW5" s="24"/>
      <c r="QKX5" s="24"/>
      <c r="QKY5" s="24"/>
      <c r="QKZ5" s="24"/>
      <c r="QLA5" s="24"/>
      <c r="QLB5" s="24"/>
      <c r="QLC5" s="24"/>
      <c r="QLD5" s="24"/>
      <c r="QLE5" s="24"/>
      <c r="QLF5" s="24"/>
      <c r="QLG5" s="24"/>
      <c r="QLH5" s="24"/>
      <c r="QLI5" s="24"/>
      <c r="QLJ5" s="24"/>
      <c r="QLK5" s="24"/>
      <c r="QLL5" s="24"/>
      <c r="QLM5" s="24"/>
      <c r="QLN5" s="24"/>
      <c r="QLO5" s="24"/>
      <c r="QLP5" s="24"/>
      <c r="QLQ5" s="24"/>
      <c r="QLR5" s="24"/>
      <c r="QLS5" s="24"/>
      <c r="QLT5" s="24"/>
      <c r="QLU5" s="24"/>
      <c r="QLV5" s="24"/>
      <c r="QLW5" s="24"/>
      <c r="QLX5" s="24"/>
      <c r="QLY5" s="24"/>
      <c r="QLZ5" s="24"/>
      <c r="QMA5" s="24"/>
      <c r="QMB5" s="24"/>
      <c r="QMC5" s="24"/>
      <c r="QMD5" s="24"/>
      <c r="QME5" s="24"/>
      <c r="QMF5" s="24"/>
      <c r="QMG5" s="24"/>
      <c r="QMH5" s="24"/>
      <c r="QMI5" s="24"/>
      <c r="QMJ5" s="24"/>
      <c r="QMK5" s="24"/>
      <c r="QML5" s="24"/>
      <c r="QMM5" s="24"/>
      <c r="QMN5" s="24"/>
      <c r="QMO5" s="24"/>
      <c r="QMP5" s="24"/>
      <c r="QMQ5" s="24"/>
      <c r="QMR5" s="24"/>
      <c r="QMS5" s="24"/>
      <c r="QMT5" s="24"/>
      <c r="QMU5" s="24"/>
      <c r="QMV5" s="24"/>
      <c r="QMW5" s="24"/>
      <c r="QMX5" s="24"/>
      <c r="QMY5" s="24"/>
      <c r="QMZ5" s="24"/>
      <c r="QNA5" s="24"/>
      <c r="QNB5" s="24"/>
      <c r="QNC5" s="24"/>
      <c r="QND5" s="24"/>
      <c r="QNE5" s="24"/>
      <c r="QNF5" s="24"/>
      <c r="QNG5" s="24"/>
      <c r="QNH5" s="24"/>
      <c r="QNI5" s="24"/>
      <c r="QNJ5" s="24"/>
      <c r="QNK5" s="24"/>
      <c r="QNL5" s="24"/>
      <c r="QNM5" s="24"/>
      <c r="QNN5" s="24"/>
      <c r="QNO5" s="24"/>
      <c r="QNP5" s="24"/>
      <c r="QNQ5" s="24"/>
      <c r="QNR5" s="24"/>
      <c r="QNS5" s="24"/>
      <c r="QNT5" s="24"/>
      <c r="QNU5" s="24"/>
      <c r="QNV5" s="24"/>
      <c r="QNW5" s="24"/>
      <c r="QNX5" s="24"/>
      <c r="QNY5" s="24"/>
      <c r="QNZ5" s="24"/>
      <c r="QOA5" s="24"/>
      <c r="QOB5" s="24"/>
      <c r="QOC5" s="24"/>
      <c r="QOD5" s="24"/>
      <c r="QOE5" s="24"/>
      <c r="QOF5" s="24"/>
      <c r="QOG5" s="24"/>
      <c r="QOH5" s="24"/>
      <c r="QOI5" s="24"/>
      <c r="QOJ5" s="24"/>
      <c r="QOK5" s="24"/>
      <c r="QOL5" s="24"/>
      <c r="QOM5" s="24"/>
      <c r="QON5" s="24"/>
      <c r="QOO5" s="24"/>
      <c r="QOP5" s="24"/>
      <c r="QOQ5" s="24"/>
      <c r="QOR5" s="24"/>
      <c r="QOS5" s="24"/>
      <c r="QOT5" s="24"/>
      <c r="QOU5" s="24"/>
      <c r="QOV5" s="24"/>
      <c r="QOW5" s="24"/>
      <c r="QOX5" s="24"/>
      <c r="QOY5" s="24"/>
      <c r="QOZ5" s="24"/>
      <c r="QPA5" s="24"/>
      <c r="QPB5" s="24"/>
      <c r="QPC5" s="24"/>
      <c r="QPD5" s="24"/>
      <c r="QPE5" s="24"/>
      <c r="QPF5" s="24"/>
      <c r="QPG5" s="24"/>
      <c r="QPH5" s="24"/>
      <c r="QPI5" s="24"/>
      <c r="QPJ5" s="24"/>
      <c r="QPK5" s="24"/>
      <c r="QPL5" s="24"/>
      <c r="QPM5" s="24"/>
      <c r="QPN5" s="24"/>
      <c r="QPO5" s="24"/>
      <c r="QPP5" s="24"/>
      <c r="QPQ5" s="24"/>
      <c r="QPR5" s="24"/>
      <c r="QPS5" s="24"/>
      <c r="QPT5" s="24"/>
      <c r="QPU5" s="24"/>
      <c r="QPV5" s="24"/>
      <c r="QPW5" s="24"/>
      <c r="QPX5" s="24"/>
      <c r="QPY5" s="24"/>
      <c r="QPZ5" s="24"/>
      <c r="QQA5" s="24"/>
      <c r="QQB5" s="24"/>
      <c r="QQC5" s="24"/>
      <c r="QQD5" s="24"/>
      <c r="QQE5" s="24"/>
      <c r="QQF5" s="24"/>
      <c r="QQG5" s="24"/>
      <c r="QQH5" s="24"/>
      <c r="QQI5" s="24"/>
      <c r="QQJ5" s="24"/>
      <c r="QQK5" s="24"/>
      <c r="QQL5" s="24"/>
      <c r="QQM5" s="24"/>
      <c r="QQN5" s="24"/>
      <c r="QQO5" s="24"/>
      <c r="QQP5" s="24"/>
      <c r="QQQ5" s="24"/>
      <c r="QQR5" s="24"/>
      <c r="QQS5" s="24"/>
      <c r="QQT5" s="24"/>
      <c r="QQU5" s="24"/>
      <c r="QQV5" s="24"/>
      <c r="QQW5" s="24"/>
      <c r="QQX5" s="24"/>
      <c r="QQY5" s="24"/>
      <c r="QQZ5" s="24"/>
      <c r="QRA5" s="24"/>
      <c r="QRB5" s="24"/>
      <c r="QRC5" s="24"/>
      <c r="QRD5" s="24"/>
      <c r="QRE5" s="24"/>
      <c r="QRF5" s="24"/>
      <c r="QRG5" s="24"/>
      <c r="QRH5" s="24"/>
      <c r="QRI5" s="24"/>
      <c r="QRJ5" s="24"/>
      <c r="QRK5" s="24"/>
      <c r="QRL5" s="24"/>
      <c r="QRM5" s="24"/>
      <c r="QRN5" s="24"/>
      <c r="QRO5" s="24"/>
      <c r="QRP5" s="24"/>
      <c r="QRQ5" s="24"/>
      <c r="QRR5" s="24"/>
      <c r="QRS5" s="24"/>
      <c r="QRT5" s="24"/>
      <c r="QRU5" s="24"/>
      <c r="QRV5" s="24"/>
      <c r="QRW5" s="24"/>
      <c r="QRX5" s="24"/>
      <c r="QRY5" s="24"/>
      <c r="QRZ5" s="24"/>
      <c r="QSA5" s="24"/>
      <c r="QSB5" s="24"/>
      <c r="QSC5" s="24"/>
      <c r="QSD5" s="24"/>
      <c r="QSE5" s="24"/>
      <c r="QSF5" s="24"/>
      <c r="QSG5" s="24"/>
      <c r="QSH5" s="24"/>
      <c r="QSI5" s="24"/>
      <c r="QSJ5" s="24"/>
      <c r="QSK5" s="24"/>
      <c r="QSL5" s="24"/>
      <c r="QSM5" s="24"/>
      <c r="QSN5" s="24"/>
      <c r="QSO5" s="24"/>
      <c r="QSP5" s="24"/>
      <c r="QSQ5" s="24"/>
      <c r="QSR5" s="24"/>
      <c r="QSS5" s="24"/>
      <c r="QST5" s="24"/>
      <c r="QSU5" s="24"/>
      <c r="QSV5" s="24"/>
      <c r="QSW5" s="24"/>
      <c r="QSX5" s="24"/>
      <c r="QSY5" s="24"/>
      <c r="QSZ5" s="24"/>
      <c r="QTA5" s="24"/>
      <c r="QTB5" s="24"/>
      <c r="QTC5" s="24"/>
      <c r="QTD5" s="24"/>
      <c r="QTE5" s="24"/>
      <c r="QTF5" s="24"/>
      <c r="QTG5" s="24"/>
      <c r="QTH5" s="24"/>
      <c r="QTI5" s="24"/>
      <c r="QTJ5" s="24"/>
      <c r="QTK5" s="24"/>
      <c r="QTL5" s="24"/>
      <c r="QTM5" s="24"/>
      <c r="QTN5" s="24"/>
      <c r="QTO5" s="24"/>
      <c r="QTP5" s="24"/>
      <c r="QTQ5" s="24"/>
      <c r="QTR5" s="24"/>
      <c r="QTS5" s="24"/>
      <c r="QTT5" s="24"/>
      <c r="QTU5" s="24"/>
      <c r="QTV5" s="24"/>
      <c r="QTW5" s="24"/>
      <c r="QTX5" s="24"/>
      <c r="QTY5" s="24"/>
      <c r="QTZ5" s="24"/>
      <c r="QUA5" s="24"/>
      <c r="QUB5" s="24"/>
      <c r="QUC5" s="24"/>
      <c r="QUD5" s="24"/>
      <c r="QUE5" s="24"/>
      <c r="QUF5" s="24"/>
      <c r="QUG5" s="24"/>
      <c r="QUH5" s="24"/>
      <c r="QUI5" s="24"/>
      <c r="QUJ5" s="24"/>
      <c r="QUK5" s="24"/>
      <c r="QUL5" s="24"/>
      <c r="QUM5" s="24"/>
      <c r="QUN5" s="24"/>
      <c r="QUO5" s="24"/>
      <c r="QUP5" s="24"/>
      <c r="QUQ5" s="24"/>
      <c r="QUR5" s="24"/>
      <c r="QUS5" s="24"/>
      <c r="QUT5" s="24"/>
      <c r="QUU5" s="24"/>
      <c r="QUV5" s="24"/>
      <c r="QUW5" s="24"/>
      <c r="QUX5" s="24"/>
      <c r="QUY5" s="24"/>
      <c r="QUZ5" s="24"/>
      <c r="QVA5" s="24"/>
      <c r="QVB5" s="24"/>
      <c r="QVC5" s="24"/>
      <c r="QVD5" s="24"/>
      <c r="QVE5" s="24"/>
      <c r="QVF5" s="24"/>
      <c r="QVG5" s="24"/>
      <c r="QVH5" s="24"/>
      <c r="QVI5" s="24"/>
      <c r="QVJ5" s="24"/>
      <c r="QVK5" s="24"/>
      <c r="QVL5" s="24"/>
      <c r="QVM5" s="24"/>
      <c r="QVN5" s="24"/>
      <c r="QVO5" s="24"/>
      <c r="QVP5" s="24"/>
      <c r="QVQ5" s="24"/>
      <c r="QVR5" s="24"/>
      <c r="QVS5" s="24"/>
      <c r="QVT5" s="24"/>
      <c r="QVU5" s="24"/>
      <c r="QVV5" s="24"/>
      <c r="QVW5" s="24"/>
      <c r="QVX5" s="24"/>
      <c r="QVY5" s="24"/>
      <c r="QVZ5" s="24"/>
      <c r="QWA5" s="24"/>
      <c r="QWB5" s="24"/>
      <c r="QWC5" s="24"/>
      <c r="QWD5" s="24"/>
      <c r="QWE5" s="24"/>
      <c r="QWF5" s="24"/>
      <c r="QWG5" s="24"/>
      <c r="QWH5" s="24"/>
      <c r="QWI5" s="24"/>
      <c r="QWJ5" s="24"/>
      <c r="QWK5" s="24"/>
      <c r="QWL5" s="24"/>
      <c r="QWM5" s="24"/>
      <c r="QWN5" s="24"/>
      <c r="QWO5" s="24"/>
      <c r="QWP5" s="24"/>
      <c r="QWQ5" s="24"/>
      <c r="QWR5" s="24"/>
      <c r="QWS5" s="24"/>
      <c r="QWT5" s="24"/>
      <c r="QWU5" s="24"/>
      <c r="QWV5" s="24"/>
      <c r="QWW5" s="24"/>
      <c r="QWX5" s="24"/>
      <c r="QWY5" s="24"/>
      <c r="QWZ5" s="24"/>
      <c r="QXA5" s="24"/>
      <c r="QXB5" s="24"/>
      <c r="QXC5" s="24"/>
      <c r="QXD5" s="24"/>
      <c r="QXE5" s="24"/>
      <c r="QXF5" s="24"/>
      <c r="QXG5" s="24"/>
      <c r="QXH5" s="24"/>
      <c r="QXI5" s="24"/>
      <c r="QXJ5" s="24"/>
      <c r="QXK5" s="24"/>
      <c r="QXL5" s="24"/>
      <c r="QXM5" s="24"/>
      <c r="QXN5" s="24"/>
      <c r="QXO5" s="24"/>
      <c r="QXP5" s="24"/>
      <c r="QXQ5" s="24"/>
      <c r="QXR5" s="24"/>
      <c r="QXS5" s="24"/>
      <c r="QXT5" s="24"/>
      <c r="QXU5" s="24"/>
      <c r="QXV5" s="24"/>
      <c r="QXW5" s="24"/>
      <c r="QXX5" s="24"/>
      <c r="QXY5" s="24"/>
      <c r="QXZ5" s="24"/>
      <c r="QYA5" s="24"/>
      <c r="QYB5" s="24"/>
      <c r="QYC5" s="24"/>
      <c r="QYD5" s="24"/>
      <c r="QYE5" s="24"/>
      <c r="QYF5" s="24"/>
      <c r="QYG5" s="24"/>
      <c r="QYH5" s="24"/>
      <c r="QYI5" s="24"/>
      <c r="QYJ5" s="24"/>
      <c r="QYK5" s="24"/>
      <c r="QYL5" s="24"/>
      <c r="QYM5" s="24"/>
      <c r="QYN5" s="24"/>
      <c r="QYO5" s="24"/>
      <c r="QYP5" s="24"/>
      <c r="QYQ5" s="24"/>
      <c r="QYR5" s="24"/>
      <c r="QYS5" s="24"/>
      <c r="QYT5" s="24"/>
      <c r="QYU5" s="24"/>
      <c r="QYV5" s="24"/>
      <c r="QYW5" s="24"/>
      <c r="QYX5" s="24"/>
      <c r="QYY5" s="24"/>
      <c r="QYZ5" s="24"/>
      <c r="QZA5" s="24"/>
      <c r="QZB5" s="24"/>
      <c r="QZC5" s="24"/>
      <c r="QZD5" s="24"/>
      <c r="QZE5" s="24"/>
      <c r="QZF5" s="24"/>
      <c r="QZG5" s="24"/>
      <c r="QZH5" s="24"/>
      <c r="QZI5" s="24"/>
      <c r="QZJ5" s="24"/>
      <c r="QZK5" s="24"/>
      <c r="QZL5" s="24"/>
      <c r="QZM5" s="24"/>
      <c r="QZN5" s="24"/>
      <c r="QZO5" s="24"/>
      <c r="QZP5" s="24"/>
      <c r="QZQ5" s="24"/>
      <c r="QZR5" s="24"/>
      <c r="QZS5" s="24"/>
      <c r="QZT5" s="24"/>
      <c r="QZU5" s="24"/>
      <c r="QZV5" s="24"/>
      <c r="QZW5" s="24"/>
      <c r="QZX5" s="24"/>
      <c r="QZY5" s="24"/>
      <c r="QZZ5" s="24"/>
      <c r="RAA5" s="24"/>
      <c r="RAB5" s="24"/>
      <c r="RAC5" s="24"/>
      <c r="RAD5" s="24"/>
      <c r="RAE5" s="24"/>
      <c r="RAF5" s="24"/>
      <c r="RAG5" s="24"/>
      <c r="RAH5" s="24"/>
      <c r="RAI5" s="24"/>
      <c r="RAJ5" s="24"/>
      <c r="RAK5" s="24"/>
      <c r="RAL5" s="24"/>
      <c r="RAM5" s="24"/>
      <c r="RAN5" s="24"/>
      <c r="RAO5" s="24"/>
      <c r="RAP5" s="24"/>
      <c r="RAQ5" s="24"/>
      <c r="RAR5" s="24"/>
      <c r="RAS5" s="24"/>
      <c r="RAT5" s="24"/>
      <c r="RAU5" s="24"/>
      <c r="RAV5" s="24"/>
      <c r="RAW5" s="24"/>
      <c r="RAX5" s="24"/>
      <c r="RAY5" s="24"/>
      <c r="RAZ5" s="24"/>
      <c r="RBA5" s="24"/>
      <c r="RBB5" s="24"/>
      <c r="RBC5" s="24"/>
      <c r="RBD5" s="24"/>
      <c r="RBE5" s="24"/>
      <c r="RBF5" s="24"/>
      <c r="RBG5" s="24"/>
      <c r="RBH5" s="24"/>
      <c r="RBI5" s="24"/>
      <c r="RBJ5" s="24"/>
      <c r="RBK5" s="24"/>
      <c r="RBL5" s="24"/>
      <c r="RBM5" s="24"/>
      <c r="RBN5" s="24"/>
      <c r="RBO5" s="24"/>
      <c r="RBP5" s="24"/>
      <c r="RBQ5" s="24"/>
      <c r="RBR5" s="24"/>
      <c r="RBS5" s="24"/>
      <c r="RBT5" s="24"/>
      <c r="RBU5" s="24"/>
      <c r="RBV5" s="24"/>
      <c r="RBW5" s="24"/>
      <c r="RBX5" s="24"/>
      <c r="RBY5" s="24"/>
      <c r="RBZ5" s="24"/>
      <c r="RCA5" s="24"/>
      <c r="RCB5" s="24"/>
      <c r="RCC5" s="24"/>
      <c r="RCD5" s="24"/>
      <c r="RCE5" s="24"/>
      <c r="RCF5" s="24"/>
      <c r="RCG5" s="24"/>
      <c r="RCH5" s="24"/>
      <c r="RCI5" s="24"/>
      <c r="RCJ5" s="24"/>
      <c r="RCK5" s="24"/>
      <c r="RCL5" s="24"/>
      <c r="RCM5" s="24"/>
      <c r="RCN5" s="24"/>
      <c r="RCO5" s="24"/>
      <c r="RCP5" s="24"/>
      <c r="RCQ5" s="24"/>
      <c r="RCR5" s="24"/>
      <c r="RCS5" s="24"/>
      <c r="RCT5" s="24"/>
      <c r="RCU5" s="24"/>
      <c r="RCV5" s="24"/>
      <c r="RCW5" s="24"/>
      <c r="RCX5" s="24"/>
      <c r="RCY5" s="24"/>
      <c r="RCZ5" s="24"/>
      <c r="RDA5" s="24"/>
      <c r="RDB5" s="24"/>
      <c r="RDC5" s="24"/>
      <c r="RDD5" s="24"/>
      <c r="RDE5" s="24"/>
      <c r="RDF5" s="24"/>
      <c r="RDG5" s="24"/>
      <c r="RDH5" s="24"/>
      <c r="RDI5" s="24"/>
      <c r="RDJ5" s="24"/>
      <c r="RDK5" s="24"/>
      <c r="RDL5" s="24"/>
      <c r="RDM5" s="24"/>
      <c r="RDN5" s="24"/>
      <c r="RDO5" s="24"/>
      <c r="RDP5" s="24"/>
      <c r="RDQ5" s="24"/>
      <c r="RDR5" s="24"/>
      <c r="RDS5" s="24"/>
      <c r="RDT5" s="24"/>
      <c r="RDU5" s="24"/>
      <c r="RDV5" s="24"/>
      <c r="RDW5" s="24"/>
      <c r="RDX5" s="24"/>
      <c r="RDY5" s="24"/>
      <c r="RDZ5" s="24"/>
      <c r="REA5" s="24"/>
      <c r="REB5" s="24"/>
      <c r="REC5" s="24"/>
      <c r="RED5" s="24"/>
      <c r="REE5" s="24"/>
      <c r="REF5" s="24"/>
      <c r="REG5" s="24"/>
      <c r="REH5" s="24"/>
      <c r="REI5" s="24"/>
      <c r="REJ5" s="24"/>
      <c r="REK5" s="24"/>
      <c r="REL5" s="24"/>
      <c r="REM5" s="24"/>
      <c r="REN5" s="24"/>
      <c r="REO5" s="24"/>
      <c r="REP5" s="24"/>
      <c r="REQ5" s="24"/>
      <c r="RER5" s="24"/>
      <c r="RES5" s="24"/>
      <c r="RET5" s="24"/>
      <c r="REU5" s="24"/>
      <c r="REV5" s="24"/>
      <c r="REW5" s="24"/>
      <c r="REX5" s="24"/>
      <c r="REY5" s="24"/>
      <c r="REZ5" s="24"/>
      <c r="RFA5" s="24"/>
      <c r="RFB5" s="24"/>
      <c r="RFC5" s="24"/>
      <c r="RFD5" s="24"/>
      <c r="RFE5" s="24"/>
      <c r="RFF5" s="24"/>
      <c r="RFG5" s="24"/>
      <c r="RFH5" s="24"/>
      <c r="RFI5" s="24"/>
      <c r="RFJ5" s="24"/>
      <c r="RFK5" s="24"/>
      <c r="RFL5" s="24"/>
      <c r="RFM5" s="24"/>
      <c r="RFN5" s="24"/>
      <c r="RFO5" s="24"/>
      <c r="RFP5" s="24"/>
      <c r="RFQ5" s="24"/>
      <c r="RFR5" s="24"/>
      <c r="RFS5" s="24"/>
      <c r="RFT5" s="24"/>
      <c r="RFU5" s="24"/>
      <c r="RFV5" s="24"/>
      <c r="RFW5" s="24"/>
      <c r="RFX5" s="24"/>
      <c r="RFY5" s="24"/>
      <c r="RFZ5" s="24"/>
      <c r="RGA5" s="24"/>
      <c r="RGB5" s="24"/>
      <c r="RGC5" s="24"/>
      <c r="RGD5" s="24"/>
      <c r="RGE5" s="24"/>
      <c r="RGF5" s="24"/>
      <c r="RGG5" s="24"/>
      <c r="RGH5" s="24"/>
      <c r="RGI5" s="24"/>
      <c r="RGJ5" s="24"/>
      <c r="RGK5" s="24"/>
      <c r="RGL5" s="24"/>
      <c r="RGM5" s="24"/>
      <c r="RGN5" s="24"/>
      <c r="RGO5" s="24"/>
      <c r="RGP5" s="24"/>
      <c r="RGQ5" s="24"/>
      <c r="RGR5" s="24"/>
      <c r="RGS5" s="24"/>
      <c r="RGT5" s="24"/>
      <c r="RGU5" s="24"/>
      <c r="RGV5" s="24"/>
      <c r="RGW5" s="24"/>
      <c r="RGX5" s="24"/>
      <c r="RGY5" s="24"/>
      <c r="RGZ5" s="24"/>
      <c r="RHA5" s="24"/>
      <c r="RHB5" s="24"/>
      <c r="RHC5" s="24"/>
      <c r="RHD5" s="24"/>
      <c r="RHE5" s="24"/>
      <c r="RHF5" s="24"/>
      <c r="RHG5" s="24"/>
      <c r="RHH5" s="24"/>
      <c r="RHI5" s="24"/>
      <c r="RHJ5" s="24"/>
      <c r="RHK5" s="24"/>
      <c r="RHL5" s="24"/>
      <c r="RHM5" s="24"/>
      <c r="RHN5" s="24"/>
      <c r="RHO5" s="24"/>
      <c r="RHP5" s="24"/>
      <c r="RHQ5" s="24"/>
      <c r="RHR5" s="24"/>
      <c r="RHS5" s="24"/>
      <c r="RHT5" s="24"/>
      <c r="RHU5" s="24"/>
      <c r="RHV5" s="24"/>
      <c r="RHW5" s="24"/>
      <c r="RHX5" s="24"/>
      <c r="RHY5" s="24"/>
      <c r="RHZ5" s="24"/>
      <c r="RIA5" s="24"/>
      <c r="RIB5" s="24"/>
      <c r="RIC5" s="24"/>
      <c r="RID5" s="24"/>
      <c r="RIE5" s="24"/>
      <c r="RIF5" s="24"/>
      <c r="RIG5" s="24"/>
      <c r="RIH5" s="24"/>
      <c r="RII5" s="24"/>
      <c r="RIJ5" s="24"/>
      <c r="RIK5" s="24"/>
      <c r="RIL5" s="24"/>
      <c r="RIM5" s="24"/>
      <c r="RIN5" s="24"/>
      <c r="RIO5" s="24"/>
      <c r="RIP5" s="24"/>
      <c r="RIQ5" s="24"/>
      <c r="RIR5" s="24"/>
      <c r="RIS5" s="24"/>
      <c r="RIT5" s="24"/>
      <c r="RIU5" s="24"/>
      <c r="RIV5" s="24"/>
      <c r="RIW5" s="24"/>
      <c r="RIX5" s="24"/>
      <c r="RIY5" s="24"/>
      <c r="RIZ5" s="24"/>
      <c r="RJA5" s="24"/>
      <c r="RJB5" s="24"/>
      <c r="RJC5" s="24"/>
      <c r="RJD5" s="24"/>
      <c r="RJE5" s="24"/>
      <c r="RJF5" s="24"/>
      <c r="RJG5" s="24"/>
      <c r="RJH5" s="24"/>
      <c r="RJI5" s="24"/>
      <c r="RJJ5" s="24"/>
      <c r="RJK5" s="24"/>
      <c r="RJL5" s="24"/>
      <c r="RJM5" s="24"/>
      <c r="RJN5" s="24"/>
      <c r="RJO5" s="24"/>
      <c r="RJP5" s="24"/>
      <c r="RJQ5" s="24"/>
      <c r="RJR5" s="24"/>
      <c r="RJS5" s="24"/>
      <c r="RJT5" s="24"/>
      <c r="RJU5" s="24"/>
      <c r="RJV5" s="24"/>
      <c r="RJW5" s="24"/>
      <c r="RJX5" s="24"/>
      <c r="RJY5" s="24"/>
      <c r="RJZ5" s="24"/>
      <c r="RKA5" s="24"/>
      <c r="RKB5" s="24"/>
      <c r="RKC5" s="24"/>
      <c r="RKD5" s="24"/>
      <c r="RKE5" s="24"/>
      <c r="RKF5" s="24"/>
      <c r="RKG5" s="24"/>
      <c r="RKH5" s="24"/>
      <c r="RKI5" s="24"/>
      <c r="RKJ5" s="24"/>
      <c r="RKK5" s="24"/>
      <c r="RKL5" s="24"/>
      <c r="RKM5" s="24"/>
      <c r="RKN5" s="24"/>
      <c r="RKO5" s="24"/>
      <c r="RKP5" s="24"/>
      <c r="RKQ5" s="24"/>
      <c r="RKR5" s="24"/>
      <c r="RKS5" s="24"/>
      <c r="RKT5" s="24"/>
      <c r="RKU5" s="24"/>
      <c r="RKV5" s="24"/>
      <c r="RKW5" s="24"/>
      <c r="RKX5" s="24"/>
      <c r="RKY5" s="24"/>
      <c r="RKZ5" s="24"/>
      <c r="RLA5" s="24"/>
      <c r="RLB5" s="24"/>
      <c r="RLC5" s="24"/>
      <c r="RLD5" s="24"/>
      <c r="RLE5" s="24"/>
      <c r="RLF5" s="24"/>
      <c r="RLG5" s="24"/>
      <c r="RLH5" s="24"/>
      <c r="RLI5" s="24"/>
      <c r="RLJ5" s="24"/>
      <c r="RLK5" s="24"/>
      <c r="RLL5" s="24"/>
      <c r="RLM5" s="24"/>
      <c r="RLN5" s="24"/>
      <c r="RLO5" s="24"/>
      <c r="RLP5" s="24"/>
      <c r="RLQ5" s="24"/>
      <c r="RLR5" s="24"/>
      <c r="RLS5" s="24"/>
      <c r="RLT5" s="24"/>
      <c r="RLU5" s="24"/>
      <c r="RLV5" s="24"/>
      <c r="RLW5" s="24"/>
      <c r="RLX5" s="24"/>
      <c r="RLY5" s="24"/>
      <c r="RLZ5" s="24"/>
      <c r="RMA5" s="24"/>
      <c r="RMB5" s="24"/>
      <c r="RMC5" s="24"/>
      <c r="RMD5" s="24"/>
      <c r="RME5" s="24"/>
      <c r="RMF5" s="24"/>
      <c r="RMG5" s="24"/>
      <c r="RMH5" s="24"/>
      <c r="RMI5" s="24"/>
      <c r="RMJ5" s="24"/>
      <c r="RMK5" s="24"/>
      <c r="RML5" s="24"/>
      <c r="RMM5" s="24"/>
      <c r="RMN5" s="24"/>
      <c r="RMO5" s="24"/>
      <c r="RMP5" s="24"/>
      <c r="RMQ5" s="24"/>
      <c r="RMR5" s="24"/>
      <c r="RMS5" s="24"/>
      <c r="RMT5" s="24"/>
      <c r="RMU5" s="24"/>
      <c r="RMV5" s="24"/>
      <c r="RMW5" s="24"/>
      <c r="RMX5" s="24"/>
      <c r="RMY5" s="24"/>
      <c r="RMZ5" s="24"/>
      <c r="RNA5" s="24"/>
      <c r="RNB5" s="24"/>
      <c r="RNC5" s="24"/>
      <c r="RND5" s="24"/>
      <c r="RNE5" s="24"/>
      <c r="RNF5" s="24"/>
      <c r="RNG5" s="24"/>
      <c r="RNH5" s="24"/>
      <c r="RNI5" s="24"/>
      <c r="RNJ5" s="24"/>
      <c r="RNK5" s="24"/>
      <c r="RNL5" s="24"/>
      <c r="RNM5" s="24"/>
      <c r="RNN5" s="24"/>
      <c r="RNO5" s="24"/>
      <c r="RNP5" s="24"/>
      <c r="RNQ5" s="24"/>
      <c r="RNR5" s="24"/>
      <c r="RNS5" s="24"/>
      <c r="RNT5" s="24"/>
      <c r="RNU5" s="24"/>
      <c r="RNV5" s="24"/>
      <c r="RNW5" s="24"/>
      <c r="RNX5" s="24"/>
      <c r="RNY5" s="24"/>
      <c r="RNZ5" s="24"/>
      <c r="ROA5" s="24"/>
      <c r="ROB5" s="24"/>
      <c r="ROC5" s="24"/>
      <c r="ROD5" s="24"/>
      <c r="ROE5" s="24"/>
      <c r="ROF5" s="24"/>
      <c r="ROG5" s="24"/>
      <c r="ROH5" s="24"/>
      <c r="ROI5" s="24"/>
      <c r="ROJ5" s="24"/>
      <c r="ROK5" s="24"/>
      <c r="ROL5" s="24"/>
      <c r="ROM5" s="24"/>
      <c r="RON5" s="24"/>
      <c r="ROO5" s="24"/>
      <c r="ROP5" s="24"/>
      <c r="ROQ5" s="24"/>
      <c r="ROR5" s="24"/>
      <c r="ROS5" s="24"/>
      <c r="ROT5" s="24"/>
      <c r="ROU5" s="24"/>
      <c r="ROV5" s="24"/>
      <c r="ROW5" s="24"/>
      <c r="ROX5" s="24"/>
      <c r="ROY5" s="24"/>
      <c r="ROZ5" s="24"/>
      <c r="RPA5" s="24"/>
      <c r="RPB5" s="24"/>
      <c r="RPC5" s="24"/>
      <c r="RPD5" s="24"/>
      <c r="RPE5" s="24"/>
      <c r="RPF5" s="24"/>
      <c r="RPG5" s="24"/>
      <c r="RPH5" s="24"/>
      <c r="RPI5" s="24"/>
      <c r="RPJ5" s="24"/>
      <c r="RPK5" s="24"/>
      <c r="RPL5" s="24"/>
      <c r="RPM5" s="24"/>
      <c r="RPN5" s="24"/>
      <c r="RPO5" s="24"/>
      <c r="RPP5" s="24"/>
      <c r="RPQ5" s="24"/>
      <c r="RPR5" s="24"/>
      <c r="RPS5" s="24"/>
      <c r="RPT5" s="24"/>
      <c r="RPU5" s="24"/>
      <c r="RPV5" s="24"/>
      <c r="RPW5" s="24"/>
      <c r="RPX5" s="24"/>
      <c r="RPY5" s="24"/>
      <c r="RPZ5" s="24"/>
      <c r="RQA5" s="24"/>
      <c r="RQB5" s="24"/>
      <c r="RQC5" s="24"/>
      <c r="RQD5" s="24"/>
      <c r="RQE5" s="24"/>
      <c r="RQF5" s="24"/>
      <c r="RQG5" s="24"/>
      <c r="RQH5" s="24"/>
      <c r="RQI5" s="24"/>
      <c r="RQJ5" s="24"/>
      <c r="RQK5" s="24"/>
      <c r="RQL5" s="24"/>
      <c r="RQM5" s="24"/>
      <c r="RQN5" s="24"/>
      <c r="RQO5" s="24"/>
      <c r="RQP5" s="24"/>
      <c r="RQQ5" s="24"/>
      <c r="RQR5" s="24"/>
      <c r="RQS5" s="24"/>
      <c r="RQT5" s="24"/>
      <c r="RQU5" s="24"/>
      <c r="RQV5" s="24"/>
      <c r="RQW5" s="24"/>
      <c r="RQX5" s="24"/>
      <c r="RQY5" s="24"/>
      <c r="RQZ5" s="24"/>
      <c r="RRA5" s="24"/>
      <c r="RRB5" s="24"/>
      <c r="RRC5" s="24"/>
      <c r="RRD5" s="24"/>
      <c r="RRE5" s="24"/>
      <c r="RRF5" s="24"/>
      <c r="RRG5" s="24"/>
      <c r="RRH5" s="24"/>
      <c r="RRI5" s="24"/>
      <c r="RRJ5" s="24"/>
      <c r="RRK5" s="24"/>
      <c r="RRL5" s="24"/>
      <c r="RRM5" s="24"/>
      <c r="RRN5" s="24"/>
      <c r="RRO5" s="24"/>
      <c r="RRP5" s="24"/>
      <c r="RRQ5" s="24"/>
      <c r="RRR5" s="24"/>
      <c r="RRS5" s="24"/>
      <c r="RRT5" s="24"/>
      <c r="RRU5" s="24"/>
      <c r="RRV5" s="24"/>
      <c r="RRW5" s="24"/>
      <c r="RRX5" s="24"/>
      <c r="RRY5" s="24"/>
      <c r="RRZ5" s="24"/>
      <c r="RSA5" s="24"/>
      <c r="RSB5" s="24"/>
      <c r="RSC5" s="24"/>
      <c r="RSD5" s="24"/>
      <c r="RSE5" s="24"/>
      <c r="RSF5" s="24"/>
      <c r="RSG5" s="24"/>
      <c r="RSH5" s="24"/>
      <c r="RSI5" s="24"/>
      <c r="RSJ5" s="24"/>
      <c r="RSK5" s="24"/>
      <c r="RSL5" s="24"/>
      <c r="RSM5" s="24"/>
      <c r="RSN5" s="24"/>
      <c r="RSO5" s="24"/>
      <c r="RSP5" s="24"/>
      <c r="RSQ5" s="24"/>
      <c r="RSR5" s="24"/>
      <c r="RSS5" s="24"/>
      <c r="RST5" s="24"/>
      <c r="RSU5" s="24"/>
      <c r="RSV5" s="24"/>
      <c r="RSW5" s="24"/>
      <c r="RSX5" s="24"/>
      <c r="RSY5" s="24"/>
      <c r="RSZ5" s="24"/>
      <c r="RTA5" s="24"/>
      <c r="RTB5" s="24"/>
      <c r="RTC5" s="24"/>
      <c r="RTD5" s="24"/>
      <c r="RTE5" s="24"/>
      <c r="RTF5" s="24"/>
      <c r="RTG5" s="24"/>
      <c r="RTH5" s="24"/>
      <c r="RTI5" s="24"/>
      <c r="RTJ5" s="24"/>
      <c r="RTK5" s="24"/>
      <c r="RTL5" s="24"/>
      <c r="RTM5" s="24"/>
      <c r="RTN5" s="24"/>
      <c r="RTO5" s="24"/>
      <c r="RTP5" s="24"/>
      <c r="RTQ5" s="24"/>
      <c r="RTR5" s="24"/>
      <c r="RTS5" s="24"/>
      <c r="RTT5" s="24"/>
      <c r="RTU5" s="24"/>
      <c r="RTV5" s="24"/>
      <c r="RTW5" s="24"/>
      <c r="RTX5" s="24"/>
      <c r="RTY5" s="24"/>
      <c r="RTZ5" s="24"/>
      <c r="RUA5" s="24"/>
      <c r="RUB5" s="24"/>
      <c r="RUC5" s="24"/>
      <c r="RUD5" s="24"/>
      <c r="RUE5" s="24"/>
      <c r="RUF5" s="24"/>
      <c r="RUG5" s="24"/>
      <c r="RUH5" s="24"/>
      <c r="RUI5" s="24"/>
      <c r="RUJ5" s="24"/>
      <c r="RUK5" s="24"/>
      <c r="RUL5" s="24"/>
      <c r="RUM5" s="24"/>
      <c r="RUN5" s="24"/>
      <c r="RUO5" s="24"/>
      <c r="RUP5" s="24"/>
      <c r="RUQ5" s="24"/>
      <c r="RUR5" s="24"/>
      <c r="RUS5" s="24"/>
      <c r="RUT5" s="24"/>
      <c r="RUU5" s="24"/>
      <c r="RUV5" s="24"/>
      <c r="RUW5" s="24"/>
      <c r="RUX5" s="24"/>
      <c r="RUY5" s="24"/>
      <c r="RUZ5" s="24"/>
      <c r="RVA5" s="24"/>
      <c r="RVB5" s="24"/>
      <c r="RVC5" s="24"/>
      <c r="RVD5" s="24"/>
      <c r="RVE5" s="24"/>
      <c r="RVF5" s="24"/>
      <c r="RVG5" s="24"/>
      <c r="RVH5" s="24"/>
      <c r="RVI5" s="24"/>
      <c r="RVJ5" s="24"/>
      <c r="RVK5" s="24"/>
      <c r="RVL5" s="24"/>
      <c r="RVM5" s="24"/>
      <c r="RVN5" s="24"/>
      <c r="RVO5" s="24"/>
      <c r="RVP5" s="24"/>
      <c r="RVQ5" s="24"/>
      <c r="RVR5" s="24"/>
      <c r="RVS5" s="24"/>
      <c r="RVT5" s="24"/>
      <c r="RVU5" s="24"/>
      <c r="RVV5" s="24"/>
      <c r="RVW5" s="24"/>
      <c r="RVX5" s="24"/>
      <c r="RVY5" s="24"/>
      <c r="RVZ5" s="24"/>
      <c r="RWA5" s="24"/>
      <c r="RWB5" s="24"/>
      <c r="RWC5" s="24"/>
      <c r="RWD5" s="24"/>
      <c r="RWE5" s="24"/>
      <c r="RWF5" s="24"/>
      <c r="RWG5" s="24"/>
      <c r="RWH5" s="24"/>
      <c r="RWI5" s="24"/>
      <c r="RWJ5" s="24"/>
      <c r="RWK5" s="24"/>
      <c r="RWL5" s="24"/>
      <c r="RWM5" s="24"/>
      <c r="RWN5" s="24"/>
      <c r="RWO5" s="24"/>
      <c r="RWP5" s="24"/>
      <c r="RWQ5" s="24"/>
      <c r="RWR5" s="24"/>
      <c r="RWS5" s="24"/>
      <c r="RWT5" s="24"/>
      <c r="RWU5" s="24"/>
      <c r="RWV5" s="24"/>
      <c r="RWW5" s="24"/>
      <c r="RWX5" s="24"/>
      <c r="RWY5" s="24"/>
      <c r="RWZ5" s="24"/>
      <c r="RXA5" s="24"/>
      <c r="RXB5" s="24"/>
      <c r="RXC5" s="24"/>
      <c r="RXD5" s="24"/>
      <c r="RXE5" s="24"/>
      <c r="RXF5" s="24"/>
      <c r="RXG5" s="24"/>
      <c r="RXH5" s="24"/>
      <c r="RXI5" s="24"/>
      <c r="RXJ5" s="24"/>
      <c r="RXK5" s="24"/>
      <c r="RXL5" s="24"/>
      <c r="RXM5" s="24"/>
      <c r="RXN5" s="24"/>
      <c r="RXO5" s="24"/>
      <c r="RXP5" s="24"/>
      <c r="RXQ5" s="24"/>
      <c r="RXR5" s="24"/>
      <c r="RXS5" s="24"/>
      <c r="RXT5" s="24"/>
      <c r="RXU5" s="24"/>
      <c r="RXV5" s="24"/>
      <c r="RXW5" s="24"/>
      <c r="RXX5" s="24"/>
      <c r="RXY5" s="24"/>
      <c r="RXZ5" s="24"/>
      <c r="RYA5" s="24"/>
      <c r="RYB5" s="24"/>
      <c r="RYC5" s="24"/>
      <c r="RYD5" s="24"/>
      <c r="RYE5" s="24"/>
      <c r="RYF5" s="24"/>
      <c r="RYG5" s="24"/>
      <c r="RYH5" s="24"/>
      <c r="RYI5" s="24"/>
      <c r="RYJ5" s="24"/>
      <c r="RYK5" s="24"/>
      <c r="RYL5" s="24"/>
      <c r="RYM5" s="24"/>
      <c r="RYN5" s="24"/>
      <c r="RYO5" s="24"/>
      <c r="RYP5" s="24"/>
      <c r="RYQ5" s="24"/>
      <c r="RYR5" s="24"/>
      <c r="RYS5" s="24"/>
      <c r="RYT5" s="24"/>
      <c r="RYU5" s="24"/>
      <c r="RYV5" s="24"/>
      <c r="RYW5" s="24"/>
      <c r="RYX5" s="24"/>
      <c r="RYY5" s="24"/>
      <c r="RYZ5" s="24"/>
      <c r="RZA5" s="24"/>
      <c r="RZB5" s="24"/>
      <c r="RZC5" s="24"/>
      <c r="RZD5" s="24"/>
      <c r="RZE5" s="24"/>
      <c r="RZF5" s="24"/>
      <c r="RZG5" s="24"/>
      <c r="RZH5" s="24"/>
      <c r="RZI5" s="24"/>
      <c r="RZJ5" s="24"/>
      <c r="RZK5" s="24"/>
      <c r="RZL5" s="24"/>
      <c r="RZM5" s="24"/>
      <c r="RZN5" s="24"/>
      <c r="RZO5" s="24"/>
      <c r="RZP5" s="24"/>
      <c r="RZQ5" s="24"/>
      <c r="RZR5" s="24"/>
      <c r="RZS5" s="24"/>
      <c r="RZT5" s="24"/>
      <c r="RZU5" s="24"/>
      <c r="RZV5" s="24"/>
      <c r="RZW5" s="24"/>
      <c r="RZX5" s="24"/>
      <c r="RZY5" s="24"/>
      <c r="RZZ5" s="24"/>
      <c r="SAA5" s="24"/>
      <c r="SAB5" s="24"/>
      <c r="SAC5" s="24"/>
      <c r="SAD5" s="24"/>
      <c r="SAE5" s="24"/>
      <c r="SAF5" s="24"/>
      <c r="SAG5" s="24"/>
      <c r="SAH5" s="24"/>
      <c r="SAI5" s="24"/>
      <c r="SAJ5" s="24"/>
      <c r="SAK5" s="24"/>
      <c r="SAL5" s="24"/>
      <c r="SAM5" s="24"/>
      <c r="SAN5" s="24"/>
      <c r="SAO5" s="24"/>
      <c r="SAP5" s="24"/>
      <c r="SAQ5" s="24"/>
      <c r="SAR5" s="24"/>
      <c r="SAS5" s="24"/>
      <c r="SAT5" s="24"/>
      <c r="SAU5" s="24"/>
      <c r="SAV5" s="24"/>
      <c r="SAW5" s="24"/>
      <c r="SAX5" s="24"/>
      <c r="SAY5" s="24"/>
      <c r="SAZ5" s="24"/>
      <c r="SBA5" s="24"/>
      <c r="SBB5" s="24"/>
      <c r="SBC5" s="24"/>
      <c r="SBD5" s="24"/>
      <c r="SBE5" s="24"/>
      <c r="SBF5" s="24"/>
      <c r="SBG5" s="24"/>
      <c r="SBH5" s="24"/>
      <c r="SBI5" s="24"/>
      <c r="SBJ5" s="24"/>
      <c r="SBK5" s="24"/>
      <c r="SBL5" s="24"/>
      <c r="SBM5" s="24"/>
      <c r="SBN5" s="24"/>
      <c r="SBO5" s="24"/>
      <c r="SBP5" s="24"/>
      <c r="SBQ5" s="24"/>
      <c r="SBR5" s="24"/>
      <c r="SBS5" s="24"/>
      <c r="SBT5" s="24"/>
      <c r="SBU5" s="24"/>
      <c r="SBV5" s="24"/>
      <c r="SBW5" s="24"/>
      <c r="SBX5" s="24"/>
      <c r="SBY5" s="24"/>
      <c r="SBZ5" s="24"/>
      <c r="SCA5" s="24"/>
      <c r="SCB5" s="24"/>
      <c r="SCC5" s="24"/>
      <c r="SCD5" s="24"/>
      <c r="SCE5" s="24"/>
      <c r="SCF5" s="24"/>
      <c r="SCG5" s="24"/>
      <c r="SCH5" s="24"/>
      <c r="SCI5" s="24"/>
      <c r="SCJ5" s="24"/>
      <c r="SCK5" s="24"/>
      <c r="SCL5" s="24"/>
      <c r="SCM5" s="24"/>
      <c r="SCN5" s="24"/>
      <c r="SCO5" s="24"/>
      <c r="SCP5" s="24"/>
      <c r="SCQ5" s="24"/>
      <c r="SCR5" s="24"/>
      <c r="SCS5" s="24"/>
      <c r="SCT5" s="24"/>
      <c r="SCU5" s="24"/>
      <c r="SCV5" s="24"/>
      <c r="SCW5" s="24"/>
      <c r="SCX5" s="24"/>
      <c r="SCY5" s="24"/>
      <c r="SCZ5" s="24"/>
      <c r="SDA5" s="24"/>
      <c r="SDB5" s="24"/>
      <c r="SDC5" s="24"/>
      <c r="SDD5" s="24"/>
      <c r="SDE5" s="24"/>
      <c r="SDF5" s="24"/>
      <c r="SDG5" s="24"/>
      <c r="SDH5" s="24"/>
      <c r="SDI5" s="24"/>
      <c r="SDJ5" s="24"/>
      <c r="SDK5" s="24"/>
      <c r="SDL5" s="24"/>
      <c r="SDM5" s="24"/>
      <c r="SDN5" s="24"/>
      <c r="SDO5" s="24"/>
      <c r="SDP5" s="24"/>
      <c r="SDQ5" s="24"/>
      <c r="SDR5" s="24"/>
      <c r="SDS5" s="24"/>
      <c r="SDT5" s="24"/>
      <c r="SDU5" s="24"/>
      <c r="SDV5" s="24"/>
      <c r="SDW5" s="24"/>
      <c r="SDX5" s="24"/>
      <c r="SDY5" s="24"/>
      <c r="SDZ5" s="24"/>
      <c r="SEA5" s="24"/>
      <c r="SEB5" s="24"/>
      <c r="SEC5" s="24"/>
      <c r="SED5" s="24"/>
      <c r="SEE5" s="24"/>
      <c r="SEF5" s="24"/>
      <c r="SEG5" s="24"/>
      <c r="SEH5" s="24"/>
      <c r="SEI5" s="24"/>
      <c r="SEJ5" s="24"/>
      <c r="SEK5" s="24"/>
      <c r="SEL5" s="24"/>
      <c r="SEM5" s="24"/>
      <c r="SEN5" s="24"/>
      <c r="SEO5" s="24"/>
      <c r="SEP5" s="24"/>
      <c r="SEQ5" s="24"/>
      <c r="SER5" s="24"/>
      <c r="SES5" s="24"/>
      <c r="SET5" s="24"/>
      <c r="SEU5" s="24"/>
      <c r="SEV5" s="24"/>
      <c r="SEW5" s="24"/>
      <c r="SEX5" s="24"/>
      <c r="SEY5" s="24"/>
      <c r="SEZ5" s="24"/>
      <c r="SFA5" s="24"/>
      <c r="SFB5" s="24"/>
      <c r="SFC5" s="24"/>
      <c r="SFD5" s="24"/>
      <c r="SFE5" s="24"/>
      <c r="SFF5" s="24"/>
      <c r="SFG5" s="24"/>
      <c r="SFH5" s="24"/>
      <c r="SFI5" s="24"/>
      <c r="SFJ5" s="24"/>
      <c r="SFK5" s="24"/>
      <c r="SFL5" s="24"/>
      <c r="SFM5" s="24"/>
      <c r="SFN5" s="24"/>
      <c r="SFO5" s="24"/>
      <c r="SFP5" s="24"/>
      <c r="SFQ5" s="24"/>
      <c r="SFR5" s="24"/>
      <c r="SFS5" s="24"/>
      <c r="SFT5" s="24"/>
      <c r="SFU5" s="24"/>
      <c r="SFV5" s="24"/>
      <c r="SFW5" s="24"/>
      <c r="SFX5" s="24"/>
      <c r="SFY5" s="24"/>
      <c r="SFZ5" s="24"/>
      <c r="SGA5" s="24"/>
      <c r="SGB5" s="24"/>
      <c r="SGC5" s="24"/>
      <c r="SGD5" s="24"/>
      <c r="SGE5" s="24"/>
      <c r="SGF5" s="24"/>
      <c r="SGG5" s="24"/>
      <c r="SGH5" s="24"/>
      <c r="SGI5" s="24"/>
      <c r="SGJ5" s="24"/>
      <c r="SGK5" s="24"/>
      <c r="SGL5" s="24"/>
      <c r="SGM5" s="24"/>
      <c r="SGN5" s="24"/>
      <c r="SGO5" s="24"/>
      <c r="SGP5" s="24"/>
      <c r="SGQ5" s="24"/>
      <c r="SGR5" s="24"/>
      <c r="SGS5" s="24"/>
      <c r="SGT5" s="24"/>
      <c r="SGU5" s="24"/>
      <c r="SGV5" s="24"/>
      <c r="SGW5" s="24"/>
      <c r="SGX5" s="24"/>
      <c r="SGY5" s="24"/>
      <c r="SGZ5" s="24"/>
      <c r="SHA5" s="24"/>
      <c r="SHB5" s="24"/>
      <c r="SHC5" s="24"/>
      <c r="SHD5" s="24"/>
      <c r="SHE5" s="24"/>
      <c r="SHF5" s="24"/>
      <c r="SHG5" s="24"/>
      <c r="SHH5" s="24"/>
      <c r="SHI5" s="24"/>
      <c r="SHJ5" s="24"/>
      <c r="SHK5" s="24"/>
      <c r="SHL5" s="24"/>
      <c r="SHM5" s="24"/>
      <c r="SHN5" s="24"/>
      <c r="SHO5" s="24"/>
      <c r="SHP5" s="24"/>
      <c r="SHQ5" s="24"/>
      <c r="SHR5" s="24"/>
      <c r="SHS5" s="24"/>
      <c r="SHT5" s="24"/>
      <c r="SHU5" s="24"/>
      <c r="SHV5" s="24"/>
      <c r="SHW5" s="24"/>
      <c r="SHX5" s="24"/>
      <c r="SHY5" s="24"/>
      <c r="SHZ5" s="24"/>
      <c r="SIA5" s="24"/>
      <c r="SIB5" s="24"/>
      <c r="SIC5" s="24"/>
      <c r="SID5" s="24"/>
      <c r="SIE5" s="24"/>
      <c r="SIF5" s="24"/>
      <c r="SIG5" s="24"/>
      <c r="SIH5" s="24"/>
      <c r="SII5" s="24"/>
      <c r="SIJ5" s="24"/>
      <c r="SIK5" s="24"/>
      <c r="SIL5" s="24"/>
      <c r="SIM5" s="24"/>
      <c r="SIN5" s="24"/>
      <c r="SIO5" s="24"/>
      <c r="SIP5" s="24"/>
      <c r="SIQ5" s="24"/>
      <c r="SIR5" s="24"/>
      <c r="SIS5" s="24"/>
      <c r="SIT5" s="24"/>
      <c r="SIU5" s="24"/>
      <c r="SIV5" s="24"/>
      <c r="SIW5" s="24"/>
      <c r="SIX5" s="24"/>
      <c r="SIY5" s="24"/>
      <c r="SIZ5" s="24"/>
      <c r="SJA5" s="24"/>
      <c r="SJB5" s="24"/>
      <c r="SJC5" s="24"/>
      <c r="SJD5" s="24"/>
      <c r="SJE5" s="24"/>
      <c r="SJF5" s="24"/>
      <c r="SJG5" s="24"/>
      <c r="SJH5" s="24"/>
      <c r="SJI5" s="24"/>
      <c r="SJJ5" s="24"/>
      <c r="SJK5" s="24"/>
      <c r="SJL5" s="24"/>
      <c r="SJM5" s="24"/>
      <c r="SJN5" s="24"/>
      <c r="SJO5" s="24"/>
      <c r="SJP5" s="24"/>
      <c r="SJQ5" s="24"/>
      <c r="SJR5" s="24"/>
      <c r="SJS5" s="24"/>
      <c r="SJT5" s="24"/>
      <c r="SJU5" s="24"/>
      <c r="SJV5" s="24"/>
      <c r="SJW5" s="24"/>
      <c r="SJX5" s="24"/>
      <c r="SJY5" s="24"/>
      <c r="SJZ5" s="24"/>
      <c r="SKA5" s="24"/>
      <c r="SKB5" s="24"/>
      <c r="SKC5" s="24"/>
      <c r="SKD5" s="24"/>
      <c r="SKE5" s="24"/>
      <c r="SKF5" s="24"/>
      <c r="SKG5" s="24"/>
      <c r="SKH5" s="24"/>
      <c r="SKI5" s="24"/>
      <c r="SKJ5" s="24"/>
      <c r="SKK5" s="24"/>
      <c r="SKL5" s="24"/>
      <c r="SKM5" s="24"/>
      <c r="SKN5" s="24"/>
      <c r="SKO5" s="24"/>
      <c r="SKP5" s="24"/>
      <c r="SKQ5" s="24"/>
      <c r="SKR5" s="24"/>
      <c r="SKS5" s="24"/>
      <c r="SKT5" s="24"/>
      <c r="SKU5" s="24"/>
      <c r="SKV5" s="24"/>
      <c r="SKW5" s="24"/>
      <c r="SKX5" s="24"/>
      <c r="SKY5" s="24"/>
      <c r="SKZ5" s="24"/>
      <c r="SLA5" s="24"/>
      <c r="SLB5" s="24"/>
      <c r="SLC5" s="24"/>
      <c r="SLD5" s="24"/>
      <c r="SLE5" s="24"/>
      <c r="SLF5" s="24"/>
      <c r="SLG5" s="24"/>
      <c r="SLH5" s="24"/>
      <c r="SLI5" s="24"/>
      <c r="SLJ5" s="24"/>
      <c r="SLK5" s="24"/>
      <c r="SLL5" s="24"/>
      <c r="SLM5" s="24"/>
      <c r="SLN5" s="24"/>
      <c r="SLO5" s="24"/>
      <c r="SLP5" s="24"/>
      <c r="SLQ5" s="24"/>
      <c r="SLR5" s="24"/>
      <c r="SLS5" s="24"/>
      <c r="SLT5" s="24"/>
      <c r="SLU5" s="24"/>
      <c r="SLV5" s="24"/>
      <c r="SLW5" s="24"/>
      <c r="SLX5" s="24"/>
      <c r="SLY5" s="24"/>
      <c r="SLZ5" s="24"/>
      <c r="SMA5" s="24"/>
      <c r="SMB5" s="24"/>
      <c r="SMC5" s="24"/>
      <c r="SMD5" s="24"/>
      <c r="SME5" s="24"/>
      <c r="SMF5" s="24"/>
      <c r="SMG5" s="24"/>
      <c r="SMH5" s="24"/>
      <c r="SMI5" s="24"/>
      <c r="SMJ5" s="24"/>
      <c r="SMK5" s="24"/>
      <c r="SML5" s="24"/>
      <c r="SMM5" s="24"/>
      <c r="SMN5" s="24"/>
      <c r="SMO5" s="24"/>
      <c r="SMP5" s="24"/>
      <c r="SMQ5" s="24"/>
      <c r="SMR5" s="24"/>
      <c r="SMS5" s="24"/>
      <c r="SMT5" s="24"/>
      <c r="SMU5" s="24"/>
      <c r="SMV5" s="24"/>
      <c r="SMW5" s="24"/>
      <c r="SMX5" s="24"/>
      <c r="SMY5" s="24"/>
      <c r="SMZ5" s="24"/>
      <c r="SNA5" s="24"/>
      <c r="SNB5" s="24"/>
      <c r="SNC5" s="24"/>
      <c r="SND5" s="24"/>
      <c r="SNE5" s="24"/>
      <c r="SNF5" s="24"/>
      <c r="SNG5" s="24"/>
      <c r="SNH5" s="24"/>
      <c r="SNI5" s="24"/>
      <c r="SNJ5" s="24"/>
      <c r="SNK5" s="24"/>
      <c r="SNL5" s="24"/>
      <c r="SNM5" s="24"/>
      <c r="SNN5" s="24"/>
      <c r="SNO5" s="24"/>
      <c r="SNP5" s="24"/>
      <c r="SNQ5" s="24"/>
      <c r="SNR5" s="24"/>
      <c r="SNS5" s="24"/>
      <c r="SNT5" s="24"/>
      <c r="SNU5" s="24"/>
      <c r="SNV5" s="24"/>
      <c r="SNW5" s="24"/>
      <c r="SNX5" s="24"/>
      <c r="SNY5" s="24"/>
      <c r="SNZ5" s="24"/>
      <c r="SOA5" s="24"/>
      <c r="SOB5" s="24"/>
      <c r="SOC5" s="24"/>
      <c r="SOD5" s="24"/>
      <c r="SOE5" s="24"/>
      <c r="SOF5" s="24"/>
      <c r="SOG5" s="24"/>
      <c r="SOH5" s="24"/>
      <c r="SOI5" s="24"/>
      <c r="SOJ5" s="24"/>
      <c r="SOK5" s="24"/>
      <c r="SOL5" s="24"/>
      <c r="SOM5" s="24"/>
      <c r="SON5" s="24"/>
      <c r="SOO5" s="24"/>
      <c r="SOP5" s="24"/>
      <c r="SOQ5" s="24"/>
      <c r="SOR5" s="24"/>
      <c r="SOS5" s="24"/>
      <c r="SOT5" s="24"/>
      <c r="SOU5" s="24"/>
      <c r="SOV5" s="24"/>
      <c r="SOW5" s="24"/>
      <c r="SOX5" s="24"/>
      <c r="SOY5" s="24"/>
      <c r="SOZ5" s="24"/>
      <c r="SPA5" s="24"/>
      <c r="SPB5" s="24"/>
      <c r="SPC5" s="24"/>
      <c r="SPD5" s="24"/>
      <c r="SPE5" s="24"/>
      <c r="SPF5" s="24"/>
      <c r="SPG5" s="24"/>
      <c r="SPH5" s="24"/>
      <c r="SPI5" s="24"/>
      <c r="SPJ5" s="24"/>
      <c r="SPK5" s="24"/>
      <c r="SPL5" s="24"/>
      <c r="SPM5" s="24"/>
      <c r="SPN5" s="24"/>
      <c r="SPO5" s="24"/>
      <c r="SPP5" s="24"/>
      <c r="SPQ5" s="24"/>
      <c r="SPR5" s="24"/>
      <c r="SPS5" s="24"/>
      <c r="SPT5" s="24"/>
      <c r="SPU5" s="24"/>
      <c r="SPV5" s="24"/>
      <c r="SPW5" s="24"/>
      <c r="SPX5" s="24"/>
      <c r="SPY5" s="24"/>
      <c r="SPZ5" s="24"/>
      <c r="SQA5" s="24"/>
      <c r="SQB5" s="24"/>
      <c r="SQC5" s="24"/>
      <c r="SQD5" s="24"/>
      <c r="SQE5" s="24"/>
      <c r="SQF5" s="24"/>
      <c r="SQG5" s="24"/>
      <c r="SQH5" s="24"/>
      <c r="SQI5" s="24"/>
      <c r="SQJ5" s="24"/>
      <c r="SQK5" s="24"/>
      <c r="SQL5" s="24"/>
      <c r="SQM5" s="24"/>
      <c r="SQN5" s="24"/>
      <c r="SQO5" s="24"/>
      <c r="SQP5" s="24"/>
      <c r="SQQ5" s="24"/>
      <c r="SQR5" s="24"/>
      <c r="SQS5" s="24"/>
      <c r="SQT5" s="24"/>
      <c r="SQU5" s="24"/>
      <c r="SQV5" s="24"/>
      <c r="SQW5" s="24"/>
      <c r="SQX5" s="24"/>
      <c r="SQY5" s="24"/>
      <c r="SQZ5" s="24"/>
      <c r="SRA5" s="24"/>
      <c r="SRB5" s="24"/>
      <c r="SRC5" s="24"/>
      <c r="SRD5" s="24"/>
      <c r="SRE5" s="24"/>
      <c r="SRF5" s="24"/>
      <c r="SRG5" s="24"/>
      <c r="SRH5" s="24"/>
      <c r="SRI5" s="24"/>
      <c r="SRJ5" s="24"/>
      <c r="SRK5" s="24"/>
      <c r="SRL5" s="24"/>
      <c r="SRM5" s="24"/>
      <c r="SRN5" s="24"/>
      <c r="SRO5" s="24"/>
      <c r="SRP5" s="24"/>
      <c r="SRQ5" s="24"/>
      <c r="SRR5" s="24"/>
      <c r="SRS5" s="24"/>
      <c r="SRT5" s="24"/>
      <c r="SRU5" s="24"/>
      <c r="SRV5" s="24"/>
      <c r="SRW5" s="24"/>
      <c r="SRX5" s="24"/>
      <c r="SRY5" s="24"/>
      <c r="SRZ5" s="24"/>
      <c r="SSA5" s="24"/>
      <c r="SSB5" s="24"/>
      <c r="SSC5" s="24"/>
      <c r="SSD5" s="24"/>
      <c r="SSE5" s="24"/>
      <c r="SSF5" s="24"/>
      <c r="SSG5" s="24"/>
      <c r="SSH5" s="24"/>
      <c r="SSI5" s="24"/>
      <c r="SSJ5" s="24"/>
      <c r="SSK5" s="24"/>
      <c r="SSL5" s="24"/>
      <c r="SSM5" s="24"/>
      <c r="SSN5" s="24"/>
      <c r="SSO5" s="24"/>
      <c r="SSP5" s="24"/>
      <c r="SSQ5" s="24"/>
      <c r="SSR5" s="24"/>
      <c r="SSS5" s="24"/>
      <c r="SST5" s="24"/>
      <c r="SSU5" s="24"/>
      <c r="SSV5" s="24"/>
      <c r="SSW5" s="24"/>
      <c r="SSX5" s="24"/>
      <c r="SSY5" s="24"/>
      <c r="SSZ5" s="24"/>
      <c r="STA5" s="24"/>
      <c r="STB5" s="24"/>
      <c r="STC5" s="24"/>
      <c r="STD5" s="24"/>
      <c r="STE5" s="24"/>
      <c r="STF5" s="24"/>
      <c r="STG5" s="24"/>
      <c r="STH5" s="24"/>
      <c r="STI5" s="24"/>
      <c r="STJ5" s="24"/>
      <c r="STK5" s="24"/>
      <c r="STL5" s="24"/>
      <c r="STM5" s="24"/>
      <c r="STN5" s="24"/>
      <c r="STO5" s="24"/>
      <c r="STP5" s="24"/>
      <c r="STQ5" s="24"/>
      <c r="STR5" s="24"/>
      <c r="STS5" s="24"/>
      <c r="STT5" s="24"/>
      <c r="STU5" s="24"/>
      <c r="STV5" s="24"/>
      <c r="STW5" s="24"/>
      <c r="STX5" s="24"/>
      <c r="STY5" s="24"/>
      <c r="STZ5" s="24"/>
      <c r="SUA5" s="24"/>
      <c r="SUB5" s="24"/>
      <c r="SUC5" s="24"/>
      <c r="SUD5" s="24"/>
      <c r="SUE5" s="24"/>
      <c r="SUF5" s="24"/>
      <c r="SUG5" s="24"/>
      <c r="SUH5" s="24"/>
      <c r="SUI5" s="24"/>
      <c r="SUJ5" s="24"/>
      <c r="SUK5" s="24"/>
      <c r="SUL5" s="24"/>
      <c r="SUM5" s="24"/>
      <c r="SUN5" s="24"/>
      <c r="SUO5" s="24"/>
      <c r="SUP5" s="24"/>
      <c r="SUQ5" s="24"/>
      <c r="SUR5" s="24"/>
      <c r="SUS5" s="24"/>
      <c r="SUT5" s="24"/>
      <c r="SUU5" s="24"/>
      <c r="SUV5" s="24"/>
      <c r="SUW5" s="24"/>
      <c r="SUX5" s="24"/>
      <c r="SUY5" s="24"/>
      <c r="SUZ5" s="24"/>
      <c r="SVA5" s="24"/>
      <c r="SVB5" s="24"/>
      <c r="SVC5" s="24"/>
      <c r="SVD5" s="24"/>
      <c r="SVE5" s="24"/>
      <c r="SVF5" s="24"/>
      <c r="SVG5" s="24"/>
      <c r="SVH5" s="24"/>
      <c r="SVI5" s="24"/>
      <c r="SVJ5" s="24"/>
      <c r="SVK5" s="24"/>
      <c r="SVL5" s="24"/>
      <c r="SVM5" s="24"/>
      <c r="SVN5" s="24"/>
      <c r="SVO5" s="24"/>
      <c r="SVP5" s="24"/>
      <c r="SVQ5" s="24"/>
      <c r="SVR5" s="24"/>
      <c r="SVS5" s="24"/>
      <c r="SVT5" s="24"/>
      <c r="SVU5" s="24"/>
      <c r="SVV5" s="24"/>
      <c r="SVW5" s="24"/>
      <c r="SVX5" s="24"/>
      <c r="SVY5" s="24"/>
      <c r="SVZ5" s="24"/>
      <c r="SWA5" s="24"/>
      <c r="SWB5" s="24"/>
      <c r="SWC5" s="24"/>
      <c r="SWD5" s="24"/>
      <c r="SWE5" s="24"/>
      <c r="SWF5" s="24"/>
      <c r="SWG5" s="24"/>
      <c r="SWH5" s="24"/>
      <c r="SWI5" s="24"/>
      <c r="SWJ5" s="24"/>
      <c r="SWK5" s="24"/>
      <c r="SWL5" s="24"/>
      <c r="SWM5" s="24"/>
      <c r="SWN5" s="24"/>
      <c r="SWO5" s="24"/>
      <c r="SWP5" s="24"/>
      <c r="SWQ5" s="24"/>
      <c r="SWR5" s="24"/>
      <c r="SWS5" s="24"/>
      <c r="SWT5" s="24"/>
      <c r="SWU5" s="24"/>
      <c r="SWV5" s="24"/>
      <c r="SWW5" s="24"/>
      <c r="SWX5" s="24"/>
      <c r="SWY5" s="24"/>
      <c r="SWZ5" s="24"/>
      <c r="SXA5" s="24"/>
      <c r="SXB5" s="24"/>
      <c r="SXC5" s="24"/>
      <c r="SXD5" s="24"/>
      <c r="SXE5" s="24"/>
      <c r="SXF5" s="24"/>
      <c r="SXG5" s="24"/>
      <c r="SXH5" s="24"/>
      <c r="SXI5" s="24"/>
      <c r="SXJ5" s="24"/>
      <c r="SXK5" s="24"/>
      <c r="SXL5" s="24"/>
      <c r="SXM5" s="24"/>
      <c r="SXN5" s="24"/>
      <c r="SXO5" s="24"/>
      <c r="SXP5" s="24"/>
      <c r="SXQ5" s="24"/>
      <c r="SXR5" s="24"/>
      <c r="SXS5" s="24"/>
      <c r="SXT5" s="24"/>
      <c r="SXU5" s="24"/>
      <c r="SXV5" s="24"/>
      <c r="SXW5" s="24"/>
      <c r="SXX5" s="24"/>
      <c r="SXY5" s="24"/>
      <c r="SXZ5" s="24"/>
      <c r="SYA5" s="24"/>
      <c r="SYB5" s="24"/>
      <c r="SYC5" s="24"/>
      <c r="SYD5" s="24"/>
      <c r="SYE5" s="24"/>
      <c r="SYF5" s="24"/>
      <c r="SYG5" s="24"/>
      <c r="SYH5" s="24"/>
      <c r="SYI5" s="24"/>
      <c r="SYJ5" s="24"/>
      <c r="SYK5" s="24"/>
      <c r="SYL5" s="24"/>
      <c r="SYM5" s="24"/>
      <c r="SYN5" s="24"/>
      <c r="SYO5" s="24"/>
      <c r="SYP5" s="24"/>
      <c r="SYQ5" s="24"/>
      <c r="SYR5" s="24"/>
      <c r="SYS5" s="24"/>
      <c r="SYT5" s="24"/>
      <c r="SYU5" s="24"/>
      <c r="SYV5" s="24"/>
      <c r="SYW5" s="24"/>
      <c r="SYX5" s="24"/>
      <c r="SYY5" s="24"/>
      <c r="SYZ5" s="24"/>
      <c r="SZA5" s="24"/>
      <c r="SZB5" s="24"/>
      <c r="SZC5" s="24"/>
      <c r="SZD5" s="24"/>
      <c r="SZE5" s="24"/>
      <c r="SZF5" s="24"/>
      <c r="SZG5" s="24"/>
      <c r="SZH5" s="24"/>
      <c r="SZI5" s="24"/>
      <c r="SZJ5" s="24"/>
      <c r="SZK5" s="24"/>
      <c r="SZL5" s="24"/>
      <c r="SZM5" s="24"/>
      <c r="SZN5" s="24"/>
      <c r="SZO5" s="24"/>
      <c r="SZP5" s="24"/>
      <c r="SZQ5" s="24"/>
      <c r="SZR5" s="24"/>
      <c r="SZS5" s="24"/>
      <c r="SZT5" s="24"/>
      <c r="SZU5" s="24"/>
      <c r="SZV5" s="24"/>
      <c r="SZW5" s="24"/>
      <c r="SZX5" s="24"/>
      <c r="SZY5" s="24"/>
      <c r="SZZ5" s="24"/>
      <c r="TAA5" s="24"/>
      <c r="TAB5" s="24"/>
      <c r="TAC5" s="24"/>
      <c r="TAD5" s="24"/>
      <c r="TAE5" s="24"/>
      <c r="TAF5" s="24"/>
      <c r="TAG5" s="24"/>
      <c r="TAH5" s="24"/>
      <c r="TAI5" s="24"/>
      <c r="TAJ5" s="24"/>
      <c r="TAK5" s="24"/>
      <c r="TAL5" s="24"/>
      <c r="TAM5" s="24"/>
      <c r="TAN5" s="24"/>
      <c r="TAO5" s="24"/>
      <c r="TAP5" s="24"/>
      <c r="TAQ5" s="24"/>
      <c r="TAR5" s="24"/>
      <c r="TAS5" s="24"/>
      <c r="TAT5" s="24"/>
      <c r="TAU5" s="24"/>
      <c r="TAV5" s="24"/>
      <c r="TAW5" s="24"/>
      <c r="TAX5" s="24"/>
      <c r="TAY5" s="24"/>
      <c r="TAZ5" s="24"/>
      <c r="TBA5" s="24"/>
      <c r="TBB5" s="24"/>
      <c r="TBC5" s="24"/>
      <c r="TBD5" s="24"/>
      <c r="TBE5" s="24"/>
      <c r="TBF5" s="24"/>
      <c r="TBG5" s="24"/>
      <c r="TBH5" s="24"/>
      <c r="TBI5" s="24"/>
      <c r="TBJ5" s="24"/>
      <c r="TBK5" s="24"/>
      <c r="TBL5" s="24"/>
      <c r="TBM5" s="24"/>
      <c r="TBN5" s="24"/>
      <c r="TBO5" s="24"/>
      <c r="TBP5" s="24"/>
      <c r="TBQ5" s="24"/>
      <c r="TBR5" s="24"/>
      <c r="TBS5" s="24"/>
      <c r="TBT5" s="24"/>
      <c r="TBU5" s="24"/>
      <c r="TBV5" s="24"/>
      <c r="TBW5" s="24"/>
      <c r="TBX5" s="24"/>
      <c r="TBY5" s="24"/>
      <c r="TBZ5" s="24"/>
      <c r="TCA5" s="24"/>
      <c r="TCB5" s="24"/>
      <c r="TCC5" s="24"/>
      <c r="TCD5" s="24"/>
      <c r="TCE5" s="24"/>
      <c r="TCF5" s="24"/>
      <c r="TCG5" s="24"/>
      <c r="TCH5" s="24"/>
      <c r="TCI5" s="24"/>
      <c r="TCJ5" s="24"/>
      <c r="TCK5" s="24"/>
      <c r="TCL5" s="24"/>
      <c r="TCM5" s="24"/>
      <c r="TCN5" s="24"/>
      <c r="TCO5" s="24"/>
      <c r="TCP5" s="24"/>
      <c r="TCQ5" s="24"/>
      <c r="TCR5" s="24"/>
      <c r="TCS5" s="24"/>
      <c r="TCT5" s="24"/>
      <c r="TCU5" s="24"/>
      <c r="TCV5" s="24"/>
      <c r="TCW5" s="24"/>
      <c r="TCX5" s="24"/>
      <c r="TCY5" s="24"/>
      <c r="TCZ5" s="24"/>
      <c r="TDA5" s="24"/>
      <c r="TDB5" s="24"/>
      <c r="TDC5" s="24"/>
      <c r="TDD5" s="24"/>
      <c r="TDE5" s="24"/>
      <c r="TDF5" s="24"/>
      <c r="TDG5" s="24"/>
      <c r="TDH5" s="24"/>
      <c r="TDI5" s="24"/>
      <c r="TDJ5" s="24"/>
      <c r="TDK5" s="24"/>
      <c r="TDL5" s="24"/>
      <c r="TDM5" s="24"/>
      <c r="TDN5" s="24"/>
      <c r="TDO5" s="24"/>
      <c r="TDP5" s="24"/>
      <c r="TDQ5" s="24"/>
      <c r="TDR5" s="24"/>
      <c r="TDS5" s="24"/>
      <c r="TDT5" s="24"/>
      <c r="TDU5" s="24"/>
      <c r="TDV5" s="24"/>
      <c r="TDW5" s="24"/>
      <c r="TDX5" s="24"/>
      <c r="TDY5" s="24"/>
      <c r="TDZ5" s="24"/>
      <c r="TEA5" s="24"/>
      <c r="TEB5" s="24"/>
      <c r="TEC5" s="24"/>
      <c r="TED5" s="24"/>
      <c r="TEE5" s="24"/>
      <c r="TEF5" s="24"/>
      <c r="TEG5" s="24"/>
      <c r="TEH5" s="24"/>
      <c r="TEI5" s="24"/>
      <c r="TEJ5" s="24"/>
      <c r="TEK5" s="24"/>
      <c r="TEL5" s="24"/>
      <c r="TEM5" s="24"/>
      <c r="TEN5" s="24"/>
      <c r="TEO5" s="24"/>
      <c r="TEP5" s="24"/>
      <c r="TEQ5" s="24"/>
      <c r="TER5" s="24"/>
      <c r="TES5" s="24"/>
      <c r="TET5" s="24"/>
      <c r="TEU5" s="24"/>
      <c r="TEV5" s="24"/>
      <c r="TEW5" s="24"/>
      <c r="TEX5" s="24"/>
      <c r="TEY5" s="24"/>
      <c r="TEZ5" s="24"/>
      <c r="TFA5" s="24"/>
      <c r="TFB5" s="24"/>
      <c r="TFC5" s="24"/>
      <c r="TFD5" s="24"/>
      <c r="TFE5" s="24"/>
      <c r="TFF5" s="24"/>
      <c r="TFG5" s="24"/>
      <c r="TFH5" s="24"/>
      <c r="TFI5" s="24"/>
      <c r="TFJ5" s="24"/>
      <c r="TFK5" s="24"/>
      <c r="TFL5" s="24"/>
      <c r="TFM5" s="24"/>
      <c r="TFN5" s="24"/>
      <c r="TFO5" s="24"/>
      <c r="TFP5" s="24"/>
      <c r="TFQ5" s="24"/>
      <c r="TFR5" s="24"/>
      <c r="TFS5" s="24"/>
      <c r="TFT5" s="24"/>
      <c r="TFU5" s="24"/>
      <c r="TFV5" s="24"/>
      <c r="TFW5" s="24"/>
      <c r="TFX5" s="24"/>
      <c r="TFY5" s="24"/>
      <c r="TFZ5" s="24"/>
      <c r="TGA5" s="24"/>
      <c r="TGB5" s="24"/>
      <c r="TGC5" s="24"/>
      <c r="TGD5" s="24"/>
      <c r="TGE5" s="24"/>
      <c r="TGF5" s="24"/>
      <c r="TGG5" s="24"/>
      <c r="TGH5" s="24"/>
      <c r="TGI5" s="24"/>
      <c r="TGJ5" s="24"/>
      <c r="TGK5" s="24"/>
      <c r="TGL5" s="24"/>
      <c r="TGM5" s="24"/>
      <c r="TGN5" s="24"/>
      <c r="TGO5" s="24"/>
      <c r="TGP5" s="24"/>
      <c r="TGQ5" s="24"/>
      <c r="TGR5" s="24"/>
      <c r="TGS5" s="24"/>
      <c r="TGT5" s="24"/>
      <c r="TGU5" s="24"/>
      <c r="TGV5" s="24"/>
      <c r="TGW5" s="24"/>
      <c r="TGX5" s="24"/>
      <c r="TGY5" s="24"/>
      <c r="TGZ5" s="24"/>
      <c r="THA5" s="24"/>
      <c r="THB5" s="24"/>
      <c r="THC5" s="24"/>
      <c r="THD5" s="24"/>
      <c r="THE5" s="24"/>
      <c r="THF5" s="24"/>
      <c r="THG5" s="24"/>
      <c r="THH5" s="24"/>
      <c r="THI5" s="24"/>
      <c r="THJ5" s="24"/>
      <c r="THK5" s="24"/>
      <c r="THL5" s="24"/>
      <c r="THM5" s="24"/>
      <c r="THN5" s="24"/>
      <c r="THO5" s="24"/>
      <c r="THP5" s="24"/>
      <c r="THQ5" s="24"/>
      <c r="THR5" s="24"/>
      <c r="THS5" s="24"/>
      <c r="THT5" s="24"/>
      <c r="THU5" s="24"/>
      <c r="THV5" s="24"/>
      <c r="THW5" s="24"/>
      <c r="THX5" s="24"/>
      <c r="THY5" s="24"/>
      <c r="THZ5" s="24"/>
      <c r="TIA5" s="24"/>
      <c r="TIB5" s="24"/>
      <c r="TIC5" s="24"/>
      <c r="TID5" s="24"/>
      <c r="TIE5" s="24"/>
      <c r="TIF5" s="24"/>
      <c r="TIG5" s="24"/>
      <c r="TIH5" s="24"/>
      <c r="TII5" s="24"/>
      <c r="TIJ5" s="24"/>
      <c r="TIK5" s="24"/>
      <c r="TIL5" s="24"/>
      <c r="TIM5" s="24"/>
      <c r="TIN5" s="24"/>
      <c r="TIO5" s="24"/>
      <c r="TIP5" s="24"/>
      <c r="TIQ5" s="24"/>
      <c r="TIR5" s="24"/>
      <c r="TIS5" s="24"/>
      <c r="TIT5" s="24"/>
      <c r="TIU5" s="24"/>
      <c r="TIV5" s="24"/>
      <c r="TIW5" s="24"/>
      <c r="TIX5" s="24"/>
      <c r="TIY5" s="24"/>
      <c r="TIZ5" s="24"/>
      <c r="TJA5" s="24"/>
      <c r="TJB5" s="24"/>
      <c r="TJC5" s="24"/>
      <c r="TJD5" s="24"/>
      <c r="TJE5" s="24"/>
      <c r="TJF5" s="24"/>
      <c r="TJG5" s="24"/>
      <c r="TJH5" s="24"/>
      <c r="TJI5" s="24"/>
      <c r="TJJ5" s="24"/>
      <c r="TJK5" s="24"/>
      <c r="TJL5" s="24"/>
      <c r="TJM5" s="24"/>
      <c r="TJN5" s="24"/>
      <c r="TJO5" s="24"/>
      <c r="TJP5" s="24"/>
      <c r="TJQ5" s="24"/>
      <c r="TJR5" s="24"/>
      <c r="TJS5" s="24"/>
      <c r="TJT5" s="24"/>
      <c r="TJU5" s="24"/>
      <c r="TJV5" s="24"/>
      <c r="TJW5" s="24"/>
      <c r="TJX5" s="24"/>
      <c r="TJY5" s="24"/>
      <c r="TJZ5" s="24"/>
      <c r="TKA5" s="24"/>
      <c r="TKB5" s="24"/>
      <c r="TKC5" s="24"/>
      <c r="TKD5" s="24"/>
      <c r="TKE5" s="24"/>
      <c r="TKF5" s="24"/>
      <c r="TKG5" s="24"/>
      <c r="TKH5" s="24"/>
      <c r="TKI5" s="24"/>
      <c r="TKJ5" s="24"/>
      <c r="TKK5" s="24"/>
      <c r="TKL5" s="24"/>
      <c r="TKM5" s="24"/>
      <c r="TKN5" s="24"/>
      <c r="TKO5" s="24"/>
      <c r="TKP5" s="24"/>
      <c r="TKQ5" s="24"/>
      <c r="TKR5" s="24"/>
      <c r="TKS5" s="24"/>
      <c r="TKT5" s="24"/>
      <c r="TKU5" s="24"/>
      <c r="TKV5" s="24"/>
      <c r="TKW5" s="24"/>
      <c r="TKX5" s="24"/>
      <c r="TKY5" s="24"/>
      <c r="TKZ5" s="24"/>
      <c r="TLA5" s="24"/>
      <c r="TLB5" s="24"/>
      <c r="TLC5" s="24"/>
      <c r="TLD5" s="24"/>
      <c r="TLE5" s="24"/>
      <c r="TLF5" s="24"/>
      <c r="TLG5" s="24"/>
      <c r="TLH5" s="24"/>
      <c r="TLI5" s="24"/>
      <c r="TLJ5" s="24"/>
      <c r="TLK5" s="24"/>
      <c r="TLL5" s="24"/>
      <c r="TLM5" s="24"/>
      <c r="TLN5" s="24"/>
      <c r="TLO5" s="24"/>
      <c r="TLP5" s="24"/>
      <c r="TLQ5" s="24"/>
      <c r="TLR5" s="24"/>
      <c r="TLS5" s="24"/>
      <c r="TLT5" s="24"/>
      <c r="TLU5" s="24"/>
      <c r="TLV5" s="24"/>
      <c r="TLW5" s="24"/>
      <c r="TLX5" s="24"/>
      <c r="TLY5" s="24"/>
      <c r="TLZ5" s="24"/>
      <c r="TMA5" s="24"/>
      <c r="TMB5" s="24"/>
      <c r="TMC5" s="24"/>
      <c r="TMD5" s="24"/>
      <c r="TME5" s="24"/>
      <c r="TMF5" s="24"/>
      <c r="TMG5" s="24"/>
      <c r="TMH5" s="24"/>
      <c r="TMI5" s="24"/>
      <c r="TMJ5" s="24"/>
      <c r="TMK5" s="24"/>
      <c r="TML5" s="24"/>
      <c r="TMM5" s="24"/>
      <c r="TMN5" s="24"/>
      <c r="TMO5" s="24"/>
      <c r="TMP5" s="24"/>
      <c r="TMQ5" s="24"/>
      <c r="TMR5" s="24"/>
      <c r="TMS5" s="24"/>
      <c r="TMT5" s="24"/>
      <c r="TMU5" s="24"/>
      <c r="TMV5" s="24"/>
      <c r="TMW5" s="24"/>
      <c r="TMX5" s="24"/>
      <c r="TMY5" s="24"/>
      <c r="TMZ5" s="24"/>
      <c r="TNA5" s="24"/>
      <c r="TNB5" s="24"/>
      <c r="TNC5" s="24"/>
      <c r="TND5" s="24"/>
      <c r="TNE5" s="24"/>
      <c r="TNF5" s="24"/>
      <c r="TNG5" s="24"/>
      <c r="TNH5" s="24"/>
      <c r="TNI5" s="24"/>
      <c r="TNJ5" s="24"/>
      <c r="TNK5" s="24"/>
      <c r="TNL5" s="24"/>
      <c r="TNM5" s="24"/>
      <c r="TNN5" s="24"/>
      <c r="TNO5" s="24"/>
      <c r="TNP5" s="24"/>
      <c r="TNQ5" s="24"/>
      <c r="TNR5" s="24"/>
      <c r="TNS5" s="24"/>
      <c r="TNT5" s="24"/>
      <c r="TNU5" s="24"/>
      <c r="TNV5" s="24"/>
      <c r="TNW5" s="24"/>
      <c r="TNX5" s="24"/>
      <c r="TNY5" s="24"/>
      <c r="TNZ5" s="24"/>
      <c r="TOA5" s="24"/>
      <c r="TOB5" s="24"/>
      <c r="TOC5" s="24"/>
      <c r="TOD5" s="24"/>
      <c r="TOE5" s="24"/>
      <c r="TOF5" s="24"/>
      <c r="TOG5" s="24"/>
      <c r="TOH5" s="24"/>
      <c r="TOI5" s="24"/>
      <c r="TOJ5" s="24"/>
      <c r="TOK5" s="24"/>
      <c r="TOL5" s="24"/>
      <c r="TOM5" s="24"/>
      <c r="TON5" s="24"/>
      <c r="TOO5" s="24"/>
      <c r="TOP5" s="24"/>
      <c r="TOQ5" s="24"/>
      <c r="TOR5" s="24"/>
      <c r="TOS5" s="24"/>
      <c r="TOT5" s="24"/>
      <c r="TOU5" s="24"/>
      <c r="TOV5" s="24"/>
      <c r="TOW5" s="24"/>
      <c r="TOX5" s="24"/>
      <c r="TOY5" s="24"/>
      <c r="TOZ5" s="24"/>
      <c r="TPA5" s="24"/>
      <c r="TPB5" s="24"/>
      <c r="TPC5" s="24"/>
      <c r="TPD5" s="24"/>
      <c r="TPE5" s="24"/>
      <c r="TPF5" s="24"/>
      <c r="TPG5" s="24"/>
      <c r="TPH5" s="24"/>
      <c r="TPI5" s="24"/>
      <c r="TPJ5" s="24"/>
      <c r="TPK5" s="24"/>
      <c r="TPL5" s="24"/>
      <c r="TPM5" s="24"/>
      <c r="TPN5" s="24"/>
      <c r="TPO5" s="24"/>
      <c r="TPP5" s="24"/>
      <c r="TPQ5" s="24"/>
      <c r="TPR5" s="24"/>
      <c r="TPS5" s="24"/>
      <c r="TPT5" s="24"/>
      <c r="TPU5" s="24"/>
      <c r="TPV5" s="24"/>
      <c r="TPW5" s="24"/>
      <c r="TPX5" s="24"/>
      <c r="TPY5" s="24"/>
      <c r="TPZ5" s="24"/>
      <c r="TQA5" s="24"/>
      <c r="TQB5" s="24"/>
      <c r="TQC5" s="24"/>
      <c r="TQD5" s="24"/>
      <c r="TQE5" s="24"/>
      <c r="TQF5" s="24"/>
      <c r="TQG5" s="24"/>
      <c r="TQH5" s="24"/>
      <c r="TQI5" s="24"/>
      <c r="TQJ5" s="24"/>
      <c r="TQK5" s="24"/>
      <c r="TQL5" s="24"/>
      <c r="TQM5" s="24"/>
      <c r="TQN5" s="24"/>
      <c r="TQO5" s="24"/>
      <c r="TQP5" s="24"/>
      <c r="TQQ5" s="24"/>
      <c r="TQR5" s="24"/>
      <c r="TQS5" s="24"/>
      <c r="TQT5" s="24"/>
      <c r="TQU5" s="24"/>
      <c r="TQV5" s="24"/>
      <c r="TQW5" s="24"/>
      <c r="TQX5" s="24"/>
      <c r="TQY5" s="24"/>
      <c r="TQZ5" s="24"/>
      <c r="TRA5" s="24"/>
      <c r="TRB5" s="24"/>
      <c r="TRC5" s="24"/>
      <c r="TRD5" s="24"/>
      <c r="TRE5" s="24"/>
      <c r="TRF5" s="24"/>
      <c r="TRG5" s="24"/>
      <c r="TRH5" s="24"/>
      <c r="TRI5" s="24"/>
      <c r="TRJ5" s="24"/>
      <c r="TRK5" s="24"/>
      <c r="TRL5" s="24"/>
      <c r="TRM5" s="24"/>
      <c r="TRN5" s="24"/>
      <c r="TRO5" s="24"/>
      <c r="TRP5" s="24"/>
      <c r="TRQ5" s="24"/>
      <c r="TRR5" s="24"/>
      <c r="TRS5" s="24"/>
      <c r="TRT5" s="24"/>
      <c r="TRU5" s="24"/>
      <c r="TRV5" s="24"/>
      <c r="TRW5" s="24"/>
      <c r="TRX5" s="24"/>
      <c r="TRY5" s="24"/>
      <c r="TRZ5" s="24"/>
      <c r="TSA5" s="24"/>
      <c r="TSB5" s="24"/>
      <c r="TSC5" s="24"/>
      <c r="TSD5" s="24"/>
      <c r="TSE5" s="24"/>
      <c r="TSF5" s="24"/>
      <c r="TSG5" s="24"/>
      <c r="TSH5" s="24"/>
      <c r="TSI5" s="24"/>
      <c r="TSJ5" s="24"/>
      <c r="TSK5" s="24"/>
      <c r="TSL5" s="24"/>
      <c r="TSM5" s="24"/>
      <c r="TSN5" s="24"/>
      <c r="TSO5" s="24"/>
      <c r="TSP5" s="24"/>
      <c r="TSQ5" s="24"/>
      <c r="TSR5" s="24"/>
      <c r="TSS5" s="24"/>
      <c r="TST5" s="24"/>
      <c r="TSU5" s="24"/>
      <c r="TSV5" s="24"/>
      <c r="TSW5" s="24"/>
      <c r="TSX5" s="24"/>
      <c r="TSY5" s="24"/>
      <c r="TSZ5" s="24"/>
      <c r="TTA5" s="24"/>
      <c r="TTB5" s="24"/>
      <c r="TTC5" s="24"/>
      <c r="TTD5" s="24"/>
      <c r="TTE5" s="24"/>
      <c r="TTF5" s="24"/>
      <c r="TTG5" s="24"/>
      <c r="TTH5" s="24"/>
      <c r="TTI5" s="24"/>
      <c r="TTJ5" s="24"/>
      <c r="TTK5" s="24"/>
      <c r="TTL5" s="24"/>
      <c r="TTM5" s="24"/>
      <c r="TTN5" s="24"/>
      <c r="TTO5" s="24"/>
      <c r="TTP5" s="24"/>
      <c r="TTQ5" s="24"/>
      <c r="TTR5" s="24"/>
      <c r="TTS5" s="24"/>
      <c r="TTT5" s="24"/>
      <c r="TTU5" s="24"/>
      <c r="TTV5" s="24"/>
      <c r="TTW5" s="24"/>
      <c r="TTX5" s="24"/>
      <c r="TTY5" s="24"/>
      <c r="TTZ5" s="24"/>
      <c r="TUA5" s="24"/>
      <c r="TUB5" s="24"/>
      <c r="TUC5" s="24"/>
      <c r="TUD5" s="24"/>
      <c r="TUE5" s="24"/>
      <c r="TUF5" s="24"/>
      <c r="TUG5" s="24"/>
      <c r="TUH5" s="24"/>
      <c r="TUI5" s="24"/>
      <c r="TUJ5" s="24"/>
      <c r="TUK5" s="24"/>
      <c r="TUL5" s="24"/>
      <c r="TUM5" s="24"/>
      <c r="TUN5" s="24"/>
      <c r="TUO5" s="24"/>
      <c r="TUP5" s="24"/>
      <c r="TUQ5" s="24"/>
      <c r="TUR5" s="24"/>
      <c r="TUS5" s="24"/>
      <c r="TUT5" s="24"/>
      <c r="TUU5" s="24"/>
      <c r="TUV5" s="24"/>
      <c r="TUW5" s="24"/>
      <c r="TUX5" s="24"/>
      <c r="TUY5" s="24"/>
      <c r="TUZ5" s="24"/>
      <c r="TVA5" s="24"/>
      <c r="TVB5" s="24"/>
      <c r="TVC5" s="24"/>
      <c r="TVD5" s="24"/>
      <c r="TVE5" s="24"/>
      <c r="TVF5" s="24"/>
      <c r="TVG5" s="24"/>
      <c r="TVH5" s="24"/>
      <c r="TVI5" s="24"/>
      <c r="TVJ5" s="24"/>
      <c r="TVK5" s="24"/>
      <c r="TVL5" s="24"/>
      <c r="TVM5" s="24"/>
      <c r="TVN5" s="24"/>
      <c r="TVO5" s="24"/>
      <c r="TVP5" s="24"/>
      <c r="TVQ5" s="24"/>
      <c r="TVR5" s="24"/>
      <c r="TVS5" s="24"/>
      <c r="TVT5" s="24"/>
      <c r="TVU5" s="24"/>
      <c r="TVV5" s="24"/>
      <c r="TVW5" s="24"/>
      <c r="TVX5" s="24"/>
      <c r="TVY5" s="24"/>
      <c r="TVZ5" s="24"/>
      <c r="TWA5" s="24"/>
      <c r="TWB5" s="24"/>
      <c r="TWC5" s="24"/>
      <c r="TWD5" s="24"/>
      <c r="TWE5" s="24"/>
      <c r="TWF5" s="24"/>
      <c r="TWG5" s="24"/>
      <c r="TWH5" s="24"/>
      <c r="TWI5" s="24"/>
      <c r="TWJ5" s="24"/>
      <c r="TWK5" s="24"/>
      <c r="TWL5" s="24"/>
      <c r="TWM5" s="24"/>
      <c r="TWN5" s="24"/>
      <c r="TWO5" s="24"/>
      <c r="TWP5" s="24"/>
      <c r="TWQ5" s="24"/>
      <c r="TWR5" s="24"/>
      <c r="TWS5" s="24"/>
      <c r="TWT5" s="24"/>
      <c r="TWU5" s="24"/>
      <c r="TWV5" s="24"/>
      <c r="TWW5" s="24"/>
      <c r="TWX5" s="24"/>
      <c r="TWY5" s="24"/>
      <c r="TWZ5" s="24"/>
      <c r="TXA5" s="24"/>
      <c r="TXB5" s="24"/>
      <c r="TXC5" s="24"/>
      <c r="TXD5" s="24"/>
      <c r="TXE5" s="24"/>
      <c r="TXF5" s="24"/>
      <c r="TXG5" s="24"/>
      <c r="TXH5" s="24"/>
      <c r="TXI5" s="24"/>
      <c r="TXJ5" s="24"/>
      <c r="TXK5" s="24"/>
      <c r="TXL5" s="24"/>
      <c r="TXM5" s="24"/>
      <c r="TXN5" s="24"/>
      <c r="TXO5" s="24"/>
      <c r="TXP5" s="24"/>
      <c r="TXQ5" s="24"/>
      <c r="TXR5" s="24"/>
      <c r="TXS5" s="24"/>
      <c r="TXT5" s="24"/>
      <c r="TXU5" s="24"/>
      <c r="TXV5" s="24"/>
      <c r="TXW5" s="24"/>
      <c r="TXX5" s="24"/>
      <c r="TXY5" s="24"/>
      <c r="TXZ5" s="24"/>
      <c r="TYA5" s="24"/>
      <c r="TYB5" s="24"/>
      <c r="TYC5" s="24"/>
      <c r="TYD5" s="24"/>
      <c r="TYE5" s="24"/>
      <c r="TYF5" s="24"/>
      <c r="TYG5" s="24"/>
      <c r="TYH5" s="24"/>
      <c r="TYI5" s="24"/>
      <c r="TYJ5" s="24"/>
      <c r="TYK5" s="24"/>
      <c r="TYL5" s="24"/>
      <c r="TYM5" s="24"/>
      <c r="TYN5" s="24"/>
      <c r="TYO5" s="24"/>
      <c r="TYP5" s="24"/>
      <c r="TYQ5" s="24"/>
      <c r="TYR5" s="24"/>
      <c r="TYS5" s="24"/>
      <c r="TYT5" s="24"/>
      <c r="TYU5" s="24"/>
      <c r="TYV5" s="24"/>
      <c r="TYW5" s="24"/>
      <c r="TYX5" s="24"/>
      <c r="TYY5" s="24"/>
      <c r="TYZ5" s="24"/>
      <c r="TZA5" s="24"/>
      <c r="TZB5" s="24"/>
      <c r="TZC5" s="24"/>
      <c r="TZD5" s="24"/>
      <c r="TZE5" s="24"/>
      <c r="TZF5" s="24"/>
      <c r="TZG5" s="24"/>
      <c r="TZH5" s="24"/>
      <c r="TZI5" s="24"/>
      <c r="TZJ5" s="24"/>
      <c r="TZK5" s="24"/>
      <c r="TZL5" s="24"/>
      <c r="TZM5" s="24"/>
      <c r="TZN5" s="24"/>
      <c r="TZO5" s="24"/>
      <c r="TZP5" s="24"/>
      <c r="TZQ5" s="24"/>
      <c r="TZR5" s="24"/>
      <c r="TZS5" s="24"/>
      <c r="TZT5" s="24"/>
      <c r="TZU5" s="24"/>
      <c r="TZV5" s="24"/>
      <c r="TZW5" s="24"/>
      <c r="TZX5" s="24"/>
      <c r="TZY5" s="24"/>
      <c r="TZZ5" s="24"/>
      <c r="UAA5" s="24"/>
      <c r="UAB5" s="24"/>
      <c r="UAC5" s="24"/>
      <c r="UAD5" s="24"/>
      <c r="UAE5" s="24"/>
      <c r="UAF5" s="24"/>
      <c r="UAG5" s="24"/>
      <c r="UAH5" s="24"/>
      <c r="UAI5" s="24"/>
      <c r="UAJ5" s="24"/>
      <c r="UAK5" s="24"/>
      <c r="UAL5" s="24"/>
      <c r="UAM5" s="24"/>
      <c r="UAN5" s="24"/>
      <c r="UAO5" s="24"/>
      <c r="UAP5" s="24"/>
      <c r="UAQ5" s="24"/>
      <c r="UAR5" s="24"/>
      <c r="UAS5" s="24"/>
      <c r="UAT5" s="24"/>
      <c r="UAU5" s="24"/>
      <c r="UAV5" s="24"/>
      <c r="UAW5" s="24"/>
      <c r="UAX5" s="24"/>
      <c r="UAY5" s="24"/>
      <c r="UAZ5" s="24"/>
      <c r="UBA5" s="24"/>
      <c r="UBB5" s="24"/>
      <c r="UBC5" s="24"/>
      <c r="UBD5" s="24"/>
      <c r="UBE5" s="24"/>
      <c r="UBF5" s="24"/>
      <c r="UBG5" s="24"/>
      <c r="UBH5" s="24"/>
      <c r="UBI5" s="24"/>
      <c r="UBJ5" s="24"/>
      <c r="UBK5" s="24"/>
      <c r="UBL5" s="24"/>
      <c r="UBM5" s="24"/>
      <c r="UBN5" s="24"/>
      <c r="UBO5" s="24"/>
      <c r="UBP5" s="24"/>
      <c r="UBQ5" s="24"/>
      <c r="UBR5" s="24"/>
      <c r="UBS5" s="24"/>
      <c r="UBT5" s="24"/>
      <c r="UBU5" s="24"/>
      <c r="UBV5" s="24"/>
      <c r="UBW5" s="24"/>
      <c r="UBX5" s="24"/>
      <c r="UBY5" s="24"/>
      <c r="UBZ5" s="24"/>
      <c r="UCA5" s="24"/>
      <c r="UCB5" s="24"/>
      <c r="UCC5" s="24"/>
      <c r="UCD5" s="24"/>
      <c r="UCE5" s="24"/>
      <c r="UCF5" s="24"/>
      <c r="UCG5" s="24"/>
      <c r="UCH5" s="24"/>
      <c r="UCI5" s="24"/>
      <c r="UCJ5" s="24"/>
      <c r="UCK5" s="24"/>
      <c r="UCL5" s="24"/>
      <c r="UCM5" s="24"/>
      <c r="UCN5" s="24"/>
      <c r="UCO5" s="24"/>
      <c r="UCP5" s="24"/>
      <c r="UCQ5" s="24"/>
      <c r="UCR5" s="24"/>
      <c r="UCS5" s="24"/>
      <c r="UCT5" s="24"/>
      <c r="UCU5" s="24"/>
      <c r="UCV5" s="24"/>
      <c r="UCW5" s="24"/>
      <c r="UCX5" s="24"/>
      <c r="UCY5" s="24"/>
      <c r="UCZ5" s="24"/>
      <c r="UDA5" s="24"/>
      <c r="UDB5" s="24"/>
      <c r="UDC5" s="24"/>
      <c r="UDD5" s="24"/>
      <c r="UDE5" s="24"/>
      <c r="UDF5" s="24"/>
      <c r="UDG5" s="24"/>
      <c r="UDH5" s="24"/>
      <c r="UDI5" s="24"/>
      <c r="UDJ5" s="24"/>
      <c r="UDK5" s="24"/>
      <c r="UDL5" s="24"/>
      <c r="UDM5" s="24"/>
      <c r="UDN5" s="24"/>
      <c r="UDO5" s="24"/>
      <c r="UDP5" s="24"/>
      <c r="UDQ5" s="24"/>
      <c r="UDR5" s="24"/>
      <c r="UDS5" s="24"/>
      <c r="UDT5" s="24"/>
      <c r="UDU5" s="24"/>
      <c r="UDV5" s="24"/>
      <c r="UDW5" s="24"/>
      <c r="UDX5" s="24"/>
      <c r="UDY5" s="24"/>
      <c r="UDZ5" s="24"/>
      <c r="UEA5" s="24"/>
      <c r="UEB5" s="24"/>
      <c r="UEC5" s="24"/>
      <c r="UED5" s="24"/>
      <c r="UEE5" s="24"/>
      <c r="UEF5" s="24"/>
      <c r="UEG5" s="24"/>
      <c r="UEH5" s="24"/>
      <c r="UEI5" s="24"/>
      <c r="UEJ5" s="24"/>
      <c r="UEK5" s="24"/>
      <c r="UEL5" s="24"/>
      <c r="UEM5" s="24"/>
      <c r="UEN5" s="24"/>
      <c r="UEO5" s="24"/>
      <c r="UEP5" s="24"/>
      <c r="UEQ5" s="24"/>
      <c r="UER5" s="24"/>
      <c r="UES5" s="24"/>
      <c r="UET5" s="24"/>
      <c r="UEU5" s="24"/>
      <c r="UEV5" s="24"/>
      <c r="UEW5" s="24"/>
      <c r="UEX5" s="24"/>
      <c r="UEY5" s="24"/>
      <c r="UEZ5" s="24"/>
      <c r="UFA5" s="24"/>
      <c r="UFB5" s="24"/>
      <c r="UFC5" s="24"/>
      <c r="UFD5" s="24"/>
      <c r="UFE5" s="24"/>
      <c r="UFF5" s="24"/>
      <c r="UFG5" s="24"/>
      <c r="UFH5" s="24"/>
      <c r="UFI5" s="24"/>
      <c r="UFJ5" s="24"/>
      <c r="UFK5" s="24"/>
      <c r="UFL5" s="24"/>
      <c r="UFM5" s="24"/>
      <c r="UFN5" s="24"/>
      <c r="UFO5" s="24"/>
      <c r="UFP5" s="24"/>
      <c r="UFQ5" s="24"/>
      <c r="UFR5" s="24"/>
      <c r="UFS5" s="24"/>
      <c r="UFT5" s="24"/>
      <c r="UFU5" s="24"/>
      <c r="UFV5" s="24"/>
      <c r="UFW5" s="24"/>
      <c r="UFX5" s="24"/>
      <c r="UFY5" s="24"/>
      <c r="UFZ5" s="24"/>
      <c r="UGA5" s="24"/>
      <c r="UGB5" s="24"/>
      <c r="UGC5" s="24"/>
      <c r="UGD5" s="24"/>
      <c r="UGE5" s="24"/>
      <c r="UGF5" s="24"/>
      <c r="UGG5" s="24"/>
      <c r="UGH5" s="24"/>
      <c r="UGI5" s="24"/>
      <c r="UGJ5" s="24"/>
      <c r="UGK5" s="24"/>
      <c r="UGL5" s="24"/>
      <c r="UGM5" s="24"/>
      <c r="UGN5" s="24"/>
      <c r="UGO5" s="24"/>
      <c r="UGP5" s="24"/>
      <c r="UGQ5" s="24"/>
      <c r="UGR5" s="24"/>
      <c r="UGS5" s="24"/>
      <c r="UGT5" s="24"/>
      <c r="UGU5" s="24"/>
      <c r="UGV5" s="24"/>
      <c r="UGW5" s="24"/>
      <c r="UGX5" s="24"/>
      <c r="UGY5" s="24"/>
      <c r="UGZ5" s="24"/>
      <c r="UHA5" s="24"/>
      <c r="UHB5" s="24"/>
      <c r="UHC5" s="24"/>
      <c r="UHD5" s="24"/>
      <c r="UHE5" s="24"/>
      <c r="UHF5" s="24"/>
      <c r="UHG5" s="24"/>
      <c r="UHH5" s="24"/>
      <c r="UHI5" s="24"/>
      <c r="UHJ5" s="24"/>
      <c r="UHK5" s="24"/>
      <c r="UHL5" s="24"/>
      <c r="UHM5" s="24"/>
      <c r="UHN5" s="24"/>
      <c r="UHO5" s="24"/>
      <c r="UHP5" s="24"/>
      <c r="UHQ5" s="24"/>
      <c r="UHR5" s="24"/>
      <c r="UHS5" s="24"/>
      <c r="UHT5" s="24"/>
      <c r="UHU5" s="24"/>
      <c r="UHV5" s="24"/>
      <c r="UHW5" s="24"/>
      <c r="UHX5" s="24"/>
      <c r="UHY5" s="24"/>
      <c r="UHZ5" s="24"/>
      <c r="UIA5" s="24"/>
      <c r="UIB5" s="24"/>
      <c r="UIC5" s="24"/>
      <c r="UID5" s="24"/>
      <c r="UIE5" s="24"/>
      <c r="UIF5" s="24"/>
      <c r="UIG5" s="24"/>
      <c r="UIH5" s="24"/>
      <c r="UII5" s="24"/>
      <c r="UIJ5" s="24"/>
      <c r="UIK5" s="24"/>
      <c r="UIL5" s="24"/>
      <c r="UIM5" s="24"/>
      <c r="UIN5" s="24"/>
      <c r="UIO5" s="24"/>
      <c r="UIP5" s="24"/>
      <c r="UIQ5" s="24"/>
      <c r="UIR5" s="24"/>
      <c r="UIS5" s="24"/>
      <c r="UIT5" s="24"/>
      <c r="UIU5" s="24"/>
      <c r="UIV5" s="24"/>
      <c r="UIW5" s="24"/>
      <c r="UIX5" s="24"/>
      <c r="UIY5" s="24"/>
      <c r="UIZ5" s="24"/>
      <c r="UJA5" s="24"/>
      <c r="UJB5" s="24"/>
      <c r="UJC5" s="24"/>
      <c r="UJD5" s="24"/>
      <c r="UJE5" s="24"/>
      <c r="UJF5" s="24"/>
      <c r="UJG5" s="24"/>
      <c r="UJH5" s="24"/>
      <c r="UJI5" s="24"/>
      <c r="UJJ5" s="24"/>
      <c r="UJK5" s="24"/>
      <c r="UJL5" s="24"/>
      <c r="UJM5" s="24"/>
      <c r="UJN5" s="24"/>
      <c r="UJO5" s="24"/>
      <c r="UJP5" s="24"/>
      <c r="UJQ5" s="24"/>
      <c r="UJR5" s="24"/>
      <c r="UJS5" s="24"/>
      <c r="UJT5" s="24"/>
      <c r="UJU5" s="24"/>
      <c r="UJV5" s="24"/>
      <c r="UJW5" s="24"/>
      <c r="UJX5" s="24"/>
      <c r="UJY5" s="24"/>
      <c r="UJZ5" s="24"/>
      <c r="UKA5" s="24"/>
      <c r="UKB5" s="24"/>
      <c r="UKC5" s="24"/>
      <c r="UKD5" s="24"/>
      <c r="UKE5" s="24"/>
      <c r="UKF5" s="24"/>
      <c r="UKG5" s="24"/>
      <c r="UKH5" s="24"/>
      <c r="UKI5" s="24"/>
      <c r="UKJ5" s="24"/>
      <c r="UKK5" s="24"/>
      <c r="UKL5" s="24"/>
      <c r="UKM5" s="24"/>
      <c r="UKN5" s="24"/>
      <c r="UKO5" s="24"/>
      <c r="UKP5" s="24"/>
      <c r="UKQ5" s="24"/>
      <c r="UKR5" s="24"/>
      <c r="UKS5" s="24"/>
      <c r="UKT5" s="24"/>
      <c r="UKU5" s="24"/>
      <c r="UKV5" s="24"/>
      <c r="UKW5" s="24"/>
      <c r="UKX5" s="24"/>
      <c r="UKY5" s="24"/>
      <c r="UKZ5" s="24"/>
      <c r="ULA5" s="24"/>
      <c r="ULB5" s="24"/>
      <c r="ULC5" s="24"/>
      <c r="ULD5" s="24"/>
      <c r="ULE5" s="24"/>
      <c r="ULF5" s="24"/>
      <c r="ULG5" s="24"/>
      <c r="ULH5" s="24"/>
      <c r="ULI5" s="24"/>
      <c r="ULJ5" s="24"/>
      <c r="ULK5" s="24"/>
      <c r="ULL5" s="24"/>
      <c r="ULM5" s="24"/>
      <c r="ULN5" s="24"/>
      <c r="ULO5" s="24"/>
      <c r="ULP5" s="24"/>
      <c r="ULQ5" s="24"/>
      <c r="ULR5" s="24"/>
      <c r="ULS5" s="24"/>
      <c r="ULT5" s="24"/>
      <c r="ULU5" s="24"/>
      <c r="ULV5" s="24"/>
      <c r="ULW5" s="24"/>
      <c r="ULX5" s="24"/>
      <c r="ULY5" s="24"/>
      <c r="ULZ5" s="24"/>
      <c r="UMA5" s="24"/>
      <c r="UMB5" s="24"/>
      <c r="UMC5" s="24"/>
      <c r="UMD5" s="24"/>
      <c r="UME5" s="24"/>
      <c r="UMF5" s="24"/>
      <c r="UMG5" s="24"/>
      <c r="UMH5" s="24"/>
      <c r="UMI5" s="24"/>
      <c r="UMJ5" s="24"/>
      <c r="UMK5" s="24"/>
      <c r="UML5" s="24"/>
      <c r="UMM5" s="24"/>
      <c r="UMN5" s="24"/>
      <c r="UMO5" s="24"/>
      <c r="UMP5" s="24"/>
      <c r="UMQ5" s="24"/>
      <c r="UMR5" s="24"/>
      <c r="UMS5" s="24"/>
      <c r="UMT5" s="24"/>
      <c r="UMU5" s="24"/>
      <c r="UMV5" s="24"/>
      <c r="UMW5" s="24"/>
      <c r="UMX5" s="24"/>
      <c r="UMY5" s="24"/>
      <c r="UMZ5" s="24"/>
      <c r="UNA5" s="24"/>
      <c r="UNB5" s="24"/>
      <c r="UNC5" s="24"/>
      <c r="UND5" s="24"/>
      <c r="UNE5" s="24"/>
      <c r="UNF5" s="24"/>
      <c r="UNG5" s="24"/>
      <c r="UNH5" s="24"/>
      <c r="UNI5" s="24"/>
      <c r="UNJ5" s="24"/>
      <c r="UNK5" s="24"/>
      <c r="UNL5" s="24"/>
      <c r="UNM5" s="24"/>
      <c r="UNN5" s="24"/>
      <c r="UNO5" s="24"/>
      <c r="UNP5" s="24"/>
      <c r="UNQ5" s="24"/>
      <c r="UNR5" s="24"/>
      <c r="UNS5" s="24"/>
      <c r="UNT5" s="24"/>
      <c r="UNU5" s="24"/>
      <c r="UNV5" s="24"/>
      <c r="UNW5" s="24"/>
      <c r="UNX5" s="24"/>
      <c r="UNY5" s="24"/>
      <c r="UNZ5" s="24"/>
      <c r="UOA5" s="24"/>
      <c r="UOB5" s="24"/>
      <c r="UOC5" s="24"/>
      <c r="UOD5" s="24"/>
      <c r="UOE5" s="24"/>
      <c r="UOF5" s="24"/>
      <c r="UOG5" s="24"/>
      <c r="UOH5" s="24"/>
      <c r="UOI5" s="24"/>
      <c r="UOJ5" s="24"/>
      <c r="UOK5" s="24"/>
      <c r="UOL5" s="24"/>
      <c r="UOM5" s="24"/>
      <c r="UON5" s="24"/>
      <c r="UOO5" s="24"/>
      <c r="UOP5" s="24"/>
      <c r="UOQ5" s="24"/>
      <c r="UOR5" s="24"/>
      <c r="UOS5" s="24"/>
      <c r="UOT5" s="24"/>
      <c r="UOU5" s="24"/>
      <c r="UOV5" s="24"/>
      <c r="UOW5" s="24"/>
      <c r="UOX5" s="24"/>
      <c r="UOY5" s="24"/>
      <c r="UOZ5" s="24"/>
      <c r="UPA5" s="24"/>
      <c r="UPB5" s="24"/>
      <c r="UPC5" s="24"/>
      <c r="UPD5" s="24"/>
      <c r="UPE5" s="24"/>
      <c r="UPF5" s="24"/>
      <c r="UPG5" s="24"/>
      <c r="UPH5" s="24"/>
      <c r="UPI5" s="24"/>
      <c r="UPJ5" s="24"/>
      <c r="UPK5" s="24"/>
      <c r="UPL5" s="24"/>
      <c r="UPM5" s="24"/>
      <c r="UPN5" s="24"/>
      <c r="UPO5" s="24"/>
      <c r="UPP5" s="24"/>
      <c r="UPQ5" s="24"/>
      <c r="UPR5" s="24"/>
      <c r="UPS5" s="24"/>
      <c r="UPT5" s="24"/>
      <c r="UPU5" s="24"/>
      <c r="UPV5" s="24"/>
      <c r="UPW5" s="24"/>
      <c r="UPX5" s="24"/>
      <c r="UPY5" s="24"/>
      <c r="UPZ5" s="24"/>
      <c r="UQA5" s="24"/>
      <c r="UQB5" s="24"/>
      <c r="UQC5" s="24"/>
      <c r="UQD5" s="24"/>
      <c r="UQE5" s="24"/>
      <c r="UQF5" s="24"/>
      <c r="UQG5" s="24"/>
      <c r="UQH5" s="24"/>
      <c r="UQI5" s="24"/>
      <c r="UQJ5" s="24"/>
      <c r="UQK5" s="24"/>
      <c r="UQL5" s="24"/>
      <c r="UQM5" s="24"/>
      <c r="UQN5" s="24"/>
      <c r="UQO5" s="24"/>
      <c r="UQP5" s="24"/>
      <c r="UQQ5" s="24"/>
      <c r="UQR5" s="24"/>
      <c r="UQS5" s="24"/>
      <c r="UQT5" s="24"/>
      <c r="UQU5" s="24"/>
      <c r="UQV5" s="24"/>
      <c r="UQW5" s="24"/>
      <c r="UQX5" s="24"/>
      <c r="UQY5" s="24"/>
      <c r="UQZ5" s="24"/>
      <c r="URA5" s="24"/>
      <c r="URB5" s="24"/>
      <c r="URC5" s="24"/>
      <c r="URD5" s="24"/>
      <c r="URE5" s="24"/>
      <c r="URF5" s="24"/>
      <c r="URG5" s="24"/>
      <c r="URH5" s="24"/>
      <c r="URI5" s="24"/>
      <c r="URJ5" s="24"/>
      <c r="URK5" s="24"/>
      <c r="URL5" s="24"/>
      <c r="URM5" s="24"/>
      <c r="URN5" s="24"/>
      <c r="URO5" s="24"/>
      <c r="URP5" s="24"/>
      <c r="URQ5" s="24"/>
      <c r="URR5" s="24"/>
      <c r="URS5" s="24"/>
      <c r="URT5" s="24"/>
      <c r="URU5" s="24"/>
      <c r="URV5" s="24"/>
      <c r="URW5" s="24"/>
      <c r="URX5" s="24"/>
      <c r="URY5" s="24"/>
      <c r="URZ5" s="24"/>
      <c r="USA5" s="24"/>
      <c r="USB5" s="24"/>
      <c r="USC5" s="24"/>
      <c r="USD5" s="24"/>
      <c r="USE5" s="24"/>
      <c r="USF5" s="24"/>
      <c r="USG5" s="24"/>
      <c r="USH5" s="24"/>
      <c r="USI5" s="24"/>
      <c r="USJ5" s="24"/>
      <c r="USK5" s="24"/>
      <c r="USL5" s="24"/>
      <c r="USM5" s="24"/>
      <c r="USN5" s="24"/>
      <c r="USO5" s="24"/>
      <c r="USP5" s="24"/>
      <c r="USQ5" s="24"/>
      <c r="USR5" s="24"/>
      <c r="USS5" s="24"/>
      <c r="UST5" s="24"/>
      <c r="USU5" s="24"/>
      <c r="USV5" s="24"/>
      <c r="USW5" s="24"/>
      <c r="USX5" s="24"/>
      <c r="USY5" s="24"/>
      <c r="USZ5" s="24"/>
      <c r="UTA5" s="24"/>
      <c r="UTB5" s="24"/>
      <c r="UTC5" s="24"/>
      <c r="UTD5" s="24"/>
      <c r="UTE5" s="24"/>
      <c r="UTF5" s="24"/>
      <c r="UTG5" s="24"/>
      <c r="UTH5" s="24"/>
      <c r="UTI5" s="24"/>
      <c r="UTJ5" s="24"/>
      <c r="UTK5" s="24"/>
      <c r="UTL5" s="24"/>
      <c r="UTM5" s="24"/>
      <c r="UTN5" s="24"/>
      <c r="UTO5" s="24"/>
      <c r="UTP5" s="24"/>
      <c r="UTQ5" s="24"/>
      <c r="UTR5" s="24"/>
      <c r="UTS5" s="24"/>
      <c r="UTT5" s="24"/>
      <c r="UTU5" s="24"/>
      <c r="UTV5" s="24"/>
      <c r="UTW5" s="24"/>
      <c r="UTX5" s="24"/>
      <c r="UTY5" s="24"/>
      <c r="UTZ5" s="24"/>
      <c r="UUA5" s="24"/>
      <c r="UUB5" s="24"/>
      <c r="UUC5" s="24"/>
      <c r="UUD5" s="24"/>
      <c r="UUE5" s="24"/>
      <c r="UUF5" s="24"/>
      <c r="UUG5" s="24"/>
      <c r="UUH5" s="24"/>
      <c r="UUI5" s="24"/>
      <c r="UUJ5" s="24"/>
      <c r="UUK5" s="24"/>
      <c r="UUL5" s="24"/>
      <c r="UUM5" s="24"/>
      <c r="UUN5" s="24"/>
      <c r="UUO5" s="24"/>
      <c r="UUP5" s="24"/>
      <c r="UUQ5" s="24"/>
      <c r="UUR5" s="24"/>
      <c r="UUS5" s="24"/>
      <c r="UUT5" s="24"/>
      <c r="UUU5" s="24"/>
      <c r="UUV5" s="24"/>
      <c r="UUW5" s="24"/>
      <c r="UUX5" s="24"/>
      <c r="UUY5" s="24"/>
      <c r="UUZ5" s="24"/>
      <c r="UVA5" s="24"/>
      <c r="UVB5" s="24"/>
      <c r="UVC5" s="24"/>
      <c r="UVD5" s="24"/>
      <c r="UVE5" s="24"/>
      <c r="UVF5" s="24"/>
      <c r="UVG5" s="24"/>
      <c r="UVH5" s="24"/>
      <c r="UVI5" s="24"/>
      <c r="UVJ5" s="24"/>
      <c r="UVK5" s="24"/>
      <c r="UVL5" s="24"/>
      <c r="UVM5" s="24"/>
      <c r="UVN5" s="24"/>
      <c r="UVO5" s="24"/>
      <c r="UVP5" s="24"/>
      <c r="UVQ5" s="24"/>
      <c r="UVR5" s="24"/>
      <c r="UVS5" s="24"/>
      <c r="UVT5" s="24"/>
      <c r="UVU5" s="24"/>
      <c r="UVV5" s="24"/>
      <c r="UVW5" s="24"/>
      <c r="UVX5" s="24"/>
      <c r="UVY5" s="24"/>
      <c r="UVZ5" s="24"/>
      <c r="UWA5" s="24"/>
      <c r="UWB5" s="24"/>
      <c r="UWC5" s="24"/>
      <c r="UWD5" s="24"/>
      <c r="UWE5" s="24"/>
      <c r="UWF5" s="24"/>
      <c r="UWG5" s="24"/>
      <c r="UWH5" s="24"/>
      <c r="UWI5" s="24"/>
      <c r="UWJ5" s="24"/>
      <c r="UWK5" s="24"/>
      <c r="UWL5" s="24"/>
      <c r="UWM5" s="24"/>
      <c r="UWN5" s="24"/>
      <c r="UWO5" s="24"/>
      <c r="UWP5" s="24"/>
      <c r="UWQ5" s="24"/>
      <c r="UWR5" s="24"/>
      <c r="UWS5" s="24"/>
      <c r="UWT5" s="24"/>
      <c r="UWU5" s="24"/>
      <c r="UWV5" s="24"/>
      <c r="UWW5" s="24"/>
      <c r="UWX5" s="24"/>
      <c r="UWY5" s="24"/>
      <c r="UWZ5" s="24"/>
      <c r="UXA5" s="24"/>
      <c r="UXB5" s="24"/>
      <c r="UXC5" s="24"/>
      <c r="UXD5" s="24"/>
      <c r="UXE5" s="24"/>
      <c r="UXF5" s="24"/>
      <c r="UXG5" s="24"/>
      <c r="UXH5" s="24"/>
      <c r="UXI5" s="24"/>
      <c r="UXJ5" s="24"/>
      <c r="UXK5" s="24"/>
      <c r="UXL5" s="24"/>
      <c r="UXM5" s="24"/>
      <c r="UXN5" s="24"/>
      <c r="UXO5" s="24"/>
      <c r="UXP5" s="24"/>
      <c r="UXQ5" s="24"/>
      <c r="UXR5" s="24"/>
      <c r="UXS5" s="24"/>
      <c r="UXT5" s="24"/>
      <c r="UXU5" s="24"/>
      <c r="UXV5" s="24"/>
      <c r="UXW5" s="24"/>
      <c r="UXX5" s="24"/>
      <c r="UXY5" s="24"/>
      <c r="UXZ5" s="24"/>
      <c r="UYA5" s="24"/>
      <c r="UYB5" s="24"/>
      <c r="UYC5" s="24"/>
      <c r="UYD5" s="24"/>
      <c r="UYE5" s="24"/>
      <c r="UYF5" s="24"/>
      <c r="UYG5" s="24"/>
      <c r="UYH5" s="24"/>
      <c r="UYI5" s="24"/>
      <c r="UYJ5" s="24"/>
      <c r="UYK5" s="24"/>
      <c r="UYL5" s="24"/>
      <c r="UYM5" s="24"/>
      <c r="UYN5" s="24"/>
      <c r="UYO5" s="24"/>
      <c r="UYP5" s="24"/>
      <c r="UYQ5" s="24"/>
      <c r="UYR5" s="24"/>
      <c r="UYS5" s="24"/>
      <c r="UYT5" s="24"/>
      <c r="UYU5" s="24"/>
      <c r="UYV5" s="24"/>
      <c r="UYW5" s="24"/>
      <c r="UYX5" s="24"/>
      <c r="UYY5" s="24"/>
      <c r="UYZ5" s="24"/>
      <c r="UZA5" s="24"/>
      <c r="UZB5" s="24"/>
      <c r="UZC5" s="24"/>
      <c r="UZD5" s="24"/>
      <c r="UZE5" s="24"/>
      <c r="UZF5" s="24"/>
      <c r="UZG5" s="24"/>
      <c r="UZH5" s="24"/>
      <c r="UZI5" s="24"/>
      <c r="UZJ5" s="24"/>
      <c r="UZK5" s="24"/>
      <c r="UZL5" s="24"/>
      <c r="UZM5" s="24"/>
      <c r="UZN5" s="24"/>
      <c r="UZO5" s="24"/>
      <c r="UZP5" s="24"/>
      <c r="UZQ5" s="24"/>
      <c r="UZR5" s="24"/>
      <c r="UZS5" s="24"/>
      <c r="UZT5" s="24"/>
      <c r="UZU5" s="24"/>
      <c r="UZV5" s="24"/>
      <c r="UZW5" s="24"/>
      <c r="UZX5" s="24"/>
      <c r="UZY5" s="24"/>
      <c r="UZZ5" s="24"/>
      <c r="VAA5" s="24"/>
      <c r="VAB5" s="24"/>
      <c r="VAC5" s="24"/>
      <c r="VAD5" s="24"/>
      <c r="VAE5" s="24"/>
      <c r="VAF5" s="24"/>
      <c r="VAG5" s="24"/>
      <c r="VAH5" s="24"/>
      <c r="VAI5" s="24"/>
      <c r="VAJ5" s="24"/>
      <c r="VAK5" s="24"/>
      <c r="VAL5" s="24"/>
      <c r="VAM5" s="24"/>
      <c r="VAN5" s="24"/>
      <c r="VAO5" s="24"/>
      <c r="VAP5" s="24"/>
      <c r="VAQ5" s="24"/>
      <c r="VAR5" s="24"/>
      <c r="VAS5" s="24"/>
      <c r="VAT5" s="24"/>
      <c r="VAU5" s="24"/>
      <c r="VAV5" s="24"/>
      <c r="VAW5" s="24"/>
      <c r="VAX5" s="24"/>
      <c r="VAY5" s="24"/>
      <c r="VAZ5" s="24"/>
      <c r="VBA5" s="24"/>
      <c r="VBB5" s="24"/>
      <c r="VBC5" s="24"/>
      <c r="VBD5" s="24"/>
      <c r="VBE5" s="24"/>
      <c r="VBF5" s="24"/>
      <c r="VBG5" s="24"/>
      <c r="VBH5" s="24"/>
      <c r="VBI5" s="24"/>
      <c r="VBJ5" s="24"/>
      <c r="VBK5" s="24"/>
      <c r="VBL5" s="24"/>
      <c r="VBM5" s="24"/>
      <c r="VBN5" s="24"/>
      <c r="VBO5" s="24"/>
      <c r="VBP5" s="24"/>
      <c r="VBQ5" s="24"/>
      <c r="VBR5" s="24"/>
      <c r="VBS5" s="24"/>
      <c r="VBT5" s="24"/>
      <c r="VBU5" s="24"/>
      <c r="VBV5" s="24"/>
      <c r="VBW5" s="24"/>
      <c r="VBX5" s="24"/>
      <c r="VBY5" s="24"/>
      <c r="VBZ5" s="24"/>
      <c r="VCA5" s="24"/>
      <c r="VCB5" s="24"/>
      <c r="VCC5" s="24"/>
      <c r="VCD5" s="24"/>
      <c r="VCE5" s="24"/>
      <c r="VCF5" s="24"/>
      <c r="VCG5" s="24"/>
      <c r="VCH5" s="24"/>
      <c r="VCI5" s="24"/>
      <c r="VCJ5" s="24"/>
      <c r="VCK5" s="24"/>
      <c r="VCL5" s="24"/>
      <c r="VCM5" s="24"/>
      <c r="VCN5" s="24"/>
      <c r="VCO5" s="24"/>
      <c r="VCP5" s="24"/>
      <c r="VCQ5" s="24"/>
      <c r="VCR5" s="24"/>
      <c r="VCS5" s="24"/>
      <c r="VCT5" s="24"/>
      <c r="VCU5" s="24"/>
      <c r="VCV5" s="24"/>
      <c r="VCW5" s="24"/>
      <c r="VCX5" s="24"/>
      <c r="VCY5" s="24"/>
      <c r="VCZ5" s="24"/>
      <c r="VDA5" s="24"/>
      <c r="VDB5" s="24"/>
      <c r="VDC5" s="24"/>
      <c r="VDD5" s="24"/>
      <c r="VDE5" s="24"/>
      <c r="VDF5" s="24"/>
      <c r="VDG5" s="24"/>
      <c r="VDH5" s="24"/>
      <c r="VDI5" s="24"/>
      <c r="VDJ5" s="24"/>
      <c r="VDK5" s="24"/>
      <c r="VDL5" s="24"/>
      <c r="VDM5" s="24"/>
      <c r="VDN5" s="24"/>
      <c r="VDO5" s="24"/>
      <c r="VDP5" s="24"/>
      <c r="VDQ5" s="24"/>
      <c r="VDR5" s="24"/>
      <c r="VDS5" s="24"/>
      <c r="VDT5" s="24"/>
      <c r="VDU5" s="24"/>
      <c r="VDV5" s="24"/>
      <c r="VDW5" s="24"/>
      <c r="VDX5" s="24"/>
      <c r="VDY5" s="24"/>
      <c r="VDZ5" s="24"/>
      <c r="VEA5" s="24"/>
      <c r="VEB5" s="24"/>
      <c r="VEC5" s="24"/>
      <c r="VED5" s="24"/>
      <c r="VEE5" s="24"/>
      <c r="VEF5" s="24"/>
      <c r="VEG5" s="24"/>
      <c r="VEH5" s="24"/>
      <c r="VEI5" s="24"/>
      <c r="VEJ5" s="24"/>
      <c r="VEK5" s="24"/>
      <c r="VEL5" s="24"/>
      <c r="VEM5" s="24"/>
      <c r="VEN5" s="24"/>
      <c r="VEO5" s="24"/>
      <c r="VEP5" s="24"/>
      <c r="VEQ5" s="24"/>
      <c r="VER5" s="24"/>
      <c r="VES5" s="24"/>
      <c r="VET5" s="24"/>
      <c r="VEU5" s="24"/>
      <c r="VEV5" s="24"/>
      <c r="VEW5" s="24"/>
      <c r="VEX5" s="24"/>
      <c r="VEY5" s="24"/>
      <c r="VEZ5" s="24"/>
      <c r="VFA5" s="24"/>
      <c r="VFB5" s="24"/>
      <c r="VFC5" s="24"/>
      <c r="VFD5" s="24"/>
      <c r="VFE5" s="24"/>
      <c r="VFF5" s="24"/>
      <c r="VFG5" s="24"/>
      <c r="VFH5" s="24"/>
      <c r="VFI5" s="24"/>
      <c r="VFJ5" s="24"/>
      <c r="VFK5" s="24"/>
      <c r="VFL5" s="24"/>
      <c r="VFM5" s="24"/>
      <c r="VFN5" s="24"/>
      <c r="VFO5" s="24"/>
      <c r="VFP5" s="24"/>
      <c r="VFQ5" s="24"/>
      <c r="VFR5" s="24"/>
      <c r="VFS5" s="24"/>
      <c r="VFT5" s="24"/>
      <c r="VFU5" s="24"/>
      <c r="VFV5" s="24"/>
      <c r="VFW5" s="24"/>
      <c r="VFX5" s="24"/>
      <c r="VFY5" s="24"/>
      <c r="VFZ5" s="24"/>
      <c r="VGA5" s="24"/>
      <c r="VGB5" s="24"/>
      <c r="VGC5" s="24"/>
      <c r="VGD5" s="24"/>
      <c r="VGE5" s="24"/>
      <c r="VGF5" s="24"/>
      <c r="VGG5" s="24"/>
      <c r="VGH5" s="24"/>
      <c r="VGI5" s="24"/>
      <c r="VGJ5" s="24"/>
      <c r="VGK5" s="24"/>
      <c r="VGL5" s="24"/>
      <c r="VGM5" s="24"/>
      <c r="VGN5" s="24"/>
      <c r="VGO5" s="24"/>
      <c r="VGP5" s="24"/>
      <c r="VGQ5" s="24"/>
      <c r="VGR5" s="24"/>
      <c r="VGS5" s="24"/>
      <c r="VGT5" s="24"/>
      <c r="VGU5" s="24"/>
      <c r="VGV5" s="24"/>
      <c r="VGW5" s="24"/>
      <c r="VGX5" s="24"/>
      <c r="VGY5" s="24"/>
      <c r="VGZ5" s="24"/>
      <c r="VHA5" s="24"/>
      <c r="VHB5" s="24"/>
      <c r="VHC5" s="24"/>
      <c r="VHD5" s="24"/>
      <c r="VHE5" s="24"/>
      <c r="VHF5" s="24"/>
      <c r="VHG5" s="24"/>
      <c r="VHH5" s="24"/>
      <c r="VHI5" s="24"/>
      <c r="VHJ5" s="24"/>
      <c r="VHK5" s="24"/>
      <c r="VHL5" s="24"/>
      <c r="VHM5" s="24"/>
      <c r="VHN5" s="24"/>
      <c r="VHO5" s="24"/>
      <c r="VHP5" s="24"/>
      <c r="VHQ5" s="24"/>
      <c r="VHR5" s="24"/>
      <c r="VHS5" s="24"/>
      <c r="VHT5" s="24"/>
      <c r="VHU5" s="24"/>
      <c r="VHV5" s="24"/>
      <c r="VHW5" s="24"/>
      <c r="VHX5" s="24"/>
      <c r="VHY5" s="24"/>
      <c r="VHZ5" s="24"/>
      <c r="VIA5" s="24"/>
      <c r="VIB5" s="24"/>
      <c r="VIC5" s="24"/>
      <c r="VID5" s="24"/>
      <c r="VIE5" s="24"/>
      <c r="VIF5" s="24"/>
      <c r="VIG5" s="24"/>
      <c r="VIH5" s="24"/>
      <c r="VII5" s="24"/>
      <c r="VIJ5" s="24"/>
      <c r="VIK5" s="24"/>
      <c r="VIL5" s="24"/>
      <c r="VIM5" s="24"/>
      <c r="VIN5" s="24"/>
      <c r="VIO5" s="24"/>
      <c r="VIP5" s="24"/>
      <c r="VIQ5" s="24"/>
      <c r="VIR5" s="24"/>
      <c r="VIS5" s="24"/>
      <c r="VIT5" s="24"/>
      <c r="VIU5" s="24"/>
      <c r="VIV5" s="24"/>
      <c r="VIW5" s="24"/>
      <c r="VIX5" s="24"/>
      <c r="VIY5" s="24"/>
      <c r="VIZ5" s="24"/>
      <c r="VJA5" s="24"/>
      <c r="VJB5" s="24"/>
      <c r="VJC5" s="24"/>
      <c r="VJD5" s="24"/>
      <c r="VJE5" s="24"/>
      <c r="VJF5" s="24"/>
      <c r="VJG5" s="24"/>
      <c r="VJH5" s="24"/>
      <c r="VJI5" s="24"/>
      <c r="VJJ5" s="24"/>
      <c r="VJK5" s="24"/>
      <c r="VJL5" s="24"/>
      <c r="VJM5" s="24"/>
      <c r="VJN5" s="24"/>
      <c r="VJO5" s="24"/>
      <c r="VJP5" s="24"/>
      <c r="VJQ5" s="24"/>
      <c r="VJR5" s="24"/>
      <c r="VJS5" s="24"/>
      <c r="VJT5" s="24"/>
      <c r="VJU5" s="24"/>
      <c r="VJV5" s="24"/>
      <c r="VJW5" s="24"/>
      <c r="VJX5" s="24"/>
      <c r="VJY5" s="24"/>
      <c r="VJZ5" s="24"/>
      <c r="VKA5" s="24"/>
      <c r="VKB5" s="24"/>
      <c r="VKC5" s="24"/>
      <c r="VKD5" s="24"/>
      <c r="VKE5" s="24"/>
      <c r="VKF5" s="24"/>
      <c r="VKG5" s="24"/>
      <c r="VKH5" s="24"/>
      <c r="VKI5" s="24"/>
      <c r="VKJ5" s="24"/>
      <c r="VKK5" s="24"/>
      <c r="VKL5" s="24"/>
      <c r="VKM5" s="24"/>
      <c r="VKN5" s="24"/>
      <c r="VKO5" s="24"/>
      <c r="VKP5" s="24"/>
      <c r="VKQ5" s="24"/>
      <c r="VKR5" s="24"/>
      <c r="VKS5" s="24"/>
      <c r="VKT5" s="24"/>
      <c r="VKU5" s="24"/>
      <c r="VKV5" s="24"/>
      <c r="VKW5" s="24"/>
      <c r="VKX5" s="24"/>
      <c r="VKY5" s="24"/>
      <c r="VKZ5" s="24"/>
      <c r="VLA5" s="24"/>
      <c r="VLB5" s="24"/>
      <c r="VLC5" s="24"/>
      <c r="VLD5" s="24"/>
      <c r="VLE5" s="24"/>
      <c r="VLF5" s="24"/>
      <c r="VLG5" s="24"/>
      <c r="VLH5" s="24"/>
      <c r="VLI5" s="24"/>
      <c r="VLJ5" s="24"/>
      <c r="VLK5" s="24"/>
      <c r="VLL5" s="24"/>
      <c r="VLM5" s="24"/>
      <c r="VLN5" s="24"/>
      <c r="VLO5" s="24"/>
      <c r="VLP5" s="24"/>
      <c r="VLQ5" s="24"/>
      <c r="VLR5" s="24"/>
      <c r="VLS5" s="24"/>
      <c r="VLT5" s="24"/>
      <c r="VLU5" s="24"/>
      <c r="VLV5" s="24"/>
      <c r="VLW5" s="24"/>
      <c r="VLX5" s="24"/>
      <c r="VLY5" s="24"/>
      <c r="VLZ5" s="24"/>
      <c r="VMA5" s="24"/>
      <c r="VMB5" s="24"/>
      <c r="VMC5" s="24"/>
      <c r="VMD5" s="24"/>
      <c r="VME5" s="24"/>
      <c r="VMF5" s="24"/>
      <c r="VMG5" s="24"/>
      <c r="VMH5" s="24"/>
      <c r="VMI5" s="24"/>
      <c r="VMJ5" s="24"/>
      <c r="VMK5" s="24"/>
      <c r="VML5" s="24"/>
      <c r="VMM5" s="24"/>
      <c r="VMN5" s="24"/>
      <c r="VMO5" s="24"/>
      <c r="VMP5" s="24"/>
      <c r="VMQ5" s="24"/>
      <c r="VMR5" s="24"/>
      <c r="VMS5" s="24"/>
      <c r="VMT5" s="24"/>
      <c r="VMU5" s="24"/>
      <c r="VMV5" s="24"/>
      <c r="VMW5" s="24"/>
      <c r="VMX5" s="24"/>
      <c r="VMY5" s="24"/>
      <c r="VMZ5" s="24"/>
      <c r="VNA5" s="24"/>
      <c r="VNB5" s="24"/>
      <c r="VNC5" s="24"/>
      <c r="VND5" s="24"/>
      <c r="VNE5" s="24"/>
      <c r="VNF5" s="24"/>
      <c r="VNG5" s="24"/>
      <c r="VNH5" s="24"/>
      <c r="VNI5" s="24"/>
      <c r="VNJ5" s="24"/>
      <c r="VNK5" s="24"/>
      <c r="VNL5" s="24"/>
      <c r="VNM5" s="24"/>
      <c r="VNN5" s="24"/>
      <c r="VNO5" s="24"/>
      <c r="VNP5" s="24"/>
      <c r="VNQ5" s="24"/>
      <c r="VNR5" s="24"/>
      <c r="VNS5" s="24"/>
      <c r="VNT5" s="24"/>
      <c r="VNU5" s="24"/>
      <c r="VNV5" s="24"/>
      <c r="VNW5" s="24"/>
      <c r="VNX5" s="24"/>
      <c r="VNY5" s="24"/>
      <c r="VNZ5" s="24"/>
      <c r="VOA5" s="24"/>
      <c r="VOB5" s="24"/>
      <c r="VOC5" s="24"/>
      <c r="VOD5" s="24"/>
      <c r="VOE5" s="24"/>
      <c r="VOF5" s="24"/>
      <c r="VOG5" s="24"/>
      <c r="VOH5" s="24"/>
      <c r="VOI5" s="24"/>
      <c r="VOJ5" s="24"/>
      <c r="VOK5" s="24"/>
      <c r="VOL5" s="24"/>
      <c r="VOM5" s="24"/>
      <c r="VON5" s="24"/>
      <c r="VOO5" s="24"/>
      <c r="VOP5" s="24"/>
      <c r="VOQ5" s="24"/>
      <c r="VOR5" s="24"/>
      <c r="VOS5" s="24"/>
      <c r="VOT5" s="24"/>
      <c r="VOU5" s="24"/>
      <c r="VOV5" s="24"/>
      <c r="VOW5" s="24"/>
      <c r="VOX5" s="24"/>
      <c r="VOY5" s="24"/>
      <c r="VOZ5" s="24"/>
      <c r="VPA5" s="24"/>
      <c r="VPB5" s="24"/>
      <c r="VPC5" s="24"/>
      <c r="VPD5" s="24"/>
      <c r="VPE5" s="24"/>
      <c r="VPF5" s="24"/>
      <c r="VPG5" s="24"/>
      <c r="VPH5" s="24"/>
      <c r="VPI5" s="24"/>
      <c r="VPJ5" s="24"/>
      <c r="VPK5" s="24"/>
      <c r="VPL5" s="24"/>
      <c r="VPM5" s="24"/>
      <c r="VPN5" s="24"/>
      <c r="VPO5" s="24"/>
      <c r="VPP5" s="24"/>
      <c r="VPQ5" s="24"/>
      <c r="VPR5" s="24"/>
      <c r="VPS5" s="24"/>
      <c r="VPT5" s="24"/>
      <c r="VPU5" s="24"/>
      <c r="VPV5" s="24"/>
      <c r="VPW5" s="24"/>
      <c r="VPX5" s="24"/>
      <c r="VPY5" s="24"/>
      <c r="VPZ5" s="24"/>
      <c r="VQA5" s="24"/>
      <c r="VQB5" s="24"/>
      <c r="VQC5" s="24"/>
      <c r="VQD5" s="24"/>
      <c r="VQE5" s="24"/>
      <c r="VQF5" s="24"/>
      <c r="VQG5" s="24"/>
      <c r="VQH5" s="24"/>
      <c r="VQI5" s="24"/>
      <c r="VQJ5" s="24"/>
      <c r="VQK5" s="24"/>
      <c r="VQL5" s="24"/>
      <c r="VQM5" s="24"/>
      <c r="VQN5" s="24"/>
      <c r="VQO5" s="24"/>
      <c r="VQP5" s="24"/>
      <c r="VQQ5" s="24"/>
      <c r="VQR5" s="24"/>
      <c r="VQS5" s="24"/>
      <c r="VQT5" s="24"/>
      <c r="VQU5" s="24"/>
      <c r="VQV5" s="24"/>
      <c r="VQW5" s="24"/>
      <c r="VQX5" s="24"/>
      <c r="VQY5" s="24"/>
      <c r="VQZ5" s="24"/>
      <c r="VRA5" s="24"/>
      <c r="VRB5" s="24"/>
      <c r="VRC5" s="24"/>
      <c r="VRD5" s="24"/>
      <c r="VRE5" s="24"/>
      <c r="VRF5" s="24"/>
      <c r="VRG5" s="24"/>
      <c r="VRH5" s="24"/>
      <c r="VRI5" s="24"/>
      <c r="VRJ5" s="24"/>
      <c r="VRK5" s="24"/>
      <c r="VRL5" s="24"/>
      <c r="VRM5" s="24"/>
      <c r="VRN5" s="24"/>
      <c r="VRO5" s="24"/>
      <c r="VRP5" s="24"/>
      <c r="VRQ5" s="24"/>
      <c r="VRR5" s="24"/>
      <c r="VRS5" s="24"/>
      <c r="VRT5" s="24"/>
      <c r="VRU5" s="24"/>
      <c r="VRV5" s="24"/>
      <c r="VRW5" s="24"/>
      <c r="VRX5" s="24"/>
      <c r="VRY5" s="24"/>
      <c r="VRZ5" s="24"/>
      <c r="VSA5" s="24"/>
      <c r="VSB5" s="24"/>
      <c r="VSC5" s="24"/>
      <c r="VSD5" s="24"/>
      <c r="VSE5" s="24"/>
      <c r="VSF5" s="24"/>
      <c r="VSG5" s="24"/>
      <c r="VSH5" s="24"/>
      <c r="VSI5" s="24"/>
      <c r="VSJ5" s="24"/>
      <c r="VSK5" s="24"/>
      <c r="VSL5" s="24"/>
      <c r="VSM5" s="24"/>
      <c r="VSN5" s="24"/>
      <c r="VSO5" s="24"/>
      <c r="VSP5" s="24"/>
      <c r="VSQ5" s="24"/>
      <c r="VSR5" s="24"/>
      <c r="VSS5" s="24"/>
      <c r="VST5" s="24"/>
      <c r="VSU5" s="24"/>
      <c r="VSV5" s="24"/>
      <c r="VSW5" s="24"/>
      <c r="VSX5" s="24"/>
      <c r="VSY5" s="24"/>
      <c r="VSZ5" s="24"/>
      <c r="VTA5" s="24"/>
      <c r="VTB5" s="24"/>
      <c r="VTC5" s="24"/>
      <c r="VTD5" s="24"/>
      <c r="VTE5" s="24"/>
      <c r="VTF5" s="24"/>
      <c r="VTG5" s="24"/>
      <c r="VTH5" s="24"/>
      <c r="VTI5" s="24"/>
      <c r="VTJ5" s="24"/>
      <c r="VTK5" s="24"/>
      <c r="VTL5" s="24"/>
      <c r="VTM5" s="24"/>
      <c r="VTN5" s="24"/>
      <c r="VTO5" s="24"/>
      <c r="VTP5" s="24"/>
      <c r="VTQ5" s="24"/>
      <c r="VTR5" s="24"/>
      <c r="VTS5" s="24"/>
      <c r="VTT5" s="24"/>
      <c r="VTU5" s="24"/>
      <c r="VTV5" s="24"/>
      <c r="VTW5" s="24"/>
      <c r="VTX5" s="24"/>
      <c r="VTY5" s="24"/>
      <c r="VTZ5" s="24"/>
      <c r="VUA5" s="24"/>
      <c r="VUB5" s="24"/>
      <c r="VUC5" s="24"/>
      <c r="VUD5" s="24"/>
      <c r="VUE5" s="24"/>
      <c r="VUF5" s="24"/>
      <c r="VUG5" s="24"/>
      <c r="VUH5" s="24"/>
      <c r="VUI5" s="24"/>
      <c r="VUJ5" s="24"/>
      <c r="VUK5" s="24"/>
      <c r="VUL5" s="24"/>
      <c r="VUM5" s="24"/>
      <c r="VUN5" s="24"/>
      <c r="VUO5" s="24"/>
      <c r="VUP5" s="24"/>
      <c r="VUQ5" s="24"/>
      <c r="VUR5" s="24"/>
      <c r="VUS5" s="24"/>
      <c r="VUT5" s="24"/>
      <c r="VUU5" s="24"/>
      <c r="VUV5" s="24"/>
      <c r="VUW5" s="24"/>
      <c r="VUX5" s="24"/>
      <c r="VUY5" s="24"/>
      <c r="VUZ5" s="24"/>
      <c r="VVA5" s="24"/>
      <c r="VVB5" s="24"/>
      <c r="VVC5" s="24"/>
      <c r="VVD5" s="24"/>
      <c r="VVE5" s="24"/>
      <c r="VVF5" s="24"/>
      <c r="VVG5" s="24"/>
      <c r="VVH5" s="24"/>
      <c r="VVI5" s="24"/>
      <c r="VVJ5" s="24"/>
      <c r="VVK5" s="24"/>
      <c r="VVL5" s="24"/>
      <c r="VVM5" s="24"/>
      <c r="VVN5" s="24"/>
      <c r="VVO5" s="24"/>
      <c r="VVP5" s="24"/>
      <c r="VVQ5" s="24"/>
      <c r="VVR5" s="24"/>
      <c r="VVS5" s="24"/>
      <c r="VVT5" s="24"/>
      <c r="VVU5" s="24"/>
      <c r="VVV5" s="24"/>
      <c r="VVW5" s="24"/>
      <c r="VVX5" s="24"/>
      <c r="VVY5" s="24"/>
      <c r="VVZ5" s="24"/>
      <c r="VWA5" s="24"/>
      <c r="VWB5" s="24"/>
      <c r="VWC5" s="24"/>
      <c r="VWD5" s="24"/>
      <c r="VWE5" s="24"/>
      <c r="VWF5" s="24"/>
      <c r="VWG5" s="24"/>
      <c r="VWH5" s="24"/>
      <c r="VWI5" s="24"/>
      <c r="VWJ5" s="24"/>
      <c r="VWK5" s="24"/>
      <c r="VWL5" s="24"/>
      <c r="VWM5" s="24"/>
      <c r="VWN5" s="24"/>
      <c r="VWO5" s="24"/>
      <c r="VWP5" s="24"/>
      <c r="VWQ5" s="24"/>
      <c r="VWR5" s="24"/>
      <c r="VWS5" s="24"/>
      <c r="VWT5" s="24"/>
      <c r="VWU5" s="24"/>
      <c r="VWV5" s="24"/>
      <c r="VWW5" s="24"/>
      <c r="VWX5" s="24"/>
      <c r="VWY5" s="24"/>
      <c r="VWZ5" s="24"/>
      <c r="VXA5" s="24"/>
      <c r="VXB5" s="24"/>
      <c r="VXC5" s="24"/>
      <c r="VXD5" s="24"/>
      <c r="VXE5" s="24"/>
      <c r="VXF5" s="24"/>
      <c r="VXG5" s="24"/>
      <c r="VXH5" s="24"/>
      <c r="VXI5" s="24"/>
      <c r="VXJ5" s="24"/>
      <c r="VXK5" s="24"/>
      <c r="VXL5" s="24"/>
      <c r="VXM5" s="24"/>
      <c r="VXN5" s="24"/>
      <c r="VXO5" s="24"/>
      <c r="VXP5" s="24"/>
      <c r="VXQ5" s="24"/>
      <c r="VXR5" s="24"/>
      <c r="VXS5" s="24"/>
      <c r="VXT5" s="24"/>
      <c r="VXU5" s="24"/>
      <c r="VXV5" s="24"/>
      <c r="VXW5" s="24"/>
      <c r="VXX5" s="24"/>
      <c r="VXY5" s="24"/>
      <c r="VXZ5" s="24"/>
      <c r="VYA5" s="24"/>
      <c r="VYB5" s="24"/>
      <c r="VYC5" s="24"/>
      <c r="VYD5" s="24"/>
      <c r="VYE5" s="24"/>
      <c r="VYF5" s="24"/>
      <c r="VYG5" s="24"/>
      <c r="VYH5" s="24"/>
      <c r="VYI5" s="24"/>
      <c r="VYJ5" s="24"/>
      <c r="VYK5" s="24"/>
      <c r="VYL5" s="24"/>
      <c r="VYM5" s="24"/>
      <c r="VYN5" s="24"/>
      <c r="VYO5" s="24"/>
      <c r="VYP5" s="24"/>
      <c r="VYQ5" s="24"/>
      <c r="VYR5" s="24"/>
      <c r="VYS5" s="24"/>
      <c r="VYT5" s="24"/>
      <c r="VYU5" s="24"/>
      <c r="VYV5" s="24"/>
      <c r="VYW5" s="24"/>
      <c r="VYX5" s="24"/>
      <c r="VYY5" s="24"/>
      <c r="VYZ5" s="24"/>
      <c r="VZA5" s="24"/>
      <c r="VZB5" s="24"/>
      <c r="VZC5" s="24"/>
      <c r="VZD5" s="24"/>
      <c r="VZE5" s="24"/>
      <c r="VZF5" s="24"/>
      <c r="VZG5" s="24"/>
      <c r="VZH5" s="24"/>
      <c r="VZI5" s="24"/>
      <c r="VZJ5" s="24"/>
      <c r="VZK5" s="24"/>
      <c r="VZL5" s="24"/>
      <c r="VZM5" s="24"/>
      <c r="VZN5" s="24"/>
      <c r="VZO5" s="24"/>
      <c r="VZP5" s="24"/>
      <c r="VZQ5" s="24"/>
      <c r="VZR5" s="24"/>
      <c r="VZS5" s="24"/>
      <c r="VZT5" s="24"/>
      <c r="VZU5" s="24"/>
      <c r="VZV5" s="24"/>
      <c r="VZW5" s="24"/>
      <c r="VZX5" s="24"/>
      <c r="VZY5" s="24"/>
      <c r="VZZ5" s="24"/>
      <c r="WAA5" s="24"/>
      <c r="WAB5" s="24"/>
      <c r="WAC5" s="24"/>
      <c r="WAD5" s="24"/>
      <c r="WAE5" s="24"/>
      <c r="WAF5" s="24"/>
      <c r="WAG5" s="24"/>
      <c r="WAH5" s="24"/>
      <c r="WAI5" s="24"/>
      <c r="WAJ5" s="24"/>
      <c r="WAK5" s="24"/>
      <c r="WAL5" s="24"/>
      <c r="WAM5" s="24"/>
      <c r="WAN5" s="24"/>
      <c r="WAO5" s="24"/>
      <c r="WAP5" s="24"/>
      <c r="WAQ5" s="24"/>
      <c r="WAR5" s="24"/>
      <c r="WAS5" s="24"/>
      <c r="WAT5" s="24"/>
      <c r="WAU5" s="24"/>
      <c r="WAV5" s="24"/>
      <c r="WAW5" s="24"/>
      <c r="WAX5" s="24"/>
      <c r="WAY5" s="24"/>
      <c r="WAZ5" s="24"/>
      <c r="WBA5" s="24"/>
      <c r="WBB5" s="24"/>
      <c r="WBC5" s="24"/>
      <c r="WBD5" s="24"/>
      <c r="WBE5" s="24"/>
      <c r="WBF5" s="24"/>
      <c r="WBG5" s="24"/>
      <c r="WBH5" s="24"/>
      <c r="WBI5" s="24"/>
      <c r="WBJ5" s="24"/>
      <c r="WBK5" s="24"/>
      <c r="WBL5" s="24"/>
      <c r="WBM5" s="24"/>
      <c r="WBN5" s="24"/>
      <c r="WBO5" s="24"/>
      <c r="WBP5" s="24"/>
      <c r="WBQ5" s="24"/>
      <c r="WBR5" s="24"/>
      <c r="WBS5" s="24"/>
      <c r="WBT5" s="24"/>
      <c r="WBU5" s="24"/>
      <c r="WBV5" s="24"/>
      <c r="WBW5" s="24"/>
      <c r="WBX5" s="24"/>
      <c r="WBY5" s="24"/>
      <c r="WBZ5" s="24"/>
      <c r="WCA5" s="24"/>
      <c r="WCB5" s="24"/>
      <c r="WCC5" s="24"/>
      <c r="WCD5" s="24"/>
      <c r="WCE5" s="24"/>
      <c r="WCF5" s="24"/>
      <c r="WCG5" s="24"/>
      <c r="WCH5" s="24"/>
      <c r="WCI5" s="24"/>
      <c r="WCJ5" s="24"/>
      <c r="WCK5" s="24"/>
      <c r="WCL5" s="24"/>
      <c r="WCM5" s="24"/>
      <c r="WCN5" s="24"/>
      <c r="WCO5" s="24"/>
      <c r="WCP5" s="24"/>
      <c r="WCQ5" s="24"/>
      <c r="WCR5" s="24"/>
      <c r="WCS5" s="24"/>
      <c r="WCT5" s="24"/>
      <c r="WCU5" s="24"/>
      <c r="WCV5" s="24"/>
      <c r="WCW5" s="24"/>
      <c r="WCX5" s="24"/>
      <c r="WCY5" s="24"/>
      <c r="WCZ5" s="24"/>
      <c r="WDA5" s="24"/>
      <c r="WDB5" s="24"/>
      <c r="WDC5" s="24"/>
      <c r="WDD5" s="24"/>
      <c r="WDE5" s="24"/>
      <c r="WDF5" s="24"/>
      <c r="WDG5" s="24"/>
      <c r="WDH5" s="24"/>
      <c r="WDI5" s="24"/>
      <c r="WDJ5" s="24"/>
      <c r="WDK5" s="24"/>
      <c r="WDL5" s="24"/>
      <c r="WDM5" s="24"/>
      <c r="WDN5" s="24"/>
      <c r="WDO5" s="24"/>
      <c r="WDP5" s="24"/>
      <c r="WDQ5" s="24"/>
      <c r="WDR5" s="24"/>
      <c r="WDS5" s="24"/>
      <c r="WDT5" s="24"/>
      <c r="WDU5" s="24"/>
      <c r="WDV5" s="24"/>
      <c r="WDW5" s="24"/>
      <c r="WDX5" s="24"/>
      <c r="WDY5" s="24"/>
      <c r="WDZ5" s="24"/>
      <c r="WEA5" s="24"/>
      <c r="WEB5" s="24"/>
      <c r="WEC5" s="24"/>
      <c r="WED5" s="24"/>
      <c r="WEE5" s="24"/>
      <c r="WEF5" s="24"/>
      <c r="WEG5" s="24"/>
      <c r="WEH5" s="24"/>
      <c r="WEI5" s="24"/>
      <c r="WEJ5" s="24"/>
      <c r="WEK5" s="24"/>
      <c r="WEL5" s="24"/>
      <c r="WEM5" s="24"/>
      <c r="WEN5" s="24"/>
      <c r="WEO5" s="24"/>
      <c r="WEP5" s="24"/>
      <c r="WEQ5" s="24"/>
      <c r="WER5" s="24"/>
      <c r="WES5" s="24"/>
      <c r="WET5" s="24"/>
      <c r="WEU5" s="24"/>
      <c r="WEV5" s="24"/>
      <c r="WEW5" s="24"/>
      <c r="WEX5" s="24"/>
      <c r="WEY5" s="24"/>
      <c r="WEZ5" s="24"/>
      <c r="WFA5" s="24"/>
      <c r="WFB5" s="24"/>
      <c r="WFC5" s="24"/>
      <c r="WFD5" s="24"/>
      <c r="WFE5" s="24"/>
      <c r="WFF5" s="24"/>
      <c r="WFG5" s="24"/>
      <c r="WFH5" s="24"/>
      <c r="WFI5" s="24"/>
      <c r="WFJ5" s="24"/>
      <c r="WFK5" s="24"/>
      <c r="WFL5" s="24"/>
      <c r="WFM5" s="24"/>
      <c r="WFN5" s="24"/>
      <c r="WFO5" s="24"/>
      <c r="WFP5" s="24"/>
      <c r="WFQ5" s="24"/>
      <c r="WFR5" s="24"/>
      <c r="WFS5" s="24"/>
      <c r="WFT5" s="24"/>
      <c r="WFU5" s="24"/>
      <c r="WFV5" s="24"/>
      <c r="WFW5" s="24"/>
      <c r="WFX5" s="24"/>
      <c r="WFY5" s="24"/>
      <c r="WFZ5" s="24"/>
      <c r="WGA5" s="24"/>
      <c r="WGB5" s="24"/>
      <c r="WGC5" s="24"/>
      <c r="WGD5" s="24"/>
      <c r="WGE5" s="24"/>
      <c r="WGF5" s="24"/>
      <c r="WGG5" s="24"/>
      <c r="WGH5" s="24"/>
      <c r="WGI5" s="24"/>
      <c r="WGJ5" s="24"/>
      <c r="WGK5" s="24"/>
      <c r="WGL5" s="24"/>
      <c r="WGM5" s="24"/>
      <c r="WGN5" s="24"/>
      <c r="WGO5" s="24"/>
      <c r="WGP5" s="24"/>
      <c r="WGQ5" s="24"/>
      <c r="WGR5" s="24"/>
      <c r="WGS5" s="24"/>
      <c r="WGT5" s="24"/>
      <c r="WGU5" s="24"/>
      <c r="WGV5" s="24"/>
      <c r="WGW5" s="24"/>
      <c r="WGX5" s="24"/>
      <c r="WGY5" s="24"/>
      <c r="WGZ5" s="24"/>
      <c r="WHA5" s="24"/>
      <c r="WHB5" s="24"/>
      <c r="WHC5" s="24"/>
      <c r="WHD5" s="24"/>
      <c r="WHE5" s="24"/>
      <c r="WHF5" s="24"/>
      <c r="WHG5" s="24"/>
      <c r="WHH5" s="24"/>
      <c r="WHI5" s="24"/>
      <c r="WHJ5" s="24"/>
      <c r="WHK5" s="24"/>
      <c r="WHL5" s="24"/>
      <c r="WHM5" s="24"/>
      <c r="WHN5" s="24"/>
      <c r="WHO5" s="24"/>
      <c r="WHP5" s="24"/>
      <c r="WHQ5" s="24"/>
      <c r="WHR5" s="24"/>
      <c r="WHS5" s="24"/>
      <c r="WHT5" s="24"/>
      <c r="WHU5" s="24"/>
      <c r="WHV5" s="24"/>
      <c r="WHW5" s="24"/>
      <c r="WHX5" s="24"/>
      <c r="WHY5" s="24"/>
      <c r="WHZ5" s="24"/>
      <c r="WIA5" s="24"/>
      <c r="WIB5" s="24"/>
      <c r="WIC5" s="24"/>
      <c r="WID5" s="24"/>
      <c r="WIE5" s="24"/>
      <c r="WIF5" s="24"/>
      <c r="WIG5" s="24"/>
      <c r="WIH5" s="24"/>
      <c r="WII5" s="24"/>
      <c r="WIJ5" s="24"/>
      <c r="WIK5" s="24"/>
      <c r="WIL5" s="24"/>
      <c r="WIM5" s="24"/>
      <c r="WIN5" s="24"/>
      <c r="WIO5" s="24"/>
      <c r="WIP5" s="24"/>
      <c r="WIQ5" s="24"/>
      <c r="WIR5" s="24"/>
      <c r="WIS5" s="24"/>
      <c r="WIT5" s="24"/>
      <c r="WIU5" s="24"/>
      <c r="WIV5" s="24"/>
      <c r="WIW5" s="24"/>
      <c r="WIX5" s="24"/>
      <c r="WIY5" s="24"/>
      <c r="WIZ5" s="24"/>
      <c r="WJA5" s="24"/>
      <c r="WJB5" s="24"/>
      <c r="WJC5" s="24"/>
      <c r="WJD5" s="24"/>
      <c r="WJE5" s="24"/>
      <c r="WJF5" s="24"/>
      <c r="WJG5" s="24"/>
      <c r="WJH5" s="24"/>
      <c r="WJI5" s="24"/>
      <c r="WJJ5" s="24"/>
      <c r="WJK5" s="24"/>
      <c r="WJL5" s="24"/>
      <c r="WJM5" s="24"/>
      <c r="WJN5" s="24"/>
      <c r="WJO5" s="24"/>
      <c r="WJP5" s="24"/>
      <c r="WJQ5" s="24"/>
      <c r="WJR5" s="24"/>
      <c r="WJS5" s="24"/>
      <c r="WJT5" s="24"/>
      <c r="WJU5" s="24"/>
      <c r="WJV5" s="24"/>
      <c r="WJW5" s="24"/>
      <c r="WJX5" s="24"/>
      <c r="WJY5" s="24"/>
      <c r="WJZ5" s="24"/>
      <c r="WKA5" s="24"/>
      <c r="WKB5" s="24"/>
      <c r="WKC5" s="24"/>
      <c r="WKD5" s="24"/>
      <c r="WKE5" s="24"/>
      <c r="WKF5" s="24"/>
      <c r="WKG5" s="24"/>
      <c r="WKH5" s="24"/>
      <c r="WKI5" s="24"/>
      <c r="WKJ5" s="24"/>
      <c r="WKK5" s="24"/>
      <c r="WKL5" s="24"/>
      <c r="WKM5" s="24"/>
      <c r="WKN5" s="24"/>
      <c r="WKO5" s="24"/>
      <c r="WKP5" s="24"/>
      <c r="WKQ5" s="24"/>
      <c r="WKR5" s="24"/>
      <c r="WKS5" s="24"/>
      <c r="WKT5" s="24"/>
      <c r="WKU5" s="24"/>
      <c r="WKV5" s="24"/>
      <c r="WKW5" s="24"/>
      <c r="WKX5" s="24"/>
      <c r="WKY5" s="24"/>
      <c r="WKZ5" s="24"/>
      <c r="WLA5" s="24"/>
      <c r="WLB5" s="24"/>
      <c r="WLC5" s="24"/>
      <c r="WLD5" s="24"/>
      <c r="WLE5" s="24"/>
      <c r="WLF5" s="24"/>
      <c r="WLG5" s="24"/>
      <c r="WLH5" s="24"/>
      <c r="WLI5" s="24"/>
      <c r="WLJ5" s="24"/>
      <c r="WLK5" s="24"/>
      <c r="WLL5" s="24"/>
      <c r="WLM5" s="24"/>
      <c r="WLN5" s="24"/>
      <c r="WLO5" s="24"/>
      <c r="WLP5" s="24"/>
      <c r="WLQ5" s="24"/>
      <c r="WLR5" s="24"/>
      <c r="WLS5" s="24"/>
      <c r="WLT5" s="24"/>
      <c r="WLU5" s="24"/>
      <c r="WLV5" s="24"/>
      <c r="WLW5" s="24"/>
      <c r="WLX5" s="24"/>
      <c r="WLY5" s="24"/>
      <c r="WLZ5" s="24"/>
      <c r="WMA5" s="24"/>
      <c r="WMB5" s="24"/>
      <c r="WMC5" s="24"/>
      <c r="WMD5" s="24"/>
      <c r="WME5" s="24"/>
      <c r="WMF5" s="24"/>
      <c r="WMG5" s="24"/>
      <c r="WMH5" s="24"/>
      <c r="WMI5" s="24"/>
      <c r="WMJ5" s="24"/>
      <c r="WMK5" s="24"/>
      <c r="WML5" s="24"/>
      <c r="WMM5" s="24"/>
      <c r="WMN5" s="24"/>
      <c r="WMO5" s="24"/>
      <c r="WMP5" s="24"/>
      <c r="WMQ5" s="24"/>
      <c r="WMR5" s="24"/>
      <c r="WMS5" s="24"/>
      <c r="WMT5" s="24"/>
      <c r="WMU5" s="24"/>
      <c r="WMV5" s="24"/>
      <c r="WMW5" s="24"/>
      <c r="WMX5" s="24"/>
      <c r="WMY5" s="24"/>
      <c r="WMZ5" s="24"/>
      <c r="WNA5" s="24"/>
      <c r="WNB5" s="24"/>
      <c r="WNC5" s="24"/>
      <c r="WND5" s="24"/>
      <c r="WNE5" s="24"/>
      <c r="WNF5" s="24"/>
      <c r="WNG5" s="24"/>
      <c r="WNH5" s="24"/>
      <c r="WNI5" s="24"/>
      <c r="WNJ5" s="24"/>
      <c r="WNK5" s="24"/>
      <c r="WNL5" s="24"/>
      <c r="WNM5" s="24"/>
      <c r="WNN5" s="24"/>
      <c r="WNO5" s="24"/>
      <c r="WNP5" s="24"/>
      <c r="WNQ5" s="24"/>
      <c r="WNR5" s="24"/>
      <c r="WNS5" s="24"/>
      <c r="WNT5" s="24"/>
      <c r="WNU5" s="24"/>
      <c r="WNV5" s="24"/>
      <c r="WNW5" s="24"/>
      <c r="WNX5" s="24"/>
      <c r="WNY5" s="24"/>
      <c r="WNZ5" s="24"/>
      <c r="WOA5" s="24"/>
      <c r="WOB5" s="24"/>
      <c r="WOC5" s="24"/>
      <c r="WOD5" s="24"/>
      <c r="WOE5" s="24"/>
      <c r="WOF5" s="24"/>
      <c r="WOG5" s="24"/>
      <c r="WOH5" s="24"/>
      <c r="WOI5" s="24"/>
      <c r="WOJ5" s="24"/>
      <c r="WOK5" s="24"/>
      <c r="WOL5" s="24"/>
      <c r="WOM5" s="24"/>
      <c r="WON5" s="24"/>
      <c r="WOO5" s="24"/>
      <c r="WOP5" s="24"/>
      <c r="WOQ5" s="24"/>
      <c r="WOR5" s="24"/>
      <c r="WOS5" s="24"/>
      <c r="WOT5" s="24"/>
      <c r="WOU5" s="24"/>
      <c r="WOV5" s="24"/>
      <c r="WOW5" s="24"/>
      <c r="WOX5" s="24"/>
      <c r="WOY5" s="24"/>
      <c r="WOZ5" s="24"/>
      <c r="WPA5" s="24"/>
      <c r="WPB5" s="24"/>
      <c r="WPC5" s="24"/>
      <c r="WPD5" s="24"/>
      <c r="WPE5" s="24"/>
      <c r="WPF5" s="24"/>
      <c r="WPG5" s="24"/>
      <c r="WPH5" s="24"/>
      <c r="WPI5" s="24"/>
      <c r="WPJ5" s="24"/>
      <c r="WPK5" s="24"/>
      <c r="WPL5" s="24"/>
      <c r="WPM5" s="24"/>
      <c r="WPN5" s="24"/>
      <c r="WPO5" s="24"/>
      <c r="WPP5" s="24"/>
      <c r="WPQ5" s="24"/>
      <c r="WPR5" s="24"/>
      <c r="WPS5" s="24"/>
      <c r="WPT5" s="24"/>
      <c r="WPU5" s="24"/>
      <c r="WPV5" s="24"/>
      <c r="WPW5" s="24"/>
      <c r="WPX5" s="24"/>
      <c r="WPY5" s="24"/>
      <c r="WPZ5" s="24"/>
      <c r="WQA5" s="24"/>
      <c r="WQB5" s="24"/>
      <c r="WQC5" s="24"/>
      <c r="WQD5" s="24"/>
      <c r="WQE5" s="24"/>
      <c r="WQF5" s="24"/>
      <c r="WQG5" s="24"/>
      <c r="WQH5" s="24"/>
      <c r="WQI5" s="24"/>
      <c r="WQJ5" s="24"/>
      <c r="WQK5" s="24"/>
      <c r="WQL5" s="24"/>
      <c r="WQM5" s="24"/>
      <c r="WQN5" s="24"/>
      <c r="WQO5" s="24"/>
      <c r="WQP5" s="24"/>
      <c r="WQQ5" s="24"/>
      <c r="WQR5" s="24"/>
      <c r="WQS5" s="24"/>
      <c r="WQT5" s="24"/>
      <c r="WQU5" s="24"/>
      <c r="WQV5" s="24"/>
      <c r="WQW5" s="24"/>
      <c r="WQX5" s="24"/>
      <c r="WQY5" s="24"/>
      <c r="WQZ5" s="24"/>
      <c r="WRA5" s="24"/>
      <c r="WRB5" s="24"/>
      <c r="WRC5" s="24"/>
      <c r="WRD5" s="24"/>
      <c r="WRE5" s="24"/>
      <c r="WRF5" s="24"/>
      <c r="WRG5" s="24"/>
      <c r="WRH5" s="24"/>
      <c r="WRI5" s="24"/>
      <c r="WRJ5" s="24"/>
      <c r="WRK5" s="24"/>
      <c r="WRL5" s="24"/>
      <c r="WRM5" s="24"/>
      <c r="WRN5" s="24"/>
      <c r="WRO5" s="24"/>
      <c r="WRP5" s="24"/>
      <c r="WRQ5" s="24"/>
      <c r="WRR5" s="24"/>
      <c r="WRS5" s="24"/>
      <c r="WRT5" s="24"/>
      <c r="WRU5" s="24"/>
      <c r="WRV5" s="24"/>
      <c r="WRW5" s="24"/>
      <c r="WRX5" s="24"/>
      <c r="WRY5" s="24"/>
      <c r="WRZ5" s="24"/>
      <c r="WSA5" s="24"/>
      <c r="WSB5" s="24"/>
      <c r="WSC5" s="24"/>
      <c r="WSD5" s="24"/>
      <c r="WSE5" s="24"/>
      <c r="WSF5" s="24"/>
      <c r="WSG5" s="24"/>
      <c r="WSH5" s="24"/>
      <c r="WSI5" s="24"/>
      <c r="WSJ5" s="24"/>
      <c r="WSK5" s="24"/>
      <c r="WSL5" s="24"/>
      <c r="WSM5" s="24"/>
      <c r="WSN5" s="24"/>
      <c r="WSO5" s="24"/>
      <c r="WSP5" s="24"/>
      <c r="WSQ5" s="24"/>
      <c r="WSR5" s="24"/>
      <c r="WSS5" s="24"/>
      <c r="WST5" s="24"/>
      <c r="WSU5" s="24"/>
      <c r="WSV5" s="24"/>
      <c r="WSW5" s="24"/>
      <c r="WSX5" s="24"/>
      <c r="WSY5" s="24"/>
      <c r="WSZ5" s="24"/>
      <c r="WTA5" s="24"/>
      <c r="WTB5" s="24"/>
      <c r="WTC5" s="24"/>
      <c r="WTD5" s="24"/>
      <c r="WTE5" s="24"/>
      <c r="WTF5" s="24"/>
      <c r="WTG5" s="24"/>
      <c r="WTH5" s="24"/>
      <c r="WTI5" s="24"/>
      <c r="WTJ5" s="24"/>
      <c r="WTK5" s="24"/>
      <c r="WTL5" s="24"/>
      <c r="WTM5" s="24"/>
      <c r="WTN5" s="24"/>
      <c r="WTO5" s="24"/>
      <c r="WTP5" s="24"/>
      <c r="WTQ5" s="24"/>
      <c r="WTR5" s="24"/>
      <c r="WTS5" s="24"/>
      <c r="WTT5" s="24"/>
      <c r="WTU5" s="24"/>
      <c r="WTV5" s="24"/>
      <c r="WTW5" s="24"/>
      <c r="WTX5" s="24"/>
      <c r="WTY5" s="24"/>
      <c r="WTZ5" s="24"/>
      <c r="WUA5" s="24"/>
      <c r="WUB5" s="24"/>
      <c r="WUC5" s="24"/>
      <c r="WUD5" s="24"/>
      <c r="WUE5" s="24"/>
      <c r="WUF5" s="24"/>
      <c r="WUG5" s="24"/>
      <c r="WUH5" s="24"/>
      <c r="WUI5" s="24"/>
      <c r="WUJ5" s="24"/>
      <c r="WUK5" s="24"/>
      <c r="WUL5" s="24"/>
      <c r="WUM5" s="24"/>
      <c r="WUN5" s="24"/>
      <c r="WUO5" s="24"/>
      <c r="WUP5" s="24"/>
      <c r="WUQ5" s="24"/>
      <c r="WUR5" s="24"/>
      <c r="WUS5" s="24"/>
      <c r="WUT5" s="24"/>
      <c r="WUU5" s="24"/>
      <c r="WUV5" s="24"/>
      <c r="WUW5" s="24"/>
      <c r="WUX5" s="24"/>
      <c r="WUY5" s="24"/>
      <c r="WUZ5" s="24"/>
      <c r="WVA5" s="24"/>
      <c r="WVB5" s="24"/>
      <c r="WVC5" s="24"/>
      <c r="WVD5" s="24"/>
      <c r="WVE5" s="24"/>
      <c r="WVF5" s="24"/>
      <c r="WVG5" s="24"/>
      <c r="WVH5" s="24"/>
      <c r="WVI5" s="24"/>
      <c r="WVJ5" s="24"/>
      <c r="WVK5" s="24"/>
      <c r="WVL5" s="24"/>
      <c r="WVM5" s="24"/>
      <c r="WVN5" s="24"/>
      <c r="WVO5" s="24"/>
      <c r="WVP5" s="24"/>
      <c r="WVQ5" s="24"/>
      <c r="WVR5" s="24"/>
      <c r="WVS5" s="24"/>
      <c r="WVT5" s="24"/>
      <c r="WVU5" s="24"/>
      <c r="WVV5" s="24"/>
      <c r="WVW5" s="24"/>
      <c r="WVX5" s="24"/>
      <c r="WVY5" s="24"/>
      <c r="WVZ5" s="24"/>
      <c r="WWA5" s="24"/>
      <c r="WWB5" s="24"/>
      <c r="WWC5" s="24"/>
      <c r="WWD5" s="24"/>
      <c r="WWE5" s="24"/>
      <c r="WWF5" s="24"/>
      <c r="WWG5" s="24"/>
      <c r="WWH5" s="24"/>
      <c r="WWI5" s="24"/>
      <c r="WWJ5" s="24"/>
      <c r="WWK5" s="24"/>
      <c r="WWL5" s="24"/>
      <c r="WWM5" s="24"/>
      <c r="WWN5" s="24"/>
      <c r="WWO5" s="24"/>
      <c r="WWP5" s="24"/>
      <c r="WWQ5" s="24"/>
      <c r="WWR5" s="24"/>
      <c r="WWS5" s="24"/>
      <c r="WWT5" s="24"/>
      <c r="WWU5" s="24"/>
      <c r="WWV5" s="24"/>
      <c r="WWW5" s="24"/>
      <c r="WWX5" s="24"/>
      <c r="WWY5" s="24"/>
      <c r="WWZ5" s="24"/>
      <c r="WXA5" s="24"/>
      <c r="WXB5" s="24"/>
      <c r="WXC5" s="24"/>
      <c r="WXD5" s="24"/>
      <c r="WXE5" s="24"/>
      <c r="WXF5" s="24"/>
      <c r="WXG5" s="24"/>
      <c r="WXH5" s="24"/>
      <c r="WXI5" s="24"/>
      <c r="WXJ5" s="24"/>
      <c r="WXK5" s="24"/>
      <c r="WXL5" s="24"/>
      <c r="WXM5" s="24"/>
      <c r="WXN5" s="24"/>
      <c r="WXO5" s="24"/>
      <c r="WXP5" s="24"/>
      <c r="WXQ5" s="24"/>
      <c r="WXR5" s="24"/>
      <c r="WXS5" s="24"/>
      <c r="WXT5" s="24"/>
      <c r="WXU5" s="24"/>
      <c r="WXV5" s="24"/>
      <c r="WXW5" s="24"/>
      <c r="WXX5" s="24"/>
      <c r="WXY5" s="24"/>
      <c r="WXZ5" s="24"/>
      <c r="WYA5" s="24"/>
      <c r="WYB5" s="24"/>
      <c r="WYC5" s="24"/>
      <c r="WYD5" s="24"/>
      <c r="WYE5" s="24"/>
      <c r="WYF5" s="24"/>
      <c r="WYG5" s="24"/>
      <c r="WYH5" s="24"/>
      <c r="WYI5" s="24"/>
      <c r="WYJ5" s="24"/>
      <c r="WYK5" s="24"/>
      <c r="WYL5" s="24"/>
      <c r="WYM5" s="24"/>
      <c r="WYN5" s="24"/>
      <c r="WYO5" s="24"/>
      <c r="WYP5" s="24"/>
      <c r="WYQ5" s="24"/>
      <c r="WYR5" s="24"/>
      <c r="WYS5" s="24"/>
      <c r="WYT5" s="24"/>
      <c r="WYU5" s="24"/>
      <c r="WYV5" s="24"/>
      <c r="WYW5" s="24"/>
      <c r="WYX5" s="24"/>
      <c r="WYY5" s="24"/>
      <c r="WYZ5" s="24"/>
      <c r="WZA5" s="24"/>
      <c r="WZB5" s="24"/>
      <c r="WZC5" s="24"/>
      <c r="WZD5" s="24"/>
      <c r="WZE5" s="24"/>
      <c r="WZF5" s="24"/>
      <c r="WZG5" s="24"/>
      <c r="WZH5" s="24"/>
      <c r="WZI5" s="24"/>
      <c r="WZJ5" s="24"/>
      <c r="WZK5" s="24"/>
      <c r="WZL5" s="24"/>
      <c r="WZM5" s="24"/>
      <c r="WZN5" s="24"/>
      <c r="WZO5" s="24"/>
      <c r="WZP5" s="24"/>
      <c r="WZQ5" s="24"/>
      <c r="WZR5" s="24"/>
      <c r="WZS5" s="24"/>
      <c r="WZT5" s="24"/>
      <c r="WZU5" s="24"/>
      <c r="WZV5" s="24"/>
      <c r="WZW5" s="24"/>
      <c r="WZX5" s="24"/>
      <c r="WZY5" s="24"/>
      <c r="WZZ5" s="24"/>
      <c r="XAA5" s="24"/>
      <c r="XAB5" s="24"/>
      <c r="XAC5" s="24"/>
      <c r="XAD5" s="24"/>
      <c r="XAE5" s="24"/>
      <c r="XAF5" s="24"/>
      <c r="XAG5" s="24"/>
      <c r="XAH5" s="24"/>
      <c r="XAI5" s="24"/>
      <c r="XAJ5" s="24"/>
      <c r="XAK5" s="24"/>
      <c r="XAL5" s="24"/>
      <c r="XAM5" s="24"/>
      <c r="XAN5" s="24"/>
      <c r="XAO5" s="24"/>
      <c r="XAP5" s="24"/>
      <c r="XAQ5" s="24"/>
      <c r="XAR5" s="24"/>
      <c r="XAS5" s="24"/>
      <c r="XAT5" s="24"/>
      <c r="XAU5" s="24"/>
      <c r="XAV5" s="24"/>
      <c r="XAW5" s="24"/>
      <c r="XAX5" s="24"/>
      <c r="XAY5" s="24"/>
      <c r="XAZ5" s="24"/>
      <c r="XBA5" s="24"/>
      <c r="XBB5" s="24"/>
      <c r="XBC5" s="24"/>
      <c r="XBD5" s="24"/>
      <c r="XBE5" s="24"/>
      <c r="XBF5" s="24"/>
      <c r="XBG5" s="24"/>
      <c r="XBH5" s="24"/>
      <c r="XBI5" s="24"/>
      <c r="XBJ5" s="24"/>
      <c r="XBK5" s="24"/>
      <c r="XBL5" s="24"/>
      <c r="XBM5" s="24"/>
      <c r="XBN5" s="24"/>
      <c r="XBO5" s="24"/>
      <c r="XBP5" s="24"/>
      <c r="XBQ5" s="24"/>
      <c r="XBR5" s="24"/>
      <c r="XBS5" s="24"/>
      <c r="XBT5" s="24"/>
      <c r="XBU5" s="24"/>
      <c r="XBV5" s="24"/>
      <c r="XBW5" s="24"/>
      <c r="XBX5" s="24"/>
      <c r="XBY5" s="24"/>
      <c r="XBZ5" s="24"/>
      <c r="XCA5" s="24"/>
      <c r="XCB5" s="24"/>
      <c r="XCC5" s="24"/>
      <c r="XCD5" s="24"/>
      <c r="XCE5" s="24"/>
      <c r="XCF5" s="24"/>
      <c r="XCG5" s="24"/>
      <c r="XCH5" s="24"/>
      <c r="XCI5" s="24"/>
      <c r="XCJ5" s="24"/>
      <c r="XCK5" s="24"/>
      <c r="XCL5" s="24"/>
      <c r="XCM5" s="24"/>
      <c r="XCN5" s="24"/>
      <c r="XCO5" s="24"/>
      <c r="XCP5" s="24"/>
      <c r="XCQ5" s="24"/>
      <c r="XCR5" s="24"/>
      <c r="XCS5" s="24"/>
      <c r="XCT5" s="24"/>
      <c r="XCU5" s="24"/>
      <c r="XCV5" s="24"/>
      <c r="XCW5" s="24"/>
      <c r="XCX5" s="24"/>
      <c r="XCY5" s="24"/>
      <c r="XCZ5" s="24"/>
      <c r="XDA5" s="24"/>
      <c r="XDB5" s="24"/>
      <c r="XDC5" s="24"/>
      <c r="XDD5" s="24"/>
      <c r="XDE5" s="24"/>
      <c r="XDF5" s="24"/>
      <c r="XDG5" s="24"/>
      <c r="XDH5" s="24"/>
      <c r="XDI5" s="24"/>
      <c r="XDJ5" s="24"/>
      <c r="XDK5" s="24"/>
      <c r="XDL5" s="24"/>
      <c r="XDM5" s="24"/>
      <c r="XDN5" s="24"/>
      <c r="XDO5" s="24"/>
      <c r="XDP5" s="24"/>
      <c r="XDQ5" s="24"/>
      <c r="XDR5" s="24"/>
      <c r="XDS5" s="24"/>
      <c r="XDT5" s="24"/>
      <c r="XDU5" s="24"/>
      <c r="XDV5" s="24"/>
      <c r="XDW5" s="24"/>
      <c r="XDX5" s="24"/>
      <c r="XDY5" s="24"/>
      <c r="XDZ5" s="24"/>
      <c r="XEA5" s="24"/>
      <c r="XEB5" s="24"/>
      <c r="XEC5" s="24"/>
      <c r="XED5" s="24"/>
      <c r="XEE5" s="24"/>
      <c r="XEF5" s="24"/>
      <c r="XEG5" s="24"/>
      <c r="XEH5" s="24"/>
      <c r="XEI5" s="24"/>
      <c r="XEJ5" s="24"/>
      <c r="XEK5" s="24"/>
      <c r="XEL5" s="24"/>
      <c r="XEM5" s="24"/>
      <c r="XEN5" s="24"/>
      <c r="XEO5" s="24"/>
      <c r="XEP5" s="24"/>
      <c r="XEQ5" s="24"/>
      <c r="XER5" s="24"/>
      <c r="XES5" s="24"/>
      <c r="XET5" s="24"/>
      <c r="XEU5" s="24"/>
      <c r="XEV5" s="24"/>
      <c r="XEW5" s="24"/>
      <c r="XEX5" s="24"/>
      <c r="XEY5" s="24"/>
      <c r="XEZ5" s="24"/>
      <c r="XFA5" s="24"/>
      <c r="XFB5" s="23"/>
      <c r="XFC5" s="23"/>
      <c r="XFD5" s="23"/>
    </row>
    <row r="6" spans="1:16384" ht="13.5" x14ac:dyDescent="0.15">
      <c r="A6" s="42" t="s">
        <v>21</v>
      </c>
      <c r="B6" s="33">
        <v>4</v>
      </c>
      <c r="C6" s="43">
        <f>SUMIF(结算月报!$V$2:$V$50000,"空运进口",结算月报!$I$2:$I$50000)</f>
        <v>0</v>
      </c>
      <c r="D6" s="43">
        <f>SUMIF(结算月报!$V$2:$V$50000,"空运出口",结算月报!$I$2:$I$50000)</f>
        <v>0</v>
      </c>
      <c r="E6" s="43">
        <f>SUMIF(结算月报!$V$2:$V$50000,"海运进口",结算月报!$I$2:$I$50000)</f>
        <v>0</v>
      </c>
      <c r="F6" s="43">
        <f>SUMIF(结算月报!$V$2:$V$50000,"海运出口",结算月报!$I$2:$I$50000)</f>
        <v>0</v>
      </c>
      <c r="G6" s="43">
        <f>SUMIF(结算月报!$V$2:$V$50000,"陆运进口",结算月报!$I$2:$I$50000)</f>
        <v>0</v>
      </c>
      <c r="H6" s="43">
        <f>SUMIF(结算月报!$V$2:$V$50000,"陆运出口",结算月报!$I$2:$I$50000)</f>
        <v>0</v>
      </c>
      <c r="I6" s="43">
        <f>SUMIF(结算月报!$V$2:$V$50000,"铁路进口",结算月报!$I$2:$I$50000)</f>
        <v>0</v>
      </c>
      <c r="J6" s="43">
        <f>SUMIF(结算月报!$V$2:$V$50000,"铁路出口",结算月报!$I$2:$I$50000)</f>
        <v>0</v>
      </c>
      <c r="K6" s="43">
        <f>SUMIF(结算月报!$V$2:$V$50000,"国内进出区",结算月报!$I$2:$I$50000)</f>
        <v>0</v>
      </c>
      <c r="L6" s="43">
        <f>SUMIF(结算月报!$V$2:$V$50000,"仓储物流",结算月报!$I$2:$I$50000)</f>
        <v>0</v>
      </c>
      <c r="M6" s="43">
        <f>SUMIF(结算月报!$V$2:$V$50000,"非报关",结算月报!$I$2:$I$50000)</f>
        <v>0</v>
      </c>
      <c r="N6" s="43">
        <f>SUMIF(结算月报!$V$2:$V$50000,"快运业务",结算月报!$I$2:$I$50000)</f>
        <v>0</v>
      </c>
      <c r="O6" s="61">
        <f t="shared" si="0"/>
        <v>0</v>
      </c>
      <c r="P6" s="24"/>
      <c r="S6" s="25"/>
      <c r="T6" s="27"/>
      <c r="U6" s="25"/>
    </row>
    <row r="7" spans="1:16384" ht="13.5" x14ac:dyDescent="0.15">
      <c r="A7" s="42" t="s">
        <v>22</v>
      </c>
      <c r="B7" s="33">
        <v>5</v>
      </c>
      <c r="C7" s="43">
        <f>SUMIF(结算月报!$V$2:$V$50000,"空运进口",结算月报!$H$2:$H$50000)</f>
        <v>0</v>
      </c>
      <c r="D7" s="43">
        <f>SUMIF(结算月报!$V$2:$V$50000,"空运出口",结算月报!$H$2:$H$50000)</f>
        <v>0</v>
      </c>
      <c r="E7" s="43">
        <f>SUMIF(结算月报!$V$2:$V$50000,"海运进口",结算月报!$H$2:$H$50000)</f>
        <v>0</v>
      </c>
      <c r="F7" s="43">
        <f>SUMIF(结算月报!$V$2:$V$50000,"海运出口",结算月报!$H$2:$H$50000)</f>
        <v>0</v>
      </c>
      <c r="G7" s="43">
        <f>SUMIF(结算月报!$V$2:$V$50000,"陆运进口",结算月报!$H$2:$H$50000)</f>
        <v>0</v>
      </c>
      <c r="H7" s="43">
        <f>SUMIF(结算月报!$V$2:$V$50000,"陆运出口",结算月报!$H$2:$H$50000)</f>
        <v>0</v>
      </c>
      <c r="I7" s="43">
        <f>SUMIF(结算月报!$V$2:$V$50000,"铁路进口",结算月报!$H$2:$H$50000)</f>
        <v>0</v>
      </c>
      <c r="J7" s="43">
        <f>SUMIF(结算月报!$V$2:$V$50000,"铁路出口",结算月报!$H$2:$H$50000)</f>
        <v>0</v>
      </c>
      <c r="K7" s="43">
        <f>SUMIF(结算月报!$V$2:$V$50000,"国内进出区",结算月报!$H$2:$H$50000)</f>
        <v>0</v>
      </c>
      <c r="L7" s="43">
        <f>SUMIF(结算月报!$V$2:$V$50000,"仓储物流",结算月报!$H$2:$H$50000)</f>
        <v>0</v>
      </c>
      <c r="M7" s="43">
        <f>SUMIF(结算月报!$V$2:$V$50000,"非报关",结算月报!$H$2:$H$50000)</f>
        <v>0</v>
      </c>
      <c r="N7" s="43">
        <f>SUMIF(结算月报!$V$2:$V$50000,"快运业务",结算月报!$H$2:$H$50000)</f>
        <v>0</v>
      </c>
      <c r="O7" s="61">
        <f t="shared" si="0"/>
        <v>0</v>
      </c>
      <c r="P7" s="24"/>
      <c r="S7" s="25"/>
      <c r="T7" s="27"/>
      <c r="U7" s="25"/>
    </row>
    <row r="8" spans="1:16384" ht="13.5" x14ac:dyDescent="0.15">
      <c r="A8" s="42" t="s">
        <v>23</v>
      </c>
      <c r="B8" s="33" t="s">
        <v>24</v>
      </c>
      <c r="C8" s="44">
        <f>C6-C7</f>
        <v>0</v>
      </c>
      <c r="D8" s="44">
        <f t="shared" ref="D8:N8" si="1">D6-D7</f>
        <v>0</v>
      </c>
      <c r="E8" s="44">
        <f t="shared" si="1"/>
        <v>0</v>
      </c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  <c r="N8" s="44">
        <f t="shared" si="1"/>
        <v>0</v>
      </c>
      <c r="O8" s="61">
        <f t="shared" si="0"/>
        <v>0</v>
      </c>
      <c r="P8" s="24"/>
      <c r="S8" s="25"/>
      <c r="T8" s="27"/>
      <c r="U8" s="25"/>
    </row>
    <row r="9" spans="1:16384" ht="13.5" x14ac:dyDescent="0.15">
      <c r="A9" s="45" t="s">
        <v>25</v>
      </c>
      <c r="B9" s="33">
        <v>7</v>
      </c>
      <c r="C9" s="43">
        <f>SUMIFS(差异月报!$L$2:$L$50000,差异月报!$F$2:$F$50000,"=收入差异",差异月报!$C$2:$C$50000,"=空运进口")+SUMIFS(差异月报!$L$2:$L$50000,差异月报!$F$2:$F$50000,"=补收入",差异月报!$C$2:$C$50000,"=空运进口")</f>
        <v>0</v>
      </c>
      <c r="D9" s="43">
        <f>SUMIFS(差异月报!$L$2:$L$50000,差异月报!$F$2:$F$50000,"=收入差异",差异月报!$C$2:$C$50000,"=空运出口")+SUMIFS(差异月报!$L$2:$L$50000,差异月报!$F$2:$F$50000,"=补收入",差异月报!$C$2:$C$50000,"=空运出口")</f>
        <v>0</v>
      </c>
      <c r="E9" s="43">
        <f>SUMIFS(差异月报!$L$2:$L$50000,差异月报!$F$2:$F$50000,"=收入差异",差异月报!$C$2:$C$50000,"=海运进口")+SUMIFS(差异月报!$L$2:$L$50000,差异月报!$F$2:$F$50000,"=补收入",差异月报!$C$2:$C$50000,"=海运进口")</f>
        <v>0</v>
      </c>
      <c r="F9" s="43">
        <f>SUMIFS(差异月报!$L$2:$L$50000,差异月报!$F$2:$F$50000,"=收入差异",差异月报!$C$2:$C$50000,"=海运出口")+SUMIFS(差异月报!$L$2:$L$50000,差异月报!$F$2:$F$50000,"=补收入",差异月报!$C$2:$C$50000,"=海运出口")</f>
        <v>0</v>
      </c>
      <c r="G9" s="43">
        <f>SUMIFS(差异月报!$L$2:$L$50000,差异月报!$F$2:$F$50000,"=收入差异",差异月报!$C$2:$C$50000,"=陆运进口")+SUMIFS(差异月报!$L$2:$L$50000,差异月报!$F$2:$F$50000,"=补收入",差异月报!$C$2:$C$50000,"=陆运进口")</f>
        <v>0</v>
      </c>
      <c r="H9" s="43">
        <f>SUMIFS(差异月报!$L$2:$L$50000,差异月报!$F$2:$F$50000,"=收入差异",差异月报!$C$2:$C$50000,"=陆运出口")+SUMIFS(差异月报!$L$2:$L$50000,差异月报!$F$2:$F$50000,"=补收入",差异月报!$C$2:$C$50000,"=陆运出口")</f>
        <v>0</v>
      </c>
      <c r="I9" s="43">
        <f>SUMIFS(差异月报!$L$2:$L$50000,差异月报!$F$2:$F$50000,"=收入差异",差异月报!$C$2:$C$50000,"=铁路进口")+SUMIFS(差异月报!$L$2:$L$50000,差异月报!$F$2:$F$50000,"=补收入",差异月报!$C$2:$C$50000,"=铁路进口")</f>
        <v>0</v>
      </c>
      <c r="J9" s="43">
        <f>SUMIFS(差异月报!$L$2:$L$50000,差异月报!$F$2:$F$50000,"=收入差异",差异月报!$C$2:$C$50000,"=铁路出口")+SUMIFS(差异月报!$L$2:$L$50000,差异月报!$F$2:$F$50000,"=补收入",差异月报!$C$2:$C$50000,"=铁路出口")</f>
        <v>0</v>
      </c>
      <c r="K9" s="43">
        <f>SUMIFS(差异月报!$L$2:$L$50000,差异月报!$F$2:$F$50000,"=收入差异",差异月报!$C$2:$C$50000,"=国内进出区")+SUMIFS(差异月报!$L$2:$L$50000,差异月报!$F$2:$F$50000,"=补收入",差异月报!$C$2:$C$50000,"=国内进出区")</f>
        <v>0</v>
      </c>
      <c r="L9" s="43">
        <f>SUMIFS(差异月报!$L$2:$L$50000,差异月报!$F$2:$F$50000,"=收入差异",差异月报!$C$2:$C$50000,"=仓储物流")+SUMIFS(差异月报!$L$2:$L$50000,差异月报!$F$2:$F$50000,"=补收入",差异月报!$C$2:$C$50000,"=仓储物流")</f>
        <v>0</v>
      </c>
      <c r="M9" s="43">
        <f>SUMIFS(差异月报!$L$2:$L$50000,差异月报!$F$2:$F$50000,"=收入差异",差异月报!$C$2:$C$50000,"=非报关")+SUMIFS(差异月报!$L$2:$L$50000,差异月报!$F$2:$F$50000,"=补收入",差异月报!$C$2:$C$50000,"=非报关")</f>
        <v>0</v>
      </c>
      <c r="N9" s="43">
        <f>SUMIFS(差异月报!$L$2:$L$50000,差异月报!$F$2:$F$50000,"=收入差异",差异月报!$C$2:$C$50000,"=快运业务")+SUMIFS(差异月报!$L$2:$L$50000,差异月报!$F$2:$F$50000,"=补收入",差异月报!$C$2:$C$50000,"=快运业务")</f>
        <v>0</v>
      </c>
      <c r="O9" s="61">
        <f t="shared" si="0"/>
        <v>0</v>
      </c>
      <c r="P9" s="24"/>
      <c r="S9" s="25"/>
      <c r="T9" s="27"/>
      <c r="U9" s="25"/>
    </row>
    <row r="10" spans="1:16384" ht="13.5" x14ac:dyDescent="0.15">
      <c r="A10" s="45" t="s">
        <v>26</v>
      </c>
      <c r="B10" s="33">
        <v>8</v>
      </c>
      <c r="C10" s="44">
        <f>SUMIFS(差异月报!$I$2:$I$50000,差异月报!$F$2:$F$50000,"=成本差异",差异月报!$C$2:$C$50000,"=空运进口")</f>
        <v>0</v>
      </c>
      <c r="D10" s="44">
        <f>SUMIFS(差异月报!$I$2:$I$50000,差异月报!$F$2:$F$50000,"=成本差异",差异月报!$C$2:$C$50000,"=空运出口")</f>
        <v>0</v>
      </c>
      <c r="E10" s="44">
        <f>SUMIFS(差异月报!$I$2:$I$50000,差异月报!$F$2:$F$50000,"=成本差异",差异月报!$C$2:$C$50000,"=海运进口")</f>
        <v>0</v>
      </c>
      <c r="F10" s="44">
        <f>SUMIFS(差异月报!$I$2:$I$50000,差异月报!$F$2:$F$50000,"=成本差异",差异月报!$C$2:$C$50000,"=海运出口")</f>
        <v>0</v>
      </c>
      <c r="G10" s="44">
        <f>SUMIFS(差异月报!$I$2:$I$50000,差异月报!$F$2:$F$50000,"=成本差异",差异月报!$C$2:$C$50000,"=陆运进口")</f>
        <v>0</v>
      </c>
      <c r="H10" s="44">
        <f>SUMIFS(差异月报!$I$2:$I$50000,差异月报!$F$2:$F$50000,"=成本差异",差异月报!$C$2:$C$50000,"=陆运出口")</f>
        <v>0</v>
      </c>
      <c r="I10" s="62">
        <f>SUMIFS(差异月报!$I$2:$I$50000,差异月报!$F$2:$F$50000,"=成本差异",差异月报!$C$2:$C$50000,"=铁路进口")</f>
        <v>0</v>
      </c>
      <c r="J10" s="62">
        <f>SUMIFS(差异月报!$I$2:$I$50000,差异月报!$F$2:$F$50000,"=成本差异",差异月报!$C$2:$C$50000,"=铁路出口")</f>
        <v>0</v>
      </c>
      <c r="K10" s="44">
        <f>SUMIFS(差异月报!$I$2:$I$50000,差异月报!$F$2:$F$50000,"=成本差异",差异月报!$C$2:$C$50000,"=国内进出区")</f>
        <v>0</v>
      </c>
      <c r="L10" s="44">
        <f>SUMIFS(差异月报!$I$2:$I$50000,差异月报!$F$2:$F$50000,"=成本差异",差异月报!$C$2:$C$50000,"=仓储物流")</f>
        <v>0</v>
      </c>
      <c r="M10" s="44">
        <f>SUMIFS(差异月报!$I$2:$I$50000,差异月报!$F$2:$F$50000,"=成本差异",差异月报!$C$2:$C$50000,"=非报关")</f>
        <v>0</v>
      </c>
      <c r="N10" s="62">
        <f>SUMIFS(差异月报!$I$2:$I$50000,差异月报!$F$2:$F$50000,"=成本差异",差异月报!$C$2:$C$50000,"=快运业务")</f>
        <v>0</v>
      </c>
      <c r="O10" s="61">
        <f t="shared" si="0"/>
        <v>0</v>
      </c>
      <c r="P10" s="24"/>
      <c r="S10" s="25"/>
      <c r="T10" s="27"/>
      <c r="U10" s="25"/>
    </row>
    <row r="11" spans="1:16384" ht="13.5" x14ac:dyDescent="0.15">
      <c r="A11" s="45" t="s">
        <v>27</v>
      </c>
      <c r="B11" s="33">
        <v>9</v>
      </c>
      <c r="C11" s="44"/>
      <c r="D11" s="44"/>
      <c r="E11" s="44"/>
      <c r="F11" s="44"/>
      <c r="G11" s="44"/>
      <c r="H11" s="44"/>
      <c r="I11" s="62"/>
      <c r="J11" s="62"/>
      <c r="K11" s="44"/>
      <c r="L11" s="44"/>
      <c r="M11" s="44"/>
      <c r="N11" s="62"/>
      <c r="O11" s="61">
        <f t="shared" si="0"/>
        <v>0</v>
      </c>
      <c r="P11" s="24"/>
      <c r="S11" s="25"/>
      <c r="T11" s="27"/>
      <c r="U11" s="25"/>
    </row>
    <row r="12" spans="1:16384" ht="13.5" x14ac:dyDescent="0.15">
      <c r="A12" s="45" t="s">
        <v>28</v>
      </c>
      <c r="B12" s="33">
        <v>10</v>
      </c>
      <c r="C12" s="44"/>
      <c r="D12" s="44"/>
      <c r="E12" s="44"/>
      <c r="F12" s="44"/>
      <c r="G12" s="44"/>
      <c r="H12" s="44"/>
      <c r="I12" s="62"/>
      <c r="J12" s="62"/>
      <c r="K12" s="44"/>
      <c r="L12" s="44"/>
      <c r="M12" s="44"/>
      <c r="N12" s="62"/>
      <c r="O12" s="63">
        <f t="shared" si="0"/>
        <v>0</v>
      </c>
      <c r="P12" s="24"/>
      <c r="S12" s="25"/>
      <c r="T12" s="27"/>
      <c r="U12" s="25"/>
    </row>
    <row r="13" spans="1:16384" ht="13.5" x14ac:dyDescent="0.15">
      <c r="A13" s="46" t="s">
        <v>29</v>
      </c>
      <c r="B13" s="47" t="s">
        <v>30</v>
      </c>
      <c r="C13" s="48">
        <f>C8+C9-C10+C11-C12</f>
        <v>0</v>
      </c>
      <c r="D13" s="48">
        <f t="shared" ref="D13:N13" si="2">D8+D9-D10+D11-D12</f>
        <v>0</v>
      </c>
      <c r="E13" s="48">
        <f t="shared" si="2"/>
        <v>0</v>
      </c>
      <c r="F13" s="48">
        <f t="shared" si="2"/>
        <v>0</v>
      </c>
      <c r="G13" s="48">
        <f t="shared" si="2"/>
        <v>0</v>
      </c>
      <c r="H13" s="48">
        <f t="shared" si="2"/>
        <v>0</v>
      </c>
      <c r="I13" s="48">
        <f t="shared" si="2"/>
        <v>0</v>
      </c>
      <c r="J13" s="48">
        <f t="shared" si="2"/>
        <v>0</v>
      </c>
      <c r="K13" s="48">
        <f t="shared" si="2"/>
        <v>0</v>
      </c>
      <c r="L13" s="48">
        <f t="shared" si="2"/>
        <v>0</v>
      </c>
      <c r="M13" s="48">
        <f t="shared" si="2"/>
        <v>0</v>
      </c>
      <c r="N13" s="48">
        <f t="shared" si="2"/>
        <v>0</v>
      </c>
      <c r="O13" s="64">
        <f t="shared" si="0"/>
        <v>0</v>
      </c>
      <c r="P13" s="24"/>
      <c r="S13" s="25"/>
      <c r="T13" s="27"/>
      <c r="U13" s="25"/>
    </row>
    <row r="14" spans="1:16384" ht="13.5" x14ac:dyDescent="0.15">
      <c r="A14" s="49" t="s">
        <v>31</v>
      </c>
      <c r="B14" s="49" t="s">
        <v>32</v>
      </c>
      <c r="C14" s="50">
        <f>C6+C9</f>
        <v>0</v>
      </c>
      <c r="D14" s="50">
        <f t="shared" ref="D14:N14" si="3">D6+D9</f>
        <v>0</v>
      </c>
      <c r="E14" s="50">
        <f t="shared" si="3"/>
        <v>0</v>
      </c>
      <c r="F14" s="50">
        <f t="shared" si="3"/>
        <v>0</v>
      </c>
      <c r="G14" s="50">
        <f t="shared" si="3"/>
        <v>0</v>
      </c>
      <c r="H14" s="50">
        <f t="shared" si="3"/>
        <v>0</v>
      </c>
      <c r="I14" s="50">
        <f t="shared" si="3"/>
        <v>0</v>
      </c>
      <c r="J14" s="50">
        <f t="shared" si="3"/>
        <v>0</v>
      </c>
      <c r="K14" s="50">
        <f t="shared" si="3"/>
        <v>0</v>
      </c>
      <c r="L14" s="50">
        <f t="shared" si="3"/>
        <v>0</v>
      </c>
      <c r="M14" s="50">
        <f t="shared" si="3"/>
        <v>0</v>
      </c>
      <c r="N14" s="50">
        <f t="shared" si="3"/>
        <v>0</v>
      </c>
      <c r="O14" s="50">
        <f t="shared" si="0"/>
        <v>0</v>
      </c>
      <c r="P14" s="24"/>
      <c r="S14" s="25"/>
      <c r="T14" s="27"/>
      <c r="U14" s="25"/>
    </row>
    <row r="15" spans="1:16384" ht="13.5" x14ac:dyDescent="0.15">
      <c r="A15" s="49" t="s">
        <v>33</v>
      </c>
      <c r="B15" s="49" t="s">
        <v>34</v>
      </c>
      <c r="C15" s="50">
        <f>C7+C10-C11+C12</f>
        <v>0</v>
      </c>
      <c r="D15" s="50">
        <f t="shared" ref="D15:N15" si="4">D7+D10-D11+D12</f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0"/>
        <v>0</v>
      </c>
      <c r="P15" s="24"/>
      <c r="S15" s="25"/>
      <c r="T15" s="27"/>
      <c r="U15" s="25"/>
    </row>
    <row r="16" spans="1:16384" ht="13.5" x14ac:dyDescent="0.15">
      <c r="A16" s="51" t="s">
        <v>35</v>
      </c>
      <c r="B16" s="51" t="s">
        <v>36</v>
      </c>
      <c r="C16" s="50">
        <f>C14-C15</f>
        <v>0</v>
      </c>
      <c r="D16" s="50">
        <f t="shared" ref="D16:N16" si="5">D14-D15</f>
        <v>0</v>
      </c>
      <c r="E16" s="50">
        <f t="shared" si="5"/>
        <v>0</v>
      </c>
      <c r="F16" s="50">
        <f t="shared" si="5"/>
        <v>0</v>
      </c>
      <c r="G16" s="50">
        <f t="shared" si="5"/>
        <v>0</v>
      </c>
      <c r="H16" s="50">
        <f t="shared" si="5"/>
        <v>0</v>
      </c>
      <c r="I16" s="50">
        <f t="shared" si="5"/>
        <v>0</v>
      </c>
      <c r="J16" s="50">
        <f t="shared" si="5"/>
        <v>0</v>
      </c>
      <c r="K16" s="50">
        <f t="shared" si="5"/>
        <v>0</v>
      </c>
      <c r="L16" s="50">
        <f t="shared" si="5"/>
        <v>0</v>
      </c>
      <c r="M16" s="50">
        <f t="shared" si="5"/>
        <v>0</v>
      </c>
      <c r="N16" s="50">
        <f t="shared" si="5"/>
        <v>0</v>
      </c>
      <c r="O16" s="50">
        <f t="shared" si="0"/>
        <v>0</v>
      </c>
      <c r="P16" s="24"/>
      <c r="S16" s="25"/>
      <c r="T16" s="27"/>
      <c r="U16" s="25"/>
    </row>
    <row r="18" spans="1:16381" ht="13.5" x14ac:dyDescent="0.15">
      <c r="A18" s="29" t="s">
        <v>37</v>
      </c>
      <c r="B18" s="30" t="s">
        <v>4</v>
      </c>
      <c r="C18" s="31" t="s">
        <v>5</v>
      </c>
      <c r="D18" s="31" t="s">
        <v>6</v>
      </c>
      <c r="E18" s="31" t="s">
        <v>7</v>
      </c>
      <c r="F18" s="31" t="s">
        <v>8</v>
      </c>
      <c r="G18" s="31" t="s">
        <v>9</v>
      </c>
      <c r="H18" s="31" t="s">
        <v>10</v>
      </c>
      <c r="I18" s="57" t="s">
        <v>11</v>
      </c>
      <c r="J18" s="57" t="s">
        <v>12</v>
      </c>
      <c r="K18" s="57" t="s">
        <v>13</v>
      </c>
      <c r="L18" s="57" t="s">
        <v>14</v>
      </c>
      <c r="M18" s="57" t="s">
        <v>15</v>
      </c>
      <c r="N18" s="57" t="s">
        <v>16</v>
      </c>
      <c r="O18" s="58" t="s">
        <v>17</v>
      </c>
      <c r="Q18" s="25"/>
      <c r="R18" s="25"/>
      <c r="S18" s="25"/>
      <c r="U18" s="25"/>
    </row>
    <row r="19" spans="1:16381" ht="13.5" x14ac:dyDescent="0.15">
      <c r="A19" s="32" t="s">
        <v>18</v>
      </c>
      <c r="B19" s="33">
        <v>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59">
        <f t="shared" ref="O19:O32" si="6">SUM(C19:N19)</f>
        <v>0</v>
      </c>
      <c r="Q19" s="25"/>
      <c r="R19" s="25"/>
      <c r="S19" s="25"/>
      <c r="U19" s="25"/>
    </row>
    <row r="20" spans="1:16381" s="23" customFormat="1" ht="13.5" x14ac:dyDescent="0.15">
      <c r="A20" s="35" t="s">
        <v>19</v>
      </c>
      <c r="B20" s="33">
        <v>2</v>
      </c>
      <c r="C20" s="39"/>
      <c r="D20" s="40"/>
      <c r="E20" s="39"/>
      <c r="F20" s="40"/>
      <c r="G20" s="39"/>
      <c r="H20" s="39"/>
      <c r="I20" s="39"/>
      <c r="J20" s="39"/>
      <c r="K20" s="39"/>
      <c r="L20" s="39"/>
      <c r="M20" s="39"/>
      <c r="N20" s="39"/>
      <c r="O20" s="59">
        <f t="shared" si="6"/>
        <v>0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  <c r="KO20" s="24"/>
      <c r="KP20" s="24"/>
      <c r="KQ20" s="24"/>
      <c r="KR20" s="24"/>
      <c r="KS20" s="24"/>
      <c r="KT20" s="24"/>
      <c r="KU20" s="24"/>
      <c r="KV20" s="24"/>
      <c r="KW20" s="24"/>
      <c r="KX20" s="24"/>
      <c r="KY20" s="24"/>
      <c r="KZ20" s="24"/>
      <c r="LA20" s="24"/>
      <c r="LB20" s="24"/>
      <c r="LC20" s="24"/>
      <c r="LD20" s="24"/>
      <c r="LE20" s="24"/>
      <c r="LF20" s="24"/>
      <c r="LG20" s="24"/>
      <c r="LH20" s="24"/>
      <c r="LI20" s="24"/>
      <c r="LJ20" s="24"/>
      <c r="LK20" s="24"/>
      <c r="LL20" s="24"/>
      <c r="LM20" s="24"/>
      <c r="LN20" s="24"/>
      <c r="LO20" s="24"/>
      <c r="LP20" s="24"/>
      <c r="LQ20" s="24"/>
      <c r="LR20" s="24"/>
      <c r="LS20" s="24"/>
      <c r="LT20" s="24"/>
      <c r="LU20" s="24"/>
      <c r="LV20" s="24"/>
      <c r="LW20" s="24"/>
      <c r="LX20" s="24"/>
      <c r="LY20" s="24"/>
      <c r="LZ20" s="24"/>
      <c r="MA20" s="24"/>
      <c r="MB20" s="24"/>
      <c r="MC20" s="24"/>
      <c r="MD20" s="24"/>
      <c r="ME20" s="24"/>
      <c r="MF20" s="24"/>
      <c r="MG20" s="24"/>
      <c r="MH20" s="24"/>
      <c r="MI20" s="24"/>
      <c r="MJ20" s="24"/>
      <c r="MK20" s="24"/>
      <c r="ML20" s="24"/>
      <c r="MM20" s="24"/>
      <c r="MN20" s="24"/>
      <c r="MO20" s="24"/>
      <c r="MP20" s="24"/>
      <c r="MQ20" s="24"/>
      <c r="MR20" s="24"/>
      <c r="MS20" s="24"/>
      <c r="MT20" s="24"/>
      <c r="MU20" s="24"/>
      <c r="MV20" s="24"/>
      <c r="MW20" s="24"/>
      <c r="MX20" s="24"/>
      <c r="MY20" s="24"/>
      <c r="MZ20" s="24"/>
      <c r="NA20" s="24"/>
      <c r="NB20" s="24"/>
      <c r="NC20" s="24"/>
      <c r="ND20" s="24"/>
      <c r="NE20" s="24"/>
      <c r="NF20" s="24"/>
      <c r="NG20" s="24"/>
      <c r="NH20" s="24"/>
      <c r="NI20" s="24"/>
      <c r="NJ20" s="24"/>
      <c r="NK20" s="24"/>
      <c r="NL20" s="24"/>
      <c r="NM20" s="24"/>
      <c r="NN20" s="24"/>
      <c r="NO20" s="24"/>
      <c r="NP20" s="24"/>
      <c r="NQ20" s="24"/>
      <c r="NR20" s="24"/>
      <c r="NS20" s="24"/>
      <c r="NT20" s="24"/>
      <c r="NU20" s="24"/>
      <c r="NV20" s="24"/>
      <c r="NW20" s="24"/>
      <c r="NX20" s="24"/>
      <c r="NY20" s="24"/>
      <c r="NZ20" s="24"/>
      <c r="OA20" s="24"/>
      <c r="OB20" s="24"/>
      <c r="OC20" s="24"/>
      <c r="OD20" s="24"/>
      <c r="OE20" s="24"/>
      <c r="OF20" s="24"/>
      <c r="OG20" s="24"/>
      <c r="OH20" s="24"/>
      <c r="OI20" s="24"/>
      <c r="OJ20" s="24"/>
      <c r="OK20" s="24"/>
      <c r="OL20" s="24"/>
      <c r="OM20" s="24"/>
      <c r="ON20" s="24"/>
      <c r="OO20" s="24"/>
      <c r="OP20" s="24"/>
      <c r="OQ20" s="24"/>
      <c r="OR20" s="24"/>
      <c r="OS20" s="24"/>
      <c r="OT20" s="24"/>
      <c r="OU20" s="24"/>
      <c r="OV20" s="24"/>
      <c r="OW20" s="24"/>
      <c r="OX20" s="24"/>
      <c r="OY20" s="24"/>
      <c r="OZ20" s="24"/>
      <c r="PA20" s="24"/>
      <c r="PB20" s="24"/>
      <c r="PC20" s="24"/>
      <c r="PD20" s="24"/>
      <c r="PE20" s="24"/>
      <c r="PF20" s="24"/>
      <c r="PG20" s="24"/>
      <c r="PH20" s="24"/>
      <c r="PI20" s="24"/>
      <c r="PJ20" s="24"/>
      <c r="PK20" s="24"/>
      <c r="PL20" s="24"/>
      <c r="PM20" s="24"/>
      <c r="PN20" s="24"/>
      <c r="PO20" s="24"/>
      <c r="PP20" s="24"/>
      <c r="PQ20" s="24"/>
      <c r="PR20" s="24"/>
      <c r="PS20" s="24"/>
      <c r="PT20" s="24"/>
      <c r="PU20" s="24"/>
      <c r="PV20" s="24"/>
      <c r="PW20" s="24"/>
      <c r="PX20" s="24"/>
      <c r="PY20" s="24"/>
      <c r="PZ20" s="24"/>
      <c r="QA20" s="24"/>
      <c r="QB20" s="24"/>
      <c r="QC20" s="24"/>
      <c r="QD20" s="24"/>
      <c r="QE20" s="24"/>
      <c r="QF20" s="24"/>
      <c r="QG20" s="24"/>
      <c r="QH20" s="24"/>
      <c r="QI20" s="24"/>
      <c r="QJ20" s="24"/>
      <c r="QK20" s="24"/>
      <c r="QL20" s="24"/>
      <c r="QM20" s="24"/>
      <c r="QN20" s="24"/>
      <c r="QO20" s="24"/>
      <c r="QP20" s="24"/>
      <c r="QQ20" s="24"/>
      <c r="QR20" s="24"/>
      <c r="QS20" s="24"/>
      <c r="QT20" s="24"/>
      <c r="QU20" s="24"/>
      <c r="QV20" s="24"/>
      <c r="QW20" s="24"/>
      <c r="QX20" s="24"/>
      <c r="QY20" s="24"/>
      <c r="QZ20" s="24"/>
      <c r="RA20" s="24"/>
      <c r="RB20" s="24"/>
      <c r="RC20" s="24"/>
      <c r="RD20" s="24"/>
      <c r="RE20" s="24"/>
      <c r="RF20" s="24"/>
      <c r="RG20" s="24"/>
      <c r="RH20" s="24"/>
      <c r="RI20" s="24"/>
      <c r="RJ20" s="24"/>
      <c r="RK20" s="24"/>
      <c r="RL20" s="24"/>
      <c r="RM20" s="24"/>
      <c r="RN20" s="24"/>
      <c r="RO20" s="24"/>
      <c r="RP20" s="24"/>
      <c r="RQ20" s="24"/>
      <c r="RR20" s="24"/>
      <c r="RS20" s="24"/>
      <c r="RT20" s="24"/>
      <c r="RU20" s="24"/>
      <c r="RV20" s="24"/>
      <c r="RW20" s="24"/>
      <c r="RX20" s="24"/>
      <c r="RY20" s="24"/>
      <c r="RZ20" s="24"/>
      <c r="SA20" s="24"/>
      <c r="SB20" s="24"/>
      <c r="SC20" s="24"/>
      <c r="SD20" s="24"/>
      <c r="SE20" s="24"/>
      <c r="SF20" s="24"/>
      <c r="SG20" s="24"/>
      <c r="SH20" s="24"/>
      <c r="SI20" s="24"/>
      <c r="SJ20" s="24"/>
      <c r="SK20" s="24"/>
      <c r="SL20" s="24"/>
      <c r="SM20" s="24"/>
      <c r="SN20" s="24"/>
      <c r="SO20" s="24"/>
      <c r="SP20" s="24"/>
      <c r="SQ20" s="24"/>
      <c r="SR20" s="24"/>
      <c r="SS20" s="24"/>
      <c r="ST20" s="24"/>
      <c r="SU20" s="24"/>
      <c r="SV20" s="24"/>
      <c r="SW20" s="24"/>
      <c r="SX20" s="24"/>
      <c r="SY20" s="24"/>
      <c r="SZ20" s="24"/>
      <c r="TA20" s="24"/>
      <c r="TB20" s="24"/>
      <c r="TC20" s="24"/>
      <c r="TD20" s="24"/>
      <c r="TE20" s="24"/>
      <c r="TF20" s="24"/>
      <c r="TG20" s="24"/>
      <c r="TH20" s="24"/>
      <c r="TI20" s="24"/>
      <c r="TJ20" s="24"/>
      <c r="TK20" s="24"/>
      <c r="TL20" s="24"/>
      <c r="TM20" s="24"/>
      <c r="TN20" s="24"/>
      <c r="TO20" s="24"/>
      <c r="TP20" s="24"/>
      <c r="TQ20" s="24"/>
      <c r="TR20" s="24"/>
      <c r="TS20" s="24"/>
      <c r="TT20" s="24"/>
      <c r="TU20" s="24"/>
      <c r="TV20" s="24"/>
      <c r="TW20" s="24"/>
      <c r="TX20" s="24"/>
      <c r="TY20" s="24"/>
      <c r="TZ20" s="24"/>
      <c r="UA20" s="24"/>
      <c r="UB20" s="24"/>
      <c r="UC20" s="24"/>
      <c r="UD20" s="24"/>
      <c r="UE20" s="24"/>
      <c r="UF20" s="24"/>
      <c r="UG20" s="24"/>
      <c r="UH20" s="24"/>
      <c r="UI20" s="24"/>
      <c r="UJ20" s="24"/>
      <c r="UK20" s="24"/>
      <c r="UL20" s="24"/>
      <c r="UM20" s="24"/>
      <c r="UN20" s="24"/>
      <c r="UO20" s="24"/>
      <c r="UP20" s="24"/>
      <c r="UQ20" s="24"/>
      <c r="UR20" s="24"/>
      <c r="US20" s="24"/>
      <c r="UT20" s="24"/>
      <c r="UU20" s="24"/>
      <c r="UV20" s="24"/>
      <c r="UW20" s="24"/>
      <c r="UX20" s="24"/>
      <c r="UY20" s="24"/>
      <c r="UZ20" s="24"/>
      <c r="VA20" s="24"/>
      <c r="VB20" s="24"/>
      <c r="VC20" s="24"/>
      <c r="VD20" s="24"/>
      <c r="VE20" s="24"/>
      <c r="VF20" s="24"/>
      <c r="VG20" s="24"/>
      <c r="VH20" s="24"/>
      <c r="VI20" s="24"/>
      <c r="VJ20" s="24"/>
      <c r="VK20" s="24"/>
      <c r="VL20" s="24"/>
      <c r="VM20" s="24"/>
      <c r="VN20" s="24"/>
      <c r="VO20" s="24"/>
      <c r="VP20" s="24"/>
      <c r="VQ20" s="24"/>
      <c r="VR20" s="24"/>
      <c r="VS20" s="24"/>
      <c r="VT20" s="24"/>
      <c r="VU20" s="24"/>
      <c r="VV20" s="24"/>
      <c r="VW20" s="24"/>
      <c r="VX20" s="24"/>
      <c r="VY20" s="24"/>
      <c r="VZ20" s="24"/>
      <c r="WA20" s="24"/>
      <c r="WB20" s="24"/>
      <c r="WC20" s="24"/>
      <c r="WD20" s="24"/>
      <c r="WE20" s="24"/>
      <c r="WF20" s="24"/>
      <c r="WG20" s="24"/>
      <c r="WH20" s="24"/>
      <c r="WI20" s="24"/>
      <c r="WJ20" s="24"/>
      <c r="WK20" s="24"/>
      <c r="WL20" s="24"/>
      <c r="WM20" s="24"/>
      <c r="WN20" s="24"/>
      <c r="WO20" s="24"/>
      <c r="WP20" s="24"/>
      <c r="WQ20" s="24"/>
      <c r="WR20" s="24"/>
      <c r="WS20" s="24"/>
      <c r="WT20" s="24"/>
      <c r="WU20" s="24"/>
      <c r="WV20" s="24"/>
      <c r="WW20" s="24"/>
      <c r="WX20" s="24"/>
      <c r="WY20" s="24"/>
      <c r="WZ20" s="24"/>
      <c r="XA20" s="24"/>
      <c r="XB20" s="24"/>
      <c r="XC20" s="24"/>
      <c r="XD20" s="24"/>
      <c r="XE20" s="24"/>
      <c r="XF20" s="24"/>
      <c r="XG20" s="24"/>
      <c r="XH20" s="24"/>
      <c r="XI20" s="24"/>
      <c r="XJ20" s="24"/>
      <c r="XK20" s="24"/>
      <c r="XL20" s="24"/>
      <c r="XM20" s="24"/>
      <c r="XN20" s="24"/>
      <c r="XO20" s="24"/>
      <c r="XP20" s="24"/>
      <c r="XQ20" s="24"/>
      <c r="XR20" s="24"/>
      <c r="XS20" s="24"/>
      <c r="XT20" s="24"/>
      <c r="XU20" s="24"/>
      <c r="XV20" s="24"/>
      <c r="XW20" s="24"/>
      <c r="XX20" s="24"/>
      <c r="XY20" s="24"/>
      <c r="XZ20" s="24"/>
      <c r="YA20" s="24"/>
      <c r="YB20" s="24"/>
      <c r="YC20" s="24"/>
      <c r="YD20" s="24"/>
      <c r="YE20" s="24"/>
      <c r="YF20" s="24"/>
      <c r="YG20" s="24"/>
      <c r="YH20" s="24"/>
      <c r="YI20" s="24"/>
      <c r="YJ20" s="24"/>
      <c r="YK20" s="24"/>
      <c r="YL20" s="24"/>
      <c r="YM20" s="24"/>
      <c r="YN20" s="24"/>
      <c r="YO20" s="24"/>
      <c r="YP20" s="24"/>
      <c r="YQ20" s="24"/>
      <c r="YR20" s="24"/>
      <c r="YS20" s="24"/>
      <c r="YT20" s="24"/>
      <c r="YU20" s="24"/>
      <c r="YV20" s="24"/>
      <c r="YW20" s="24"/>
      <c r="YX20" s="24"/>
      <c r="YY20" s="24"/>
      <c r="YZ20" s="24"/>
      <c r="ZA20" s="24"/>
      <c r="ZB20" s="24"/>
      <c r="ZC20" s="24"/>
      <c r="ZD20" s="24"/>
      <c r="ZE20" s="24"/>
      <c r="ZF20" s="24"/>
      <c r="ZG20" s="24"/>
      <c r="ZH20" s="24"/>
      <c r="ZI20" s="24"/>
      <c r="ZJ20" s="24"/>
      <c r="ZK20" s="24"/>
      <c r="ZL20" s="24"/>
      <c r="ZM20" s="24"/>
      <c r="ZN20" s="24"/>
      <c r="ZO20" s="24"/>
      <c r="ZP20" s="24"/>
      <c r="ZQ20" s="24"/>
      <c r="ZR20" s="24"/>
      <c r="ZS20" s="24"/>
      <c r="ZT20" s="24"/>
      <c r="ZU20" s="24"/>
      <c r="ZV20" s="24"/>
      <c r="ZW20" s="24"/>
      <c r="ZX20" s="24"/>
      <c r="ZY20" s="24"/>
      <c r="ZZ20" s="24"/>
      <c r="AAA20" s="24"/>
      <c r="AAB20" s="24"/>
      <c r="AAC20" s="24"/>
      <c r="AAD20" s="24"/>
      <c r="AAE20" s="24"/>
      <c r="AAF20" s="24"/>
      <c r="AAG20" s="24"/>
      <c r="AAH20" s="24"/>
      <c r="AAI20" s="24"/>
      <c r="AAJ20" s="24"/>
      <c r="AAK20" s="24"/>
      <c r="AAL20" s="24"/>
      <c r="AAM20" s="24"/>
      <c r="AAN20" s="24"/>
      <c r="AAO20" s="24"/>
      <c r="AAP20" s="24"/>
      <c r="AAQ20" s="24"/>
      <c r="AAR20" s="24"/>
      <c r="AAS20" s="24"/>
      <c r="AAT20" s="24"/>
      <c r="AAU20" s="24"/>
      <c r="AAV20" s="24"/>
      <c r="AAW20" s="24"/>
      <c r="AAX20" s="24"/>
      <c r="AAY20" s="24"/>
      <c r="AAZ20" s="24"/>
      <c r="ABA20" s="24"/>
      <c r="ABB20" s="24"/>
      <c r="ABC20" s="24"/>
      <c r="ABD20" s="24"/>
      <c r="ABE20" s="24"/>
      <c r="ABF20" s="24"/>
      <c r="ABG20" s="24"/>
      <c r="ABH20" s="24"/>
      <c r="ABI20" s="24"/>
      <c r="ABJ20" s="24"/>
      <c r="ABK20" s="24"/>
      <c r="ABL20" s="24"/>
      <c r="ABM20" s="24"/>
      <c r="ABN20" s="24"/>
      <c r="ABO20" s="24"/>
      <c r="ABP20" s="24"/>
      <c r="ABQ20" s="24"/>
      <c r="ABR20" s="24"/>
      <c r="ABS20" s="24"/>
      <c r="ABT20" s="24"/>
      <c r="ABU20" s="24"/>
      <c r="ABV20" s="24"/>
      <c r="ABW20" s="24"/>
      <c r="ABX20" s="24"/>
      <c r="ABY20" s="24"/>
      <c r="ABZ20" s="24"/>
      <c r="ACA20" s="24"/>
      <c r="ACB20" s="24"/>
      <c r="ACC20" s="24"/>
      <c r="ACD20" s="24"/>
      <c r="ACE20" s="24"/>
      <c r="ACF20" s="24"/>
      <c r="ACG20" s="24"/>
      <c r="ACH20" s="24"/>
      <c r="ACI20" s="24"/>
      <c r="ACJ20" s="24"/>
      <c r="ACK20" s="24"/>
      <c r="ACL20" s="24"/>
      <c r="ACM20" s="24"/>
      <c r="ACN20" s="24"/>
      <c r="ACO20" s="24"/>
      <c r="ACP20" s="24"/>
      <c r="ACQ20" s="24"/>
      <c r="ACR20" s="24"/>
      <c r="ACS20" s="24"/>
      <c r="ACT20" s="24"/>
      <c r="ACU20" s="24"/>
      <c r="ACV20" s="24"/>
      <c r="ACW20" s="24"/>
      <c r="ACX20" s="24"/>
      <c r="ACY20" s="24"/>
      <c r="ACZ20" s="24"/>
      <c r="ADA20" s="24"/>
      <c r="ADB20" s="24"/>
      <c r="ADC20" s="24"/>
      <c r="ADD20" s="24"/>
      <c r="ADE20" s="24"/>
      <c r="ADF20" s="24"/>
      <c r="ADG20" s="24"/>
      <c r="ADH20" s="24"/>
      <c r="ADI20" s="24"/>
      <c r="ADJ20" s="24"/>
      <c r="ADK20" s="24"/>
      <c r="ADL20" s="24"/>
      <c r="ADM20" s="24"/>
      <c r="ADN20" s="24"/>
      <c r="ADO20" s="24"/>
      <c r="ADP20" s="24"/>
      <c r="ADQ20" s="24"/>
      <c r="ADR20" s="24"/>
      <c r="ADS20" s="24"/>
      <c r="ADT20" s="24"/>
      <c r="ADU20" s="24"/>
      <c r="ADV20" s="24"/>
      <c r="ADW20" s="24"/>
      <c r="ADX20" s="24"/>
      <c r="ADY20" s="24"/>
      <c r="ADZ20" s="24"/>
      <c r="AEA20" s="24"/>
      <c r="AEB20" s="24"/>
      <c r="AEC20" s="24"/>
      <c r="AED20" s="24"/>
      <c r="AEE20" s="24"/>
      <c r="AEF20" s="24"/>
      <c r="AEG20" s="24"/>
      <c r="AEH20" s="24"/>
      <c r="AEI20" s="24"/>
      <c r="AEJ20" s="24"/>
      <c r="AEK20" s="24"/>
      <c r="AEL20" s="24"/>
      <c r="AEM20" s="24"/>
      <c r="AEN20" s="24"/>
      <c r="AEO20" s="24"/>
      <c r="AEP20" s="24"/>
      <c r="AEQ20" s="24"/>
      <c r="AER20" s="24"/>
      <c r="AES20" s="24"/>
      <c r="AET20" s="24"/>
      <c r="AEU20" s="24"/>
      <c r="AEV20" s="24"/>
      <c r="AEW20" s="24"/>
      <c r="AEX20" s="24"/>
      <c r="AEY20" s="24"/>
      <c r="AEZ20" s="24"/>
      <c r="AFA20" s="24"/>
      <c r="AFB20" s="24"/>
      <c r="AFC20" s="24"/>
      <c r="AFD20" s="24"/>
      <c r="AFE20" s="24"/>
      <c r="AFF20" s="24"/>
      <c r="AFG20" s="24"/>
      <c r="AFH20" s="24"/>
      <c r="AFI20" s="24"/>
      <c r="AFJ20" s="24"/>
      <c r="AFK20" s="24"/>
      <c r="AFL20" s="24"/>
      <c r="AFM20" s="24"/>
      <c r="AFN20" s="24"/>
      <c r="AFO20" s="24"/>
      <c r="AFP20" s="24"/>
      <c r="AFQ20" s="24"/>
      <c r="AFR20" s="24"/>
      <c r="AFS20" s="24"/>
      <c r="AFT20" s="24"/>
      <c r="AFU20" s="24"/>
      <c r="AFV20" s="24"/>
      <c r="AFW20" s="24"/>
      <c r="AFX20" s="24"/>
      <c r="AFY20" s="24"/>
      <c r="AFZ20" s="24"/>
      <c r="AGA20" s="24"/>
      <c r="AGB20" s="24"/>
      <c r="AGC20" s="24"/>
      <c r="AGD20" s="24"/>
      <c r="AGE20" s="24"/>
      <c r="AGF20" s="24"/>
      <c r="AGG20" s="24"/>
      <c r="AGH20" s="24"/>
      <c r="AGI20" s="24"/>
      <c r="AGJ20" s="24"/>
      <c r="AGK20" s="24"/>
      <c r="AGL20" s="24"/>
      <c r="AGM20" s="24"/>
      <c r="AGN20" s="24"/>
      <c r="AGO20" s="24"/>
      <c r="AGP20" s="24"/>
      <c r="AGQ20" s="24"/>
      <c r="AGR20" s="24"/>
      <c r="AGS20" s="24"/>
      <c r="AGT20" s="24"/>
      <c r="AGU20" s="24"/>
      <c r="AGV20" s="24"/>
      <c r="AGW20" s="24"/>
      <c r="AGX20" s="24"/>
      <c r="AGY20" s="24"/>
      <c r="AGZ20" s="24"/>
      <c r="AHA20" s="24"/>
      <c r="AHB20" s="24"/>
      <c r="AHC20" s="24"/>
      <c r="AHD20" s="24"/>
      <c r="AHE20" s="24"/>
      <c r="AHF20" s="24"/>
      <c r="AHG20" s="24"/>
      <c r="AHH20" s="24"/>
      <c r="AHI20" s="24"/>
      <c r="AHJ20" s="24"/>
      <c r="AHK20" s="24"/>
      <c r="AHL20" s="24"/>
      <c r="AHM20" s="24"/>
      <c r="AHN20" s="24"/>
      <c r="AHO20" s="24"/>
      <c r="AHP20" s="24"/>
      <c r="AHQ20" s="24"/>
      <c r="AHR20" s="24"/>
      <c r="AHS20" s="24"/>
      <c r="AHT20" s="24"/>
      <c r="AHU20" s="24"/>
      <c r="AHV20" s="24"/>
      <c r="AHW20" s="24"/>
      <c r="AHX20" s="24"/>
      <c r="AHY20" s="24"/>
      <c r="AHZ20" s="24"/>
      <c r="AIA20" s="24"/>
      <c r="AIB20" s="24"/>
      <c r="AIC20" s="24"/>
      <c r="AID20" s="24"/>
      <c r="AIE20" s="24"/>
      <c r="AIF20" s="24"/>
      <c r="AIG20" s="24"/>
      <c r="AIH20" s="24"/>
      <c r="AII20" s="24"/>
      <c r="AIJ20" s="24"/>
      <c r="AIK20" s="24"/>
      <c r="AIL20" s="24"/>
      <c r="AIM20" s="24"/>
      <c r="AIN20" s="24"/>
      <c r="AIO20" s="24"/>
      <c r="AIP20" s="24"/>
      <c r="AIQ20" s="24"/>
      <c r="AIR20" s="24"/>
      <c r="AIS20" s="24"/>
      <c r="AIT20" s="24"/>
      <c r="AIU20" s="24"/>
      <c r="AIV20" s="24"/>
      <c r="AIW20" s="24"/>
      <c r="AIX20" s="24"/>
      <c r="AIY20" s="24"/>
      <c r="AIZ20" s="24"/>
      <c r="AJA20" s="24"/>
      <c r="AJB20" s="24"/>
      <c r="AJC20" s="24"/>
      <c r="AJD20" s="24"/>
      <c r="AJE20" s="24"/>
      <c r="AJF20" s="24"/>
      <c r="AJG20" s="24"/>
      <c r="AJH20" s="24"/>
      <c r="AJI20" s="24"/>
      <c r="AJJ20" s="24"/>
      <c r="AJK20" s="24"/>
      <c r="AJL20" s="24"/>
      <c r="AJM20" s="24"/>
      <c r="AJN20" s="24"/>
      <c r="AJO20" s="24"/>
      <c r="AJP20" s="24"/>
      <c r="AJQ20" s="24"/>
      <c r="AJR20" s="24"/>
      <c r="AJS20" s="24"/>
      <c r="AJT20" s="24"/>
      <c r="AJU20" s="24"/>
      <c r="AJV20" s="24"/>
      <c r="AJW20" s="24"/>
      <c r="AJX20" s="24"/>
      <c r="AJY20" s="24"/>
      <c r="AJZ20" s="24"/>
      <c r="AKA20" s="24"/>
      <c r="AKB20" s="24"/>
      <c r="AKC20" s="24"/>
      <c r="AKD20" s="24"/>
      <c r="AKE20" s="24"/>
      <c r="AKF20" s="24"/>
      <c r="AKG20" s="24"/>
      <c r="AKH20" s="24"/>
      <c r="AKI20" s="24"/>
      <c r="AKJ20" s="24"/>
      <c r="AKK20" s="24"/>
      <c r="AKL20" s="24"/>
      <c r="AKM20" s="24"/>
      <c r="AKN20" s="24"/>
      <c r="AKO20" s="24"/>
      <c r="AKP20" s="24"/>
      <c r="AKQ20" s="24"/>
      <c r="AKR20" s="24"/>
      <c r="AKS20" s="24"/>
      <c r="AKT20" s="24"/>
      <c r="AKU20" s="24"/>
      <c r="AKV20" s="24"/>
      <c r="AKW20" s="24"/>
      <c r="AKX20" s="24"/>
      <c r="AKY20" s="24"/>
      <c r="AKZ20" s="24"/>
      <c r="ALA20" s="24"/>
      <c r="ALB20" s="24"/>
      <c r="ALC20" s="24"/>
      <c r="ALD20" s="24"/>
      <c r="ALE20" s="24"/>
      <c r="ALF20" s="24"/>
      <c r="ALG20" s="24"/>
      <c r="ALH20" s="24"/>
      <c r="ALI20" s="24"/>
      <c r="ALJ20" s="24"/>
      <c r="ALK20" s="24"/>
      <c r="ALL20" s="24"/>
      <c r="ALM20" s="24"/>
      <c r="ALN20" s="24"/>
      <c r="ALO20" s="24"/>
      <c r="ALP20" s="24"/>
      <c r="ALQ20" s="24"/>
      <c r="ALR20" s="24"/>
      <c r="ALS20" s="24"/>
      <c r="ALT20" s="24"/>
      <c r="ALU20" s="24"/>
      <c r="ALV20" s="24"/>
      <c r="ALW20" s="24"/>
      <c r="ALX20" s="24"/>
      <c r="ALY20" s="24"/>
      <c r="ALZ20" s="24"/>
      <c r="AMA20" s="24"/>
      <c r="AMB20" s="24"/>
      <c r="AMC20" s="24"/>
      <c r="AMD20" s="24"/>
      <c r="AME20" s="24"/>
      <c r="AMF20" s="24"/>
      <c r="AMG20" s="24"/>
      <c r="AMH20" s="24"/>
      <c r="AMI20" s="24"/>
      <c r="AMJ20" s="24"/>
      <c r="AMK20" s="24"/>
      <c r="AML20" s="24"/>
      <c r="AMM20" s="24"/>
      <c r="AMN20" s="24"/>
      <c r="AMO20" s="24"/>
      <c r="AMP20" s="24"/>
      <c r="AMQ20" s="24"/>
      <c r="AMR20" s="24"/>
      <c r="AMS20" s="24"/>
      <c r="AMT20" s="24"/>
      <c r="AMU20" s="24"/>
      <c r="AMV20" s="24"/>
      <c r="AMW20" s="24"/>
      <c r="AMX20" s="24"/>
      <c r="AMY20" s="24"/>
      <c r="AMZ20" s="24"/>
      <c r="ANA20" s="24"/>
      <c r="ANB20" s="24"/>
      <c r="ANC20" s="24"/>
      <c r="AND20" s="24"/>
      <c r="ANE20" s="24"/>
      <c r="ANF20" s="24"/>
      <c r="ANG20" s="24"/>
      <c r="ANH20" s="24"/>
      <c r="ANI20" s="24"/>
      <c r="ANJ20" s="24"/>
      <c r="ANK20" s="24"/>
      <c r="ANL20" s="24"/>
      <c r="ANM20" s="24"/>
      <c r="ANN20" s="24"/>
      <c r="ANO20" s="24"/>
      <c r="ANP20" s="24"/>
      <c r="ANQ20" s="24"/>
      <c r="ANR20" s="24"/>
      <c r="ANS20" s="24"/>
      <c r="ANT20" s="24"/>
      <c r="ANU20" s="24"/>
      <c r="ANV20" s="24"/>
      <c r="ANW20" s="24"/>
      <c r="ANX20" s="24"/>
      <c r="ANY20" s="24"/>
      <c r="ANZ20" s="24"/>
      <c r="AOA20" s="24"/>
      <c r="AOB20" s="24"/>
      <c r="AOC20" s="24"/>
      <c r="AOD20" s="24"/>
      <c r="AOE20" s="24"/>
      <c r="AOF20" s="24"/>
      <c r="AOG20" s="24"/>
      <c r="AOH20" s="24"/>
      <c r="AOI20" s="24"/>
      <c r="AOJ20" s="24"/>
      <c r="AOK20" s="24"/>
      <c r="AOL20" s="24"/>
      <c r="AOM20" s="24"/>
      <c r="AON20" s="24"/>
      <c r="AOO20" s="24"/>
      <c r="AOP20" s="24"/>
      <c r="AOQ20" s="24"/>
      <c r="AOR20" s="24"/>
      <c r="AOS20" s="24"/>
      <c r="AOT20" s="24"/>
      <c r="AOU20" s="24"/>
      <c r="AOV20" s="24"/>
      <c r="AOW20" s="24"/>
      <c r="AOX20" s="24"/>
      <c r="AOY20" s="24"/>
      <c r="AOZ20" s="24"/>
      <c r="APA20" s="24"/>
      <c r="APB20" s="24"/>
      <c r="APC20" s="24"/>
      <c r="APD20" s="24"/>
      <c r="APE20" s="24"/>
      <c r="APF20" s="24"/>
      <c r="APG20" s="24"/>
      <c r="APH20" s="24"/>
      <c r="API20" s="24"/>
      <c r="APJ20" s="24"/>
      <c r="APK20" s="24"/>
      <c r="APL20" s="24"/>
      <c r="APM20" s="24"/>
      <c r="APN20" s="24"/>
      <c r="APO20" s="24"/>
      <c r="APP20" s="24"/>
      <c r="APQ20" s="24"/>
      <c r="APR20" s="24"/>
      <c r="APS20" s="24"/>
      <c r="APT20" s="24"/>
      <c r="APU20" s="24"/>
      <c r="APV20" s="24"/>
      <c r="APW20" s="24"/>
      <c r="APX20" s="24"/>
      <c r="APY20" s="24"/>
      <c r="APZ20" s="24"/>
      <c r="AQA20" s="24"/>
      <c r="AQB20" s="24"/>
      <c r="AQC20" s="24"/>
      <c r="AQD20" s="24"/>
      <c r="AQE20" s="24"/>
      <c r="AQF20" s="24"/>
      <c r="AQG20" s="24"/>
      <c r="AQH20" s="24"/>
      <c r="AQI20" s="24"/>
      <c r="AQJ20" s="24"/>
      <c r="AQK20" s="24"/>
      <c r="AQL20" s="24"/>
      <c r="AQM20" s="24"/>
      <c r="AQN20" s="24"/>
      <c r="AQO20" s="24"/>
      <c r="AQP20" s="24"/>
      <c r="AQQ20" s="24"/>
      <c r="AQR20" s="24"/>
      <c r="AQS20" s="24"/>
      <c r="AQT20" s="24"/>
      <c r="AQU20" s="24"/>
      <c r="AQV20" s="24"/>
      <c r="AQW20" s="24"/>
      <c r="AQX20" s="24"/>
      <c r="AQY20" s="24"/>
      <c r="AQZ20" s="24"/>
      <c r="ARA20" s="24"/>
      <c r="ARB20" s="24"/>
      <c r="ARC20" s="24"/>
      <c r="ARD20" s="24"/>
      <c r="ARE20" s="24"/>
      <c r="ARF20" s="24"/>
      <c r="ARG20" s="24"/>
      <c r="ARH20" s="24"/>
      <c r="ARI20" s="24"/>
      <c r="ARJ20" s="24"/>
      <c r="ARK20" s="24"/>
      <c r="ARL20" s="24"/>
      <c r="ARM20" s="24"/>
      <c r="ARN20" s="24"/>
      <c r="ARO20" s="24"/>
      <c r="ARP20" s="24"/>
      <c r="ARQ20" s="24"/>
      <c r="ARR20" s="24"/>
      <c r="ARS20" s="24"/>
      <c r="ART20" s="24"/>
      <c r="ARU20" s="24"/>
      <c r="ARV20" s="24"/>
      <c r="ARW20" s="24"/>
      <c r="ARX20" s="24"/>
      <c r="ARY20" s="24"/>
      <c r="ARZ20" s="24"/>
      <c r="ASA20" s="24"/>
      <c r="ASB20" s="24"/>
      <c r="ASC20" s="24"/>
      <c r="ASD20" s="24"/>
      <c r="ASE20" s="24"/>
      <c r="ASF20" s="24"/>
      <c r="ASG20" s="24"/>
      <c r="ASH20" s="24"/>
      <c r="ASI20" s="24"/>
      <c r="ASJ20" s="24"/>
      <c r="ASK20" s="24"/>
      <c r="ASL20" s="24"/>
      <c r="ASM20" s="24"/>
      <c r="ASN20" s="24"/>
      <c r="ASO20" s="24"/>
      <c r="ASP20" s="24"/>
      <c r="ASQ20" s="24"/>
      <c r="ASR20" s="24"/>
      <c r="ASS20" s="24"/>
      <c r="AST20" s="24"/>
      <c r="ASU20" s="24"/>
      <c r="ASV20" s="24"/>
      <c r="ASW20" s="24"/>
      <c r="ASX20" s="24"/>
      <c r="ASY20" s="24"/>
      <c r="ASZ20" s="24"/>
      <c r="ATA20" s="24"/>
      <c r="ATB20" s="24"/>
      <c r="ATC20" s="24"/>
      <c r="ATD20" s="24"/>
      <c r="ATE20" s="24"/>
      <c r="ATF20" s="24"/>
      <c r="ATG20" s="24"/>
      <c r="ATH20" s="24"/>
      <c r="ATI20" s="24"/>
      <c r="ATJ20" s="24"/>
      <c r="ATK20" s="24"/>
      <c r="ATL20" s="24"/>
      <c r="ATM20" s="24"/>
      <c r="ATN20" s="24"/>
      <c r="ATO20" s="24"/>
      <c r="ATP20" s="24"/>
      <c r="ATQ20" s="24"/>
      <c r="ATR20" s="24"/>
      <c r="ATS20" s="24"/>
      <c r="ATT20" s="24"/>
      <c r="ATU20" s="24"/>
      <c r="ATV20" s="24"/>
      <c r="ATW20" s="24"/>
      <c r="ATX20" s="24"/>
      <c r="ATY20" s="24"/>
      <c r="ATZ20" s="24"/>
      <c r="AUA20" s="24"/>
      <c r="AUB20" s="24"/>
      <c r="AUC20" s="24"/>
      <c r="AUD20" s="24"/>
      <c r="AUE20" s="24"/>
      <c r="AUF20" s="24"/>
      <c r="AUG20" s="24"/>
      <c r="AUH20" s="24"/>
      <c r="AUI20" s="24"/>
      <c r="AUJ20" s="24"/>
      <c r="AUK20" s="24"/>
      <c r="AUL20" s="24"/>
      <c r="AUM20" s="24"/>
      <c r="AUN20" s="24"/>
      <c r="AUO20" s="24"/>
      <c r="AUP20" s="24"/>
      <c r="AUQ20" s="24"/>
      <c r="AUR20" s="24"/>
      <c r="AUS20" s="24"/>
      <c r="AUT20" s="24"/>
      <c r="AUU20" s="24"/>
      <c r="AUV20" s="24"/>
      <c r="AUW20" s="24"/>
      <c r="AUX20" s="24"/>
      <c r="AUY20" s="24"/>
      <c r="AUZ20" s="24"/>
      <c r="AVA20" s="24"/>
      <c r="AVB20" s="24"/>
      <c r="AVC20" s="24"/>
      <c r="AVD20" s="24"/>
      <c r="AVE20" s="24"/>
      <c r="AVF20" s="24"/>
      <c r="AVG20" s="24"/>
      <c r="AVH20" s="24"/>
      <c r="AVI20" s="24"/>
      <c r="AVJ20" s="24"/>
      <c r="AVK20" s="24"/>
      <c r="AVL20" s="24"/>
      <c r="AVM20" s="24"/>
      <c r="AVN20" s="24"/>
      <c r="AVO20" s="24"/>
      <c r="AVP20" s="24"/>
      <c r="AVQ20" s="24"/>
      <c r="AVR20" s="24"/>
      <c r="AVS20" s="24"/>
      <c r="AVT20" s="24"/>
      <c r="AVU20" s="24"/>
      <c r="AVV20" s="24"/>
      <c r="AVW20" s="24"/>
      <c r="AVX20" s="24"/>
      <c r="AVY20" s="24"/>
      <c r="AVZ20" s="24"/>
      <c r="AWA20" s="24"/>
      <c r="AWB20" s="24"/>
      <c r="AWC20" s="24"/>
      <c r="AWD20" s="24"/>
      <c r="AWE20" s="24"/>
      <c r="AWF20" s="24"/>
      <c r="AWG20" s="24"/>
      <c r="AWH20" s="24"/>
      <c r="AWI20" s="24"/>
      <c r="AWJ20" s="24"/>
      <c r="AWK20" s="24"/>
      <c r="AWL20" s="24"/>
      <c r="AWM20" s="24"/>
      <c r="AWN20" s="24"/>
      <c r="AWO20" s="24"/>
      <c r="AWP20" s="24"/>
      <c r="AWQ20" s="24"/>
      <c r="AWR20" s="24"/>
      <c r="AWS20" s="24"/>
      <c r="AWT20" s="24"/>
      <c r="AWU20" s="24"/>
      <c r="AWV20" s="24"/>
      <c r="AWW20" s="24"/>
      <c r="AWX20" s="24"/>
      <c r="AWY20" s="24"/>
      <c r="AWZ20" s="24"/>
      <c r="AXA20" s="24"/>
      <c r="AXB20" s="24"/>
      <c r="AXC20" s="24"/>
      <c r="AXD20" s="24"/>
      <c r="AXE20" s="24"/>
      <c r="AXF20" s="24"/>
      <c r="AXG20" s="24"/>
      <c r="AXH20" s="24"/>
      <c r="AXI20" s="24"/>
      <c r="AXJ20" s="24"/>
      <c r="AXK20" s="24"/>
      <c r="AXL20" s="24"/>
      <c r="AXM20" s="24"/>
      <c r="AXN20" s="24"/>
      <c r="AXO20" s="24"/>
      <c r="AXP20" s="24"/>
      <c r="AXQ20" s="24"/>
      <c r="AXR20" s="24"/>
      <c r="AXS20" s="24"/>
      <c r="AXT20" s="24"/>
      <c r="AXU20" s="24"/>
      <c r="AXV20" s="24"/>
      <c r="AXW20" s="24"/>
      <c r="AXX20" s="24"/>
      <c r="AXY20" s="24"/>
      <c r="AXZ20" s="24"/>
      <c r="AYA20" s="24"/>
      <c r="AYB20" s="24"/>
      <c r="AYC20" s="24"/>
      <c r="AYD20" s="24"/>
      <c r="AYE20" s="24"/>
      <c r="AYF20" s="24"/>
      <c r="AYG20" s="24"/>
      <c r="AYH20" s="24"/>
      <c r="AYI20" s="24"/>
      <c r="AYJ20" s="24"/>
      <c r="AYK20" s="24"/>
      <c r="AYL20" s="24"/>
      <c r="AYM20" s="24"/>
      <c r="AYN20" s="24"/>
      <c r="AYO20" s="24"/>
      <c r="AYP20" s="24"/>
      <c r="AYQ20" s="24"/>
      <c r="AYR20" s="24"/>
      <c r="AYS20" s="24"/>
      <c r="AYT20" s="24"/>
      <c r="AYU20" s="24"/>
      <c r="AYV20" s="24"/>
      <c r="AYW20" s="24"/>
      <c r="AYX20" s="24"/>
      <c r="AYY20" s="24"/>
      <c r="AYZ20" s="24"/>
      <c r="AZA20" s="24"/>
      <c r="AZB20" s="24"/>
      <c r="AZC20" s="24"/>
      <c r="AZD20" s="24"/>
      <c r="AZE20" s="24"/>
      <c r="AZF20" s="24"/>
      <c r="AZG20" s="24"/>
      <c r="AZH20" s="24"/>
      <c r="AZI20" s="24"/>
      <c r="AZJ20" s="24"/>
      <c r="AZK20" s="24"/>
      <c r="AZL20" s="24"/>
      <c r="AZM20" s="24"/>
      <c r="AZN20" s="24"/>
      <c r="AZO20" s="24"/>
      <c r="AZP20" s="24"/>
      <c r="AZQ20" s="24"/>
      <c r="AZR20" s="24"/>
      <c r="AZS20" s="24"/>
      <c r="AZT20" s="24"/>
      <c r="AZU20" s="24"/>
      <c r="AZV20" s="24"/>
      <c r="AZW20" s="24"/>
      <c r="AZX20" s="24"/>
      <c r="AZY20" s="24"/>
      <c r="AZZ20" s="24"/>
      <c r="BAA20" s="24"/>
      <c r="BAB20" s="24"/>
      <c r="BAC20" s="24"/>
      <c r="BAD20" s="24"/>
      <c r="BAE20" s="24"/>
      <c r="BAF20" s="24"/>
      <c r="BAG20" s="24"/>
      <c r="BAH20" s="24"/>
      <c r="BAI20" s="24"/>
      <c r="BAJ20" s="24"/>
      <c r="BAK20" s="24"/>
      <c r="BAL20" s="24"/>
      <c r="BAM20" s="24"/>
      <c r="BAN20" s="24"/>
      <c r="BAO20" s="24"/>
      <c r="BAP20" s="24"/>
      <c r="BAQ20" s="24"/>
      <c r="BAR20" s="24"/>
      <c r="BAS20" s="24"/>
      <c r="BAT20" s="24"/>
      <c r="BAU20" s="24"/>
      <c r="BAV20" s="24"/>
      <c r="BAW20" s="24"/>
      <c r="BAX20" s="24"/>
      <c r="BAY20" s="24"/>
      <c r="BAZ20" s="24"/>
      <c r="BBA20" s="24"/>
      <c r="BBB20" s="24"/>
      <c r="BBC20" s="24"/>
      <c r="BBD20" s="24"/>
      <c r="BBE20" s="24"/>
      <c r="BBF20" s="24"/>
      <c r="BBG20" s="24"/>
      <c r="BBH20" s="24"/>
      <c r="BBI20" s="24"/>
      <c r="BBJ20" s="24"/>
      <c r="BBK20" s="24"/>
      <c r="BBL20" s="24"/>
      <c r="BBM20" s="24"/>
      <c r="BBN20" s="24"/>
      <c r="BBO20" s="24"/>
      <c r="BBP20" s="24"/>
      <c r="BBQ20" s="24"/>
      <c r="BBR20" s="24"/>
      <c r="BBS20" s="24"/>
      <c r="BBT20" s="24"/>
      <c r="BBU20" s="24"/>
      <c r="BBV20" s="24"/>
      <c r="BBW20" s="24"/>
      <c r="BBX20" s="24"/>
      <c r="BBY20" s="24"/>
      <c r="BBZ20" s="24"/>
      <c r="BCA20" s="24"/>
      <c r="BCB20" s="24"/>
      <c r="BCC20" s="24"/>
      <c r="BCD20" s="24"/>
      <c r="BCE20" s="24"/>
      <c r="BCF20" s="24"/>
      <c r="BCG20" s="24"/>
      <c r="BCH20" s="24"/>
      <c r="BCI20" s="24"/>
      <c r="BCJ20" s="24"/>
      <c r="BCK20" s="24"/>
      <c r="BCL20" s="24"/>
      <c r="BCM20" s="24"/>
      <c r="BCN20" s="24"/>
      <c r="BCO20" s="24"/>
      <c r="BCP20" s="24"/>
      <c r="BCQ20" s="24"/>
      <c r="BCR20" s="24"/>
      <c r="BCS20" s="24"/>
      <c r="BCT20" s="24"/>
      <c r="BCU20" s="24"/>
      <c r="BCV20" s="24"/>
      <c r="BCW20" s="24"/>
      <c r="BCX20" s="24"/>
      <c r="BCY20" s="24"/>
      <c r="BCZ20" s="24"/>
      <c r="BDA20" s="24"/>
      <c r="BDB20" s="24"/>
      <c r="BDC20" s="24"/>
      <c r="BDD20" s="24"/>
      <c r="BDE20" s="24"/>
      <c r="BDF20" s="24"/>
      <c r="BDG20" s="24"/>
      <c r="BDH20" s="24"/>
      <c r="BDI20" s="24"/>
      <c r="BDJ20" s="24"/>
      <c r="BDK20" s="24"/>
      <c r="BDL20" s="24"/>
      <c r="BDM20" s="24"/>
      <c r="BDN20" s="24"/>
      <c r="BDO20" s="24"/>
      <c r="BDP20" s="24"/>
      <c r="BDQ20" s="24"/>
      <c r="BDR20" s="24"/>
      <c r="BDS20" s="24"/>
      <c r="BDT20" s="24"/>
      <c r="BDU20" s="24"/>
      <c r="BDV20" s="24"/>
      <c r="BDW20" s="24"/>
      <c r="BDX20" s="24"/>
      <c r="BDY20" s="24"/>
      <c r="BDZ20" s="24"/>
      <c r="BEA20" s="24"/>
      <c r="BEB20" s="24"/>
      <c r="BEC20" s="24"/>
      <c r="BED20" s="24"/>
      <c r="BEE20" s="24"/>
      <c r="BEF20" s="24"/>
      <c r="BEG20" s="24"/>
      <c r="BEH20" s="24"/>
      <c r="BEI20" s="24"/>
      <c r="BEJ20" s="24"/>
      <c r="BEK20" s="24"/>
      <c r="BEL20" s="24"/>
      <c r="BEM20" s="24"/>
      <c r="BEN20" s="24"/>
      <c r="BEO20" s="24"/>
      <c r="BEP20" s="24"/>
      <c r="BEQ20" s="24"/>
      <c r="BER20" s="24"/>
      <c r="BES20" s="24"/>
      <c r="BET20" s="24"/>
      <c r="BEU20" s="24"/>
      <c r="BEV20" s="24"/>
      <c r="BEW20" s="24"/>
      <c r="BEX20" s="24"/>
      <c r="BEY20" s="24"/>
      <c r="BEZ20" s="24"/>
      <c r="BFA20" s="24"/>
      <c r="BFB20" s="24"/>
      <c r="BFC20" s="24"/>
      <c r="BFD20" s="24"/>
      <c r="BFE20" s="24"/>
      <c r="BFF20" s="24"/>
      <c r="BFG20" s="24"/>
      <c r="BFH20" s="24"/>
      <c r="BFI20" s="24"/>
      <c r="BFJ20" s="24"/>
      <c r="BFK20" s="24"/>
      <c r="BFL20" s="24"/>
      <c r="BFM20" s="24"/>
      <c r="BFN20" s="24"/>
      <c r="BFO20" s="24"/>
      <c r="BFP20" s="24"/>
      <c r="BFQ20" s="24"/>
      <c r="BFR20" s="24"/>
      <c r="BFS20" s="24"/>
      <c r="BFT20" s="24"/>
      <c r="BFU20" s="24"/>
      <c r="BFV20" s="24"/>
      <c r="BFW20" s="24"/>
      <c r="BFX20" s="24"/>
      <c r="BFY20" s="24"/>
      <c r="BFZ20" s="24"/>
      <c r="BGA20" s="24"/>
      <c r="BGB20" s="24"/>
      <c r="BGC20" s="24"/>
      <c r="BGD20" s="24"/>
      <c r="BGE20" s="24"/>
      <c r="BGF20" s="24"/>
      <c r="BGG20" s="24"/>
      <c r="BGH20" s="24"/>
      <c r="BGI20" s="24"/>
      <c r="BGJ20" s="24"/>
      <c r="BGK20" s="24"/>
      <c r="BGL20" s="24"/>
      <c r="BGM20" s="24"/>
      <c r="BGN20" s="24"/>
      <c r="BGO20" s="24"/>
      <c r="BGP20" s="24"/>
      <c r="BGQ20" s="24"/>
      <c r="BGR20" s="24"/>
      <c r="BGS20" s="24"/>
      <c r="BGT20" s="24"/>
      <c r="BGU20" s="24"/>
      <c r="BGV20" s="24"/>
      <c r="BGW20" s="24"/>
      <c r="BGX20" s="24"/>
      <c r="BGY20" s="24"/>
      <c r="BGZ20" s="24"/>
      <c r="BHA20" s="24"/>
      <c r="BHB20" s="24"/>
      <c r="BHC20" s="24"/>
      <c r="BHD20" s="24"/>
      <c r="BHE20" s="24"/>
      <c r="BHF20" s="24"/>
      <c r="BHG20" s="24"/>
      <c r="BHH20" s="24"/>
      <c r="BHI20" s="24"/>
      <c r="BHJ20" s="24"/>
      <c r="BHK20" s="24"/>
      <c r="BHL20" s="24"/>
      <c r="BHM20" s="24"/>
      <c r="BHN20" s="24"/>
      <c r="BHO20" s="24"/>
      <c r="BHP20" s="24"/>
      <c r="BHQ20" s="24"/>
      <c r="BHR20" s="24"/>
      <c r="BHS20" s="24"/>
      <c r="BHT20" s="24"/>
      <c r="BHU20" s="24"/>
      <c r="BHV20" s="24"/>
      <c r="BHW20" s="24"/>
      <c r="BHX20" s="24"/>
      <c r="BHY20" s="24"/>
      <c r="BHZ20" s="24"/>
      <c r="BIA20" s="24"/>
      <c r="BIB20" s="24"/>
      <c r="BIC20" s="24"/>
      <c r="BID20" s="24"/>
      <c r="BIE20" s="24"/>
      <c r="BIF20" s="24"/>
      <c r="BIG20" s="24"/>
      <c r="BIH20" s="24"/>
      <c r="BII20" s="24"/>
      <c r="BIJ20" s="24"/>
      <c r="BIK20" s="24"/>
      <c r="BIL20" s="24"/>
      <c r="BIM20" s="24"/>
      <c r="BIN20" s="24"/>
      <c r="BIO20" s="24"/>
      <c r="BIP20" s="24"/>
      <c r="BIQ20" s="24"/>
      <c r="BIR20" s="24"/>
      <c r="BIS20" s="24"/>
      <c r="BIT20" s="24"/>
      <c r="BIU20" s="24"/>
      <c r="BIV20" s="24"/>
      <c r="BIW20" s="24"/>
      <c r="BIX20" s="24"/>
      <c r="BIY20" s="24"/>
      <c r="BIZ20" s="24"/>
      <c r="BJA20" s="24"/>
      <c r="BJB20" s="24"/>
      <c r="BJC20" s="24"/>
      <c r="BJD20" s="24"/>
      <c r="BJE20" s="24"/>
      <c r="BJF20" s="24"/>
      <c r="BJG20" s="24"/>
      <c r="BJH20" s="24"/>
      <c r="BJI20" s="24"/>
      <c r="BJJ20" s="24"/>
      <c r="BJK20" s="24"/>
      <c r="BJL20" s="24"/>
      <c r="BJM20" s="24"/>
      <c r="BJN20" s="24"/>
      <c r="BJO20" s="24"/>
      <c r="BJP20" s="24"/>
      <c r="BJQ20" s="24"/>
      <c r="BJR20" s="24"/>
      <c r="BJS20" s="24"/>
      <c r="BJT20" s="24"/>
      <c r="BJU20" s="24"/>
      <c r="BJV20" s="24"/>
      <c r="BJW20" s="24"/>
      <c r="BJX20" s="24"/>
      <c r="BJY20" s="24"/>
      <c r="BJZ20" s="24"/>
      <c r="BKA20" s="24"/>
      <c r="BKB20" s="24"/>
      <c r="BKC20" s="24"/>
      <c r="BKD20" s="24"/>
      <c r="BKE20" s="24"/>
      <c r="BKF20" s="24"/>
      <c r="BKG20" s="24"/>
      <c r="BKH20" s="24"/>
      <c r="BKI20" s="24"/>
      <c r="BKJ20" s="24"/>
      <c r="BKK20" s="24"/>
      <c r="BKL20" s="24"/>
      <c r="BKM20" s="24"/>
      <c r="BKN20" s="24"/>
      <c r="BKO20" s="24"/>
      <c r="BKP20" s="24"/>
      <c r="BKQ20" s="24"/>
      <c r="BKR20" s="24"/>
      <c r="BKS20" s="24"/>
      <c r="BKT20" s="24"/>
      <c r="BKU20" s="24"/>
      <c r="BKV20" s="24"/>
      <c r="BKW20" s="24"/>
      <c r="BKX20" s="24"/>
      <c r="BKY20" s="24"/>
      <c r="BKZ20" s="24"/>
      <c r="BLA20" s="24"/>
      <c r="BLB20" s="24"/>
      <c r="BLC20" s="24"/>
      <c r="BLD20" s="24"/>
      <c r="BLE20" s="24"/>
      <c r="BLF20" s="24"/>
      <c r="BLG20" s="24"/>
      <c r="BLH20" s="24"/>
      <c r="BLI20" s="24"/>
      <c r="BLJ20" s="24"/>
      <c r="BLK20" s="24"/>
      <c r="BLL20" s="24"/>
      <c r="BLM20" s="24"/>
      <c r="BLN20" s="24"/>
      <c r="BLO20" s="24"/>
      <c r="BLP20" s="24"/>
      <c r="BLQ20" s="24"/>
      <c r="BLR20" s="24"/>
      <c r="BLS20" s="24"/>
      <c r="BLT20" s="24"/>
      <c r="BLU20" s="24"/>
      <c r="BLV20" s="24"/>
      <c r="BLW20" s="24"/>
      <c r="BLX20" s="24"/>
      <c r="BLY20" s="24"/>
      <c r="BLZ20" s="24"/>
      <c r="BMA20" s="24"/>
      <c r="BMB20" s="24"/>
      <c r="BMC20" s="24"/>
      <c r="BMD20" s="24"/>
      <c r="BME20" s="24"/>
      <c r="BMF20" s="24"/>
      <c r="BMG20" s="24"/>
      <c r="BMH20" s="24"/>
      <c r="BMI20" s="24"/>
      <c r="BMJ20" s="24"/>
      <c r="BMK20" s="24"/>
      <c r="BML20" s="24"/>
      <c r="BMM20" s="24"/>
      <c r="BMN20" s="24"/>
      <c r="BMO20" s="24"/>
      <c r="BMP20" s="24"/>
      <c r="BMQ20" s="24"/>
      <c r="BMR20" s="24"/>
      <c r="BMS20" s="24"/>
      <c r="BMT20" s="24"/>
      <c r="BMU20" s="24"/>
      <c r="BMV20" s="24"/>
      <c r="BMW20" s="24"/>
      <c r="BMX20" s="24"/>
      <c r="BMY20" s="24"/>
      <c r="BMZ20" s="24"/>
      <c r="BNA20" s="24"/>
      <c r="BNB20" s="24"/>
      <c r="BNC20" s="24"/>
      <c r="BND20" s="24"/>
      <c r="BNE20" s="24"/>
      <c r="BNF20" s="24"/>
      <c r="BNG20" s="24"/>
      <c r="BNH20" s="24"/>
      <c r="BNI20" s="24"/>
      <c r="BNJ20" s="24"/>
      <c r="BNK20" s="24"/>
      <c r="BNL20" s="24"/>
      <c r="BNM20" s="24"/>
      <c r="BNN20" s="24"/>
      <c r="BNO20" s="24"/>
      <c r="BNP20" s="24"/>
      <c r="BNQ20" s="24"/>
      <c r="BNR20" s="24"/>
      <c r="BNS20" s="24"/>
      <c r="BNT20" s="24"/>
      <c r="BNU20" s="24"/>
      <c r="BNV20" s="24"/>
      <c r="BNW20" s="24"/>
      <c r="BNX20" s="24"/>
      <c r="BNY20" s="24"/>
      <c r="BNZ20" s="24"/>
      <c r="BOA20" s="24"/>
      <c r="BOB20" s="24"/>
      <c r="BOC20" s="24"/>
      <c r="BOD20" s="24"/>
      <c r="BOE20" s="24"/>
      <c r="BOF20" s="24"/>
      <c r="BOG20" s="24"/>
      <c r="BOH20" s="24"/>
      <c r="BOI20" s="24"/>
      <c r="BOJ20" s="24"/>
      <c r="BOK20" s="24"/>
      <c r="BOL20" s="24"/>
      <c r="BOM20" s="24"/>
      <c r="BON20" s="24"/>
      <c r="BOO20" s="24"/>
      <c r="BOP20" s="24"/>
      <c r="BOQ20" s="24"/>
      <c r="BOR20" s="24"/>
      <c r="BOS20" s="24"/>
      <c r="BOT20" s="24"/>
      <c r="BOU20" s="24"/>
      <c r="BOV20" s="24"/>
      <c r="BOW20" s="24"/>
      <c r="BOX20" s="24"/>
      <c r="BOY20" s="24"/>
      <c r="BOZ20" s="24"/>
      <c r="BPA20" s="24"/>
      <c r="BPB20" s="24"/>
      <c r="BPC20" s="24"/>
      <c r="BPD20" s="24"/>
      <c r="BPE20" s="24"/>
      <c r="BPF20" s="24"/>
      <c r="BPG20" s="24"/>
      <c r="BPH20" s="24"/>
      <c r="BPI20" s="24"/>
      <c r="BPJ20" s="24"/>
      <c r="BPK20" s="24"/>
      <c r="BPL20" s="24"/>
      <c r="BPM20" s="24"/>
      <c r="BPN20" s="24"/>
      <c r="BPO20" s="24"/>
      <c r="BPP20" s="24"/>
      <c r="BPQ20" s="24"/>
      <c r="BPR20" s="24"/>
      <c r="BPS20" s="24"/>
      <c r="BPT20" s="24"/>
      <c r="BPU20" s="24"/>
      <c r="BPV20" s="24"/>
      <c r="BPW20" s="24"/>
      <c r="BPX20" s="24"/>
      <c r="BPY20" s="24"/>
      <c r="BPZ20" s="24"/>
      <c r="BQA20" s="24"/>
      <c r="BQB20" s="24"/>
      <c r="BQC20" s="24"/>
      <c r="BQD20" s="24"/>
      <c r="BQE20" s="24"/>
      <c r="BQF20" s="24"/>
      <c r="BQG20" s="24"/>
      <c r="BQH20" s="24"/>
      <c r="BQI20" s="24"/>
      <c r="BQJ20" s="24"/>
      <c r="BQK20" s="24"/>
      <c r="BQL20" s="24"/>
      <c r="BQM20" s="24"/>
      <c r="BQN20" s="24"/>
      <c r="BQO20" s="24"/>
      <c r="BQP20" s="24"/>
      <c r="BQQ20" s="24"/>
      <c r="BQR20" s="24"/>
      <c r="BQS20" s="24"/>
      <c r="BQT20" s="24"/>
      <c r="BQU20" s="24"/>
      <c r="BQV20" s="24"/>
      <c r="BQW20" s="24"/>
      <c r="BQX20" s="24"/>
      <c r="BQY20" s="24"/>
      <c r="BQZ20" s="24"/>
      <c r="BRA20" s="24"/>
      <c r="BRB20" s="24"/>
      <c r="BRC20" s="24"/>
      <c r="BRD20" s="24"/>
      <c r="BRE20" s="24"/>
      <c r="BRF20" s="24"/>
      <c r="BRG20" s="24"/>
      <c r="BRH20" s="24"/>
      <c r="BRI20" s="24"/>
      <c r="BRJ20" s="24"/>
      <c r="BRK20" s="24"/>
      <c r="BRL20" s="24"/>
      <c r="BRM20" s="24"/>
      <c r="BRN20" s="24"/>
      <c r="BRO20" s="24"/>
      <c r="BRP20" s="24"/>
      <c r="BRQ20" s="24"/>
      <c r="BRR20" s="24"/>
      <c r="BRS20" s="24"/>
      <c r="BRT20" s="24"/>
      <c r="BRU20" s="24"/>
      <c r="BRV20" s="24"/>
      <c r="BRW20" s="24"/>
      <c r="BRX20" s="24"/>
      <c r="BRY20" s="24"/>
      <c r="BRZ20" s="24"/>
      <c r="BSA20" s="24"/>
      <c r="BSB20" s="24"/>
      <c r="BSC20" s="24"/>
      <c r="BSD20" s="24"/>
      <c r="BSE20" s="24"/>
      <c r="BSF20" s="24"/>
      <c r="BSG20" s="24"/>
      <c r="BSH20" s="24"/>
      <c r="BSI20" s="24"/>
      <c r="BSJ20" s="24"/>
      <c r="BSK20" s="24"/>
      <c r="BSL20" s="24"/>
      <c r="BSM20" s="24"/>
      <c r="BSN20" s="24"/>
      <c r="BSO20" s="24"/>
      <c r="BSP20" s="24"/>
      <c r="BSQ20" s="24"/>
      <c r="BSR20" s="24"/>
      <c r="BSS20" s="24"/>
      <c r="BST20" s="24"/>
      <c r="BSU20" s="24"/>
      <c r="BSV20" s="24"/>
      <c r="BSW20" s="24"/>
      <c r="BSX20" s="24"/>
      <c r="BSY20" s="24"/>
      <c r="BSZ20" s="24"/>
      <c r="BTA20" s="24"/>
      <c r="BTB20" s="24"/>
      <c r="BTC20" s="24"/>
      <c r="BTD20" s="24"/>
      <c r="BTE20" s="24"/>
      <c r="BTF20" s="24"/>
      <c r="BTG20" s="24"/>
      <c r="BTH20" s="24"/>
      <c r="BTI20" s="24"/>
      <c r="BTJ20" s="24"/>
      <c r="BTK20" s="24"/>
      <c r="BTL20" s="24"/>
      <c r="BTM20" s="24"/>
      <c r="BTN20" s="24"/>
      <c r="BTO20" s="24"/>
      <c r="BTP20" s="24"/>
      <c r="BTQ20" s="24"/>
      <c r="BTR20" s="24"/>
      <c r="BTS20" s="24"/>
      <c r="BTT20" s="24"/>
      <c r="BTU20" s="24"/>
      <c r="BTV20" s="24"/>
      <c r="BTW20" s="24"/>
      <c r="BTX20" s="24"/>
      <c r="BTY20" s="24"/>
      <c r="BTZ20" s="24"/>
      <c r="BUA20" s="24"/>
      <c r="BUB20" s="24"/>
      <c r="BUC20" s="24"/>
      <c r="BUD20" s="24"/>
      <c r="BUE20" s="24"/>
      <c r="BUF20" s="24"/>
      <c r="BUG20" s="24"/>
      <c r="BUH20" s="24"/>
      <c r="BUI20" s="24"/>
      <c r="BUJ20" s="24"/>
      <c r="BUK20" s="24"/>
      <c r="BUL20" s="24"/>
      <c r="BUM20" s="24"/>
      <c r="BUN20" s="24"/>
      <c r="BUO20" s="24"/>
      <c r="BUP20" s="24"/>
      <c r="BUQ20" s="24"/>
      <c r="BUR20" s="24"/>
      <c r="BUS20" s="24"/>
      <c r="BUT20" s="24"/>
      <c r="BUU20" s="24"/>
      <c r="BUV20" s="24"/>
      <c r="BUW20" s="24"/>
      <c r="BUX20" s="24"/>
      <c r="BUY20" s="24"/>
      <c r="BUZ20" s="24"/>
      <c r="BVA20" s="24"/>
      <c r="BVB20" s="24"/>
      <c r="BVC20" s="24"/>
      <c r="BVD20" s="24"/>
      <c r="BVE20" s="24"/>
      <c r="BVF20" s="24"/>
      <c r="BVG20" s="24"/>
      <c r="BVH20" s="24"/>
      <c r="BVI20" s="24"/>
      <c r="BVJ20" s="24"/>
      <c r="BVK20" s="24"/>
      <c r="BVL20" s="24"/>
      <c r="BVM20" s="24"/>
      <c r="BVN20" s="24"/>
      <c r="BVO20" s="24"/>
      <c r="BVP20" s="24"/>
      <c r="BVQ20" s="24"/>
      <c r="BVR20" s="24"/>
      <c r="BVS20" s="24"/>
      <c r="BVT20" s="24"/>
      <c r="BVU20" s="24"/>
      <c r="BVV20" s="24"/>
      <c r="BVW20" s="24"/>
      <c r="BVX20" s="24"/>
      <c r="BVY20" s="24"/>
      <c r="BVZ20" s="24"/>
      <c r="BWA20" s="24"/>
      <c r="BWB20" s="24"/>
      <c r="BWC20" s="24"/>
      <c r="BWD20" s="24"/>
      <c r="BWE20" s="24"/>
      <c r="BWF20" s="24"/>
      <c r="BWG20" s="24"/>
      <c r="BWH20" s="24"/>
      <c r="BWI20" s="24"/>
      <c r="BWJ20" s="24"/>
      <c r="BWK20" s="24"/>
      <c r="BWL20" s="24"/>
      <c r="BWM20" s="24"/>
      <c r="BWN20" s="24"/>
      <c r="BWO20" s="24"/>
      <c r="BWP20" s="24"/>
      <c r="BWQ20" s="24"/>
      <c r="BWR20" s="24"/>
      <c r="BWS20" s="24"/>
      <c r="BWT20" s="24"/>
      <c r="BWU20" s="24"/>
      <c r="BWV20" s="24"/>
      <c r="BWW20" s="24"/>
      <c r="BWX20" s="24"/>
      <c r="BWY20" s="24"/>
      <c r="BWZ20" s="24"/>
      <c r="BXA20" s="24"/>
      <c r="BXB20" s="24"/>
      <c r="BXC20" s="24"/>
      <c r="BXD20" s="24"/>
      <c r="BXE20" s="24"/>
      <c r="BXF20" s="24"/>
      <c r="BXG20" s="24"/>
      <c r="BXH20" s="24"/>
      <c r="BXI20" s="24"/>
      <c r="BXJ20" s="24"/>
      <c r="BXK20" s="24"/>
      <c r="BXL20" s="24"/>
      <c r="BXM20" s="24"/>
      <c r="BXN20" s="24"/>
      <c r="BXO20" s="24"/>
      <c r="BXP20" s="24"/>
      <c r="BXQ20" s="24"/>
      <c r="BXR20" s="24"/>
      <c r="BXS20" s="24"/>
      <c r="BXT20" s="24"/>
      <c r="BXU20" s="24"/>
      <c r="BXV20" s="24"/>
      <c r="BXW20" s="24"/>
      <c r="BXX20" s="24"/>
      <c r="BXY20" s="24"/>
      <c r="BXZ20" s="24"/>
      <c r="BYA20" s="24"/>
      <c r="BYB20" s="24"/>
      <c r="BYC20" s="24"/>
      <c r="BYD20" s="24"/>
      <c r="BYE20" s="24"/>
      <c r="BYF20" s="24"/>
      <c r="BYG20" s="24"/>
      <c r="BYH20" s="24"/>
      <c r="BYI20" s="24"/>
      <c r="BYJ20" s="24"/>
      <c r="BYK20" s="24"/>
      <c r="BYL20" s="24"/>
      <c r="BYM20" s="24"/>
      <c r="BYN20" s="24"/>
      <c r="BYO20" s="24"/>
      <c r="BYP20" s="24"/>
      <c r="BYQ20" s="24"/>
      <c r="BYR20" s="24"/>
      <c r="BYS20" s="24"/>
      <c r="BYT20" s="24"/>
      <c r="BYU20" s="24"/>
      <c r="BYV20" s="24"/>
      <c r="BYW20" s="24"/>
      <c r="BYX20" s="24"/>
      <c r="BYY20" s="24"/>
      <c r="BYZ20" s="24"/>
      <c r="BZA20" s="24"/>
      <c r="BZB20" s="24"/>
      <c r="BZC20" s="24"/>
      <c r="BZD20" s="24"/>
      <c r="BZE20" s="24"/>
      <c r="BZF20" s="24"/>
      <c r="BZG20" s="24"/>
      <c r="BZH20" s="24"/>
      <c r="BZI20" s="24"/>
      <c r="BZJ20" s="24"/>
      <c r="BZK20" s="24"/>
      <c r="BZL20" s="24"/>
      <c r="BZM20" s="24"/>
      <c r="BZN20" s="24"/>
      <c r="BZO20" s="24"/>
      <c r="BZP20" s="24"/>
      <c r="BZQ20" s="24"/>
      <c r="BZR20" s="24"/>
      <c r="BZS20" s="24"/>
      <c r="BZT20" s="24"/>
      <c r="BZU20" s="24"/>
      <c r="BZV20" s="24"/>
      <c r="BZW20" s="24"/>
      <c r="BZX20" s="24"/>
      <c r="BZY20" s="24"/>
      <c r="BZZ20" s="24"/>
      <c r="CAA20" s="24"/>
      <c r="CAB20" s="24"/>
      <c r="CAC20" s="24"/>
      <c r="CAD20" s="24"/>
      <c r="CAE20" s="24"/>
      <c r="CAF20" s="24"/>
      <c r="CAG20" s="24"/>
      <c r="CAH20" s="24"/>
      <c r="CAI20" s="24"/>
      <c r="CAJ20" s="24"/>
      <c r="CAK20" s="24"/>
      <c r="CAL20" s="24"/>
      <c r="CAM20" s="24"/>
      <c r="CAN20" s="24"/>
      <c r="CAO20" s="24"/>
      <c r="CAP20" s="24"/>
      <c r="CAQ20" s="24"/>
      <c r="CAR20" s="24"/>
      <c r="CAS20" s="24"/>
      <c r="CAT20" s="24"/>
      <c r="CAU20" s="24"/>
      <c r="CAV20" s="24"/>
      <c r="CAW20" s="24"/>
      <c r="CAX20" s="24"/>
      <c r="CAY20" s="24"/>
      <c r="CAZ20" s="24"/>
      <c r="CBA20" s="24"/>
      <c r="CBB20" s="24"/>
      <c r="CBC20" s="24"/>
      <c r="CBD20" s="24"/>
      <c r="CBE20" s="24"/>
      <c r="CBF20" s="24"/>
      <c r="CBG20" s="24"/>
      <c r="CBH20" s="24"/>
      <c r="CBI20" s="24"/>
      <c r="CBJ20" s="24"/>
      <c r="CBK20" s="24"/>
      <c r="CBL20" s="24"/>
      <c r="CBM20" s="24"/>
      <c r="CBN20" s="24"/>
      <c r="CBO20" s="24"/>
      <c r="CBP20" s="24"/>
      <c r="CBQ20" s="24"/>
      <c r="CBR20" s="24"/>
      <c r="CBS20" s="24"/>
      <c r="CBT20" s="24"/>
      <c r="CBU20" s="24"/>
      <c r="CBV20" s="24"/>
      <c r="CBW20" s="24"/>
      <c r="CBX20" s="24"/>
      <c r="CBY20" s="24"/>
      <c r="CBZ20" s="24"/>
      <c r="CCA20" s="24"/>
      <c r="CCB20" s="24"/>
      <c r="CCC20" s="24"/>
      <c r="CCD20" s="24"/>
      <c r="CCE20" s="24"/>
      <c r="CCF20" s="24"/>
      <c r="CCG20" s="24"/>
      <c r="CCH20" s="24"/>
      <c r="CCI20" s="24"/>
      <c r="CCJ20" s="24"/>
      <c r="CCK20" s="24"/>
      <c r="CCL20" s="24"/>
      <c r="CCM20" s="24"/>
      <c r="CCN20" s="24"/>
      <c r="CCO20" s="24"/>
      <c r="CCP20" s="24"/>
      <c r="CCQ20" s="24"/>
      <c r="CCR20" s="24"/>
      <c r="CCS20" s="24"/>
      <c r="CCT20" s="24"/>
      <c r="CCU20" s="24"/>
      <c r="CCV20" s="24"/>
      <c r="CCW20" s="24"/>
      <c r="CCX20" s="24"/>
      <c r="CCY20" s="24"/>
      <c r="CCZ20" s="24"/>
      <c r="CDA20" s="24"/>
      <c r="CDB20" s="24"/>
      <c r="CDC20" s="24"/>
      <c r="CDD20" s="24"/>
      <c r="CDE20" s="24"/>
      <c r="CDF20" s="24"/>
      <c r="CDG20" s="24"/>
      <c r="CDH20" s="24"/>
      <c r="CDI20" s="24"/>
      <c r="CDJ20" s="24"/>
      <c r="CDK20" s="24"/>
      <c r="CDL20" s="24"/>
      <c r="CDM20" s="24"/>
      <c r="CDN20" s="24"/>
      <c r="CDO20" s="24"/>
      <c r="CDP20" s="24"/>
      <c r="CDQ20" s="24"/>
      <c r="CDR20" s="24"/>
      <c r="CDS20" s="24"/>
      <c r="CDT20" s="24"/>
      <c r="CDU20" s="24"/>
      <c r="CDV20" s="24"/>
      <c r="CDW20" s="24"/>
      <c r="CDX20" s="24"/>
      <c r="CDY20" s="24"/>
      <c r="CDZ20" s="24"/>
      <c r="CEA20" s="24"/>
      <c r="CEB20" s="24"/>
      <c r="CEC20" s="24"/>
      <c r="CED20" s="24"/>
      <c r="CEE20" s="24"/>
      <c r="CEF20" s="24"/>
      <c r="CEG20" s="24"/>
      <c r="CEH20" s="24"/>
      <c r="CEI20" s="24"/>
      <c r="CEJ20" s="24"/>
      <c r="CEK20" s="24"/>
      <c r="CEL20" s="24"/>
      <c r="CEM20" s="24"/>
      <c r="CEN20" s="24"/>
      <c r="CEO20" s="24"/>
      <c r="CEP20" s="24"/>
      <c r="CEQ20" s="24"/>
      <c r="CER20" s="24"/>
      <c r="CES20" s="24"/>
      <c r="CET20" s="24"/>
      <c r="CEU20" s="24"/>
      <c r="CEV20" s="24"/>
      <c r="CEW20" s="24"/>
      <c r="CEX20" s="24"/>
      <c r="CEY20" s="24"/>
      <c r="CEZ20" s="24"/>
      <c r="CFA20" s="24"/>
      <c r="CFB20" s="24"/>
      <c r="CFC20" s="24"/>
      <c r="CFD20" s="24"/>
      <c r="CFE20" s="24"/>
      <c r="CFF20" s="24"/>
      <c r="CFG20" s="24"/>
      <c r="CFH20" s="24"/>
      <c r="CFI20" s="24"/>
      <c r="CFJ20" s="24"/>
      <c r="CFK20" s="24"/>
      <c r="CFL20" s="24"/>
      <c r="CFM20" s="24"/>
      <c r="CFN20" s="24"/>
      <c r="CFO20" s="24"/>
      <c r="CFP20" s="24"/>
      <c r="CFQ20" s="24"/>
      <c r="CFR20" s="24"/>
      <c r="CFS20" s="24"/>
      <c r="CFT20" s="24"/>
      <c r="CFU20" s="24"/>
      <c r="CFV20" s="24"/>
      <c r="CFW20" s="24"/>
      <c r="CFX20" s="24"/>
      <c r="CFY20" s="24"/>
      <c r="CFZ20" s="24"/>
      <c r="CGA20" s="24"/>
      <c r="CGB20" s="24"/>
      <c r="CGC20" s="24"/>
      <c r="CGD20" s="24"/>
      <c r="CGE20" s="24"/>
      <c r="CGF20" s="24"/>
      <c r="CGG20" s="24"/>
      <c r="CGH20" s="24"/>
      <c r="CGI20" s="24"/>
      <c r="CGJ20" s="24"/>
      <c r="CGK20" s="24"/>
      <c r="CGL20" s="24"/>
      <c r="CGM20" s="24"/>
      <c r="CGN20" s="24"/>
      <c r="CGO20" s="24"/>
      <c r="CGP20" s="24"/>
      <c r="CGQ20" s="24"/>
      <c r="CGR20" s="24"/>
      <c r="CGS20" s="24"/>
      <c r="CGT20" s="24"/>
      <c r="CGU20" s="24"/>
      <c r="CGV20" s="24"/>
      <c r="CGW20" s="24"/>
      <c r="CGX20" s="24"/>
      <c r="CGY20" s="24"/>
      <c r="CGZ20" s="24"/>
      <c r="CHA20" s="24"/>
      <c r="CHB20" s="24"/>
      <c r="CHC20" s="24"/>
      <c r="CHD20" s="24"/>
      <c r="CHE20" s="24"/>
      <c r="CHF20" s="24"/>
      <c r="CHG20" s="24"/>
      <c r="CHH20" s="24"/>
      <c r="CHI20" s="24"/>
      <c r="CHJ20" s="24"/>
      <c r="CHK20" s="24"/>
      <c r="CHL20" s="24"/>
      <c r="CHM20" s="24"/>
      <c r="CHN20" s="24"/>
      <c r="CHO20" s="24"/>
      <c r="CHP20" s="24"/>
      <c r="CHQ20" s="24"/>
      <c r="CHR20" s="24"/>
      <c r="CHS20" s="24"/>
      <c r="CHT20" s="24"/>
      <c r="CHU20" s="24"/>
      <c r="CHV20" s="24"/>
      <c r="CHW20" s="24"/>
      <c r="CHX20" s="24"/>
      <c r="CHY20" s="24"/>
      <c r="CHZ20" s="24"/>
      <c r="CIA20" s="24"/>
      <c r="CIB20" s="24"/>
      <c r="CIC20" s="24"/>
      <c r="CID20" s="24"/>
      <c r="CIE20" s="24"/>
      <c r="CIF20" s="24"/>
      <c r="CIG20" s="24"/>
      <c r="CIH20" s="24"/>
      <c r="CII20" s="24"/>
      <c r="CIJ20" s="24"/>
      <c r="CIK20" s="24"/>
      <c r="CIL20" s="24"/>
      <c r="CIM20" s="24"/>
      <c r="CIN20" s="24"/>
      <c r="CIO20" s="24"/>
      <c r="CIP20" s="24"/>
      <c r="CIQ20" s="24"/>
      <c r="CIR20" s="24"/>
      <c r="CIS20" s="24"/>
      <c r="CIT20" s="24"/>
      <c r="CIU20" s="24"/>
      <c r="CIV20" s="24"/>
      <c r="CIW20" s="24"/>
      <c r="CIX20" s="24"/>
      <c r="CIY20" s="24"/>
      <c r="CIZ20" s="24"/>
      <c r="CJA20" s="24"/>
      <c r="CJB20" s="24"/>
      <c r="CJC20" s="24"/>
      <c r="CJD20" s="24"/>
      <c r="CJE20" s="24"/>
      <c r="CJF20" s="24"/>
      <c r="CJG20" s="24"/>
      <c r="CJH20" s="24"/>
      <c r="CJI20" s="24"/>
      <c r="CJJ20" s="24"/>
      <c r="CJK20" s="24"/>
      <c r="CJL20" s="24"/>
      <c r="CJM20" s="24"/>
      <c r="CJN20" s="24"/>
      <c r="CJO20" s="24"/>
      <c r="CJP20" s="24"/>
      <c r="CJQ20" s="24"/>
      <c r="CJR20" s="24"/>
      <c r="CJS20" s="24"/>
      <c r="CJT20" s="24"/>
      <c r="CJU20" s="24"/>
      <c r="CJV20" s="24"/>
      <c r="CJW20" s="24"/>
      <c r="CJX20" s="24"/>
      <c r="CJY20" s="24"/>
      <c r="CJZ20" s="24"/>
      <c r="CKA20" s="24"/>
      <c r="CKB20" s="24"/>
      <c r="CKC20" s="24"/>
      <c r="CKD20" s="24"/>
      <c r="CKE20" s="24"/>
      <c r="CKF20" s="24"/>
      <c r="CKG20" s="24"/>
      <c r="CKH20" s="24"/>
      <c r="CKI20" s="24"/>
      <c r="CKJ20" s="24"/>
      <c r="CKK20" s="24"/>
      <c r="CKL20" s="24"/>
      <c r="CKM20" s="24"/>
      <c r="CKN20" s="24"/>
      <c r="CKO20" s="24"/>
      <c r="CKP20" s="24"/>
      <c r="CKQ20" s="24"/>
      <c r="CKR20" s="24"/>
      <c r="CKS20" s="24"/>
      <c r="CKT20" s="24"/>
      <c r="CKU20" s="24"/>
      <c r="CKV20" s="24"/>
      <c r="CKW20" s="24"/>
      <c r="CKX20" s="24"/>
      <c r="CKY20" s="24"/>
      <c r="CKZ20" s="24"/>
      <c r="CLA20" s="24"/>
      <c r="CLB20" s="24"/>
      <c r="CLC20" s="24"/>
      <c r="CLD20" s="24"/>
      <c r="CLE20" s="24"/>
      <c r="CLF20" s="24"/>
      <c r="CLG20" s="24"/>
      <c r="CLH20" s="24"/>
      <c r="CLI20" s="24"/>
      <c r="CLJ20" s="24"/>
      <c r="CLK20" s="24"/>
      <c r="CLL20" s="24"/>
      <c r="CLM20" s="24"/>
      <c r="CLN20" s="24"/>
      <c r="CLO20" s="24"/>
      <c r="CLP20" s="24"/>
      <c r="CLQ20" s="24"/>
      <c r="CLR20" s="24"/>
      <c r="CLS20" s="24"/>
      <c r="CLT20" s="24"/>
      <c r="CLU20" s="24"/>
      <c r="CLV20" s="24"/>
      <c r="CLW20" s="24"/>
      <c r="CLX20" s="24"/>
      <c r="CLY20" s="24"/>
      <c r="CLZ20" s="24"/>
      <c r="CMA20" s="24"/>
      <c r="CMB20" s="24"/>
      <c r="CMC20" s="24"/>
      <c r="CMD20" s="24"/>
      <c r="CME20" s="24"/>
      <c r="CMF20" s="24"/>
      <c r="CMG20" s="24"/>
      <c r="CMH20" s="24"/>
      <c r="CMI20" s="24"/>
      <c r="CMJ20" s="24"/>
      <c r="CMK20" s="24"/>
      <c r="CML20" s="24"/>
      <c r="CMM20" s="24"/>
      <c r="CMN20" s="24"/>
      <c r="CMO20" s="24"/>
      <c r="CMP20" s="24"/>
      <c r="CMQ20" s="24"/>
      <c r="CMR20" s="24"/>
      <c r="CMS20" s="24"/>
      <c r="CMT20" s="24"/>
      <c r="CMU20" s="24"/>
      <c r="CMV20" s="24"/>
      <c r="CMW20" s="24"/>
      <c r="CMX20" s="24"/>
      <c r="CMY20" s="24"/>
      <c r="CMZ20" s="24"/>
      <c r="CNA20" s="24"/>
      <c r="CNB20" s="24"/>
      <c r="CNC20" s="24"/>
      <c r="CND20" s="24"/>
      <c r="CNE20" s="24"/>
      <c r="CNF20" s="24"/>
      <c r="CNG20" s="24"/>
      <c r="CNH20" s="24"/>
      <c r="CNI20" s="24"/>
      <c r="CNJ20" s="24"/>
      <c r="CNK20" s="24"/>
      <c r="CNL20" s="24"/>
      <c r="CNM20" s="24"/>
      <c r="CNN20" s="24"/>
      <c r="CNO20" s="24"/>
      <c r="CNP20" s="24"/>
      <c r="CNQ20" s="24"/>
      <c r="CNR20" s="24"/>
      <c r="CNS20" s="24"/>
      <c r="CNT20" s="24"/>
      <c r="CNU20" s="24"/>
      <c r="CNV20" s="24"/>
      <c r="CNW20" s="24"/>
      <c r="CNX20" s="24"/>
      <c r="CNY20" s="24"/>
      <c r="CNZ20" s="24"/>
      <c r="COA20" s="24"/>
      <c r="COB20" s="24"/>
      <c r="COC20" s="24"/>
      <c r="COD20" s="24"/>
      <c r="COE20" s="24"/>
      <c r="COF20" s="24"/>
      <c r="COG20" s="24"/>
      <c r="COH20" s="24"/>
      <c r="COI20" s="24"/>
      <c r="COJ20" s="24"/>
      <c r="COK20" s="24"/>
      <c r="COL20" s="24"/>
      <c r="COM20" s="24"/>
      <c r="CON20" s="24"/>
      <c r="COO20" s="24"/>
      <c r="COP20" s="24"/>
      <c r="COQ20" s="24"/>
      <c r="COR20" s="24"/>
      <c r="COS20" s="24"/>
      <c r="COT20" s="24"/>
      <c r="COU20" s="24"/>
      <c r="COV20" s="24"/>
      <c r="COW20" s="24"/>
      <c r="COX20" s="24"/>
      <c r="COY20" s="24"/>
      <c r="COZ20" s="24"/>
      <c r="CPA20" s="24"/>
      <c r="CPB20" s="24"/>
      <c r="CPC20" s="24"/>
      <c r="CPD20" s="24"/>
      <c r="CPE20" s="24"/>
      <c r="CPF20" s="24"/>
      <c r="CPG20" s="24"/>
      <c r="CPH20" s="24"/>
      <c r="CPI20" s="24"/>
      <c r="CPJ20" s="24"/>
      <c r="CPK20" s="24"/>
      <c r="CPL20" s="24"/>
      <c r="CPM20" s="24"/>
      <c r="CPN20" s="24"/>
      <c r="CPO20" s="24"/>
      <c r="CPP20" s="24"/>
      <c r="CPQ20" s="24"/>
      <c r="CPR20" s="24"/>
      <c r="CPS20" s="24"/>
      <c r="CPT20" s="24"/>
      <c r="CPU20" s="24"/>
      <c r="CPV20" s="24"/>
      <c r="CPW20" s="24"/>
      <c r="CPX20" s="24"/>
      <c r="CPY20" s="24"/>
      <c r="CPZ20" s="24"/>
      <c r="CQA20" s="24"/>
      <c r="CQB20" s="24"/>
      <c r="CQC20" s="24"/>
      <c r="CQD20" s="24"/>
      <c r="CQE20" s="24"/>
      <c r="CQF20" s="24"/>
      <c r="CQG20" s="24"/>
      <c r="CQH20" s="24"/>
      <c r="CQI20" s="24"/>
      <c r="CQJ20" s="24"/>
      <c r="CQK20" s="24"/>
      <c r="CQL20" s="24"/>
      <c r="CQM20" s="24"/>
      <c r="CQN20" s="24"/>
      <c r="CQO20" s="24"/>
      <c r="CQP20" s="24"/>
      <c r="CQQ20" s="24"/>
      <c r="CQR20" s="24"/>
      <c r="CQS20" s="24"/>
      <c r="CQT20" s="24"/>
      <c r="CQU20" s="24"/>
      <c r="CQV20" s="24"/>
      <c r="CQW20" s="24"/>
      <c r="CQX20" s="24"/>
      <c r="CQY20" s="24"/>
      <c r="CQZ20" s="24"/>
      <c r="CRA20" s="24"/>
      <c r="CRB20" s="24"/>
      <c r="CRC20" s="24"/>
      <c r="CRD20" s="24"/>
      <c r="CRE20" s="24"/>
      <c r="CRF20" s="24"/>
      <c r="CRG20" s="24"/>
      <c r="CRH20" s="24"/>
      <c r="CRI20" s="24"/>
      <c r="CRJ20" s="24"/>
      <c r="CRK20" s="24"/>
      <c r="CRL20" s="24"/>
      <c r="CRM20" s="24"/>
      <c r="CRN20" s="24"/>
      <c r="CRO20" s="24"/>
      <c r="CRP20" s="24"/>
      <c r="CRQ20" s="24"/>
      <c r="CRR20" s="24"/>
      <c r="CRS20" s="24"/>
      <c r="CRT20" s="24"/>
      <c r="CRU20" s="24"/>
      <c r="CRV20" s="24"/>
      <c r="CRW20" s="24"/>
      <c r="CRX20" s="24"/>
      <c r="CRY20" s="24"/>
      <c r="CRZ20" s="24"/>
      <c r="CSA20" s="24"/>
      <c r="CSB20" s="24"/>
      <c r="CSC20" s="24"/>
      <c r="CSD20" s="24"/>
      <c r="CSE20" s="24"/>
      <c r="CSF20" s="24"/>
      <c r="CSG20" s="24"/>
      <c r="CSH20" s="24"/>
      <c r="CSI20" s="24"/>
      <c r="CSJ20" s="24"/>
      <c r="CSK20" s="24"/>
      <c r="CSL20" s="24"/>
      <c r="CSM20" s="24"/>
      <c r="CSN20" s="24"/>
      <c r="CSO20" s="24"/>
      <c r="CSP20" s="24"/>
      <c r="CSQ20" s="24"/>
      <c r="CSR20" s="24"/>
      <c r="CSS20" s="24"/>
      <c r="CST20" s="24"/>
      <c r="CSU20" s="24"/>
      <c r="CSV20" s="24"/>
      <c r="CSW20" s="24"/>
      <c r="CSX20" s="24"/>
      <c r="CSY20" s="24"/>
      <c r="CSZ20" s="24"/>
      <c r="CTA20" s="24"/>
      <c r="CTB20" s="24"/>
      <c r="CTC20" s="24"/>
      <c r="CTD20" s="24"/>
      <c r="CTE20" s="24"/>
      <c r="CTF20" s="24"/>
      <c r="CTG20" s="24"/>
      <c r="CTH20" s="24"/>
      <c r="CTI20" s="24"/>
      <c r="CTJ20" s="24"/>
      <c r="CTK20" s="24"/>
      <c r="CTL20" s="24"/>
      <c r="CTM20" s="24"/>
      <c r="CTN20" s="24"/>
      <c r="CTO20" s="24"/>
      <c r="CTP20" s="24"/>
      <c r="CTQ20" s="24"/>
      <c r="CTR20" s="24"/>
      <c r="CTS20" s="24"/>
      <c r="CTT20" s="24"/>
      <c r="CTU20" s="24"/>
      <c r="CTV20" s="24"/>
      <c r="CTW20" s="24"/>
      <c r="CTX20" s="24"/>
      <c r="CTY20" s="24"/>
      <c r="CTZ20" s="24"/>
      <c r="CUA20" s="24"/>
      <c r="CUB20" s="24"/>
      <c r="CUC20" s="24"/>
      <c r="CUD20" s="24"/>
      <c r="CUE20" s="24"/>
      <c r="CUF20" s="24"/>
      <c r="CUG20" s="24"/>
      <c r="CUH20" s="24"/>
      <c r="CUI20" s="24"/>
      <c r="CUJ20" s="24"/>
      <c r="CUK20" s="24"/>
      <c r="CUL20" s="24"/>
      <c r="CUM20" s="24"/>
      <c r="CUN20" s="24"/>
      <c r="CUO20" s="24"/>
      <c r="CUP20" s="24"/>
      <c r="CUQ20" s="24"/>
      <c r="CUR20" s="24"/>
      <c r="CUS20" s="24"/>
      <c r="CUT20" s="24"/>
      <c r="CUU20" s="24"/>
      <c r="CUV20" s="24"/>
      <c r="CUW20" s="24"/>
      <c r="CUX20" s="24"/>
      <c r="CUY20" s="24"/>
      <c r="CUZ20" s="24"/>
      <c r="CVA20" s="24"/>
      <c r="CVB20" s="24"/>
      <c r="CVC20" s="24"/>
      <c r="CVD20" s="24"/>
      <c r="CVE20" s="24"/>
      <c r="CVF20" s="24"/>
      <c r="CVG20" s="24"/>
      <c r="CVH20" s="24"/>
      <c r="CVI20" s="24"/>
      <c r="CVJ20" s="24"/>
      <c r="CVK20" s="24"/>
      <c r="CVL20" s="24"/>
      <c r="CVM20" s="24"/>
      <c r="CVN20" s="24"/>
      <c r="CVO20" s="24"/>
      <c r="CVP20" s="24"/>
      <c r="CVQ20" s="24"/>
      <c r="CVR20" s="24"/>
      <c r="CVS20" s="24"/>
      <c r="CVT20" s="24"/>
      <c r="CVU20" s="24"/>
      <c r="CVV20" s="24"/>
      <c r="CVW20" s="24"/>
      <c r="CVX20" s="24"/>
      <c r="CVY20" s="24"/>
      <c r="CVZ20" s="24"/>
      <c r="CWA20" s="24"/>
      <c r="CWB20" s="24"/>
      <c r="CWC20" s="24"/>
      <c r="CWD20" s="24"/>
      <c r="CWE20" s="24"/>
      <c r="CWF20" s="24"/>
      <c r="CWG20" s="24"/>
      <c r="CWH20" s="24"/>
      <c r="CWI20" s="24"/>
      <c r="CWJ20" s="24"/>
      <c r="CWK20" s="24"/>
      <c r="CWL20" s="24"/>
      <c r="CWM20" s="24"/>
      <c r="CWN20" s="24"/>
      <c r="CWO20" s="24"/>
      <c r="CWP20" s="24"/>
      <c r="CWQ20" s="24"/>
      <c r="CWR20" s="24"/>
      <c r="CWS20" s="24"/>
      <c r="CWT20" s="24"/>
      <c r="CWU20" s="24"/>
      <c r="CWV20" s="24"/>
      <c r="CWW20" s="24"/>
      <c r="CWX20" s="24"/>
      <c r="CWY20" s="24"/>
      <c r="CWZ20" s="24"/>
      <c r="CXA20" s="24"/>
      <c r="CXB20" s="24"/>
      <c r="CXC20" s="24"/>
      <c r="CXD20" s="24"/>
      <c r="CXE20" s="24"/>
      <c r="CXF20" s="24"/>
      <c r="CXG20" s="24"/>
      <c r="CXH20" s="24"/>
      <c r="CXI20" s="24"/>
      <c r="CXJ20" s="24"/>
      <c r="CXK20" s="24"/>
      <c r="CXL20" s="24"/>
      <c r="CXM20" s="24"/>
      <c r="CXN20" s="24"/>
      <c r="CXO20" s="24"/>
      <c r="CXP20" s="24"/>
      <c r="CXQ20" s="24"/>
      <c r="CXR20" s="24"/>
      <c r="CXS20" s="24"/>
      <c r="CXT20" s="24"/>
      <c r="CXU20" s="24"/>
      <c r="CXV20" s="24"/>
      <c r="CXW20" s="24"/>
      <c r="CXX20" s="24"/>
      <c r="CXY20" s="24"/>
      <c r="CXZ20" s="24"/>
      <c r="CYA20" s="24"/>
      <c r="CYB20" s="24"/>
      <c r="CYC20" s="24"/>
      <c r="CYD20" s="24"/>
      <c r="CYE20" s="24"/>
      <c r="CYF20" s="24"/>
      <c r="CYG20" s="24"/>
      <c r="CYH20" s="24"/>
      <c r="CYI20" s="24"/>
      <c r="CYJ20" s="24"/>
      <c r="CYK20" s="24"/>
      <c r="CYL20" s="24"/>
      <c r="CYM20" s="24"/>
      <c r="CYN20" s="24"/>
      <c r="CYO20" s="24"/>
      <c r="CYP20" s="24"/>
      <c r="CYQ20" s="24"/>
      <c r="CYR20" s="24"/>
      <c r="CYS20" s="24"/>
      <c r="CYT20" s="24"/>
      <c r="CYU20" s="24"/>
      <c r="CYV20" s="24"/>
      <c r="CYW20" s="24"/>
      <c r="CYX20" s="24"/>
      <c r="CYY20" s="24"/>
      <c r="CYZ20" s="24"/>
      <c r="CZA20" s="24"/>
      <c r="CZB20" s="24"/>
      <c r="CZC20" s="24"/>
      <c r="CZD20" s="24"/>
      <c r="CZE20" s="24"/>
      <c r="CZF20" s="24"/>
      <c r="CZG20" s="24"/>
      <c r="CZH20" s="24"/>
      <c r="CZI20" s="24"/>
      <c r="CZJ20" s="24"/>
      <c r="CZK20" s="24"/>
      <c r="CZL20" s="24"/>
      <c r="CZM20" s="24"/>
      <c r="CZN20" s="24"/>
      <c r="CZO20" s="24"/>
      <c r="CZP20" s="24"/>
      <c r="CZQ20" s="24"/>
      <c r="CZR20" s="24"/>
      <c r="CZS20" s="24"/>
      <c r="CZT20" s="24"/>
      <c r="CZU20" s="24"/>
      <c r="CZV20" s="24"/>
      <c r="CZW20" s="24"/>
      <c r="CZX20" s="24"/>
      <c r="CZY20" s="24"/>
      <c r="CZZ20" s="24"/>
      <c r="DAA20" s="24"/>
      <c r="DAB20" s="24"/>
      <c r="DAC20" s="24"/>
      <c r="DAD20" s="24"/>
      <c r="DAE20" s="24"/>
      <c r="DAF20" s="24"/>
      <c r="DAG20" s="24"/>
      <c r="DAH20" s="24"/>
      <c r="DAI20" s="24"/>
      <c r="DAJ20" s="24"/>
      <c r="DAK20" s="24"/>
      <c r="DAL20" s="24"/>
      <c r="DAM20" s="24"/>
      <c r="DAN20" s="24"/>
      <c r="DAO20" s="24"/>
      <c r="DAP20" s="24"/>
      <c r="DAQ20" s="24"/>
      <c r="DAR20" s="24"/>
      <c r="DAS20" s="24"/>
      <c r="DAT20" s="24"/>
      <c r="DAU20" s="24"/>
      <c r="DAV20" s="24"/>
      <c r="DAW20" s="24"/>
      <c r="DAX20" s="24"/>
      <c r="DAY20" s="24"/>
      <c r="DAZ20" s="24"/>
      <c r="DBA20" s="24"/>
      <c r="DBB20" s="24"/>
      <c r="DBC20" s="24"/>
      <c r="DBD20" s="24"/>
      <c r="DBE20" s="24"/>
      <c r="DBF20" s="24"/>
      <c r="DBG20" s="24"/>
      <c r="DBH20" s="24"/>
      <c r="DBI20" s="24"/>
      <c r="DBJ20" s="24"/>
      <c r="DBK20" s="24"/>
      <c r="DBL20" s="24"/>
      <c r="DBM20" s="24"/>
      <c r="DBN20" s="24"/>
      <c r="DBO20" s="24"/>
      <c r="DBP20" s="24"/>
      <c r="DBQ20" s="24"/>
      <c r="DBR20" s="24"/>
      <c r="DBS20" s="24"/>
      <c r="DBT20" s="24"/>
      <c r="DBU20" s="24"/>
      <c r="DBV20" s="24"/>
      <c r="DBW20" s="24"/>
      <c r="DBX20" s="24"/>
      <c r="DBY20" s="24"/>
      <c r="DBZ20" s="24"/>
      <c r="DCA20" s="24"/>
      <c r="DCB20" s="24"/>
      <c r="DCC20" s="24"/>
      <c r="DCD20" s="24"/>
      <c r="DCE20" s="24"/>
      <c r="DCF20" s="24"/>
      <c r="DCG20" s="24"/>
      <c r="DCH20" s="24"/>
      <c r="DCI20" s="24"/>
      <c r="DCJ20" s="24"/>
      <c r="DCK20" s="24"/>
      <c r="DCL20" s="24"/>
      <c r="DCM20" s="24"/>
      <c r="DCN20" s="24"/>
      <c r="DCO20" s="24"/>
      <c r="DCP20" s="24"/>
      <c r="DCQ20" s="24"/>
      <c r="DCR20" s="24"/>
      <c r="DCS20" s="24"/>
      <c r="DCT20" s="24"/>
      <c r="DCU20" s="24"/>
      <c r="DCV20" s="24"/>
      <c r="DCW20" s="24"/>
      <c r="DCX20" s="24"/>
      <c r="DCY20" s="24"/>
      <c r="DCZ20" s="24"/>
      <c r="DDA20" s="24"/>
      <c r="DDB20" s="24"/>
      <c r="DDC20" s="24"/>
      <c r="DDD20" s="24"/>
      <c r="DDE20" s="24"/>
      <c r="DDF20" s="24"/>
      <c r="DDG20" s="24"/>
      <c r="DDH20" s="24"/>
      <c r="DDI20" s="24"/>
      <c r="DDJ20" s="24"/>
      <c r="DDK20" s="24"/>
      <c r="DDL20" s="24"/>
      <c r="DDM20" s="24"/>
      <c r="DDN20" s="24"/>
      <c r="DDO20" s="24"/>
      <c r="DDP20" s="24"/>
      <c r="DDQ20" s="24"/>
      <c r="DDR20" s="24"/>
      <c r="DDS20" s="24"/>
      <c r="DDT20" s="24"/>
      <c r="DDU20" s="24"/>
      <c r="DDV20" s="24"/>
      <c r="DDW20" s="24"/>
      <c r="DDX20" s="24"/>
      <c r="DDY20" s="24"/>
      <c r="DDZ20" s="24"/>
      <c r="DEA20" s="24"/>
      <c r="DEB20" s="24"/>
      <c r="DEC20" s="24"/>
      <c r="DED20" s="24"/>
      <c r="DEE20" s="24"/>
      <c r="DEF20" s="24"/>
      <c r="DEG20" s="24"/>
      <c r="DEH20" s="24"/>
      <c r="DEI20" s="24"/>
      <c r="DEJ20" s="24"/>
      <c r="DEK20" s="24"/>
      <c r="DEL20" s="24"/>
      <c r="DEM20" s="24"/>
      <c r="DEN20" s="24"/>
      <c r="DEO20" s="24"/>
      <c r="DEP20" s="24"/>
      <c r="DEQ20" s="24"/>
      <c r="DER20" s="24"/>
      <c r="DES20" s="24"/>
      <c r="DET20" s="24"/>
      <c r="DEU20" s="24"/>
      <c r="DEV20" s="24"/>
      <c r="DEW20" s="24"/>
      <c r="DEX20" s="24"/>
      <c r="DEY20" s="24"/>
      <c r="DEZ20" s="24"/>
      <c r="DFA20" s="24"/>
      <c r="DFB20" s="24"/>
      <c r="DFC20" s="24"/>
      <c r="DFD20" s="24"/>
      <c r="DFE20" s="24"/>
      <c r="DFF20" s="24"/>
      <c r="DFG20" s="24"/>
      <c r="DFH20" s="24"/>
      <c r="DFI20" s="24"/>
      <c r="DFJ20" s="24"/>
      <c r="DFK20" s="24"/>
      <c r="DFL20" s="24"/>
      <c r="DFM20" s="24"/>
      <c r="DFN20" s="24"/>
      <c r="DFO20" s="24"/>
      <c r="DFP20" s="24"/>
      <c r="DFQ20" s="24"/>
      <c r="DFR20" s="24"/>
      <c r="DFS20" s="24"/>
      <c r="DFT20" s="24"/>
      <c r="DFU20" s="24"/>
      <c r="DFV20" s="24"/>
      <c r="DFW20" s="24"/>
      <c r="DFX20" s="24"/>
      <c r="DFY20" s="24"/>
      <c r="DFZ20" s="24"/>
      <c r="DGA20" s="24"/>
      <c r="DGB20" s="24"/>
      <c r="DGC20" s="24"/>
      <c r="DGD20" s="24"/>
      <c r="DGE20" s="24"/>
      <c r="DGF20" s="24"/>
      <c r="DGG20" s="24"/>
      <c r="DGH20" s="24"/>
      <c r="DGI20" s="24"/>
      <c r="DGJ20" s="24"/>
      <c r="DGK20" s="24"/>
      <c r="DGL20" s="24"/>
      <c r="DGM20" s="24"/>
      <c r="DGN20" s="24"/>
      <c r="DGO20" s="24"/>
      <c r="DGP20" s="24"/>
      <c r="DGQ20" s="24"/>
      <c r="DGR20" s="24"/>
      <c r="DGS20" s="24"/>
      <c r="DGT20" s="24"/>
      <c r="DGU20" s="24"/>
      <c r="DGV20" s="24"/>
      <c r="DGW20" s="24"/>
      <c r="DGX20" s="24"/>
      <c r="DGY20" s="24"/>
      <c r="DGZ20" s="24"/>
      <c r="DHA20" s="24"/>
      <c r="DHB20" s="24"/>
      <c r="DHC20" s="24"/>
      <c r="DHD20" s="24"/>
      <c r="DHE20" s="24"/>
      <c r="DHF20" s="24"/>
      <c r="DHG20" s="24"/>
      <c r="DHH20" s="24"/>
      <c r="DHI20" s="24"/>
      <c r="DHJ20" s="24"/>
      <c r="DHK20" s="24"/>
      <c r="DHL20" s="24"/>
      <c r="DHM20" s="24"/>
      <c r="DHN20" s="24"/>
      <c r="DHO20" s="24"/>
      <c r="DHP20" s="24"/>
      <c r="DHQ20" s="24"/>
      <c r="DHR20" s="24"/>
      <c r="DHS20" s="24"/>
      <c r="DHT20" s="24"/>
      <c r="DHU20" s="24"/>
      <c r="DHV20" s="24"/>
      <c r="DHW20" s="24"/>
      <c r="DHX20" s="24"/>
      <c r="DHY20" s="24"/>
      <c r="DHZ20" s="24"/>
      <c r="DIA20" s="24"/>
      <c r="DIB20" s="24"/>
      <c r="DIC20" s="24"/>
      <c r="DID20" s="24"/>
      <c r="DIE20" s="24"/>
      <c r="DIF20" s="24"/>
      <c r="DIG20" s="24"/>
      <c r="DIH20" s="24"/>
      <c r="DII20" s="24"/>
      <c r="DIJ20" s="24"/>
      <c r="DIK20" s="24"/>
      <c r="DIL20" s="24"/>
      <c r="DIM20" s="24"/>
      <c r="DIN20" s="24"/>
      <c r="DIO20" s="24"/>
      <c r="DIP20" s="24"/>
      <c r="DIQ20" s="24"/>
      <c r="DIR20" s="24"/>
      <c r="DIS20" s="24"/>
      <c r="DIT20" s="24"/>
      <c r="DIU20" s="24"/>
      <c r="DIV20" s="24"/>
      <c r="DIW20" s="24"/>
      <c r="DIX20" s="24"/>
      <c r="DIY20" s="24"/>
      <c r="DIZ20" s="24"/>
      <c r="DJA20" s="24"/>
      <c r="DJB20" s="24"/>
      <c r="DJC20" s="24"/>
      <c r="DJD20" s="24"/>
      <c r="DJE20" s="24"/>
      <c r="DJF20" s="24"/>
      <c r="DJG20" s="24"/>
      <c r="DJH20" s="24"/>
      <c r="DJI20" s="24"/>
      <c r="DJJ20" s="24"/>
      <c r="DJK20" s="24"/>
      <c r="DJL20" s="24"/>
      <c r="DJM20" s="24"/>
      <c r="DJN20" s="24"/>
      <c r="DJO20" s="24"/>
      <c r="DJP20" s="24"/>
      <c r="DJQ20" s="24"/>
      <c r="DJR20" s="24"/>
      <c r="DJS20" s="24"/>
      <c r="DJT20" s="24"/>
      <c r="DJU20" s="24"/>
      <c r="DJV20" s="24"/>
      <c r="DJW20" s="24"/>
      <c r="DJX20" s="24"/>
      <c r="DJY20" s="24"/>
      <c r="DJZ20" s="24"/>
      <c r="DKA20" s="24"/>
      <c r="DKB20" s="24"/>
      <c r="DKC20" s="24"/>
      <c r="DKD20" s="24"/>
      <c r="DKE20" s="24"/>
      <c r="DKF20" s="24"/>
      <c r="DKG20" s="24"/>
      <c r="DKH20" s="24"/>
      <c r="DKI20" s="24"/>
      <c r="DKJ20" s="24"/>
      <c r="DKK20" s="24"/>
      <c r="DKL20" s="24"/>
      <c r="DKM20" s="24"/>
      <c r="DKN20" s="24"/>
      <c r="DKO20" s="24"/>
      <c r="DKP20" s="24"/>
      <c r="DKQ20" s="24"/>
      <c r="DKR20" s="24"/>
      <c r="DKS20" s="24"/>
      <c r="DKT20" s="24"/>
      <c r="DKU20" s="24"/>
      <c r="DKV20" s="24"/>
      <c r="DKW20" s="24"/>
      <c r="DKX20" s="24"/>
      <c r="DKY20" s="24"/>
      <c r="DKZ20" s="24"/>
      <c r="DLA20" s="24"/>
      <c r="DLB20" s="24"/>
      <c r="DLC20" s="24"/>
      <c r="DLD20" s="24"/>
      <c r="DLE20" s="24"/>
      <c r="DLF20" s="24"/>
      <c r="DLG20" s="24"/>
      <c r="DLH20" s="24"/>
      <c r="DLI20" s="24"/>
      <c r="DLJ20" s="24"/>
      <c r="DLK20" s="24"/>
      <c r="DLL20" s="24"/>
      <c r="DLM20" s="24"/>
      <c r="DLN20" s="24"/>
      <c r="DLO20" s="24"/>
      <c r="DLP20" s="24"/>
      <c r="DLQ20" s="24"/>
      <c r="DLR20" s="24"/>
      <c r="DLS20" s="24"/>
      <c r="DLT20" s="24"/>
      <c r="DLU20" s="24"/>
      <c r="DLV20" s="24"/>
      <c r="DLW20" s="24"/>
      <c r="DLX20" s="24"/>
      <c r="DLY20" s="24"/>
      <c r="DLZ20" s="24"/>
      <c r="DMA20" s="24"/>
      <c r="DMB20" s="24"/>
      <c r="DMC20" s="24"/>
      <c r="DMD20" s="24"/>
      <c r="DME20" s="24"/>
      <c r="DMF20" s="24"/>
      <c r="DMG20" s="24"/>
      <c r="DMH20" s="24"/>
      <c r="DMI20" s="24"/>
      <c r="DMJ20" s="24"/>
      <c r="DMK20" s="24"/>
      <c r="DML20" s="24"/>
      <c r="DMM20" s="24"/>
      <c r="DMN20" s="24"/>
      <c r="DMO20" s="24"/>
      <c r="DMP20" s="24"/>
      <c r="DMQ20" s="24"/>
      <c r="DMR20" s="24"/>
      <c r="DMS20" s="24"/>
      <c r="DMT20" s="24"/>
      <c r="DMU20" s="24"/>
      <c r="DMV20" s="24"/>
      <c r="DMW20" s="24"/>
      <c r="DMX20" s="24"/>
      <c r="DMY20" s="24"/>
      <c r="DMZ20" s="24"/>
      <c r="DNA20" s="24"/>
      <c r="DNB20" s="24"/>
      <c r="DNC20" s="24"/>
      <c r="DND20" s="24"/>
      <c r="DNE20" s="24"/>
      <c r="DNF20" s="24"/>
      <c r="DNG20" s="24"/>
      <c r="DNH20" s="24"/>
      <c r="DNI20" s="24"/>
      <c r="DNJ20" s="24"/>
      <c r="DNK20" s="24"/>
      <c r="DNL20" s="24"/>
      <c r="DNM20" s="24"/>
      <c r="DNN20" s="24"/>
      <c r="DNO20" s="24"/>
      <c r="DNP20" s="24"/>
      <c r="DNQ20" s="24"/>
      <c r="DNR20" s="24"/>
      <c r="DNS20" s="24"/>
      <c r="DNT20" s="24"/>
      <c r="DNU20" s="24"/>
      <c r="DNV20" s="24"/>
      <c r="DNW20" s="24"/>
      <c r="DNX20" s="24"/>
      <c r="DNY20" s="24"/>
      <c r="DNZ20" s="24"/>
      <c r="DOA20" s="24"/>
      <c r="DOB20" s="24"/>
      <c r="DOC20" s="24"/>
      <c r="DOD20" s="24"/>
      <c r="DOE20" s="24"/>
      <c r="DOF20" s="24"/>
      <c r="DOG20" s="24"/>
      <c r="DOH20" s="24"/>
      <c r="DOI20" s="24"/>
      <c r="DOJ20" s="24"/>
      <c r="DOK20" s="24"/>
      <c r="DOL20" s="24"/>
      <c r="DOM20" s="24"/>
      <c r="DON20" s="24"/>
      <c r="DOO20" s="24"/>
      <c r="DOP20" s="24"/>
      <c r="DOQ20" s="24"/>
      <c r="DOR20" s="24"/>
      <c r="DOS20" s="24"/>
      <c r="DOT20" s="24"/>
      <c r="DOU20" s="24"/>
      <c r="DOV20" s="24"/>
      <c r="DOW20" s="24"/>
      <c r="DOX20" s="24"/>
      <c r="DOY20" s="24"/>
      <c r="DOZ20" s="24"/>
      <c r="DPA20" s="24"/>
      <c r="DPB20" s="24"/>
      <c r="DPC20" s="24"/>
      <c r="DPD20" s="24"/>
      <c r="DPE20" s="24"/>
      <c r="DPF20" s="24"/>
      <c r="DPG20" s="24"/>
      <c r="DPH20" s="24"/>
      <c r="DPI20" s="24"/>
      <c r="DPJ20" s="24"/>
      <c r="DPK20" s="24"/>
      <c r="DPL20" s="24"/>
      <c r="DPM20" s="24"/>
      <c r="DPN20" s="24"/>
      <c r="DPO20" s="24"/>
      <c r="DPP20" s="24"/>
      <c r="DPQ20" s="24"/>
      <c r="DPR20" s="24"/>
      <c r="DPS20" s="24"/>
      <c r="DPT20" s="24"/>
      <c r="DPU20" s="24"/>
      <c r="DPV20" s="24"/>
      <c r="DPW20" s="24"/>
      <c r="DPX20" s="24"/>
      <c r="DPY20" s="24"/>
      <c r="DPZ20" s="24"/>
      <c r="DQA20" s="24"/>
      <c r="DQB20" s="24"/>
      <c r="DQC20" s="24"/>
      <c r="DQD20" s="24"/>
      <c r="DQE20" s="24"/>
      <c r="DQF20" s="24"/>
      <c r="DQG20" s="24"/>
      <c r="DQH20" s="24"/>
      <c r="DQI20" s="24"/>
      <c r="DQJ20" s="24"/>
      <c r="DQK20" s="24"/>
      <c r="DQL20" s="24"/>
      <c r="DQM20" s="24"/>
      <c r="DQN20" s="24"/>
      <c r="DQO20" s="24"/>
      <c r="DQP20" s="24"/>
      <c r="DQQ20" s="24"/>
      <c r="DQR20" s="24"/>
      <c r="DQS20" s="24"/>
      <c r="DQT20" s="24"/>
      <c r="DQU20" s="24"/>
      <c r="DQV20" s="24"/>
      <c r="DQW20" s="24"/>
      <c r="DQX20" s="24"/>
      <c r="DQY20" s="24"/>
      <c r="DQZ20" s="24"/>
      <c r="DRA20" s="24"/>
      <c r="DRB20" s="24"/>
      <c r="DRC20" s="24"/>
      <c r="DRD20" s="24"/>
      <c r="DRE20" s="24"/>
      <c r="DRF20" s="24"/>
      <c r="DRG20" s="24"/>
      <c r="DRH20" s="24"/>
      <c r="DRI20" s="24"/>
      <c r="DRJ20" s="24"/>
      <c r="DRK20" s="24"/>
      <c r="DRL20" s="24"/>
      <c r="DRM20" s="24"/>
      <c r="DRN20" s="24"/>
      <c r="DRO20" s="24"/>
      <c r="DRP20" s="24"/>
      <c r="DRQ20" s="24"/>
      <c r="DRR20" s="24"/>
      <c r="DRS20" s="24"/>
      <c r="DRT20" s="24"/>
      <c r="DRU20" s="24"/>
      <c r="DRV20" s="24"/>
      <c r="DRW20" s="24"/>
      <c r="DRX20" s="24"/>
      <c r="DRY20" s="24"/>
      <c r="DRZ20" s="24"/>
      <c r="DSA20" s="24"/>
      <c r="DSB20" s="24"/>
      <c r="DSC20" s="24"/>
      <c r="DSD20" s="24"/>
      <c r="DSE20" s="24"/>
      <c r="DSF20" s="24"/>
      <c r="DSG20" s="24"/>
      <c r="DSH20" s="24"/>
      <c r="DSI20" s="24"/>
      <c r="DSJ20" s="24"/>
      <c r="DSK20" s="24"/>
      <c r="DSL20" s="24"/>
      <c r="DSM20" s="24"/>
      <c r="DSN20" s="24"/>
      <c r="DSO20" s="24"/>
      <c r="DSP20" s="24"/>
      <c r="DSQ20" s="24"/>
      <c r="DSR20" s="24"/>
      <c r="DSS20" s="24"/>
      <c r="DST20" s="24"/>
      <c r="DSU20" s="24"/>
      <c r="DSV20" s="24"/>
      <c r="DSW20" s="24"/>
      <c r="DSX20" s="24"/>
      <c r="DSY20" s="24"/>
      <c r="DSZ20" s="24"/>
      <c r="DTA20" s="24"/>
      <c r="DTB20" s="24"/>
      <c r="DTC20" s="24"/>
      <c r="DTD20" s="24"/>
      <c r="DTE20" s="24"/>
      <c r="DTF20" s="24"/>
      <c r="DTG20" s="24"/>
      <c r="DTH20" s="24"/>
      <c r="DTI20" s="24"/>
      <c r="DTJ20" s="24"/>
      <c r="DTK20" s="24"/>
      <c r="DTL20" s="24"/>
      <c r="DTM20" s="24"/>
      <c r="DTN20" s="24"/>
      <c r="DTO20" s="24"/>
      <c r="DTP20" s="24"/>
      <c r="DTQ20" s="24"/>
      <c r="DTR20" s="24"/>
      <c r="DTS20" s="24"/>
      <c r="DTT20" s="24"/>
      <c r="DTU20" s="24"/>
      <c r="DTV20" s="24"/>
      <c r="DTW20" s="24"/>
      <c r="DTX20" s="24"/>
      <c r="DTY20" s="24"/>
      <c r="DTZ20" s="24"/>
      <c r="DUA20" s="24"/>
      <c r="DUB20" s="24"/>
      <c r="DUC20" s="24"/>
      <c r="DUD20" s="24"/>
      <c r="DUE20" s="24"/>
      <c r="DUF20" s="24"/>
      <c r="DUG20" s="24"/>
      <c r="DUH20" s="24"/>
      <c r="DUI20" s="24"/>
      <c r="DUJ20" s="24"/>
      <c r="DUK20" s="24"/>
      <c r="DUL20" s="24"/>
      <c r="DUM20" s="24"/>
      <c r="DUN20" s="24"/>
      <c r="DUO20" s="24"/>
      <c r="DUP20" s="24"/>
      <c r="DUQ20" s="24"/>
      <c r="DUR20" s="24"/>
      <c r="DUS20" s="24"/>
      <c r="DUT20" s="24"/>
      <c r="DUU20" s="24"/>
      <c r="DUV20" s="24"/>
      <c r="DUW20" s="24"/>
      <c r="DUX20" s="24"/>
      <c r="DUY20" s="24"/>
      <c r="DUZ20" s="24"/>
      <c r="DVA20" s="24"/>
      <c r="DVB20" s="24"/>
      <c r="DVC20" s="24"/>
      <c r="DVD20" s="24"/>
      <c r="DVE20" s="24"/>
      <c r="DVF20" s="24"/>
      <c r="DVG20" s="24"/>
      <c r="DVH20" s="24"/>
      <c r="DVI20" s="24"/>
      <c r="DVJ20" s="24"/>
      <c r="DVK20" s="24"/>
      <c r="DVL20" s="24"/>
      <c r="DVM20" s="24"/>
      <c r="DVN20" s="24"/>
      <c r="DVO20" s="24"/>
      <c r="DVP20" s="24"/>
      <c r="DVQ20" s="24"/>
      <c r="DVR20" s="24"/>
      <c r="DVS20" s="24"/>
      <c r="DVT20" s="24"/>
      <c r="DVU20" s="24"/>
      <c r="DVV20" s="24"/>
      <c r="DVW20" s="24"/>
      <c r="DVX20" s="24"/>
      <c r="DVY20" s="24"/>
      <c r="DVZ20" s="24"/>
      <c r="DWA20" s="24"/>
      <c r="DWB20" s="24"/>
      <c r="DWC20" s="24"/>
      <c r="DWD20" s="24"/>
      <c r="DWE20" s="24"/>
      <c r="DWF20" s="24"/>
      <c r="DWG20" s="24"/>
      <c r="DWH20" s="24"/>
      <c r="DWI20" s="24"/>
      <c r="DWJ20" s="24"/>
      <c r="DWK20" s="24"/>
      <c r="DWL20" s="24"/>
      <c r="DWM20" s="24"/>
      <c r="DWN20" s="24"/>
      <c r="DWO20" s="24"/>
      <c r="DWP20" s="24"/>
      <c r="DWQ20" s="24"/>
      <c r="DWR20" s="24"/>
      <c r="DWS20" s="24"/>
      <c r="DWT20" s="24"/>
      <c r="DWU20" s="24"/>
      <c r="DWV20" s="24"/>
      <c r="DWW20" s="24"/>
      <c r="DWX20" s="24"/>
      <c r="DWY20" s="24"/>
      <c r="DWZ20" s="24"/>
      <c r="DXA20" s="24"/>
      <c r="DXB20" s="24"/>
      <c r="DXC20" s="24"/>
      <c r="DXD20" s="24"/>
      <c r="DXE20" s="24"/>
      <c r="DXF20" s="24"/>
      <c r="DXG20" s="24"/>
      <c r="DXH20" s="24"/>
      <c r="DXI20" s="24"/>
      <c r="DXJ20" s="24"/>
      <c r="DXK20" s="24"/>
      <c r="DXL20" s="24"/>
      <c r="DXM20" s="24"/>
      <c r="DXN20" s="24"/>
      <c r="DXO20" s="24"/>
      <c r="DXP20" s="24"/>
      <c r="DXQ20" s="24"/>
      <c r="DXR20" s="24"/>
      <c r="DXS20" s="24"/>
      <c r="DXT20" s="24"/>
      <c r="DXU20" s="24"/>
      <c r="DXV20" s="24"/>
      <c r="DXW20" s="24"/>
      <c r="DXX20" s="24"/>
      <c r="DXY20" s="24"/>
      <c r="DXZ20" s="24"/>
      <c r="DYA20" s="24"/>
      <c r="DYB20" s="24"/>
      <c r="DYC20" s="24"/>
      <c r="DYD20" s="24"/>
      <c r="DYE20" s="24"/>
      <c r="DYF20" s="24"/>
      <c r="DYG20" s="24"/>
      <c r="DYH20" s="24"/>
      <c r="DYI20" s="24"/>
      <c r="DYJ20" s="24"/>
      <c r="DYK20" s="24"/>
      <c r="DYL20" s="24"/>
      <c r="DYM20" s="24"/>
      <c r="DYN20" s="24"/>
      <c r="DYO20" s="24"/>
      <c r="DYP20" s="24"/>
      <c r="DYQ20" s="24"/>
      <c r="DYR20" s="24"/>
      <c r="DYS20" s="24"/>
      <c r="DYT20" s="24"/>
      <c r="DYU20" s="24"/>
      <c r="DYV20" s="24"/>
      <c r="DYW20" s="24"/>
      <c r="DYX20" s="24"/>
      <c r="DYY20" s="24"/>
      <c r="DYZ20" s="24"/>
      <c r="DZA20" s="24"/>
      <c r="DZB20" s="24"/>
      <c r="DZC20" s="24"/>
      <c r="DZD20" s="24"/>
      <c r="DZE20" s="24"/>
      <c r="DZF20" s="24"/>
      <c r="DZG20" s="24"/>
      <c r="DZH20" s="24"/>
      <c r="DZI20" s="24"/>
      <c r="DZJ20" s="24"/>
      <c r="DZK20" s="24"/>
      <c r="DZL20" s="24"/>
      <c r="DZM20" s="24"/>
      <c r="DZN20" s="24"/>
      <c r="DZO20" s="24"/>
      <c r="DZP20" s="24"/>
      <c r="DZQ20" s="24"/>
      <c r="DZR20" s="24"/>
      <c r="DZS20" s="24"/>
      <c r="DZT20" s="24"/>
      <c r="DZU20" s="24"/>
      <c r="DZV20" s="24"/>
      <c r="DZW20" s="24"/>
      <c r="DZX20" s="24"/>
      <c r="DZY20" s="24"/>
      <c r="DZZ20" s="24"/>
      <c r="EAA20" s="24"/>
      <c r="EAB20" s="24"/>
      <c r="EAC20" s="24"/>
      <c r="EAD20" s="24"/>
      <c r="EAE20" s="24"/>
      <c r="EAF20" s="24"/>
      <c r="EAG20" s="24"/>
      <c r="EAH20" s="24"/>
      <c r="EAI20" s="24"/>
      <c r="EAJ20" s="24"/>
      <c r="EAK20" s="24"/>
      <c r="EAL20" s="24"/>
      <c r="EAM20" s="24"/>
      <c r="EAN20" s="24"/>
      <c r="EAO20" s="24"/>
      <c r="EAP20" s="24"/>
      <c r="EAQ20" s="24"/>
      <c r="EAR20" s="24"/>
      <c r="EAS20" s="24"/>
      <c r="EAT20" s="24"/>
      <c r="EAU20" s="24"/>
      <c r="EAV20" s="24"/>
      <c r="EAW20" s="24"/>
      <c r="EAX20" s="24"/>
      <c r="EAY20" s="24"/>
      <c r="EAZ20" s="24"/>
      <c r="EBA20" s="24"/>
      <c r="EBB20" s="24"/>
      <c r="EBC20" s="24"/>
      <c r="EBD20" s="24"/>
      <c r="EBE20" s="24"/>
      <c r="EBF20" s="24"/>
      <c r="EBG20" s="24"/>
      <c r="EBH20" s="24"/>
      <c r="EBI20" s="24"/>
      <c r="EBJ20" s="24"/>
      <c r="EBK20" s="24"/>
      <c r="EBL20" s="24"/>
      <c r="EBM20" s="24"/>
      <c r="EBN20" s="24"/>
      <c r="EBO20" s="24"/>
      <c r="EBP20" s="24"/>
      <c r="EBQ20" s="24"/>
      <c r="EBR20" s="24"/>
      <c r="EBS20" s="24"/>
      <c r="EBT20" s="24"/>
      <c r="EBU20" s="24"/>
      <c r="EBV20" s="24"/>
      <c r="EBW20" s="24"/>
      <c r="EBX20" s="24"/>
      <c r="EBY20" s="24"/>
      <c r="EBZ20" s="24"/>
      <c r="ECA20" s="24"/>
      <c r="ECB20" s="24"/>
      <c r="ECC20" s="24"/>
      <c r="ECD20" s="24"/>
      <c r="ECE20" s="24"/>
      <c r="ECF20" s="24"/>
      <c r="ECG20" s="24"/>
      <c r="ECH20" s="24"/>
      <c r="ECI20" s="24"/>
      <c r="ECJ20" s="24"/>
      <c r="ECK20" s="24"/>
      <c r="ECL20" s="24"/>
      <c r="ECM20" s="24"/>
      <c r="ECN20" s="24"/>
      <c r="ECO20" s="24"/>
      <c r="ECP20" s="24"/>
      <c r="ECQ20" s="24"/>
      <c r="ECR20" s="24"/>
      <c r="ECS20" s="24"/>
      <c r="ECT20" s="24"/>
      <c r="ECU20" s="24"/>
      <c r="ECV20" s="24"/>
      <c r="ECW20" s="24"/>
      <c r="ECX20" s="24"/>
      <c r="ECY20" s="24"/>
      <c r="ECZ20" s="24"/>
      <c r="EDA20" s="24"/>
      <c r="EDB20" s="24"/>
      <c r="EDC20" s="24"/>
      <c r="EDD20" s="24"/>
      <c r="EDE20" s="24"/>
      <c r="EDF20" s="24"/>
      <c r="EDG20" s="24"/>
      <c r="EDH20" s="24"/>
      <c r="EDI20" s="24"/>
      <c r="EDJ20" s="24"/>
      <c r="EDK20" s="24"/>
      <c r="EDL20" s="24"/>
      <c r="EDM20" s="24"/>
      <c r="EDN20" s="24"/>
      <c r="EDO20" s="24"/>
      <c r="EDP20" s="24"/>
      <c r="EDQ20" s="24"/>
      <c r="EDR20" s="24"/>
      <c r="EDS20" s="24"/>
      <c r="EDT20" s="24"/>
      <c r="EDU20" s="24"/>
      <c r="EDV20" s="24"/>
      <c r="EDW20" s="24"/>
      <c r="EDX20" s="24"/>
      <c r="EDY20" s="24"/>
      <c r="EDZ20" s="24"/>
      <c r="EEA20" s="24"/>
      <c r="EEB20" s="24"/>
      <c r="EEC20" s="24"/>
      <c r="EED20" s="24"/>
      <c r="EEE20" s="24"/>
      <c r="EEF20" s="24"/>
      <c r="EEG20" s="24"/>
      <c r="EEH20" s="24"/>
      <c r="EEI20" s="24"/>
      <c r="EEJ20" s="24"/>
      <c r="EEK20" s="24"/>
      <c r="EEL20" s="24"/>
      <c r="EEM20" s="24"/>
      <c r="EEN20" s="24"/>
      <c r="EEO20" s="24"/>
      <c r="EEP20" s="24"/>
      <c r="EEQ20" s="24"/>
      <c r="EER20" s="24"/>
      <c r="EES20" s="24"/>
      <c r="EET20" s="24"/>
      <c r="EEU20" s="24"/>
      <c r="EEV20" s="24"/>
      <c r="EEW20" s="24"/>
      <c r="EEX20" s="24"/>
      <c r="EEY20" s="24"/>
      <c r="EEZ20" s="24"/>
      <c r="EFA20" s="24"/>
      <c r="EFB20" s="24"/>
      <c r="EFC20" s="24"/>
      <c r="EFD20" s="24"/>
      <c r="EFE20" s="24"/>
      <c r="EFF20" s="24"/>
      <c r="EFG20" s="24"/>
      <c r="EFH20" s="24"/>
      <c r="EFI20" s="24"/>
      <c r="EFJ20" s="24"/>
      <c r="EFK20" s="24"/>
      <c r="EFL20" s="24"/>
      <c r="EFM20" s="24"/>
      <c r="EFN20" s="24"/>
      <c r="EFO20" s="24"/>
      <c r="EFP20" s="24"/>
      <c r="EFQ20" s="24"/>
      <c r="EFR20" s="24"/>
      <c r="EFS20" s="24"/>
      <c r="EFT20" s="24"/>
      <c r="EFU20" s="24"/>
      <c r="EFV20" s="24"/>
      <c r="EFW20" s="24"/>
      <c r="EFX20" s="24"/>
      <c r="EFY20" s="24"/>
      <c r="EFZ20" s="24"/>
      <c r="EGA20" s="24"/>
      <c r="EGB20" s="24"/>
      <c r="EGC20" s="24"/>
      <c r="EGD20" s="24"/>
      <c r="EGE20" s="24"/>
      <c r="EGF20" s="24"/>
      <c r="EGG20" s="24"/>
      <c r="EGH20" s="24"/>
      <c r="EGI20" s="24"/>
      <c r="EGJ20" s="24"/>
      <c r="EGK20" s="24"/>
      <c r="EGL20" s="24"/>
      <c r="EGM20" s="24"/>
      <c r="EGN20" s="24"/>
      <c r="EGO20" s="24"/>
      <c r="EGP20" s="24"/>
      <c r="EGQ20" s="24"/>
      <c r="EGR20" s="24"/>
      <c r="EGS20" s="24"/>
      <c r="EGT20" s="24"/>
      <c r="EGU20" s="24"/>
      <c r="EGV20" s="24"/>
      <c r="EGW20" s="24"/>
      <c r="EGX20" s="24"/>
      <c r="EGY20" s="24"/>
      <c r="EGZ20" s="24"/>
      <c r="EHA20" s="24"/>
      <c r="EHB20" s="24"/>
      <c r="EHC20" s="24"/>
      <c r="EHD20" s="24"/>
      <c r="EHE20" s="24"/>
      <c r="EHF20" s="24"/>
      <c r="EHG20" s="24"/>
      <c r="EHH20" s="24"/>
      <c r="EHI20" s="24"/>
      <c r="EHJ20" s="24"/>
      <c r="EHK20" s="24"/>
      <c r="EHL20" s="24"/>
      <c r="EHM20" s="24"/>
      <c r="EHN20" s="24"/>
      <c r="EHO20" s="24"/>
      <c r="EHP20" s="24"/>
      <c r="EHQ20" s="24"/>
      <c r="EHR20" s="24"/>
      <c r="EHS20" s="24"/>
      <c r="EHT20" s="24"/>
      <c r="EHU20" s="24"/>
      <c r="EHV20" s="24"/>
      <c r="EHW20" s="24"/>
      <c r="EHX20" s="24"/>
      <c r="EHY20" s="24"/>
      <c r="EHZ20" s="24"/>
      <c r="EIA20" s="24"/>
      <c r="EIB20" s="24"/>
      <c r="EIC20" s="24"/>
      <c r="EID20" s="24"/>
      <c r="EIE20" s="24"/>
      <c r="EIF20" s="24"/>
      <c r="EIG20" s="24"/>
      <c r="EIH20" s="24"/>
      <c r="EII20" s="24"/>
      <c r="EIJ20" s="24"/>
      <c r="EIK20" s="24"/>
      <c r="EIL20" s="24"/>
      <c r="EIM20" s="24"/>
      <c r="EIN20" s="24"/>
      <c r="EIO20" s="24"/>
      <c r="EIP20" s="24"/>
      <c r="EIQ20" s="24"/>
      <c r="EIR20" s="24"/>
      <c r="EIS20" s="24"/>
      <c r="EIT20" s="24"/>
      <c r="EIU20" s="24"/>
      <c r="EIV20" s="24"/>
      <c r="EIW20" s="24"/>
      <c r="EIX20" s="24"/>
      <c r="EIY20" s="24"/>
      <c r="EIZ20" s="24"/>
      <c r="EJA20" s="24"/>
      <c r="EJB20" s="24"/>
      <c r="EJC20" s="24"/>
      <c r="EJD20" s="24"/>
      <c r="EJE20" s="24"/>
      <c r="EJF20" s="24"/>
      <c r="EJG20" s="24"/>
      <c r="EJH20" s="24"/>
      <c r="EJI20" s="24"/>
      <c r="EJJ20" s="24"/>
      <c r="EJK20" s="24"/>
      <c r="EJL20" s="24"/>
      <c r="EJM20" s="24"/>
      <c r="EJN20" s="24"/>
      <c r="EJO20" s="24"/>
      <c r="EJP20" s="24"/>
      <c r="EJQ20" s="24"/>
      <c r="EJR20" s="24"/>
      <c r="EJS20" s="24"/>
      <c r="EJT20" s="24"/>
      <c r="EJU20" s="24"/>
      <c r="EJV20" s="24"/>
      <c r="EJW20" s="24"/>
      <c r="EJX20" s="24"/>
      <c r="EJY20" s="24"/>
      <c r="EJZ20" s="24"/>
      <c r="EKA20" s="24"/>
      <c r="EKB20" s="24"/>
      <c r="EKC20" s="24"/>
      <c r="EKD20" s="24"/>
      <c r="EKE20" s="24"/>
      <c r="EKF20" s="24"/>
      <c r="EKG20" s="24"/>
      <c r="EKH20" s="24"/>
      <c r="EKI20" s="24"/>
      <c r="EKJ20" s="24"/>
      <c r="EKK20" s="24"/>
      <c r="EKL20" s="24"/>
      <c r="EKM20" s="24"/>
      <c r="EKN20" s="24"/>
      <c r="EKO20" s="24"/>
      <c r="EKP20" s="24"/>
      <c r="EKQ20" s="24"/>
      <c r="EKR20" s="24"/>
      <c r="EKS20" s="24"/>
      <c r="EKT20" s="24"/>
      <c r="EKU20" s="24"/>
      <c r="EKV20" s="24"/>
      <c r="EKW20" s="24"/>
      <c r="EKX20" s="24"/>
      <c r="EKY20" s="24"/>
      <c r="EKZ20" s="24"/>
      <c r="ELA20" s="24"/>
      <c r="ELB20" s="24"/>
      <c r="ELC20" s="24"/>
      <c r="ELD20" s="24"/>
      <c r="ELE20" s="24"/>
      <c r="ELF20" s="24"/>
      <c r="ELG20" s="24"/>
      <c r="ELH20" s="24"/>
      <c r="ELI20" s="24"/>
      <c r="ELJ20" s="24"/>
      <c r="ELK20" s="24"/>
      <c r="ELL20" s="24"/>
      <c r="ELM20" s="24"/>
      <c r="ELN20" s="24"/>
      <c r="ELO20" s="24"/>
      <c r="ELP20" s="24"/>
      <c r="ELQ20" s="24"/>
      <c r="ELR20" s="24"/>
      <c r="ELS20" s="24"/>
      <c r="ELT20" s="24"/>
      <c r="ELU20" s="24"/>
      <c r="ELV20" s="24"/>
      <c r="ELW20" s="24"/>
      <c r="ELX20" s="24"/>
      <c r="ELY20" s="24"/>
      <c r="ELZ20" s="24"/>
      <c r="EMA20" s="24"/>
      <c r="EMB20" s="24"/>
      <c r="EMC20" s="24"/>
      <c r="EMD20" s="24"/>
      <c r="EME20" s="24"/>
      <c r="EMF20" s="24"/>
      <c r="EMG20" s="24"/>
      <c r="EMH20" s="24"/>
      <c r="EMI20" s="24"/>
      <c r="EMJ20" s="24"/>
      <c r="EMK20" s="24"/>
      <c r="EML20" s="24"/>
      <c r="EMM20" s="24"/>
      <c r="EMN20" s="24"/>
      <c r="EMO20" s="24"/>
      <c r="EMP20" s="24"/>
      <c r="EMQ20" s="24"/>
      <c r="EMR20" s="24"/>
      <c r="EMS20" s="24"/>
      <c r="EMT20" s="24"/>
      <c r="EMU20" s="24"/>
      <c r="EMV20" s="24"/>
      <c r="EMW20" s="24"/>
      <c r="EMX20" s="24"/>
      <c r="EMY20" s="24"/>
      <c r="EMZ20" s="24"/>
      <c r="ENA20" s="24"/>
      <c r="ENB20" s="24"/>
      <c r="ENC20" s="24"/>
      <c r="END20" s="24"/>
      <c r="ENE20" s="24"/>
      <c r="ENF20" s="24"/>
      <c r="ENG20" s="24"/>
      <c r="ENH20" s="24"/>
      <c r="ENI20" s="24"/>
      <c r="ENJ20" s="24"/>
      <c r="ENK20" s="24"/>
      <c r="ENL20" s="24"/>
      <c r="ENM20" s="24"/>
      <c r="ENN20" s="24"/>
      <c r="ENO20" s="24"/>
      <c r="ENP20" s="24"/>
      <c r="ENQ20" s="24"/>
      <c r="ENR20" s="24"/>
      <c r="ENS20" s="24"/>
      <c r="ENT20" s="24"/>
      <c r="ENU20" s="24"/>
      <c r="ENV20" s="24"/>
      <c r="ENW20" s="24"/>
      <c r="ENX20" s="24"/>
      <c r="ENY20" s="24"/>
      <c r="ENZ20" s="24"/>
      <c r="EOA20" s="24"/>
      <c r="EOB20" s="24"/>
      <c r="EOC20" s="24"/>
      <c r="EOD20" s="24"/>
      <c r="EOE20" s="24"/>
      <c r="EOF20" s="24"/>
      <c r="EOG20" s="24"/>
      <c r="EOH20" s="24"/>
      <c r="EOI20" s="24"/>
      <c r="EOJ20" s="24"/>
      <c r="EOK20" s="24"/>
      <c r="EOL20" s="24"/>
      <c r="EOM20" s="24"/>
      <c r="EON20" s="24"/>
      <c r="EOO20" s="24"/>
      <c r="EOP20" s="24"/>
      <c r="EOQ20" s="24"/>
      <c r="EOR20" s="24"/>
      <c r="EOS20" s="24"/>
      <c r="EOT20" s="24"/>
      <c r="EOU20" s="24"/>
      <c r="EOV20" s="24"/>
      <c r="EOW20" s="24"/>
      <c r="EOX20" s="24"/>
      <c r="EOY20" s="24"/>
      <c r="EOZ20" s="24"/>
      <c r="EPA20" s="24"/>
      <c r="EPB20" s="24"/>
      <c r="EPC20" s="24"/>
      <c r="EPD20" s="24"/>
      <c r="EPE20" s="24"/>
      <c r="EPF20" s="24"/>
      <c r="EPG20" s="24"/>
      <c r="EPH20" s="24"/>
      <c r="EPI20" s="24"/>
      <c r="EPJ20" s="24"/>
      <c r="EPK20" s="24"/>
      <c r="EPL20" s="24"/>
      <c r="EPM20" s="24"/>
      <c r="EPN20" s="24"/>
      <c r="EPO20" s="24"/>
      <c r="EPP20" s="24"/>
      <c r="EPQ20" s="24"/>
      <c r="EPR20" s="24"/>
      <c r="EPS20" s="24"/>
      <c r="EPT20" s="24"/>
      <c r="EPU20" s="24"/>
      <c r="EPV20" s="24"/>
      <c r="EPW20" s="24"/>
      <c r="EPX20" s="24"/>
      <c r="EPY20" s="24"/>
      <c r="EPZ20" s="24"/>
      <c r="EQA20" s="24"/>
      <c r="EQB20" s="24"/>
      <c r="EQC20" s="24"/>
      <c r="EQD20" s="24"/>
      <c r="EQE20" s="24"/>
      <c r="EQF20" s="24"/>
      <c r="EQG20" s="24"/>
      <c r="EQH20" s="24"/>
      <c r="EQI20" s="24"/>
      <c r="EQJ20" s="24"/>
      <c r="EQK20" s="24"/>
      <c r="EQL20" s="24"/>
      <c r="EQM20" s="24"/>
      <c r="EQN20" s="24"/>
      <c r="EQO20" s="24"/>
      <c r="EQP20" s="24"/>
      <c r="EQQ20" s="24"/>
      <c r="EQR20" s="24"/>
      <c r="EQS20" s="24"/>
      <c r="EQT20" s="24"/>
      <c r="EQU20" s="24"/>
      <c r="EQV20" s="24"/>
      <c r="EQW20" s="24"/>
      <c r="EQX20" s="24"/>
      <c r="EQY20" s="24"/>
      <c r="EQZ20" s="24"/>
      <c r="ERA20" s="24"/>
      <c r="ERB20" s="24"/>
      <c r="ERC20" s="24"/>
      <c r="ERD20" s="24"/>
      <c r="ERE20" s="24"/>
      <c r="ERF20" s="24"/>
      <c r="ERG20" s="24"/>
      <c r="ERH20" s="24"/>
      <c r="ERI20" s="24"/>
      <c r="ERJ20" s="24"/>
      <c r="ERK20" s="24"/>
      <c r="ERL20" s="24"/>
      <c r="ERM20" s="24"/>
      <c r="ERN20" s="24"/>
      <c r="ERO20" s="24"/>
      <c r="ERP20" s="24"/>
      <c r="ERQ20" s="24"/>
      <c r="ERR20" s="24"/>
      <c r="ERS20" s="24"/>
      <c r="ERT20" s="24"/>
      <c r="ERU20" s="24"/>
      <c r="ERV20" s="24"/>
      <c r="ERW20" s="24"/>
      <c r="ERX20" s="24"/>
      <c r="ERY20" s="24"/>
      <c r="ERZ20" s="24"/>
      <c r="ESA20" s="24"/>
      <c r="ESB20" s="24"/>
      <c r="ESC20" s="24"/>
      <c r="ESD20" s="24"/>
      <c r="ESE20" s="24"/>
      <c r="ESF20" s="24"/>
      <c r="ESG20" s="24"/>
      <c r="ESH20" s="24"/>
      <c r="ESI20" s="24"/>
      <c r="ESJ20" s="24"/>
      <c r="ESK20" s="24"/>
      <c r="ESL20" s="24"/>
      <c r="ESM20" s="24"/>
      <c r="ESN20" s="24"/>
      <c r="ESO20" s="24"/>
      <c r="ESP20" s="24"/>
      <c r="ESQ20" s="24"/>
      <c r="ESR20" s="24"/>
      <c r="ESS20" s="24"/>
      <c r="EST20" s="24"/>
      <c r="ESU20" s="24"/>
      <c r="ESV20" s="24"/>
      <c r="ESW20" s="24"/>
      <c r="ESX20" s="24"/>
      <c r="ESY20" s="24"/>
      <c r="ESZ20" s="24"/>
      <c r="ETA20" s="24"/>
      <c r="ETB20" s="24"/>
      <c r="ETC20" s="24"/>
      <c r="ETD20" s="24"/>
      <c r="ETE20" s="24"/>
      <c r="ETF20" s="24"/>
      <c r="ETG20" s="24"/>
      <c r="ETH20" s="24"/>
      <c r="ETI20" s="24"/>
      <c r="ETJ20" s="24"/>
      <c r="ETK20" s="24"/>
      <c r="ETL20" s="24"/>
      <c r="ETM20" s="24"/>
      <c r="ETN20" s="24"/>
      <c r="ETO20" s="24"/>
      <c r="ETP20" s="24"/>
      <c r="ETQ20" s="24"/>
      <c r="ETR20" s="24"/>
      <c r="ETS20" s="24"/>
      <c r="ETT20" s="24"/>
      <c r="ETU20" s="24"/>
      <c r="ETV20" s="24"/>
      <c r="ETW20" s="24"/>
      <c r="ETX20" s="24"/>
      <c r="ETY20" s="24"/>
      <c r="ETZ20" s="24"/>
      <c r="EUA20" s="24"/>
      <c r="EUB20" s="24"/>
      <c r="EUC20" s="24"/>
      <c r="EUD20" s="24"/>
      <c r="EUE20" s="24"/>
      <c r="EUF20" s="24"/>
      <c r="EUG20" s="24"/>
      <c r="EUH20" s="24"/>
      <c r="EUI20" s="24"/>
      <c r="EUJ20" s="24"/>
      <c r="EUK20" s="24"/>
      <c r="EUL20" s="24"/>
      <c r="EUM20" s="24"/>
      <c r="EUN20" s="24"/>
      <c r="EUO20" s="24"/>
      <c r="EUP20" s="24"/>
      <c r="EUQ20" s="24"/>
      <c r="EUR20" s="24"/>
      <c r="EUS20" s="24"/>
      <c r="EUT20" s="24"/>
      <c r="EUU20" s="24"/>
      <c r="EUV20" s="24"/>
      <c r="EUW20" s="24"/>
      <c r="EUX20" s="24"/>
      <c r="EUY20" s="24"/>
      <c r="EUZ20" s="24"/>
      <c r="EVA20" s="24"/>
      <c r="EVB20" s="24"/>
      <c r="EVC20" s="24"/>
      <c r="EVD20" s="24"/>
      <c r="EVE20" s="24"/>
      <c r="EVF20" s="24"/>
      <c r="EVG20" s="24"/>
      <c r="EVH20" s="24"/>
      <c r="EVI20" s="24"/>
      <c r="EVJ20" s="24"/>
      <c r="EVK20" s="24"/>
      <c r="EVL20" s="24"/>
      <c r="EVM20" s="24"/>
      <c r="EVN20" s="24"/>
      <c r="EVO20" s="24"/>
      <c r="EVP20" s="24"/>
      <c r="EVQ20" s="24"/>
      <c r="EVR20" s="24"/>
      <c r="EVS20" s="24"/>
      <c r="EVT20" s="24"/>
      <c r="EVU20" s="24"/>
      <c r="EVV20" s="24"/>
      <c r="EVW20" s="24"/>
      <c r="EVX20" s="24"/>
      <c r="EVY20" s="24"/>
      <c r="EVZ20" s="24"/>
      <c r="EWA20" s="24"/>
      <c r="EWB20" s="24"/>
      <c r="EWC20" s="24"/>
      <c r="EWD20" s="24"/>
      <c r="EWE20" s="24"/>
      <c r="EWF20" s="24"/>
      <c r="EWG20" s="24"/>
      <c r="EWH20" s="24"/>
      <c r="EWI20" s="24"/>
      <c r="EWJ20" s="24"/>
      <c r="EWK20" s="24"/>
      <c r="EWL20" s="24"/>
      <c r="EWM20" s="24"/>
      <c r="EWN20" s="24"/>
      <c r="EWO20" s="24"/>
      <c r="EWP20" s="24"/>
      <c r="EWQ20" s="24"/>
      <c r="EWR20" s="24"/>
      <c r="EWS20" s="24"/>
      <c r="EWT20" s="24"/>
      <c r="EWU20" s="24"/>
      <c r="EWV20" s="24"/>
      <c r="EWW20" s="24"/>
      <c r="EWX20" s="24"/>
      <c r="EWY20" s="24"/>
      <c r="EWZ20" s="24"/>
      <c r="EXA20" s="24"/>
      <c r="EXB20" s="24"/>
      <c r="EXC20" s="24"/>
      <c r="EXD20" s="24"/>
      <c r="EXE20" s="24"/>
      <c r="EXF20" s="24"/>
      <c r="EXG20" s="24"/>
      <c r="EXH20" s="24"/>
      <c r="EXI20" s="24"/>
      <c r="EXJ20" s="24"/>
      <c r="EXK20" s="24"/>
      <c r="EXL20" s="24"/>
      <c r="EXM20" s="24"/>
      <c r="EXN20" s="24"/>
      <c r="EXO20" s="24"/>
      <c r="EXP20" s="24"/>
      <c r="EXQ20" s="24"/>
      <c r="EXR20" s="24"/>
      <c r="EXS20" s="24"/>
      <c r="EXT20" s="24"/>
      <c r="EXU20" s="24"/>
      <c r="EXV20" s="24"/>
      <c r="EXW20" s="24"/>
      <c r="EXX20" s="24"/>
      <c r="EXY20" s="24"/>
      <c r="EXZ20" s="24"/>
      <c r="EYA20" s="24"/>
      <c r="EYB20" s="24"/>
      <c r="EYC20" s="24"/>
      <c r="EYD20" s="24"/>
      <c r="EYE20" s="24"/>
      <c r="EYF20" s="24"/>
      <c r="EYG20" s="24"/>
      <c r="EYH20" s="24"/>
      <c r="EYI20" s="24"/>
      <c r="EYJ20" s="24"/>
      <c r="EYK20" s="24"/>
      <c r="EYL20" s="24"/>
      <c r="EYM20" s="24"/>
      <c r="EYN20" s="24"/>
      <c r="EYO20" s="24"/>
      <c r="EYP20" s="24"/>
      <c r="EYQ20" s="24"/>
      <c r="EYR20" s="24"/>
      <c r="EYS20" s="24"/>
      <c r="EYT20" s="24"/>
      <c r="EYU20" s="24"/>
      <c r="EYV20" s="24"/>
      <c r="EYW20" s="24"/>
      <c r="EYX20" s="24"/>
      <c r="EYY20" s="24"/>
      <c r="EYZ20" s="24"/>
      <c r="EZA20" s="24"/>
      <c r="EZB20" s="24"/>
      <c r="EZC20" s="24"/>
      <c r="EZD20" s="24"/>
      <c r="EZE20" s="24"/>
      <c r="EZF20" s="24"/>
      <c r="EZG20" s="24"/>
      <c r="EZH20" s="24"/>
      <c r="EZI20" s="24"/>
      <c r="EZJ20" s="24"/>
      <c r="EZK20" s="24"/>
      <c r="EZL20" s="24"/>
      <c r="EZM20" s="24"/>
      <c r="EZN20" s="24"/>
      <c r="EZO20" s="24"/>
      <c r="EZP20" s="24"/>
      <c r="EZQ20" s="24"/>
      <c r="EZR20" s="24"/>
      <c r="EZS20" s="24"/>
      <c r="EZT20" s="24"/>
      <c r="EZU20" s="24"/>
      <c r="EZV20" s="24"/>
      <c r="EZW20" s="24"/>
      <c r="EZX20" s="24"/>
      <c r="EZY20" s="24"/>
      <c r="EZZ20" s="24"/>
      <c r="FAA20" s="24"/>
      <c r="FAB20" s="24"/>
      <c r="FAC20" s="24"/>
      <c r="FAD20" s="24"/>
      <c r="FAE20" s="24"/>
      <c r="FAF20" s="24"/>
      <c r="FAG20" s="24"/>
      <c r="FAH20" s="24"/>
      <c r="FAI20" s="24"/>
      <c r="FAJ20" s="24"/>
      <c r="FAK20" s="24"/>
      <c r="FAL20" s="24"/>
      <c r="FAM20" s="24"/>
      <c r="FAN20" s="24"/>
      <c r="FAO20" s="24"/>
      <c r="FAP20" s="24"/>
      <c r="FAQ20" s="24"/>
      <c r="FAR20" s="24"/>
      <c r="FAS20" s="24"/>
      <c r="FAT20" s="24"/>
      <c r="FAU20" s="24"/>
      <c r="FAV20" s="24"/>
      <c r="FAW20" s="24"/>
      <c r="FAX20" s="24"/>
      <c r="FAY20" s="24"/>
      <c r="FAZ20" s="24"/>
      <c r="FBA20" s="24"/>
      <c r="FBB20" s="24"/>
      <c r="FBC20" s="24"/>
      <c r="FBD20" s="24"/>
      <c r="FBE20" s="24"/>
      <c r="FBF20" s="24"/>
      <c r="FBG20" s="24"/>
      <c r="FBH20" s="24"/>
      <c r="FBI20" s="24"/>
      <c r="FBJ20" s="24"/>
      <c r="FBK20" s="24"/>
      <c r="FBL20" s="24"/>
      <c r="FBM20" s="24"/>
      <c r="FBN20" s="24"/>
      <c r="FBO20" s="24"/>
      <c r="FBP20" s="24"/>
      <c r="FBQ20" s="24"/>
      <c r="FBR20" s="24"/>
      <c r="FBS20" s="24"/>
      <c r="FBT20" s="24"/>
      <c r="FBU20" s="24"/>
      <c r="FBV20" s="24"/>
      <c r="FBW20" s="24"/>
      <c r="FBX20" s="24"/>
      <c r="FBY20" s="24"/>
      <c r="FBZ20" s="24"/>
      <c r="FCA20" s="24"/>
      <c r="FCB20" s="24"/>
      <c r="FCC20" s="24"/>
      <c r="FCD20" s="24"/>
      <c r="FCE20" s="24"/>
      <c r="FCF20" s="24"/>
      <c r="FCG20" s="24"/>
      <c r="FCH20" s="24"/>
      <c r="FCI20" s="24"/>
      <c r="FCJ20" s="24"/>
      <c r="FCK20" s="24"/>
      <c r="FCL20" s="24"/>
      <c r="FCM20" s="24"/>
      <c r="FCN20" s="24"/>
      <c r="FCO20" s="24"/>
      <c r="FCP20" s="24"/>
      <c r="FCQ20" s="24"/>
      <c r="FCR20" s="24"/>
      <c r="FCS20" s="24"/>
      <c r="FCT20" s="24"/>
      <c r="FCU20" s="24"/>
      <c r="FCV20" s="24"/>
      <c r="FCW20" s="24"/>
      <c r="FCX20" s="24"/>
      <c r="FCY20" s="24"/>
      <c r="FCZ20" s="24"/>
      <c r="FDA20" s="24"/>
      <c r="FDB20" s="24"/>
      <c r="FDC20" s="24"/>
      <c r="FDD20" s="24"/>
      <c r="FDE20" s="24"/>
      <c r="FDF20" s="24"/>
      <c r="FDG20" s="24"/>
      <c r="FDH20" s="24"/>
      <c r="FDI20" s="24"/>
      <c r="FDJ20" s="24"/>
      <c r="FDK20" s="24"/>
      <c r="FDL20" s="24"/>
      <c r="FDM20" s="24"/>
      <c r="FDN20" s="24"/>
      <c r="FDO20" s="24"/>
      <c r="FDP20" s="24"/>
      <c r="FDQ20" s="24"/>
      <c r="FDR20" s="24"/>
      <c r="FDS20" s="24"/>
      <c r="FDT20" s="24"/>
      <c r="FDU20" s="24"/>
      <c r="FDV20" s="24"/>
      <c r="FDW20" s="24"/>
      <c r="FDX20" s="24"/>
      <c r="FDY20" s="24"/>
      <c r="FDZ20" s="24"/>
      <c r="FEA20" s="24"/>
      <c r="FEB20" s="24"/>
      <c r="FEC20" s="24"/>
      <c r="FED20" s="24"/>
      <c r="FEE20" s="24"/>
      <c r="FEF20" s="24"/>
      <c r="FEG20" s="24"/>
      <c r="FEH20" s="24"/>
      <c r="FEI20" s="24"/>
      <c r="FEJ20" s="24"/>
      <c r="FEK20" s="24"/>
      <c r="FEL20" s="24"/>
      <c r="FEM20" s="24"/>
      <c r="FEN20" s="24"/>
      <c r="FEO20" s="24"/>
      <c r="FEP20" s="24"/>
      <c r="FEQ20" s="24"/>
      <c r="FER20" s="24"/>
      <c r="FES20" s="24"/>
      <c r="FET20" s="24"/>
      <c r="FEU20" s="24"/>
      <c r="FEV20" s="24"/>
      <c r="FEW20" s="24"/>
      <c r="FEX20" s="24"/>
      <c r="FEY20" s="24"/>
      <c r="FEZ20" s="24"/>
      <c r="FFA20" s="24"/>
      <c r="FFB20" s="24"/>
      <c r="FFC20" s="24"/>
      <c r="FFD20" s="24"/>
      <c r="FFE20" s="24"/>
      <c r="FFF20" s="24"/>
      <c r="FFG20" s="24"/>
      <c r="FFH20" s="24"/>
      <c r="FFI20" s="24"/>
      <c r="FFJ20" s="24"/>
      <c r="FFK20" s="24"/>
      <c r="FFL20" s="24"/>
      <c r="FFM20" s="24"/>
      <c r="FFN20" s="24"/>
      <c r="FFO20" s="24"/>
      <c r="FFP20" s="24"/>
      <c r="FFQ20" s="24"/>
      <c r="FFR20" s="24"/>
      <c r="FFS20" s="24"/>
      <c r="FFT20" s="24"/>
      <c r="FFU20" s="24"/>
      <c r="FFV20" s="24"/>
      <c r="FFW20" s="24"/>
      <c r="FFX20" s="24"/>
      <c r="FFY20" s="24"/>
      <c r="FFZ20" s="24"/>
      <c r="FGA20" s="24"/>
      <c r="FGB20" s="24"/>
      <c r="FGC20" s="24"/>
      <c r="FGD20" s="24"/>
      <c r="FGE20" s="24"/>
      <c r="FGF20" s="24"/>
      <c r="FGG20" s="24"/>
      <c r="FGH20" s="24"/>
      <c r="FGI20" s="24"/>
      <c r="FGJ20" s="24"/>
      <c r="FGK20" s="24"/>
      <c r="FGL20" s="24"/>
      <c r="FGM20" s="24"/>
      <c r="FGN20" s="24"/>
      <c r="FGO20" s="24"/>
      <c r="FGP20" s="24"/>
      <c r="FGQ20" s="24"/>
      <c r="FGR20" s="24"/>
      <c r="FGS20" s="24"/>
      <c r="FGT20" s="24"/>
      <c r="FGU20" s="24"/>
      <c r="FGV20" s="24"/>
      <c r="FGW20" s="24"/>
      <c r="FGX20" s="24"/>
      <c r="FGY20" s="24"/>
      <c r="FGZ20" s="24"/>
      <c r="FHA20" s="24"/>
      <c r="FHB20" s="24"/>
      <c r="FHC20" s="24"/>
      <c r="FHD20" s="24"/>
      <c r="FHE20" s="24"/>
      <c r="FHF20" s="24"/>
      <c r="FHG20" s="24"/>
      <c r="FHH20" s="24"/>
      <c r="FHI20" s="24"/>
      <c r="FHJ20" s="24"/>
      <c r="FHK20" s="24"/>
      <c r="FHL20" s="24"/>
      <c r="FHM20" s="24"/>
      <c r="FHN20" s="24"/>
      <c r="FHO20" s="24"/>
      <c r="FHP20" s="24"/>
      <c r="FHQ20" s="24"/>
      <c r="FHR20" s="24"/>
      <c r="FHS20" s="24"/>
      <c r="FHT20" s="24"/>
      <c r="FHU20" s="24"/>
      <c r="FHV20" s="24"/>
      <c r="FHW20" s="24"/>
      <c r="FHX20" s="24"/>
      <c r="FHY20" s="24"/>
      <c r="FHZ20" s="24"/>
      <c r="FIA20" s="24"/>
      <c r="FIB20" s="24"/>
      <c r="FIC20" s="24"/>
      <c r="FID20" s="24"/>
      <c r="FIE20" s="24"/>
      <c r="FIF20" s="24"/>
      <c r="FIG20" s="24"/>
      <c r="FIH20" s="24"/>
      <c r="FII20" s="24"/>
      <c r="FIJ20" s="24"/>
      <c r="FIK20" s="24"/>
      <c r="FIL20" s="24"/>
      <c r="FIM20" s="24"/>
      <c r="FIN20" s="24"/>
      <c r="FIO20" s="24"/>
      <c r="FIP20" s="24"/>
      <c r="FIQ20" s="24"/>
      <c r="FIR20" s="24"/>
      <c r="FIS20" s="24"/>
      <c r="FIT20" s="24"/>
      <c r="FIU20" s="24"/>
      <c r="FIV20" s="24"/>
      <c r="FIW20" s="24"/>
      <c r="FIX20" s="24"/>
      <c r="FIY20" s="24"/>
      <c r="FIZ20" s="24"/>
      <c r="FJA20" s="24"/>
      <c r="FJB20" s="24"/>
      <c r="FJC20" s="24"/>
      <c r="FJD20" s="24"/>
      <c r="FJE20" s="24"/>
      <c r="FJF20" s="24"/>
      <c r="FJG20" s="24"/>
      <c r="FJH20" s="24"/>
      <c r="FJI20" s="24"/>
      <c r="FJJ20" s="24"/>
      <c r="FJK20" s="24"/>
      <c r="FJL20" s="24"/>
      <c r="FJM20" s="24"/>
      <c r="FJN20" s="24"/>
      <c r="FJO20" s="24"/>
      <c r="FJP20" s="24"/>
      <c r="FJQ20" s="24"/>
      <c r="FJR20" s="24"/>
      <c r="FJS20" s="24"/>
      <c r="FJT20" s="24"/>
      <c r="FJU20" s="24"/>
      <c r="FJV20" s="24"/>
      <c r="FJW20" s="24"/>
      <c r="FJX20" s="24"/>
      <c r="FJY20" s="24"/>
      <c r="FJZ20" s="24"/>
      <c r="FKA20" s="24"/>
      <c r="FKB20" s="24"/>
      <c r="FKC20" s="24"/>
      <c r="FKD20" s="24"/>
      <c r="FKE20" s="24"/>
      <c r="FKF20" s="24"/>
      <c r="FKG20" s="24"/>
      <c r="FKH20" s="24"/>
      <c r="FKI20" s="24"/>
      <c r="FKJ20" s="24"/>
      <c r="FKK20" s="24"/>
      <c r="FKL20" s="24"/>
      <c r="FKM20" s="24"/>
      <c r="FKN20" s="24"/>
      <c r="FKO20" s="24"/>
      <c r="FKP20" s="24"/>
      <c r="FKQ20" s="24"/>
      <c r="FKR20" s="24"/>
      <c r="FKS20" s="24"/>
      <c r="FKT20" s="24"/>
      <c r="FKU20" s="24"/>
      <c r="FKV20" s="24"/>
      <c r="FKW20" s="24"/>
      <c r="FKX20" s="24"/>
      <c r="FKY20" s="24"/>
      <c r="FKZ20" s="24"/>
      <c r="FLA20" s="24"/>
      <c r="FLB20" s="24"/>
      <c r="FLC20" s="24"/>
      <c r="FLD20" s="24"/>
      <c r="FLE20" s="24"/>
      <c r="FLF20" s="24"/>
      <c r="FLG20" s="24"/>
      <c r="FLH20" s="24"/>
      <c r="FLI20" s="24"/>
      <c r="FLJ20" s="24"/>
      <c r="FLK20" s="24"/>
      <c r="FLL20" s="24"/>
      <c r="FLM20" s="24"/>
      <c r="FLN20" s="24"/>
      <c r="FLO20" s="24"/>
      <c r="FLP20" s="24"/>
      <c r="FLQ20" s="24"/>
      <c r="FLR20" s="24"/>
      <c r="FLS20" s="24"/>
      <c r="FLT20" s="24"/>
      <c r="FLU20" s="24"/>
      <c r="FLV20" s="24"/>
      <c r="FLW20" s="24"/>
      <c r="FLX20" s="24"/>
      <c r="FLY20" s="24"/>
      <c r="FLZ20" s="24"/>
      <c r="FMA20" s="24"/>
      <c r="FMB20" s="24"/>
      <c r="FMC20" s="24"/>
      <c r="FMD20" s="24"/>
      <c r="FME20" s="24"/>
      <c r="FMF20" s="24"/>
      <c r="FMG20" s="24"/>
      <c r="FMH20" s="24"/>
      <c r="FMI20" s="24"/>
      <c r="FMJ20" s="24"/>
      <c r="FMK20" s="24"/>
      <c r="FML20" s="24"/>
      <c r="FMM20" s="24"/>
      <c r="FMN20" s="24"/>
      <c r="FMO20" s="24"/>
      <c r="FMP20" s="24"/>
      <c r="FMQ20" s="24"/>
      <c r="FMR20" s="24"/>
      <c r="FMS20" s="24"/>
      <c r="FMT20" s="24"/>
      <c r="FMU20" s="24"/>
      <c r="FMV20" s="24"/>
      <c r="FMW20" s="24"/>
      <c r="FMX20" s="24"/>
      <c r="FMY20" s="24"/>
      <c r="FMZ20" s="24"/>
      <c r="FNA20" s="24"/>
      <c r="FNB20" s="24"/>
      <c r="FNC20" s="24"/>
      <c r="FND20" s="24"/>
      <c r="FNE20" s="24"/>
      <c r="FNF20" s="24"/>
      <c r="FNG20" s="24"/>
      <c r="FNH20" s="24"/>
      <c r="FNI20" s="24"/>
      <c r="FNJ20" s="24"/>
      <c r="FNK20" s="24"/>
      <c r="FNL20" s="24"/>
      <c r="FNM20" s="24"/>
      <c r="FNN20" s="24"/>
      <c r="FNO20" s="24"/>
      <c r="FNP20" s="24"/>
      <c r="FNQ20" s="24"/>
      <c r="FNR20" s="24"/>
      <c r="FNS20" s="24"/>
      <c r="FNT20" s="24"/>
      <c r="FNU20" s="24"/>
      <c r="FNV20" s="24"/>
      <c r="FNW20" s="24"/>
      <c r="FNX20" s="24"/>
      <c r="FNY20" s="24"/>
      <c r="FNZ20" s="24"/>
      <c r="FOA20" s="24"/>
      <c r="FOB20" s="24"/>
      <c r="FOC20" s="24"/>
      <c r="FOD20" s="24"/>
      <c r="FOE20" s="24"/>
      <c r="FOF20" s="24"/>
      <c r="FOG20" s="24"/>
      <c r="FOH20" s="24"/>
      <c r="FOI20" s="24"/>
      <c r="FOJ20" s="24"/>
      <c r="FOK20" s="24"/>
      <c r="FOL20" s="24"/>
      <c r="FOM20" s="24"/>
      <c r="FON20" s="24"/>
      <c r="FOO20" s="24"/>
      <c r="FOP20" s="24"/>
      <c r="FOQ20" s="24"/>
      <c r="FOR20" s="24"/>
      <c r="FOS20" s="24"/>
      <c r="FOT20" s="24"/>
      <c r="FOU20" s="24"/>
      <c r="FOV20" s="24"/>
      <c r="FOW20" s="24"/>
      <c r="FOX20" s="24"/>
      <c r="FOY20" s="24"/>
      <c r="FOZ20" s="24"/>
      <c r="FPA20" s="24"/>
      <c r="FPB20" s="24"/>
      <c r="FPC20" s="24"/>
      <c r="FPD20" s="24"/>
      <c r="FPE20" s="24"/>
      <c r="FPF20" s="24"/>
      <c r="FPG20" s="24"/>
      <c r="FPH20" s="24"/>
      <c r="FPI20" s="24"/>
      <c r="FPJ20" s="24"/>
      <c r="FPK20" s="24"/>
      <c r="FPL20" s="24"/>
      <c r="FPM20" s="24"/>
      <c r="FPN20" s="24"/>
      <c r="FPO20" s="24"/>
      <c r="FPP20" s="24"/>
      <c r="FPQ20" s="24"/>
      <c r="FPR20" s="24"/>
      <c r="FPS20" s="24"/>
      <c r="FPT20" s="24"/>
      <c r="FPU20" s="24"/>
      <c r="FPV20" s="24"/>
      <c r="FPW20" s="24"/>
      <c r="FPX20" s="24"/>
      <c r="FPY20" s="24"/>
      <c r="FPZ20" s="24"/>
      <c r="FQA20" s="24"/>
      <c r="FQB20" s="24"/>
      <c r="FQC20" s="24"/>
      <c r="FQD20" s="24"/>
      <c r="FQE20" s="24"/>
      <c r="FQF20" s="24"/>
      <c r="FQG20" s="24"/>
      <c r="FQH20" s="24"/>
      <c r="FQI20" s="24"/>
      <c r="FQJ20" s="24"/>
      <c r="FQK20" s="24"/>
      <c r="FQL20" s="24"/>
      <c r="FQM20" s="24"/>
      <c r="FQN20" s="24"/>
      <c r="FQO20" s="24"/>
      <c r="FQP20" s="24"/>
      <c r="FQQ20" s="24"/>
      <c r="FQR20" s="24"/>
      <c r="FQS20" s="24"/>
      <c r="FQT20" s="24"/>
      <c r="FQU20" s="24"/>
      <c r="FQV20" s="24"/>
      <c r="FQW20" s="24"/>
      <c r="FQX20" s="24"/>
      <c r="FQY20" s="24"/>
      <c r="FQZ20" s="24"/>
      <c r="FRA20" s="24"/>
      <c r="FRB20" s="24"/>
      <c r="FRC20" s="24"/>
      <c r="FRD20" s="24"/>
      <c r="FRE20" s="24"/>
      <c r="FRF20" s="24"/>
      <c r="FRG20" s="24"/>
      <c r="FRH20" s="24"/>
      <c r="FRI20" s="24"/>
      <c r="FRJ20" s="24"/>
      <c r="FRK20" s="24"/>
      <c r="FRL20" s="24"/>
      <c r="FRM20" s="24"/>
      <c r="FRN20" s="24"/>
      <c r="FRO20" s="24"/>
      <c r="FRP20" s="24"/>
      <c r="FRQ20" s="24"/>
      <c r="FRR20" s="24"/>
      <c r="FRS20" s="24"/>
      <c r="FRT20" s="24"/>
      <c r="FRU20" s="24"/>
      <c r="FRV20" s="24"/>
      <c r="FRW20" s="24"/>
      <c r="FRX20" s="24"/>
      <c r="FRY20" s="24"/>
      <c r="FRZ20" s="24"/>
      <c r="FSA20" s="24"/>
      <c r="FSB20" s="24"/>
      <c r="FSC20" s="24"/>
      <c r="FSD20" s="24"/>
      <c r="FSE20" s="24"/>
      <c r="FSF20" s="24"/>
      <c r="FSG20" s="24"/>
      <c r="FSH20" s="24"/>
      <c r="FSI20" s="24"/>
      <c r="FSJ20" s="24"/>
      <c r="FSK20" s="24"/>
      <c r="FSL20" s="24"/>
      <c r="FSM20" s="24"/>
      <c r="FSN20" s="24"/>
      <c r="FSO20" s="24"/>
      <c r="FSP20" s="24"/>
      <c r="FSQ20" s="24"/>
      <c r="FSR20" s="24"/>
      <c r="FSS20" s="24"/>
      <c r="FST20" s="24"/>
      <c r="FSU20" s="24"/>
      <c r="FSV20" s="24"/>
      <c r="FSW20" s="24"/>
      <c r="FSX20" s="24"/>
      <c r="FSY20" s="24"/>
      <c r="FSZ20" s="24"/>
      <c r="FTA20" s="24"/>
      <c r="FTB20" s="24"/>
      <c r="FTC20" s="24"/>
      <c r="FTD20" s="24"/>
      <c r="FTE20" s="24"/>
      <c r="FTF20" s="24"/>
      <c r="FTG20" s="24"/>
      <c r="FTH20" s="24"/>
      <c r="FTI20" s="24"/>
      <c r="FTJ20" s="24"/>
      <c r="FTK20" s="24"/>
      <c r="FTL20" s="24"/>
      <c r="FTM20" s="24"/>
      <c r="FTN20" s="24"/>
      <c r="FTO20" s="24"/>
      <c r="FTP20" s="24"/>
      <c r="FTQ20" s="24"/>
      <c r="FTR20" s="24"/>
      <c r="FTS20" s="24"/>
      <c r="FTT20" s="24"/>
      <c r="FTU20" s="24"/>
      <c r="FTV20" s="24"/>
      <c r="FTW20" s="24"/>
      <c r="FTX20" s="24"/>
      <c r="FTY20" s="24"/>
      <c r="FTZ20" s="24"/>
      <c r="FUA20" s="24"/>
      <c r="FUB20" s="24"/>
      <c r="FUC20" s="24"/>
      <c r="FUD20" s="24"/>
      <c r="FUE20" s="24"/>
      <c r="FUF20" s="24"/>
      <c r="FUG20" s="24"/>
      <c r="FUH20" s="24"/>
      <c r="FUI20" s="24"/>
      <c r="FUJ20" s="24"/>
      <c r="FUK20" s="24"/>
      <c r="FUL20" s="24"/>
      <c r="FUM20" s="24"/>
      <c r="FUN20" s="24"/>
      <c r="FUO20" s="24"/>
      <c r="FUP20" s="24"/>
      <c r="FUQ20" s="24"/>
      <c r="FUR20" s="24"/>
      <c r="FUS20" s="24"/>
      <c r="FUT20" s="24"/>
      <c r="FUU20" s="24"/>
      <c r="FUV20" s="24"/>
      <c r="FUW20" s="24"/>
      <c r="FUX20" s="24"/>
      <c r="FUY20" s="24"/>
      <c r="FUZ20" s="24"/>
      <c r="FVA20" s="24"/>
      <c r="FVB20" s="24"/>
      <c r="FVC20" s="24"/>
      <c r="FVD20" s="24"/>
      <c r="FVE20" s="24"/>
      <c r="FVF20" s="24"/>
      <c r="FVG20" s="24"/>
      <c r="FVH20" s="24"/>
      <c r="FVI20" s="24"/>
      <c r="FVJ20" s="24"/>
      <c r="FVK20" s="24"/>
      <c r="FVL20" s="24"/>
      <c r="FVM20" s="24"/>
      <c r="FVN20" s="24"/>
      <c r="FVO20" s="24"/>
      <c r="FVP20" s="24"/>
      <c r="FVQ20" s="24"/>
      <c r="FVR20" s="24"/>
      <c r="FVS20" s="24"/>
      <c r="FVT20" s="24"/>
      <c r="FVU20" s="24"/>
      <c r="FVV20" s="24"/>
      <c r="FVW20" s="24"/>
      <c r="FVX20" s="24"/>
      <c r="FVY20" s="24"/>
      <c r="FVZ20" s="24"/>
      <c r="FWA20" s="24"/>
      <c r="FWB20" s="24"/>
      <c r="FWC20" s="24"/>
      <c r="FWD20" s="24"/>
      <c r="FWE20" s="24"/>
      <c r="FWF20" s="24"/>
      <c r="FWG20" s="24"/>
      <c r="FWH20" s="24"/>
      <c r="FWI20" s="24"/>
      <c r="FWJ20" s="24"/>
      <c r="FWK20" s="24"/>
      <c r="FWL20" s="24"/>
      <c r="FWM20" s="24"/>
      <c r="FWN20" s="24"/>
      <c r="FWO20" s="24"/>
      <c r="FWP20" s="24"/>
      <c r="FWQ20" s="24"/>
      <c r="FWR20" s="24"/>
      <c r="FWS20" s="24"/>
      <c r="FWT20" s="24"/>
      <c r="FWU20" s="24"/>
      <c r="FWV20" s="24"/>
      <c r="FWW20" s="24"/>
      <c r="FWX20" s="24"/>
      <c r="FWY20" s="24"/>
      <c r="FWZ20" s="24"/>
      <c r="FXA20" s="24"/>
      <c r="FXB20" s="24"/>
      <c r="FXC20" s="24"/>
      <c r="FXD20" s="24"/>
      <c r="FXE20" s="24"/>
      <c r="FXF20" s="24"/>
      <c r="FXG20" s="24"/>
      <c r="FXH20" s="24"/>
      <c r="FXI20" s="24"/>
      <c r="FXJ20" s="24"/>
      <c r="FXK20" s="24"/>
      <c r="FXL20" s="24"/>
      <c r="FXM20" s="24"/>
      <c r="FXN20" s="24"/>
      <c r="FXO20" s="24"/>
      <c r="FXP20" s="24"/>
      <c r="FXQ20" s="24"/>
      <c r="FXR20" s="24"/>
      <c r="FXS20" s="24"/>
      <c r="FXT20" s="24"/>
      <c r="FXU20" s="24"/>
      <c r="FXV20" s="24"/>
      <c r="FXW20" s="24"/>
      <c r="FXX20" s="24"/>
      <c r="FXY20" s="24"/>
      <c r="FXZ20" s="24"/>
      <c r="FYA20" s="24"/>
      <c r="FYB20" s="24"/>
      <c r="FYC20" s="24"/>
      <c r="FYD20" s="24"/>
      <c r="FYE20" s="24"/>
      <c r="FYF20" s="24"/>
      <c r="FYG20" s="24"/>
      <c r="FYH20" s="24"/>
      <c r="FYI20" s="24"/>
      <c r="FYJ20" s="24"/>
      <c r="FYK20" s="24"/>
      <c r="FYL20" s="24"/>
      <c r="FYM20" s="24"/>
      <c r="FYN20" s="24"/>
      <c r="FYO20" s="24"/>
      <c r="FYP20" s="24"/>
      <c r="FYQ20" s="24"/>
      <c r="FYR20" s="24"/>
      <c r="FYS20" s="24"/>
      <c r="FYT20" s="24"/>
      <c r="FYU20" s="24"/>
      <c r="FYV20" s="24"/>
      <c r="FYW20" s="24"/>
      <c r="FYX20" s="24"/>
      <c r="FYY20" s="24"/>
      <c r="FYZ20" s="24"/>
      <c r="FZA20" s="24"/>
      <c r="FZB20" s="24"/>
      <c r="FZC20" s="24"/>
      <c r="FZD20" s="24"/>
      <c r="FZE20" s="24"/>
      <c r="FZF20" s="24"/>
      <c r="FZG20" s="24"/>
      <c r="FZH20" s="24"/>
      <c r="FZI20" s="24"/>
      <c r="FZJ20" s="24"/>
      <c r="FZK20" s="24"/>
      <c r="FZL20" s="24"/>
      <c r="FZM20" s="24"/>
      <c r="FZN20" s="24"/>
      <c r="FZO20" s="24"/>
      <c r="FZP20" s="24"/>
      <c r="FZQ20" s="24"/>
      <c r="FZR20" s="24"/>
      <c r="FZS20" s="24"/>
      <c r="FZT20" s="24"/>
      <c r="FZU20" s="24"/>
      <c r="FZV20" s="24"/>
      <c r="FZW20" s="24"/>
      <c r="FZX20" s="24"/>
      <c r="FZY20" s="24"/>
      <c r="FZZ20" s="24"/>
      <c r="GAA20" s="24"/>
      <c r="GAB20" s="24"/>
      <c r="GAC20" s="24"/>
      <c r="GAD20" s="24"/>
      <c r="GAE20" s="24"/>
      <c r="GAF20" s="24"/>
      <c r="GAG20" s="24"/>
      <c r="GAH20" s="24"/>
      <c r="GAI20" s="24"/>
      <c r="GAJ20" s="24"/>
      <c r="GAK20" s="24"/>
      <c r="GAL20" s="24"/>
      <c r="GAM20" s="24"/>
      <c r="GAN20" s="24"/>
      <c r="GAO20" s="24"/>
      <c r="GAP20" s="24"/>
      <c r="GAQ20" s="24"/>
      <c r="GAR20" s="24"/>
      <c r="GAS20" s="24"/>
      <c r="GAT20" s="24"/>
      <c r="GAU20" s="24"/>
      <c r="GAV20" s="24"/>
      <c r="GAW20" s="24"/>
      <c r="GAX20" s="24"/>
      <c r="GAY20" s="24"/>
      <c r="GAZ20" s="24"/>
      <c r="GBA20" s="24"/>
      <c r="GBB20" s="24"/>
      <c r="GBC20" s="24"/>
      <c r="GBD20" s="24"/>
      <c r="GBE20" s="24"/>
      <c r="GBF20" s="24"/>
      <c r="GBG20" s="24"/>
      <c r="GBH20" s="24"/>
      <c r="GBI20" s="24"/>
      <c r="GBJ20" s="24"/>
      <c r="GBK20" s="24"/>
      <c r="GBL20" s="24"/>
      <c r="GBM20" s="24"/>
      <c r="GBN20" s="24"/>
      <c r="GBO20" s="24"/>
      <c r="GBP20" s="24"/>
      <c r="GBQ20" s="24"/>
      <c r="GBR20" s="24"/>
      <c r="GBS20" s="24"/>
      <c r="GBT20" s="24"/>
      <c r="GBU20" s="24"/>
      <c r="GBV20" s="24"/>
      <c r="GBW20" s="24"/>
      <c r="GBX20" s="24"/>
      <c r="GBY20" s="24"/>
      <c r="GBZ20" s="24"/>
      <c r="GCA20" s="24"/>
      <c r="GCB20" s="24"/>
      <c r="GCC20" s="24"/>
      <c r="GCD20" s="24"/>
      <c r="GCE20" s="24"/>
      <c r="GCF20" s="24"/>
      <c r="GCG20" s="24"/>
      <c r="GCH20" s="24"/>
      <c r="GCI20" s="24"/>
      <c r="GCJ20" s="24"/>
      <c r="GCK20" s="24"/>
      <c r="GCL20" s="24"/>
      <c r="GCM20" s="24"/>
      <c r="GCN20" s="24"/>
      <c r="GCO20" s="24"/>
      <c r="GCP20" s="24"/>
      <c r="GCQ20" s="24"/>
      <c r="GCR20" s="24"/>
      <c r="GCS20" s="24"/>
      <c r="GCT20" s="24"/>
      <c r="GCU20" s="24"/>
      <c r="GCV20" s="24"/>
      <c r="GCW20" s="24"/>
      <c r="GCX20" s="24"/>
      <c r="GCY20" s="24"/>
      <c r="GCZ20" s="24"/>
      <c r="GDA20" s="24"/>
      <c r="GDB20" s="24"/>
      <c r="GDC20" s="24"/>
      <c r="GDD20" s="24"/>
      <c r="GDE20" s="24"/>
      <c r="GDF20" s="24"/>
      <c r="GDG20" s="24"/>
      <c r="GDH20" s="24"/>
      <c r="GDI20" s="24"/>
      <c r="GDJ20" s="24"/>
      <c r="GDK20" s="24"/>
      <c r="GDL20" s="24"/>
      <c r="GDM20" s="24"/>
      <c r="GDN20" s="24"/>
      <c r="GDO20" s="24"/>
      <c r="GDP20" s="24"/>
      <c r="GDQ20" s="24"/>
      <c r="GDR20" s="24"/>
      <c r="GDS20" s="24"/>
      <c r="GDT20" s="24"/>
      <c r="GDU20" s="24"/>
      <c r="GDV20" s="24"/>
      <c r="GDW20" s="24"/>
      <c r="GDX20" s="24"/>
      <c r="GDY20" s="24"/>
      <c r="GDZ20" s="24"/>
      <c r="GEA20" s="24"/>
      <c r="GEB20" s="24"/>
      <c r="GEC20" s="24"/>
      <c r="GED20" s="24"/>
      <c r="GEE20" s="24"/>
      <c r="GEF20" s="24"/>
      <c r="GEG20" s="24"/>
      <c r="GEH20" s="24"/>
      <c r="GEI20" s="24"/>
      <c r="GEJ20" s="24"/>
      <c r="GEK20" s="24"/>
      <c r="GEL20" s="24"/>
      <c r="GEM20" s="24"/>
      <c r="GEN20" s="24"/>
      <c r="GEO20" s="24"/>
      <c r="GEP20" s="24"/>
      <c r="GEQ20" s="24"/>
      <c r="GER20" s="24"/>
      <c r="GES20" s="24"/>
      <c r="GET20" s="24"/>
      <c r="GEU20" s="24"/>
      <c r="GEV20" s="24"/>
      <c r="GEW20" s="24"/>
      <c r="GEX20" s="24"/>
      <c r="GEY20" s="24"/>
      <c r="GEZ20" s="24"/>
      <c r="GFA20" s="24"/>
      <c r="GFB20" s="24"/>
      <c r="GFC20" s="24"/>
      <c r="GFD20" s="24"/>
      <c r="GFE20" s="24"/>
      <c r="GFF20" s="24"/>
      <c r="GFG20" s="24"/>
      <c r="GFH20" s="24"/>
      <c r="GFI20" s="24"/>
      <c r="GFJ20" s="24"/>
      <c r="GFK20" s="24"/>
      <c r="GFL20" s="24"/>
      <c r="GFM20" s="24"/>
      <c r="GFN20" s="24"/>
      <c r="GFO20" s="24"/>
      <c r="GFP20" s="24"/>
      <c r="GFQ20" s="24"/>
      <c r="GFR20" s="24"/>
      <c r="GFS20" s="24"/>
      <c r="GFT20" s="24"/>
      <c r="GFU20" s="24"/>
      <c r="GFV20" s="24"/>
      <c r="GFW20" s="24"/>
      <c r="GFX20" s="24"/>
      <c r="GFY20" s="24"/>
      <c r="GFZ20" s="24"/>
      <c r="GGA20" s="24"/>
      <c r="GGB20" s="24"/>
      <c r="GGC20" s="24"/>
      <c r="GGD20" s="24"/>
      <c r="GGE20" s="24"/>
      <c r="GGF20" s="24"/>
      <c r="GGG20" s="24"/>
      <c r="GGH20" s="24"/>
      <c r="GGI20" s="24"/>
      <c r="GGJ20" s="24"/>
      <c r="GGK20" s="24"/>
      <c r="GGL20" s="24"/>
      <c r="GGM20" s="24"/>
      <c r="GGN20" s="24"/>
      <c r="GGO20" s="24"/>
      <c r="GGP20" s="24"/>
      <c r="GGQ20" s="24"/>
      <c r="GGR20" s="24"/>
      <c r="GGS20" s="24"/>
      <c r="GGT20" s="24"/>
      <c r="GGU20" s="24"/>
      <c r="GGV20" s="24"/>
      <c r="GGW20" s="24"/>
      <c r="GGX20" s="24"/>
      <c r="GGY20" s="24"/>
      <c r="GGZ20" s="24"/>
      <c r="GHA20" s="24"/>
      <c r="GHB20" s="24"/>
      <c r="GHC20" s="24"/>
      <c r="GHD20" s="24"/>
      <c r="GHE20" s="24"/>
      <c r="GHF20" s="24"/>
      <c r="GHG20" s="24"/>
      <c r="GHH20" s="24"/>
      <c r="GHI20" s="24"/>
      <c r="GHJ20" s="24"/>
      <c r="GHK20" s="24"/>
      <c r="GHL20" s="24"/>
      <c r="GHM20" s="24"/>
      <c r="GHN20" s="24"/>
      <c r="GHO20" s="24"/>
      <c r="GHP20" s="24"/>
      <c r="GHQ20" s="24"/>
      <c r="GHR20" s="24"/>
      <c r="GHS20" s="24"/>
      <c r="GHT20" s="24"/>
      <c r="GHU20" s="24"/>
      <c r="GHV20" s="24"/>
      <c r="GHW20" s="24"/>
      <c r="GHX20" s="24"/>
      <c r="GHY20" s="24"/>
      <c r="GHZ20" s="24"/>
      <c r="GIA20" s="24"/>
      <c r="GIB20" s="24"/>
      <c r="GIC20" s="24"/>
      <c r="GID20" s="24"/>
      <c r="GIE20" s="24"/>
      <c r="GIF20" s="24"/>
      <c r="GIG20" s="24"/>
      <c r="GIH20" s="24"/>
      <c r="GII20" s="24"/>
      <c r="GIJ20" s="24"/>
      <c r="GIK20" s="24"/>
      <c r="GIL20" s="24"/>
      <c r="GIM20" s="24"/>
      <c r="GIN20" s="24"/>
      <c r="GIO20" s="24"/>
      <c r="GIP20" s="24"/>
      <c r="GIQ20" s="24"/>
      <c r="GIR20" s="24"/>
      <c r="GIS20" s="24"/>
      <c r="GIT20" s="24"/>
      <c r="GIU20" s="24"/>
      <c r="GIV20" s="24"/>
      <c r="GIW20" s="24"/>
      <c r="GIX20" s="24"/>
      <c r="GIY20" s="24"/>
      <c r="GIZ20" s="24"/>
      <c r="GJA20" s="24"/>
      <c r="GJB20" s="24"/>
      <c r="GJC20" s="24"/>
      <c r="GJD20" s="24"/>
      <c r="GJE20" s="24"/>
      <c r="GJF20" s="24"/>
      <c r="GJG20" s="24"/>
      <c r="GJH20" s="24"/>
      <c r="GJI20" s="24"/>
      <c r="GJJ20" s="24"/>
      <c r="GJK20" s="24"/>
      <c r="GJL20" s="24"/>
      <c r="GJM20" s="24"/>
      <c r="GJN20" s="24"/>
      <c r="GJO20" s="24"/>
      <c r="GJP20" s="24"/>
      <c r="GJQ20" s="24"/>
      <c r="GJR20" s="24"/>
      <c r="GJS20" s="24"/>
      <c r="GJT20" s="24"/>
      <c r="GJU20" s="24"/>
      <c r="GJV20" s="24"/>
      <c r="GJW20" s="24"/>
      <c r="GJX20" s="24"/>
      <c r="GJY20" s="24"/>
      <c r="GJZ20" s="24"/>
      <c r="GKA20" s="24"/>
      <c r="GKB20" s="24"/>
      <c r="GKC20" s="24"/>
      <c r="GKD20" s="24"/>
      <c r="GKE20" s="24"/>
      <c r="GKF20" s="24"/>
      <c r="GKG20" s="24"/>
      <c r="GKH20" s="24"/>
      <c r="GKI20" s="24"/>
      <c r="GKJ20" s="24"/>
      <c r="GKK20" s="24"/>
      <c r="GKL20" s="24"/>
      <c r="GKM20" s="24"/>
      <c r="GKN20" s="24"/>
      <c r="GKO20" s="24"/>
      <c r="GKP20" s="24"/>
      <c r="GKQ20" s="24"/>
      <c r="GKR20" s="24"/>
      <c r="GKS20" s="24"/>
      <c r="GKT20" s="24"/>
      <c r="GKU20" s="24"/>
      <c r="GKV20" s="24"/>
      <c r="GKW20" s="24"/>
      <c r="GKX20" s="24"/>
      <c r="GKY20" s="24"/>
      <c r="GKZ20" s="24"/>
      <c r="GLA20" s="24"/>
      <c r="GLB20" s="24"/>
      <c r="GLC20" s="24"/>
      <c r="GLD20" s="24"/>
      <c r="GLE20" s="24"/>
      <c r="GLF20" s="24"/>
      <c r="GLG20" s="24"/>
      <c r="GLH20" s="24"/>
      <c r="GLI20" s="24"/>
      <c r="GLJ20" s="24"/>
      <c r="GLK20" s="24"/>
      <c r="GLL20" s="24"/>
      <c r="GLM20" s="24"/>
      <c r="GLN20" s="24"/>
      <c r="GLO20" s="24"/>
      <c r="GLP20" s="24"/>
      <c r="GLQ20" s="24"/>
      <c r="GLR20" s="24"/>
      <c r="GLS20" s="24"/>
      <c r="GLT20" s="24"/>
      <c r="GLU20" s="24"/>
      <c r="GLV20" s="24"/>
      <c r="GLW20" s="24"/>
      <c r="GLX20" s="24"/>
      <c r="GLY20" s="24"/>
      <c r="GLZ20" s="24"/>
      <c r="GMA20" s="24"/>
      <c r="GMB20" s="24"/>
      <c r="GMC20" s="24"/>
      <c r="GMD20" s="24"/>
      <c r="GME20" s="24"/>
      <c r="GMF20" s="24"/>
      <c r="GMG20" s="24"/>
      <c r="GMH20" s="24"/>
      <c r="GMI20" s="24"/>
      <c r="GMJ20" s="24"/>
      <c r="GMK20" s="24"/>
      <c r="GML20" s="24"/>
      <c r="GMM20" s="24"/>
      <c r="GMN20" s="24"/>
      <c r="GMO20" s="24"/>
      <c r="GMP20" s="24"/>
      <c r="GMQ20" s="24"/>
      <c r="GMR20" s="24"/>
      <c r="GMS20" s="24"/>
      <c r="GMT20" s="24"/>
      <c r="GMU20" s="24"/>
      <c r="GMV20" s="24"/>
      <c r="GMW20" s="24"/>
      <c r="GMX20" s="24"/>
      <c r="GMY20" s="24"/>
      <c r="GMZ20" s="24"/>
      <c r="GNA20" s="24"/>
      <c r="GNB20" s="24"/>
      <c r="GNC20" s="24"/>
      <c r="GND20" s="24"/>
      <c r="GNE20" s="24"/>
      <c r="GNF20" s="24"/>
      <c r="GNG20" s="24"/>
      <c r="GNH20" s="24"/>
      <c r="GNI20" s="24"/>
      <c r="GNJ20" s="24"/>
      <c r="GNK20" s="24"/>
      <c r="GNL20" s="24"/>
      <c r="GNM20" s="24"/>
      <c r="GNN20" s="24"/>
      <c r="GNO20" s="24"/>
      <c r="GNP20" s="24"/>
      <c r="GNQ20" s="24"/>
      <c r="GNR20" s="24"/>
      <c r="GNS20" s="24"/>
      <c r="GNT20" s="24"/>
      <c r="GNU20" s="24"/>
      <c r="GNV20" s="24"/>
      <c r="GNW20" s="24"/>
      <c r="GNX20" s="24"/>
      <c r="GNY20" s="24"/>
      <c r="GNZ20" s="24"/>
      <c r="GOA20" s="24"/>
      <c r="GOB20" s="24"/>
      <c r="GOC20" s="24"/>
      <c r="GOD20" s="24"/>
      <c r="GOE20" s="24"/>
      <c r="GOF20" s="24"/>
      <c r="GOG20" s="24"/>
      <c r="GOH20" s="24"/>
      <c r="GOI20" s="24"/>
      <c r="GOJ20" s="24"/>
      <c r="GOK20" s="24"/>
      <c r="GOL20" s="24"/>
      <c r="GOM20" s="24"/>
      <c r="GON20" s="24"/>
      <c r="GOO20" s="24"/>
      <c r="GOP20" s="24"/>
      <c r="GOQ20" s="24"/>
      <c r="GOR20" s="24"/>
      <c r="GOS20" s="24"/>
      <c r="GOT20" s="24"/>
      <c r="GOU20" s="24"/>
      <c r="GOV20" s="24"/>
      <c r="GOW20" s="24"/>
      <c r="GOX20" s="24"/>
      <c r="GOY20" s="24"/>
      <c r="GOZ20" s="24"/>
      <c r="GPA20" s="24"/>
      <c r="GPB20" s="24"/>
      <c r="GPC20" s="24"/>
      <c r="GPD20" s="24"/>
      <c r="GPE20" s="24"/>
      <c r="GPF20" s="24"/>
      <c r="GPG20" s="24"/>
      <c r="GPH20" s="24"/>
      <c r="GPI20" s="24"/>
      <c r="GPJ20" s="24"/>
      <c r="GPK20" s="24"/>
      <c r="GPL20" s="24"/>
      <c r="GPM20" s="24"/>
      <c r="GPN20" s="24"/>
      <c r="GPO20" s="24"/>
      <c r="GPP20" s="24"/>
      <c r="GPQ20" s="24"/>
      <c r="GPR20" s="24"/>
      <c r="GPS20" s="24"/>
      <c r="GPT20" s="24"/>
      <c r="GPU20" s="24"/>
      <c r="GPV20" s="24"/>
      <c r="GPW20" s="24"/>
      <c r="GPX20" s="24"/>
      <c r="GPY20" s="24"/>
      <c r="GPZ20" s="24"/>
      <c r="GQA20" s="24"/>
      <c r="GQB20" s="24"/>
      <c r="GQC20" s="24"/>
      <c r="GQD20" s="24"/>
      <c r="GQE20" s="24"/>
      <c r="GQF20" s="24"/>
      <c r="GQG20" s="24"/>
      <c r="GQH20" s="24"/>
      <c r="GQI20" s="24"/>
      <c r="GQJ20" s="24"/>
      <c r="GQK20" s="24"/>
      <c r="GQL20" s="24"/>
      <c r="GQM20" s="24"/>
      <c r="GQN20" s="24"/>
      <c r="GQO20" s="24"/>
      <c r="GQP20" s="24"/>
      <c r="GQQ20" s="24"/>
      <c r="GQR20" s="24"/>
      <c r="GQS20" s="24"/>
      <c r="GQT20" s="24"/>
      <c r="GQU20" s="24"/>
      <c r="GQV20" s="24"/>
      <c r="GQW20" s="24"/>
      <c r="GQX20" s="24"/>
      <c r="GQY20" s="24"/>
      <c r="GQZ20" s="24"/>
      <c r="GRA20" s="24"/>
      <c r="GRB20" s="24"/>
      <c r="GRC20" s="24"/>
      <c r="GRD20" s="24"/>
      <c r="GRE20" s="24"/>
      <c r="GRF20" s="24"/>
      <c r="GRG20" s="24"/>
      <c r="GRH20" s="24"/>
      <c r="GRI20" s="24"/>
      <c r="GRJ20" s="24"/>
      <c r="GRK20" s="24"/>
      <c r="GRL20" s="24"/>
      <c r="GRM20" s="24"/>
      <c r="GRN20" s="24"/>
      <c r="GRO20" s="24"/>
      <c r="GRP20" s="24"/>
      <c r="GRQ20" s="24"/>
      <c r="GRR20" s="24"/>
      <c r="GRS20" s="24"/>
      <c r="GRT20" s="24"/>
      <c r="GRU20" s="24"/>
      <c r="GRV20" s="24"/>
      <c r="GRW20" s="24"/>
      <c r="GRX20" s="24"/>
      <c r="GRY20" s="24"/>
      <c r="GRZ20" s="24"/>
      <c r="GSA20" s="24"/>
      <c r="GSB20" s="24"/>
      <c r="GSC20" s="24"/>
      <c r="GSD20" s="24"/>
      <c r="GSE20" s="24"/>
      <c r="GSF20" s="24"/>
      <c r="GSG20" s="24"/>
      <c r="GSH20" s="24"/>
      <c r="GSI20" s="24"/>
      <c r="GSJ20" s="24"/>
      <c r="GSK20" s="24"/>
      <c r="GSL20" s="24"/>
      <c r="GSM20" s="24"/>
      <c r="GSN20" s="24"/>
      <c r="GSO20" s="24"/>
      <c r="GSP20" s="24"/>
      <c r="GSQ20" s="24"/>
      <c r="GSR20" s="24"/>
      <c r="GSS20" s="24"/>
      <c r="GST20" s="24"/>
      <c r="GSU20" s="24"/>
      <c r="GSV20" s="24"/>
      <c r="GSW20" s="24"/>
      <c r="GSX20" s="24"/>
      <c r="GSY20" s="24"/>
      <c r="GSZ20" s="24"/>
      <c r="GTA20" s="24"/>
      <c r="GTB20" s="24"/>
      <c r="GTC20" s="24"/>
      <c r="GTD20" s="24"/>
      <c r="GTE20" s="24"/>
      <c r="GTF20" s="24"/>
      <c r="GTG20" s="24"/>
      <c r="GTH20" s="24"/>
      <c r="GTI20" s="24"/>
      <c r="GTJ20" s="24"/>
      <c r="GTK20" s="24"/>
      <c r="GTL20" s="24"/>
      <c r="GTM20" s="24"/>
      <c r="GTN20" s="24"/>
      <c r="GTO20" s="24"/>
      <c r="GTP20" s="24"/>
      <c r="GTQ20" s="24"/>
      <c r="GTR20" s="24"/>
      <c r="GTS20" s="24"/>
      <c r="GTT20" s="24"/>
      <c r="GTU20" s="24"/>
      <c r="GTV20" s="24"/>
      <c r="GTW20" s="24"/>
      <c r="GTX20" s="24"/>
      <c r="GTY20" s="24"/>
      <c r="GTZ20" s="24"/>
      <c r="GUA20" s="24"/>
      <c r="GUB20" s="24"/>
      <c r="GUC20" s="24"/>
      <c r="GUD20" s="24"/>
      <c r="GUE20" s="24"/>
      <c r="GUF20" s="24"/>
      <c r="GUG20" s="24"/>
      <c r="GUH20" s="24"/>
      <c r="GUI20" s="24"/>
      <c r="GUJ20" s="24"/>
      <c r="GUK20" s="24"/>
      <c r="GUL20" s="24"/>
      <c r="GUM20" s="24"/>
      <c r="GUN20" s="24"/>
      <c r="GUO20" s="24"/>
      <c r="GUP20" s="24"/>
      <c r="GUQ20" s="24"/>
      <c r="GUR20" s="24"/>
      <c r="GUS20" s="24"/>
      <c r="GUT20" s="24"/>
      <c r="GUU20" s="24"/>
      <c r="GUV20" s="24"/>
      <c r="GUW20" s="24"/>
      <c r="GUX20" s="24"/>
      <c r="GUY20" s="24"/>
      <c r="GUZ20" s="24"/>
      <c r="GVA20" s="24"/>
      <c r="GVB20" s="24"/>
      <c r="GVC20" s="24"/>
      <c r="GVD20" s="24"/>
      <c r="GVE20" s="24"/>
      <c r="GVF20" s="24"/>
      <c r="GVG20" s="24"/>
      <c r="GVH20" s="24"/>
      <c r="GVI20" s="24"/>
      <c r="GVJ20" s="24"/>
      <c r="GVK20" s="24"/>
      <c r="GVL20" s="24"/>
      <c r="GVM20" s="24"/>
      <c r="GVN20" s="24"/>
      <c r="GVO20" s="24"/>
      <c r="GVP20" s="24"/>
      <c r="GVQ20" s="24"/>
      <c r="GVR20" s="24"/>
      <c r="GVS20" s="24"/>
      <c r="GVT20" s="24"/>
      <c r="GVU20" s="24"/>
      <c r="GVV20" s="24"/>
      <c r="GVW20" s="24"/>
      <c r="GVX20" s="24"/>
      <c r="GVY20" s="24"/>
      <c r="GVZ20" s="24"/>
      <c r="GWA20" s="24"/>
      <c r="GWB20" s="24"/>
      <c r="GWC20" s="24"/>
      <c r="GWD20" s="24"/>
      <c r="GWE20" s="24"/>
      <c r="GWF20" s="24"/>
      <c r="GWG20" s="24"/>
      <c r="GWH20" s="24"/>
      <c r="GWI20" s="24"/>
      <c r="GWJ20" s="24"/>
      <c r="GWK20" s="24"/>
      <c r="GWL20" s="24"/>
      <c r="GWM20" s="24"/>
      <c r="GWN20" s="24"/>
      <c r="GWO20" s="24"/>
      <c r="GWP20" s="24"/>
      <c r="GWQ20" s="24"/>
      <c r="GWR20" s="24"/>
      <c r="GWS20" s="24"/>
      <c r="GWT20" s="24"/>
      <c r="GWU20" s="24"/>
      <c r="GWV20" s="24"/>
      <c r="GWW20" s="24"/>
      <c r="GWX20" s="24"/>
      <c r="GWY20" s="24"/>
      <c r="GWZ20" s="24"/>
      <c r="GXA20" s="24"/>
      <c r="GXB20" s="24"/>
      <c r="GXC20" s="24"/>
      <c r="GXD20" s="24"/>
      <c r="GXE20" s="24"/>
      <c r="GXF20" s="24"/>
      <c r="GXG20" s="24"/>
      <c r="GXH20" s="24"/>
      <c r="GXI20" s="24"/>
      <c r="GXJ20" s="24"/>
      <c r="GXK20" s="24"/>
      <c r="GXL20" s="24"/>
      <c r="GXM20" s="24"/>
      <c r="GXN20" s="24"/>
      <c r="GXO20" s="24"/>
      <c r="GXP20" s="24"/>
      <c r="GXQ20" s="24"/>
      <c r="GXR20" s="24"/>
      <c r="GXS20" s="24"/>
      <c r="GXT20" s="24"/>
      <c r="GXU20" s="24"/>
      <c r="GXV20" s="24"/>
      <c r="GXW20" s="24"/>
      <c r="GXX20" s="24"/>
      <c r="GXY20" s="24"/>
      <c r="GXZ20" s="24"/>
      <c r="GYA20" s="24"/>
      <c r="GYB20" s="24"/>
      <c r="GYC20" s="24"/>
      <c r="GYD20" s="24"/>
      <c r="GYE20" s="24"/>
      <c r="GYF20" s="24"/>
      <c r="GYG20" s="24"/>
      <c r="GYH20" s="24"/>
      <c r="GYI20" s="24"/>
      <c r="GYJ20" s="24"/>
      <c r="GYK20" s="24"/>
      <c r="GYL20" s="24"/>
      <c r="GYM20" s="24"/>
      <c r="GYN20" s="24"/>
      <c r="GYO20" s="24"/>
      <c r="GYP20" s="24"/>
      <c r="GYQ20" s="24"/>
      <c r="GYR20" s="24"/>
      <c r="GYS20" s="24"/>
      <c r="GYT20" s="24"/>
      <c r="GYU20" s="24"/>
      <c r="GYV20" s="24"/>
      <c r="GYW20" s="24"/>
      <c r="GYX20" s="24"/>
      <c r="GYY20" s="24"/>
      <c r="GYZ20" s="24"/>
      <c r="GZA20" s="24"/>
      <c r="GZB20" s="24"/>
      <c r="GZC20" s="24"/>
      <c r="GZD20" s="24"/>
      <c r="GZE20" s="24"/>
      <c r="GZF20" s="24"/>
      <c r="GZG20" s="24"/>
      <c r="GZH20" s="24"/>
      <c r="GZI20" s="24"/>
      <c r="GZJ20" s="24"/>
      <c r="GZK20" s="24"/>
      <c r="GZL20" s="24"/>
      <c r="GZM20" s="24"/>
      <c r="GZN20" s="24"/>
      <c r="GZO20" s="24"/>
      <c r="GZP20" s="24"/>
      <c r="GZQ20" s="24"/>
      <c r="GZR20" s="24"/>
      <c r="GZS20" s="24"/>
      <c r="GZT20" s="24"/>
      <c r="GZU20" s="24"/>
      <c r="GZV20" s="24"/>
      <c r="GZW20" s="24"/>
      <c r="GZX20" s="24"/>
      <c r="GZY20" s="24"/>
      <c r="GZZ20" s="24"/>
      <c r="HAA20" s="24"/>
      <c r="HAB20" s="24"/>
      <c r="HAC20" s="24"/>
      <c r="HAD20" s="24"/>
      <c r="HAE20" s="24"/>
      <c r="HAF20" s="24"/>
      <c r="HAG20" s="24"/>
      <c r="HAH20" s="24"/>
      <c r="HAI20" s="24"/>
      <c r="HAJ20" s="24"/>
      <c r="HAK20" s="24"/>
      <c r="HAL20" s="24"/>
      <c r="HAM20" s="24"/>
      <c r="HAN20" s="24"/>
      <c r="HAO20" s="24"/>
      <c r="HAP20" s="24"/>
      <c r="HAQ20" s="24"/>
      <c r="HAR20" s="24"/>
      <c r="HAS20" s="24"/>
      <c r="HAT20" s="24"/>
      <c r="HAU20" s="24"/>
      <c r="HAV20" s="24"/>
      <c r="HAW20" s="24"/>
      <c r="HAX20" s="24"/>
      <c r="HAY20" s="24"/>
      <c r="HAZ20" s="24"/>
      <c r="HBA20" s="24"/>
      <c r="HBB20" s="24"/>
      <c r="HBC20" s="24"/>
      <c r="HBD20" s="24"/>
      <c r="HBE20" s="24"/>
      <c r="HBF20" s="24"/>
      <c r="HBG20" s="24"/>
      <c r="HBH20" s="24"/>
      <c r="HBI20" s="24"/>
      <c r="HBJ20" s="24"/>
      <c r="HBK20" s="24"/>
      <c r="HBL20" s="24"/>
      <c r="HBM20" s="24"/>
      <c r="HBN20" s="24"/>
      <c r="HBO20" s="24"/>
      <c r="HBP20" s="24"/>
      <c r="HBQ20" s="24"/>
      <c r="HBR20" s="24"/>
      <c r="HBS20" s="24"/>
      <c r="HBT20" s="24"/>
      <c r="HBU20" s="24"/>
      <c r="HBV20" s="24"/>
      <c r="HBW20" s="24"/>
      <c r="HBX20" s="24"/>
      <c r="HBY20" s="24"/>
      <c r="HBZ20" s="24"/>
      <c r="HCA20" s="24"/>
      <c r="HCB20" s="24"/>
      <c r="HCC20" s="24"/>
      <c r="HCD20" s="24"/>
      <c r="HCE20" s="24"/>
      <c r="HCF20" s="24"/>
      <c r="HCG20" s="24"/>
      <c r="HCH20" s="24"/>
      <c r="HCI20" s="24"/>
      <c r="HCJ20" s="24"/>
      <c r="HCK20" s="24"/>
      <c r="HCL20" s="24"/>
      <c r="HCM20" s="24"/>
      <c r="HCN20" s="24"/>
      <c r="HCO20" s="24"/>
      <c r="HCP20" s="24"/>
      <c r="HCQ20" s="24"/>
      <c r="HCR20" s="24"/>
      <c r="HCS20" s="24"/>
      <c r="HCT20" s="24"/>
      <c r="HCU20" s="24"/>
      <c r="HCV20" s="24"/>
      <c r="HCW20" s="24"/>
      <c r="HCX20" s="24"/>
      <c r="HCY20" s="24"/>
      <c r="HCZ20" s="24"/>
      <c r="HDA20" s="24"/>
      <c r="HDB20" s="24"/>
      <c r="HDC20" s="24"/>
      <c r="HDD20" s="24"/>
      <c r="HDE20" s="24"/>
      <c r="HDF20" s="24"/>
      <c r="HDG20" s="24"/>
      <c r="HDH20" s="24"/>
      <c r="HDI20" s="24"/>
      <c r="HDJ20" s="24"/>
      <c r="HDK20" s="24"/>
      <c r="HDL20" s="24"/>
      <c r="HDM20" s="24"/>
      <c r="HDN20" s="24"/>
      <c r="HDO20" s="24"/>
      <c r="HDP20" s="24"/>
      <c r="HDQ20" s="24"/>
      <c r="HDR20" s="24"/>
      <c r="HDS20" s="24"/>
      <c r="HDT20" s="24"/>
      <c r="HDU20" s="24"/>
      <c r="HDV20" s="24"/>
      <c r="HDW20" s="24"/>
      <c r="HDX20" s="24"/>
      <c r="HDY20" s="24"/>
      <c r="HDZ20" s="24"/>
      <c r="HEA20" s="24"/>
      <c r="HEB20" s="24"/>
      <c r="HEC20" s="24"/>
      <c r="HED20" s="24"/>
      <c r="HEE20" s="24"/>
      <c r="HEF20" s="24"/>
      <c r="HEG20" s="24"/>
      <c r="HEH20" s="24"/>
      <c r="HEI20" s="24"/>
      <c r="HEJ20" s="24"/>
      <c r="HEK20" s="24"/>
      <c r="HEL20" s="24"/>
      <c r="HEM20" s="24"/>
      <c r="HEN20" s="24"/>
      <c r="HEO20" s="24"/>
      <c r="HEP20" s="24"/>
      <c r="HEQ20" s="24"/>
      <c r="HER20" s="24"/>
      <c r="HES20" s="24"/>
      <c r="HET20" s="24"/>
      <c r="HEU20" s="24"/>
      <c r="HEV20" s="24"/>
      <c r="HEW20" s="24"/>
      <c r="HEX20" s="24"/>
      <c r="HEY20" s="24"/>
      <c r="HEZ20" s="24"/>
      <c r="HFA20" s="24"/>
      <c r="HFB20" s="24"/>
      <c r="HFC20" s="24"/>
      <c r="HFD20" s="24"/>
      <c r="HFE20" s="24"/>
      <c r="HFF20" s="24"/>
      <c r="HFG20" s="24"/>
      <c r="HFH20" s="24"/>
      <c r="HFI20" s="24"/>
      <c r="HFJ20" s="24"/>
      <c r="HFK20" s="24"/>
      <c r="HFL20" s="24"/>
      <c r="HFM20" s="24"/>
      <c r="HFN20" s="24"/>
      <c r="HFO20" s="24"/>
      <c r="HFP20" s="24"/>
      <c r="HFQ20" s="24"/>
      <c r="HFR20" s="24"/>
      <c r="HFS20" s="24"/>
      <c r="HFT20" s="24"/>
      <c r="HFU20" s="24"/>
      <c r="HFV20" s="24"/>
      <c r="HFW20" s="24"/>
      <c r="HFX20" s="24"/>
      <c r="HFY20" s="24"/>
      <c r="HFZ20" s="24"/>
      <c r="HGA20" s="24"/>
      <c r="HGB20" s="24"/>
      <c r="HGC20" s="24"/>
      <c r="HGD20" s="24"/>
      <c r="HGE20" s="24"/>
      <c r="HGF20" s="24"/>
      <c r="HGG20" s="24"/>
      <c r="HGH20" s="24"/>
      <c r="HGI20" s="24"/>
      <c r="HGJ20" s="24"/>
      <c r="HGK20" s="24"/>
      <c r="HGL20" s="24"/>
      <c r="HGM20" s="24"/>
      <c r="HGN20" s="24"/>
      <c r="HGO20" s="24"/>
      <c r="HGP20" s="24"/>
      <c r="HGQ20" s="24"/>
      <c r="HGR20" s="24"/>
      <c r="HGS20" s="24"/>
      <c r="HGT20" s="24"/>
      <c r="HGU20" s="24"/>
      <c r="HGV20" s="24"/>
      <c r="HGW20" s="24"/>
      <c r="HGX20" s="24"/>
      <c r="HGY20" s="24"/>
      <c r="HGZ20" s="24"/>
      <c r="HHA20" s="24"/>
      <c r="HHB20" s="24"/>
      <c r="HHC20" s="24"/>
      <c r="HHD20" s="24"/>
      <c r="HHE20" s="24"/>
      <c r="HHF20" s="24"/>
      <c r="HHG20" s="24"/>
      <c r="HHH20" s="24"/>
      <c r="HHI20" s="24"/>
      <c r="HHJ20" s="24"/>
      <c r="HHK20" s="24"/>
      <c r="HHL20" s="24"/>
      <c r="HHM20" s="24"/>
      <c r="HHN20" s="24"/>
      <c r="HHO20" s="24"/>
      <c r="HHP20" s="24"/>
      <c r="HHQ20" s="24"/>
      <c r="HHR20" s="24"/>
      <c r="HHS20" s="24"/>
      <c r="HHT20" s="24"/>
      <c r="HHU20" s="24"/>
      <c r="HHV20" s="24"/>
      <c r="HHW20" s="24"/>
      <c r="HHX20" s="24"/>
      <c r="HHY20" s="24"/>
      <c r="HHZ20" s="24"/>
      <c r="HIA20" s="24"/>
      <c r="HIB20" s="24"/>
      <c r="HIC20" s="24"/>
      <c r="HID20" s="24"/>
      <c r="HIE20" s="24"/>
      <c r="HIF20" s="24"/>
      <c r="HIG20" s="24"/>
      <c r="HIH20" s="24"/>
      <c r="HII20" s="24"/>
      <c r="HIJ20" s="24"/>
      <c r="HIK20" s="24"/>
      <c r="HIL20" s="24"/>
      <c r="HIM20" s="24"/>
      <c r="HIN20" s="24"/>
      <c r="HIO20" s="24"/>
      <c r="HIP20" s="24"/>
      <c r="HIQ20" s="24"/>
      <c r="HIR20" s="24"/>
      <c r="HIS20" s="24"/>
      <c r="HIT20" s="24"/>
      <c r="HIU20" s="24"/>
      <c r="HIV20" s="24"/>
      <c r="HIW20" s="24"/>
      <c r="HIX20" s="24"/>
      <c r="HIY20" s="24"/>
      <c r="HIZ20" s="24"/>
      <c r="HJA20" s="24"/>
      <c r="HJB20" s="24"/>
      <c r="HJC20" s="24"/>
      <c r="HJD20" s="24"/>
      <c r="HJE20" s="24"/>
      <c r="HJF20" s="24"/>
      <c r="HJG20" s="24"/>
      <c r="HJH20" s="24"/>
      <c r="HJI20" s="24"/>
      <c r="HJJ20" s="24"/>
      <c r="HJK20" s="24"/>
      <c r="HJL20" s="24"/>
      <c r="HJM20" s="24"/>
      <c r="HJN20" s="24"/>
      <c r="HJO20" s="24"/>
      <c r="HJP20" s="24"/>
      <c r="HJQ20" s="24"/>
      <c r="HJR20" s="24"/>
      <c r="HJS20" s="24"/>
      <c r="HJT20" s="24"/>
      <c r="HJU20" s="24"/>
      <c r="HJV20" s="24"/>
      <c r="HJW20" s="24"/>
      <c r="HJX20" s="24"/>
      <c r="HJY20" s="24"/>
      <c r="HJZ20" s="24"/>
      <c r="HKA20" s="24"/>
      <c r="HKB20" s="24"/>
      <c r="HKC20" s="24"/>
      <c r="HKD20" s="24"/>
      <c r="HKE20" s="24"/>
      <c r="HKF20" s="24"/>
      <c r="HKG20" s="24"/>
      <c r="HKH20" s="24"/>
      <c r="HKI20" s="24"/>
      <c r="HKJ20" s="24"/>
      <c r="HKK20" s="24"/>
      <c r="HKL20" s="24"/>
      <c r="HKM20" s="24"/>
      <c r="HKN20" s="24"/>
      <c r="HKO20" s="24"/>
      <c r="HKP20" s="24"/>
      <c r="HKQ20" s="24"/>
      <c r="HKR20" s="24"/>
      <c r="HKS20" s="24"/>
      <c r="HKT20" s="24"/>
      <c r="HKU20" s="24"/>
      <c r="HKV20" s="24"/>
      <c r="HKW20" s="24"/>
      <c r="HKX20" s="24"/>
      <c r="HKY20" s="24"/>
      <c r="HKZ20" s="24"/>
      <c r="HLA20" s="24"/>
      <c r="HLB20" s="24"/>
      <c r="HLC20" s="24"/>
      <c r="HLD20" s="24"/>
      <c r="HLE20" s="24"/>
      <c r="HLF20" s="24"/>
      <c r="HLG20" s="24"/>
      <c r="HLH20" s="24"/>
      <c r="HLI20" s="24"/>
      <c r="HLJ20" s="24"/>
      <c r="HLK20" s="24"/>
      <c r="HLL20" s="24"/>
      <c r="HLM20" s="24"/>
      <c r="HLN20" s="24"/>
      <c r="HLO20" s="24"/>
      <c r="HLP20" s="24"/>
      <c r="HLQ20" s="24"/>
      <c r="HLR20" s="24"/>
      <c r="HLS20" s="24"/>
      <c r="HLT20" s="24"/>
      <c r="HLU20" s="24"/>
      <c r="HLV20" s="24"/>
      <c r="HLW20" s="24"/>
      <c r="HLX20" s="24"/>
      <c r="HLY20" s="24"/>
      <c r="HLZ20" s="24"/>
      <c r="HMA20" s="24"/>
      <c r="HMB20" s="24"/>
      <c r="HMC20" s="24"/>
      <c r="HMD20" s="24"/>
      <c r="HME20" s="24"/>
      <c r="HMF20" s="24"/>
      <c r="HMG20" s="24"/>
      <c r="HMH20" s="24"/>
      <c r="HMI20" s="24"/>
      <c r="HMJ20" s="24"/>
      <c r="HMK20" s="24"/>
      <c r="HML20" s="24"/>
      <c r="HMM20" s="24"/>
      <c r="HMN20" s="24"/>
      <c r="HMO20" s="24"/>
      <c r="HMP20" s="24"/>
      <c r="HMQ20" s="24"/>
      <c r="HMR20" s="24"/>
      <c r="HMS20" s="24"/>
      <c r="HMT20" s="24"/>
      <c r="HMU20" s="24"/>
      <c r="HMV20" s="24"/>
      <c r="HMW20" s="24"/>
      <c r="HMX20" s="24"/>
      <c r="HMY20" s="24"/>
      <c r="HMZ20" s="24"/>
      <c r="HNA20" s="24"/>
      <c r="HNB20" s="24"/>
      <c r="HNC20" s="24"/>
      <c r="HND20" s="24"/>
      <c r="HNE20" s="24"/>
      <c r="HNF20" s="24"/>
      <c r="HNG20" s="24"/>
      <c r="HNH20" s="24"/>
      <c r="HNI20" s="24"/>
      <c r="HNJ20" s="24"/>
      <c r="HNK20" s="24"/>
      <c r="HNL20" s="24"/>
      <c r="HNM20" s="24"/>
      <c r="HNN20" s="24"/>
      <c r="HNO20" s="24"/>
      <c r="HNP20" s="24"/>
      <c r="HNQ20" s="24"/>
      <c r="HNR20" s="24"/>
      <c r="HNS20" s="24"/>
      <c r="HNT20" s="24"/>
      <c r="HNU20" s="24"/>
      <c r="HNV20" s="24"/>
      <c r="HNW20" s="24"/>
      <c r="HNX20" s="24"/>
      <c r="HNY20" s="24"/>
      <c r="HNZ20" s="24"/>
      <c r="HOA20" s="24"/>
      <c r="HOB20" s="24"/>
      <c r="HOC20" s="24"/>
      <c r="HOD20" s="24"/>
      <c r="HOE20" s="24"/>
      <c r="HOF20" s="24"/>
      <c r="HOG20" s="24"/>
      <c r="HOH20" s="24"/>
      <c r="HOI20" s="24"/>
      <c r="HOJ20" s="24"/>
      <c r="HOK20" s="24"/>
      <c r="HOL20" s="24"/>
      <c r="HOM20" s="24"/>
      <c r="HON20" s="24"/>
      <c r="HOO20" s="24"/>
      <c r="HOP20" s="24"/>
      <c r="HOQ20" s="24"/>
      <c r="HOR20" s="24"/>
      <c r="HOS20" s="24"/>
      <c r="HOT20" s="24"/>
      <c r="HOU20" s="24"/>
      <c r="HOV20" s="24"/>
      <c r="HOW20" s="24"/>
      <c r="HOX20" s="24"/>
      <c r="HOY20" s="24"/>
      <c r="HOZ20" s="24"/>
      <c r="HPA20" s="24"/>
      <c r="HPB20" s="24"/>
      <c r="HPC20" s="24"/>
      <c r="HPD20" s="24"/>
      <c r="HPE20" s="24"/>
      <c r="HPF20" s="24"/>
      <c r="HPG20" s="24"/>
      <c r="HPH20" s="24"/>
      <c r="HPI20" s="24"/>
      <c r="HPJ20" s="24"/>
      <c r="HPK20" s="24"/>
      <c r="HPL20" s="24"/>
      <c r="HPM20" s="24"/>
      <c r="HPN20" s="24"/>
      <c r="HPO20" s="24"/>
      <c r="HPP20" s="24"/>
      <c r="HPQ20" s="24"/>
      <c r="HPR20" s="24"/>
      <c r="HPS20" s="24"/>
      <c r="HPT20" s="24"/>
      <c r="HPU20" s="24"/>
      <c r="HPV20" s="24"/>
      <c r="HPW20" s="24"/>
      <c r="HPX20" s="24"/>
      <c r="HPY20" s="24"/>
      <c r="HPZ20" s="24"/>
      <c r="HQA20" s="24"/>
      <c r="HQB20" s="24"/>
      <c r="HQC20" s="24"/>
      <c r="HQD20" s="24"/>
      <c r="HQE20" s="24"/>
      <c r="HQF20" s="24"/>
      <c r="HQG20" s="24"/>
      <c r="HQH20" s="24"/>
      <c r="HQI20" s="24"/>
      <c r="HQJ20" s="24"/>
      <c r="HQK20" s="24"/>
      <c r="HQL20" s="24"/>
      <c r="HQM20" s="24"/>
      <c r="HQN20" s="24"/>
      <c r="HQO20" s="24"/>
      <c r="HQP20" s="24"/>
      <c r="HQQ20" s="24"/>
      <c r="HQR20" s="24"/>
      <c r="HQS20" s="24"/>
      <c r="HQT20" s="24"/>
      <c r="HQU20" s="24"/>
      <c r="HQV20" s="24"/>
      <c r="HQW20" s="24"/>
      <c r="HQX20" s="24"/>
      <c r="HQY20" s="24"/>
      <c r="HQZ20" s="24"/>
      <c r="HRA20" s="24"/>
      <c r="HRB20" s="24"/>
      <c r="HRC20" s="24"/>
      <c r="HRD20" s="24"/>
      <c r="HRE20" s="24"/>
      <c r="HRF20" s="24"/>
      <c r="HRG20" s="24"/>
      <c r="HRH20" s="24"/>
      <c r="HRI20" s="24"/>
      <c r="HRJ20" s="24"/>
      <c r="HRK20" s="24"/>
      <c r="HRL20" s="24"/>
      <c r="HRM20" s="24"/>
      <c r="HRN20" s="24"/>
      <c r="HRO20" s="24"/>
      <c r="HRP20" s="24"/>
      <c r="HRQ20" s="24"/>
      <c r="HRR20" s="24"/>
      <c r="HRS20" s="24"/>
      <c r="HRT20" s="24"/>
      <c r="HRU20" s="24"/>
      <c r="HRV20" s="24"/>
      <c r="HRW20" s="24"/>
      <c r="HRX20" s="24"/>
      <c r="HRY20" s="24"/>
      <c r="HRZ20" s="24"/>
      <c r="HSA20" s="24"/>
      <c r="HSB20" s="24"/>
      <c r="HSC20" s="24"/>
      <c r="HSD20" s="24"/>
      <c r="HSE20" s="24"/>
      <c r="HSF20" s="24"/>
      <c r="HSG20" s="24"/>
      <c r="HSH20" s="24"/>
      <c r="HSI20" s="24"/>
      <c r="HSJ20" s="24"/>
      <c r="HSK20" s="24"/>
      <c r="HSL20" s="24"/>
      <c r="HSM20" s="24"/>
      <c r="HSN20" s="24"/>
      <c r="HSO20" s="24"/>
      <c r="HSP20" s="24"/>
      <c r="HSQ20" s="24"/>
      <c r="HSR20" s="24"/>
      <c r="HSS20" s="24"/>
      <c r="HST20" s="24"/>
      <c r="HSU20" s="24"/>
      <c r="HSV20" s="24"/>
      <c r="HSW20" s="24"/>
      <c r="HSX20" s="24"/>
      <c r="HSY20" s="24"/>
      <c r="HSZ20" s="24"/>
      <c r="HTA20" s="24"/>
      <c r="HTB20" s="24"/>
      <c r="HTC20" s="24"/>
      <c r="HTD20" s="24"/>
      <c r="HTE20" s="24"/>
      <c r="HTF20" s="24"/>
      <c r="HTG20" s="24"/>
      <c r="HTH20" s="24"/>
      <c r="HTI20" s="24"/>
      <c r="HTJ20" s="24"/>
      <c r="HTK20" s="24"/>
      <c r="HTL20" s="24"/>
      <c r="HTM20" s="24"/>
      <c r="HTN20" s="24"/>
      <c r="HTO20" s="24"/>
      <c r="HTP20" s="24"/>
      <c r="HTQ20" s="24"/>
      <c r="HTR20" s="24"/>
      <c r="HTS20" s="24"/>
      <c r="HTT20" s="24"/>
      <c r="HTU20" s="24"/>
      <c r="HTV20" s="24"/>
      <c r="HTW20" s="24"/>
      <c r="HTX20" s="24"/>
      <c r="HTY20" s="24"/>
      <c r="HTZ20" s="24"/>
      <c r="HUA20" s="24"/>
      <c r="HUB20" s="24"/>
      <c r="HUC20" s="24"/>
      <c r="HUD20" s="24"/>
      <c r="HUE20" s="24"/>
      <c r="HUF20" s="24"/>
      <c r="HUG20" s="24"/>
      <c r="HUH20" s="24"/>
      <c r="HUI20" s="24"/>
      <c r="HUJ20" s="24"/>
      <c r="HUK20" s="24"/>
      <c r="HUL20" s="24"/>
      <c r="HUM20" s="24"/>
      <c r="HUN20" s="24"/>
      <c r="HUO20" s="24"/>
      <c r="HUP20" s="24"/>
      <c r="HUQ20" s="24"/>
      <c r="HUR20" s="24"/>
      <c r="HUS20" s="24"/>
      <c r="HUT20" s="24"/>
      <c r="HUU20" s="24"/>
      <c r="HUV20" s="24"/>
      <c r="HUW20" s="24"/>
      <c r="HUX20" s="24"/>
      <c r="HUY20" s="24"/>
      <c r="HUZ20" s="24"/>
      <c r="HVA20" s="24"/>
      <c r="HVB20" s="24"/>
      <c r="HVC20" s="24"/>
      <c r="HVD20" s="24"/>
      <c r="HVE20" s="24"/>
      <c r="HVF20" s="24"/>
      <c r="HVG20" s="24"/>
      <c r="HVH20" s="24"/>
      <c r="HVI20" s="24"/>
      <c r="HVJ20" s="24"/>
      <c r="HVK20" s="24"/>
      <c r="HVL20" s="24"/>
      <c r="HVM20" s="24"/>
      <c r="HVN20" s="24"/>
      <c r="HVO20" s="24"/>
      <c r="HVP20" s="24"/>
      <c r="HVQ20" s="24"/>
      <c r="HVR20" s="24"/>
      <c r="HVS20" s="24"/>
      <c r="HVT20" s="24"/>
      <c r="HVU20" s="24"/>
      <c r="HVV20" s="24"/>
      <c r="HVW20" s="24"/>
      <c r="HVX20" s="24"/>
      <c r="HVY20" s="24"/>
      <c r="HVZ20" s="24"/>
      <c r="HWA20" s="24"/>
      <c r="HWB20" s="24"/>
      <c r="HWC20" s="24"/>
      <c r="HWD20" s="24"/>
      <c r="HWE20" s="24"/>
      <c r="HWF20" s="24"/>
      <c r="HWG20" s="24"/>
      <c r="HWH20" s="24"/>
      <c r="HWI20" s="24"/>
      <c r="HWJ20" s="24"/>
      <c r="HWK20" s="24"/>
      <c r="HWL20" s="24"/>
      <c r="HWM20" s="24"/>
      <c r="HWN20" s="24"/>
      <c r="HWO20" s="24"/>
      <c r="HWP20" s="24"/>
      <c r="HWQ20" s="24"/>
      <c r="HWR20" s="24"/>
      <c r="HWS20" s="24"/>
      <c r="HWT20" s="24"/>
      <c r="HWU20" s="24"/>
      <c r="HWV20" s="24"/>
      <c r="HWW20" s="24"/>
      <c r="HWX20" s="24"/>
      <c r="HWY20" s="24"/>
      <c r="HWZ20" s="24"/>
      <c r="HXA20" s="24"/>
      <c r="HXB20" s="24"/>
      <c r="HXC20" s="24"/>
      <c r="HXD20" s="24"/>
      <c r="HXE20" s="24"/>
      <c r="HXF20" s="24"/>
      <c r="HXG20" s="24"/>
      <c r="HXH20" s="24"/>
      <c r="HXI20" s="24"/>
      <c r="HXJ20" s="24"/>
      <c r="HXK20" s="24"/>
      <c r="HXL20" s="24"/>
      <c r="HXM20" s="24"/>
      <c r="HXN20" s="24"/>
      <c r="HXO20" s="24"/>
      <c r="HXP20" s="24"/>
      <c r="HXQ20" s="24"/>
      <c r="HXR20" s="24"/>
      <c r="HXS20" s="24"/>
      <c r="HXT20" s="24"/>
      <c r="HXU20" s="24"/>
      <c r="HXV20" s="24"/>
      <c r="HXW20" s="24"/>
      <c r="HXX20" s="24"/>
      <c r="HXY20" s="24"/>
      <c r="HXZ20" s="24"/>
      <c r="HYA20" s="24"/>
      <c r="HYB20" s="24"/>
      <c r="HYC20" s="24"/>
      <c r="HYD20" s="24"/>
      <c r="HYE20" s="24"/>
      <c r="HYF20" s="24"/>
      <c r="HYG20" s="24"/>
      <c r="HYH20" s="24"/>
      <c r="HYI20" s="24"/>
      <c r="HYJ20" s="24"/>
      <c r="HYK20" s="24"/>
      <c r="HYL20" s="24"/>
      <c r="HYM20" s="24"/>
      <c r="HYN20" s="24"/>
      <c r="HYO20" s="24"/>
      <c r="HYP20" s="24"/>
      <c r="HYQ20" s="24"/>
      <c r="HYR20" s="24"/>
      <c r="HYS20" s="24"/>
      <c r="HYT20" s="24"/>
      <c r="HYU20" s="24"/>
      <c r="HYV20" s="24"/>
      <c r="HYW20" s="24"/>
      <c r="HYX20" s="24"/>
      <c r="HYY20" s="24"/>
      <c r="HYZ20" s="24"/>
      <c r="HZA20" s="24"/>
      <c r="HZB20" s="24"/>
      <c r="HZC20" s="24"/>
      <c r="HZD20" s="24"/>
      <c r="HZE20" s="24"/>
      <c r="HZF20" s="24"/>
      <c r="HZG20" s="24"/>
      <c r="HZH20" s="24"/>
      <c r="HZI20" s="24"/>
      <c r="HZJ20" s="24"/>
      <c r="HZK20" s="24"/>
      <c r="HZL20" s="24"/>
      <c r="HZM20" s="24"/>
      <c r="HZN20" s="24"/>
      <c r="HZO20" s="24"/>
      <c r="HZP20" s="24"/>
      <c r="HZQ20" s="24"/>
      <c r="HZR20" s="24"/>
      <c r="HZS20" s="24"/>
      <c r="HZT20" s="24"/>
      <c r="HZU20" s="24"/>
      <c r="HZV20" s="24"/>
      <c r="HZW20" s="24"/>
      <c r="HZX20" s="24"/>
      <c r="HZY20" s="24"/>
      <c r="HZZ20" s="24"/>
      <c r="IAA20" s="24"/>
      <c r="IAB20" s="24"/>
      <c r="IAC20" s="24"/>
      <c r="IAD20" s="24"/>
      <c r="IAE20" s="24"/>
      <c r="IAF20" s="24"/>
      <c r="IAG20" s="24"/>
      <c r="IAH20" s="24"/>
      <c r="IAI20" s="24"/>
      <c r="IAJ20" s="24"/>
      <c r="IAK20" s="24"/>
      <c r="IAL20" s="24"/>
      <c r="IAM20" s="24"/>
      <c r="IAN20" s="24"/>
      <c r="IAO20" s="24"/>
      <c r="IAP20" s="24"/>
      <c r="IAQ20" s="24"/>
      <c r="IAR20" s="24"/>
      <c r="IAS20" s="24"/>
      <c r="IAT20" s="24"/>
      <c r="IAU20" s="24"/>
      <c r="IAV20" s="24"/>
      <c r="IAW20" s="24"/>
      <c r="IAX20" s="24"/>
      <c r="IAY20" s="24"/>
      <c r="IAZ20" s="24"/>
      <c r="IBA20" s="24"/>
      <c r="IBB20" s="24"/>
      <c r="IBC20" s="24"/>
      <c r="IBD20" s="24"/>
      <c r="IBE20" s="24"/>
      <c r="IBF20" s="24"/>
      <c r="IBG20" s="24"/>
      <c r="IBH20" s="24"/>
      <c r="IBI20" s="24"/>
      <c r="IBJ20" s="24"/>
      <c r="IBK20" s="24"/>
      <c r="IBL20" s="24"/>
      <c r="IBM20" s="24"/>
      <c r="IBN20" s="24"/>
      <c r="IBO20" s="24"/>
      <c r="IBP20" s="24"/>
      <c r="IBQ20" s="24"/>
      <c r="IBR20" s="24"/>
      <c r="IBS20" s="24"/>
      <c r="IBT20" s="24"/>
      <c r="IBU20" s="24"/>
      <c r="IBV20" s="24"/>
      <c r="IBW20" s="24"/>
      <c r="IBX20" s="24"/>
      <c r="IBY20" s="24"/>
      <c r="IBZ20" s="24"/>
      <c r="ICA20" s="24"/>
      <c r="ICB20" s="24"/>
      <c r="ICC20" s="24"/>
      <c r="ICD20" s="24"/>
      <c r="ICE20" s="24"/>
      <c r="ICF20" s="24"/>
      <c r="ICG20" s="24"/>
      <c r="ICH20" s="24"/>
      <c r="ICI20" s="24"/>
      <c r="ICJ20" s="24"/>
      <c r="ICK20" s="24"/>
      <c r="ICL20" s="24"/>
      <c r="ICM20" s="24"/>
      <c r="ICN20" s="24"/>
      <c r="ICO20" s="24"/>
      <c r="ICP20" s="24"/>
      <c r="ICQ20" s="24"/>
      <c r="ICR20" s="24"/>
      <c r="ICS20" s="24"/>
      <c r="ICT20" s="24"/>
      <c r="ICU20" s="24"/>
      <c r="ICV20" s="24"/>
      <c r="ICW20" s="24"/>
      <c r="ICX20" s="24"/>
      <c r="ICY20" s="24"/>
      <c r="ICZ20" s="24"/>
      <c r="IDA20" s="24"/>
      <c r="IDB20" s="24"/>
      <c r="IDC20" s="24"/>
      <c r="IDD20" s="24"/>
      <c r="IDE20" s="24"/>
      <c r="IDF20" s="24"/>
      <c r="IDG20" s="24"/>
      <c r="IDH20" s="24"/>
      <c r="IDI20" s="24"/>
      <c r="IDJ20" s="24"/>
      <c r="IDK20" s="24"/>
      <c r="IDL20" s="24"/>
      <c r="IDM20" s="24"/>
      <c r="IDN20" s="24"/>
      <c r="IDO20" s="24"/>
      <c r="IDP20" s="24"/>
      <c r="IDQ20" s="24"/>
      <c r="IDR20" s="24"/>
      <c r="IDS20" s="24"/>
      <c r="IDT20" s="24"/>
      <c r="IDU20" s="24"/>
      <c r="IDV20" s="24"/>
      <c r="IDW20" s="24"/>
      <c r="IDX20" s="24"/>
      <c r="IDY20" s="24"/>
      <c r="IDZ20" s="24"/>
      <c r="IEA20" s="24"/>
      <c r="IEB20" s="24"/>
      <c r="IEC20" s="24"/>
      <c r="IED20" s="24"/>
      <c r="IEE20" s="24"/>
      <c r="IEF20" s="24"/>
      <c r="IEG20" s="24"/>
      <c r="IEH20" s="24"/>
      <c r="IEI20" s="24"/>
      <c r="IEJ20" s="24"/>
      <c r="IEK20" s="24"/>
      <c r="IEL20" s="24"/>
      <c r="IEM20" s="24"/>
      <c r="IEN20" s="24"/>
      <c r="IEO20" s="24"/>
      <c r="IEP20" s="24"/>
      <c r="IEQ20" s="24"/>
      <c r="IER20" s="24"/>
      <c r="IES20" s="24"/>
      <c r="IET20" s="24"/>
      <c r="IEU20" s="24"/>
      <c r="IEV20" s="24"/>
      <c r="IEW20" s="24"/>
      <c r="IEX20" s="24"/>
      <c r="IEY20" s="24"/>
      <c r="IEZ20" s="24"/>
      <c r="IFA20" s="24"/>
      <c r="IFB20" s="24"/>
      <c r="IFC20" s="24"/>
      <c r="IFD20" s="24"/>
      <c r="IFE20" s="24"/>
      <c r="IFF20" s="24"/>
      <c r="IFG20" s="24"/>
      <c r="IFH20" s="24"/>
      <c r="IFI20" s="24"/>
      <c r="IFJ20" s="24"/>
      <c r="IFK20" s="24"/>
      <c r="IFL20" s="24"/>
      <c r="IFM20" s="24"/>
      <c r="IFN20" s="24"/>
      <c r="IFO20" s="24"/>
      <c r="IFP20" s="24"/>
      <c r="IFQ20" s="24"/>
      <c r="IFR20" s="24"/>
      <c r="IFS20" s="24"/>
      <c r="IFT20" s="24"/>
      <c r="IFU20" s="24"/>
      <c r="IFV20" s="24"/>
      <c r="IFW20" s="24"/>
      <c r="IFX20" s="24"/>
      <c r="IFY20" s="24"/>
      <c r="IFZ20" s="24"/>
      <c r="IGA20" s="24"/>
      <c r="IGB20" s="24"/>
      <c r="IGC20" s="24"/>
      <c r="IGD20" s="24"/>
      <c r="IGE20" s="24"/>
      <c r="IGF20" s="24"/>
      <c r="IGG20" s="24"/>
      <c r="IGH20" s="24"/>
      <c r="IGI20" s="24"/>
      <c r="IGJ20" s="24"/>
      <c r="IGK20" s="24"/>
      <c r="IGL20" s="24"/>
      <c r="IGM20" s="24"/>
      <c r="IGN20" s="24"/>
      <c r="IGO20" s="24"/>
      <c r="IGP20" s="24"/>
      <c r="IGQ20" s="24"/>
      <c r="IGR20" s="24"/>
      <c r="IGS20" s="24"/>
      <c r="IGT20" s="24"/>
      <c r="IGU20" s="24"/>
      <c r="IGV20" s="24"/>
      <c r="IGW20" s="24"/>
      <c r="IGX20" s="24"/>
      <c r="IGY20" s="24"/>
      <c r="IGZ20" s="24"/>
      <c r="IHA20" s="24"/>
      <c r="IHB20" s="24"/>
      <c r="IHC20" s="24"/>
      <c r="IHD20" s="24"/>
      <c r="IHE20" s="24"/>
      <c r="IHF20" s="24"/>
      <c r="IHG20" s="24"/>
      <c r="IHH20" s="24"/>
      <c r="IHI20" s="24"/>
      <c r="IHJ20" s="24"/>
      <c r="IHK20" s="24"/>
      <c r="IHL20" s="24"/>
      <c r="IHM20" s="24"/>
      <c r="IHN20" s="24"/>
      <c r="IHO20" s="24"/>
      <c r="IHP20" s="24"/>
      <c r="IHQ20" s="24"/>
      <c r="IHR20" s="24"/>
      <c r="IHS20" s="24"/>
      <c r="IHT20" s="24"/>
      <c r="IHU20" s="24"/>
      <c r="IHV20" s="24"/>
      <c r="IHW20" s="24"/>
      <c r="IHX20" s="24"/>
      <c r="IHY20" s="24"/>
      <c r="IHZ20" s="24"/>
      <c r="IIA20" s="24"/>
      <c r="IIB20" s="24"/>
      <c r="IIC20" s="24"/>
      <c r="IID20" s="24"/>
      <c r="IIE20" s="24"/>
      <c r="IIF20" s="24"/>
      <c r="IIG20" s="24"/>
      <c r="IIH20" s="24"/>
      <c r="III20" s="24"/>
      <c r="IIJ20" s="24"/>
      <c r="IIK20" s="24"/>
      <c r="IIL20" s="24"/>
      <c r="IIM20" s="24"/>
      <c r="IIN20" s="24"/>
      <c r="IIO20" s="24"/>
      <c r="IIP20" s="24"/>
      <c r="IIQ20" s="24"/>
      <c r="IIR20" s="24"/>
      <c r="IIS20" s="24"/>
      <c r="IIT20" s="24"/>
      <c r="IIU20" s="24"/>
      <c r="IIV20" s="24"/>
      <c r="IIW20" s="24"/>
      <c r="IIX20" s="24"/>
      <c r="IIY20" s="24"/>
      <c r="IIZ20" s="24"/>
      <c r="IJA20" s="24"/>
      <c r="IJB20" s="24"/>
      <c r="IJC20" s="24"/>
      <c r="IJD20" s="24"/>
      <c r="IJE20" s="24"/>
      <c r="IJF20" s="24"/>
      <c r="IJG20" s="24"/>
      <c r="IJH20" s="24"/>
      <c r="IJI20" s="24"/>
      <c r="IJJ20" s="24"/>
      <c r="IJK20" s="24"/>
      <c r="IJL20" s="24"/>
      <c r="IJM20" s="24"/>
      <c r="IJN20" s="24"/>
      <c r="IJO20" s="24"/>
      <c r="IJP20" s="24"/>
      <c r="IJQ20" s="24"/>
      <c r="IJR20" s="24"/>
      <c r="IJS20" s="24"/>
      <c r="IJT20" s="24"/>
      <c r="IJU20" s="24"/>
      <c r="IJV20" s="24"/>
      <c r="IJW20" s="24"/>
      <c r="IJX20" s="24"/>
      <c r="IJY20" s="24"/>
      <c r="IJZ20" s="24"/>
      <c r="IKA20" s="24"/>
      <c r="IKB20" s="24"/>
      <c r="IKC20" s="24"/>
      <c r="IKD20" s="24"/>
      <c r="IKE20" s="24"/>
      <c r="IKF20" s="24"/>
      <c r="IKG20" s="24"/>
      <c r="IKH20" s="24"/>
      <c r="IKI20" s="24"/>
      <c r="IKJ20" s="24"/>
      <c r="IKK20" s="24"/>
      <c r="IKL20" s="24"/>
      <c r="IKM20" s="24"/>
      <c r="IKN20" s="24"/>
      <c r="IKO20" s="24"/>
      <c r="IKP20" s="24"/>
      <c r="IKQ20" s="24"/>
      <c r="IKR20" s="24"/>
      <c r="IKS20" s="24"/>
      <c r="IKT20" s="24"/>
      <c r="IKU20" s="24"/>
      <c r="IKV20" s="24"/>
      <c r="IKW20" s="24"/>
      <c r="IKX20" s="24"/>
      <c r="IKY20" s="24"/>
      <c r="IKZ20" s="24"/>
      <c r="ILA20" s="24"/>
      <c r="ILB20" s="24"/>
      <c r="ILC20" s="24"/>
      <c r="ILD20" s="24"/>
      <c r="ILE20" s="24"/>
      <c r="ILF20" s="24"/>
      <c r="ILG20" s="24"/>
      <c r="ILH20" s="24"/>
      <c r="ILI20" s="24"/>
      <c r="ILJ20" s="24"/>
      <c r="ILK20" s="24"/>
      <c r="ILL20" s="24"/>
      <c r="ILM20" s="24"/>
      <c r="ILN20" s="24"/>
      <c r="ILO20" s="24"/>
      <c r="ILP20" s="24"/>
      <c r="ILQ20" s="24"/>
      <c r="ILR20" s="24"/>
      <c r="ILS20" s="24"/>
      <c r="ILT20" s="24"/>
      <c r="ILU20" s="24"/>
      <c r="ILV20" s="24"/>
      <c r="ILW20" s="24"/>
      <c r="ILX20" s="24"/>
      <c r="ILY20" s="24"/>
      <c r="ILZ20" s="24"/>
      <c r="IMA20" s="24"/>
      <c r="IMB20" s="24"/>
      <c r="IMC20" s="24"/>
      <c r="IMD20" s="24"/>
      <c r="IME20" s="24"/>
      <c r="IMF20" s="24"/>
      <c r="IMG20" s="24"/>
      <c r="IMH20" s="24"/>
      <c r="IMI20" s="24"/>
      <c r="IMJ20" s="24"/>
      <c r="IMK20" s="24"/>
      <c r="IML20" s="24"/>
      <c r="IMM20" s="24"/>
      <c r="IMN20" s="24"/>
      <c r="IMO20" s="24"/>
      <c r="IMP20" s="24"/>
      <c r="IMQ20" s="24"/>
      <c r="IMR20" s="24"/>
      <c r="IMS20" s="24"/>
      <c r="IMT20" s="24"/>
      <c r="IMU20" s="24"/>
      <c r="IMV20" s="24"/>
      <c r="IMW20" s="24"/>
      <c r="IMX20" s="24"/>
      <c r="IMY20" s="24"/>
      <c r="IMZ20" s="24"/>
      <c r="INA20" s="24"/>
      <c r="INB20" s="24"/>
      <c r="INC20" s="24"/>
      <c r="IND20" s="24"/>
      <c r="INE20" s="24"/>
      <c r="INF20" s="24"/>
      <c r="ING20" s="24"/>
      <c r="INH20" s="24"/>
      <c r="INI20" s="24"/>
      <c r="INJ20" s="24"/>
      <c r="INK20" s="24"/>
      <c r="INL20" s="24"/>
      <c r="INM20" s="24"/>
      <c r="INN20" s="24"/>
      <c r="INO20" s="24"/>
      <c r="INP20" s="24"/>
      <c r="INQ20" s="24"/>
      <c r="INR20" s="24"/>
      <c r="INS20" s="24"/>
      <c r="INT20" s="24"/>
      <c r="INU20" s="24"/>
      <c r="INV20" s="24"/>
      <c r="INW20" s="24"/>
      <c r="INX20" s="24"/>
      <c r="INY20" s="24"/>
      <c r="INZ20" s="24"/>
      <c r="IOA20" s="24"/>
      <c r="IOB20" s="24"/>
      <c r="IOC20" s="24"/>
      <c r="IOD20" s="24"/>
      <c r="IOE20" s="24"/>
      <c r="IOF20" s="24"/>
      <c r="IOG20" s="24"/>
      <c r="IOH20" s="24"/>
      <c r="IOI20" s="24"/>
      <c r="IOJ20" s="24"/>
      <c r="IOK20" s="24"/>
      <c r="IOL20" s="24"/>
      <c r="IOM20" s="24"/>
      <c r="ION20" s="24"/>
      <c r="IOO20" s="24"/>
      <c r="IOP20" s="24"/>
      <c r="IOQ20" s="24"/>
      <c r="IOR20" s="24"/>
      <c r="IOS20" s="24"/>
      <c r="IOT20" s="24"/>
      <c r="IOU20" s="24"/>
      <c r="IOV20" s="24"/>
      <c r="IOW20" s="24"/>
      <c r="IOX20" s="24"/>
      <c r="IOY20" s="24"/>
      <c r="IOZ20" s="24"/>
      <c r="IPA20" s="24"/>
      <c r="IPB20" s="24"/>
      <c r="IPC20" s="24"/>
      <c r="IPD20" s="24"/>
      <c r="IPE20" s="24"/>
      <c r="IPF20" s="24"/>
      <c r="IPG20" s="24"/>
      <c r="IPH20" s="24"/>
      <c r="IPI20" s="24"/>
      <c r="IPJ20" s="24"/>
      <c r="IPK20" s="24"/>
      <c r="IPL20" s="24"/>
      <c r="IPM20" s="24"/>
      <c r="IPN20" s="24"/>
      <c r="IPO20" s="24"/>
      <c r="IPP20" s="24"/>
      <c r="IPQ20" s="24"/>
      <c r="IPR20" s="24"/>
      <c r="IPS20" s="24"/>
      <c r="IPT20" s="24"/>
      <c r="IPU20" s="24"/>
      <c r="IPV20" s="24"/>
      <c r="IPW20" s="24"/>
      <c r="IPX20" s="24"/>
      <c r="IPY20" s="24"/>
      <c r="IPZ20" s="24"/>
      <c r="IQA20" s="24"/>
      <c r="IQB20" s="24"/>
      <c r="IQC20" s="24"/>
      <c r="IQD20" s="24"/>
      <c r="IQE20" s="24"/>
      <c r="IQF20" s="24"/>
      <c r="IQG20" s="24"/>
      <c r="IQH20" s="24"/>
      <c r="IQI20" s="24"/>
      <c r="IQJ20" s="24"/>
      <c r="IQK20" s="24"/>
      <c r="IQL20" s="24"/>
      <c r="IQM20" s="24"/>
      <c r="IQN20" s="24"/>
      <c r="IQO20" s="24"/>
      <c r="IQP20" s="24"/>
      <c r="IQQ20" s="24"/>
      <c r="IQR20" s="24"/>
      <c r="IQS20" s="24"/>
      <c r="IQT20" s="24"/>
      <c r="IQU20" s="24"/>
      <c r="IQV20" s="24"/>
      <c r="IQW20" s="24"/>
      <c r="IQX20" s="24"/>
      <c r="IQY20" s="24"/>
      <c r="IQZ20" s="24"/>
      <c r="IRA20" s="24"/>
      <c r="IRB20" s="24"/>
      <c r="IRC20" s="24"/>
      <c r="IRD20" s="24"/>
      <c r="IRE20" s="24"/>
      <c r="IRF20" s="24"/>
      <c r="IRG20" s="24"/>
      <c r="IRH20" s="24"/>
      <c r="IRI20" s="24"/>
      <c r="IRJ20" s="24"/>
      <c r="IRK20" s="24"/>
      <c r="IRL20" s="24"/>
      <c r="IRM20" s="24"/>
      <c r="IRN20" s="24"/>
      <c r="IRO20" s="24"/>
      <c r="IRP20" s="24"/>
      <c r="IRQ20" s="24"/>
      <c r="IRR20" s="24"/>
      <c r="IRS20" s="24"/>
      <c r="IRT20" s="24"/>
      <c r="IRU20" s="24"/>
      <c r="IRV20" s="24"/>
      <c r="IRW20" s="24"/>
      <c r="IRX20" s="24"/>
      <c r="IRY20" s="24"/>
      <c r="IRZ20" s="24"/>
      <c r="ISA20" s="24"/>
      <c r="ISB20" s="24"/>
      <c r="ISC20" s="24"/>
      <c r="ISD20" s="24"/>
      <c r="ISE20" s="24"/>
      <c r="ISF20" s="24"/>
      <c r="ISG20" s="24"/>
      <c r="ISH20" s="24"/>
      <c r="ISI20" s="24"/>
      <c r="ISJ20" s="24"/>
      <c r="ISK20" s="24"/>
      <c r="ISL20" s="24"/>
      <c r="ISM20" s="24"/>
      <c r="ISN20" s="24"/>
      <c r="ISO20" s="24"/>
      <c r="ISP20" s="24"/>
      <c r="ISQ20" s="24"/>
      <c r="ISR20" s="24"/>
      <c r="ISS20" s="24"/>
      <c r="IST20" s="24"/>
      <c r="ISU20" s="24"/>
      <c r="ISV20" s="24"/>
      <c r="ISW20" s="24"/>
      <c r="ISX20" s="24"/>
      <c r="ISY20" s="24"/>
      <c r="ISZ20" s="24"/>
      <c r="ITA20" s="24"/>
      <c r="ITB20" s="24"/>
      <c r="ITC20" s="24"/>
      <c r="ITD20" s="24"/>
      <c r="ITE20" s="24"/>
      <c r="ITF20" s="24"/>
      <c r="ITG20" s="24"/>
      <c r="ITH20" s="24"/>
      <c r="ITI20" s="24"/>
      <c r="ITJ20" s="24"/>
      <c r="ITK20" s="24"/>
      <c r="ITL20" s="24"/>
      <c r="ITM20" s="24"/>
      <c r="ITN20" s="24"/>
      <c r="ITO20" s="24"/>
      <c r="ITP20" s="24"/>
      <c r="ITQ20" s="24"/>
      <c r="ITR20" s="24"/>
      <c r="ITS20" s="24"/>
      <c r="ITT20" s="24"/>
      <c r="ITU20" s="24"/>
      <c r="ITV20" s="24"/>
      <c r="ITW20" s="24"/>
      <c r="ITX20" s="24"/>
      <c r="ITY20" s="24"/>
      <c r="ITZ20" s="24"/>
      <c r="IUA20" s="24"/>
      <c r="IUB20" s="24"/>
      <c r="IUC20" s="24"/>
      <c r="IUD20" s="24"/>
      <c r="IUE20" s="24"/>
      <c r="IUF20" s="24"/>
      <c r="IUG20" s="24"/>
      <c r="IUH20" s="24"/>
      <c r="IUI20" s="24"/>
      <c r="IUJ20" s="24"/>
      <c r="IUK20" s="24"/>
      <c r="IUL20" s="24"/>
      <c r="IUM20" s="24"/>
      <c r="IUN20" s="24"/>
      <c r="IUO20" s="24"/>
      <c r="IUP20" s="24"/>
      <c r="IUQ20" s="24"/>
      <c r="IUR20" s="24"/>
      <c r="IUS20" s="24"/>
      <c r="IUT20" s="24"/>
      <c r="IUU20" s="24"/>
      <c r="IUV20" s="24"/>
      <c r="IUW20" s="24"/>
      <c r="IUX20" s="24"/>
      <c r="IUY20" s="24"/>
      <c r="IUZ20" s="24"/>
      <c r="IVA20" s="24"/>
      <c r="IVB20" s="24"/>
      <c r="IVC20" s="24"/>
      <c r="IVD20" s="24"/>
      <c r="IVE20" s="24"/>
      <c r="IVF20" s="24"/>
      <c r="IVG20" s="24"/>
      <c r="IVH20" s="24"/>
      <c r="IVI20" s="24"/>
      <c r="IVJ20" s="24"/>
      <c r="IVK20" s="24"/>
      <c r="IVL20" s="24"/>
      <c r="IVM20" s="24"/>
      <c r="IVN20" s="24"/>
      <c r="IVO20" s="24"/>
      <c r="IVP20" s="24"/>
      <c r="IVQ20" s="24"/>
      <c r="IVR20" s="24"/>
      <c r="IVS20" s="24"/>
      <c r="IVT20" s="24"/>
      <c r="IVU20" s="24"/>
      <c r="IVV20" s="24"/>
      <c r="IVW20" s="24"/>
      <c r="IVX20" s="24"/>
      <c r="IVY20" s="24"/>
      <c r="IVZ20" s="24"/>
      <c r="IWA20" s="24"/>
      <c r="IWB20" s="24"/>
      <c r="IWC20" s="24"/>
      <c r="IWD20" s="24"/>
      <c r="IWE20" s="24"/>
      <c r="IWF20" s="24"/>
      <c r="IWG20" s="24"/>
      <c r="IWH20" s="24"/>
      <c r="IWI20" s="24"/>
      <c r="IWJ20" s="24"/>
      <c r="IWK20" s="24"/>
      <c r="IWL20" s="24"/>
      <c r="IWM20" s="24"/>
      <c r="IWN20" s="24"/>
      <c r="IWO20" s="24"/>
      <c r="IWP20" s="24"/>
      <c r="IWQ20" s="24"/>
      <c r="IWR20" s="24"/>
      <c r="IWS20" s="24"/>
      <c r="IWT20" s="24"/>
      <c r="IWU20" s="24"/>
      <c r="IWV20" s="24"/>
      <c r="IWW20" s="24"/>
      <c r="IWX20" s="24"/>
      <c r="IWY20" s="24"/>
      <c r="IWZ20" s="24"/>
      <c r="IXA20" s="24"/>
      <c r="IXB20" s="24"/>
      <c r="IXC20" s="24"/>
      <c r="IXD20" s="24"/>
      <c r="IXE20" s="24"/>
      <c r="IXF20" s="24"/>
      <c r="IXG20" s="24"/>
      <c r="IXH20" s="24"/>
      <c r="IXI20" s="24"/>
      <c r="IXJ20" s="24"/>
      <c r="IXK20" s="24"/>
      <c r="IXL20" s="24"/>
      <c r="IXM20" s="24"/>
      <c r="IXN20" s="24"/>
      <c r="IXO20" s="24"/>
      <c r="IXP20" s="24"/>
      <c r="IXQ20" s="24"/>
      <c r="IXR20" s="24"/>
      <c r="IXS20" s="24"/>
      <c r="IXT20" s="24"/>
      <c r="IXU20" s="24"/>
      <c r="IXV20" s="24"/>
      <c r="IXW20" s="24"/>
      <c r="IXX20" s="24"/>
      <c r="IXY20" s="24"/>
      <c r="IXZ20" s="24"/>
      <c r="IYA20" s="24"/>
      <c r="IYB20" s="24"/>
      <c r="IYC20" s="24"/>
      <c r="IYD20" s="24"/>
      <c r="IYE20" s="24"/>
      <c r="IYF20" s="24"/>
      <c r="IYG20" s="24"/>
      <c r="IYH20" s="24"/>
      <c r="IYI20" s="24"/>
      <c r="IYJ20" s="24"/>
      <c r="IYK20" s="24"/>
      <c r="IYL20" s="24"/>
      <c r="IYM20" s="24"/>
      <c r="IYN20" s="24"/>
      <c r="IYO20" s="24"/>
      <c r="IYP20" s="24"/>
      <c r="IYQ20" s="24"/>
      <c r="IYR20" s="24"/>
      <c r="IYS20" s="24"/>
      <c r="IYT20" s="24"/>
      <c r="IYU20" s="24"/>
      <c r="IYV20" s="24"/>
      <c r="IYW20" s="24"/>
      <c r="IYX20" s="24"/>
      <c r="IYY20" s="24"/>
      <c r="IYZ20" s="24"/>
      <c r="IZA20" s="24"/>
      <c r="IZB20" s="24"/>
      <c r="IZC20" s="24"/>
      <c r="IZD20" s="24"/>
      <c r="IZE20" s="24"/>
      <c r="IZF20" s="24"/>
      <c r="IZG20" s="24"/>
      <c r="IZH20" s="24"/>
      <c r="IZI20" s="24"/>
      <c r="IZJ20" s="24"/>
      <c r="IZK20" s="24"/>
      <c r="IZL20" s="24"/>
      <c r="IZM20" s="24"/>
      <c r="IZN20" s="24"/>
      <c r="IZO20" s="24"/>
      <c r="IZP20" s="24"/>
      <c r="IZQ20" s="24"/>
      <c r="IZR20" s="24"/>
      <c r="IZS20" s="24"/>
      <c r="IZT20" s="24"/>
      <c r="IZU20" s="24"/>
      <c r="IZV20" s="24"/>
      <c r="IZW20" s="24"/>
      <c r="IZX20" s="24"/>
      <c r="IZY20" s="24"/>
      <c r="IZZ20" s="24"/>
      <c r="JAA20" s="24"/>
      <c r="JAB20" s="24"/>
      <c r="JAC20" s="24"/>
      <c r="JAD20" s="24"/>
      <c r="JAE20" s="24"/>
      <c r="JAF20" s="24"/>
      <c r="JAG20" s="24"/>
      <c r="JAH20" s="24"/>
      <c r="JAI20" s="24"/>
      <c r="JAJ20" s="24"/>
      <c r="JAK20" s="24"/>
      <c r="JAL20" s="24"/>
      <c r="JAM20" s="24"/>
      <c r="JAN20" s="24"/>
      <c r="JAO20" s="24"/>
      <c r="JAP20" s="24"/>
      <c r="JAQ20" s="24"/>
      <c r="JAR20" s="24"/>
      <c r="JAS20" s="24"/>
      <c r="JAT20" s="24"/>
      <c r="JAU20" s="24"/>
      <c r="JAV20" s="24"/>
      <c r="JAW20" s="24"/>
      <c r="JAX20" s="24"/>
      <c r="JAY20" s="24"/>
      <c r="JAZ20" s="24"/>
      <c r="JBA20" s="24"/>
      <c r="JBB20" s="24"/>
      <c r="JBC20" s="24"/>
      <c r="JBD20" s="24"/>
      <c r="JBE20" s="24"/>
      <c r="JBF20" s="24"/>
      <c r="JBG20" s="24"/>
      <c r="JBH20" s="24"/>
      <c r="JBI20" s="24"/>
      <c r="JBJ20" s="24"/>
      <c r="JBK20" s="24"/>
      <c r="JBL20" s="24"/>
      <c r="JBM20" s="24"/>
      <c r="JBN20" s="24"/>
      <c r="JBO20" s="24"/>
      <c r="JBP20" s="24"/>
      <c r="JBQ20" s="24"/>
      <c r="JBR20" s="24"/>
      <c r="JBS20" s="24"/>
      <c r="JBT20" s="24"/>
      <c r="JBU20" s="24"/>
      <c r="JBV20" s="24"/>
      <c r="JBW20" s="24"/>
      <c r="JBX20" s="24"/>
      <c r="JBY20" s="24"/>
      <c r="JBZ20" s="24"/>
      <c r="JCA20" s="24"/>
      <c r="JCB20" s="24"/>
      <c r="JCC20" s="24"/>
      <c r="JCD20" s="24"/>
      <c r="JCE20" s="24"/>
      <c r="JCF20" s="24"/>
      <c r="JCG20" s="24"/>
      <c r="JCH20" s="24"/>
      <c r="JCI20" s="24"/>
      <c r="JCJ20" s="24"/>
      <c r="JCK20" s="24"/>
      <c r="JCL20" s="24"/>
      <c r="JCM20" s="24"/>
      <c r="JCN20" s="24"/>
      <c r="JCO20" s="24"/>
      <c r="JCP20" s="24"/>
      <c r="JCQ20" s="24"/>
      <c r="JCR20" s="24"/>
      <c r="JCS20" s="24"/>
      <c r="JCT20" s="24"/>
      <c r="JCU20" s="24"/>
      <c r="JCV20" s="24"/>
      <c r="JCW20" s="24"/>
      <c r="JCX20" s="24"/>
      <c r="JCY20" s="24"/>
      <c r="JCZ20" s="24"/>
      <c r="JDA20" s="24"/>
      <c r="JDB20" s="24"/>
      <c r="JDC20" s="24"/>
      <c r="JDD20" s="24"/>
      <c r="JDE20" s="24"/>
      <c r="JDF20" s="24"/>
      <c r="JDG20" s="24"/>
      <c r="JDH20" s="24"/>
      <c r="JDI20" s="24"/>
      <c r="JDJ20" s="24"/>
      <c r="JDK20" s="24"/>
      <c r="JDL20" s="24"/>
      <c r="JDM20" s="24"/>
      <c r="JDN20" s="24"/>
      <c r="JDO20" s="24"/>
      <c r="JDP20" s="24"/>
      <c r="JDQ20" s="24"/>
      <c r="JDR20" s="24"/>
      <c r="JDS20" s="24"/>
      <c r="JDT20" s="24"/>
      <c r="JDU20" s="24"/>
      <c r="JDV20" s="24"/>
      <c r="JDW20" s="24"/>
      <c r="JDX20" s="24"/>
      <c r="JDY20" s="24"/>
      <c r="JDZ20" s="24"/>
      <c r="JEA20" s="24"/>
      <c r="JEB20" s="24"/>
      <c r="JEC20" s="24"/>
      <c r="JED20" s="24"/>
      <c r="JEE20" s="24"/>
      <c r="JEF20" s="24"/>
      <c r="JEG20" s="24"/>
      <c r="JEH20" s="24"/>
      <c r="JEI20" s="24"/>
      <c r="JEJ20" s="24"/>
      <c r="JEK20" s="24"/>
      <c r="JEL20" s="24"/>
      <c r="JEM20" s="24"/>
      <c r="JEN20" s="24"/>
      <c r="JEO20" s="24"/>
      <c r="JEP20" s="24"/>
      <c r="JEQ20" s="24"/>
      <c r="JER20" s="24"/>
      <c r="JES20" s="24"/>
      <c r="JET20" s="24"/>
      <c r="JEU20" s="24"/>
      <c r="JEV20" s="24"/>
      <c r="JEW20" s="24"/>
      <c r="JEX20" s="24"/>
      <c r="JEY20" s="24"/>
      <c r="JEZ20" s="24"/>
      <c r="JFA20" s="24"/>
      <c r="JFB20" s="24"/>
      <c r="JFC20" s="24"/>
      <c r="JFD20" s="24"/>
      <c r="JFE20" s="24"/>
      <c r="JFF20" s="24"/>
      <c r="JFG20" s="24"/>
      <c r="JFH20" s="24"/>
      <c r="JFI20" s="24"/>
      <c r="JFJ20" s="24"/>
      <c r="JFK20" s="24"/>
      <c r="JFL20" s="24"/>
      <c r="JFM20" s="24"/>
      <c r="JFN20" s="24"/>
      <c r="JFO20" s="24"/>
      <c r="JFP20" s="24"/>
      <c r="JFQ20" s="24"/>
      <c r="JFR20" s="24"/>
      <c r="JFS20" s="24"/>
      <c r="JFT20" s="24"/>
      <c r="JFU20" s="24"/>
      <c r="JFV20" s="24"/>
      <c r="JFW20" s="24"/>
      <c r="JFX20" s="24"/>
      <c r="JFY20" s="24"/>
      <c r="JFZ20" s="24"/>
      <c r="JGA20" s="24"/>
      <c r="JGB20" s="24"/>
      <c r="JGC20" s="24"/>
      <c r="JGD20" s="24"/>
      <c r="JGE20" s="24"/>
      <c r="JGF20" s="24"/>
      <c r="JGG20" s="24"/>
      <c r="JGH20" s="24"/>
      <c r="JGI20" s="24"/>
      <c r="JGJ20" s="24"/>
      <c r="JGK20" s="24"/>
      <c r="JGL20" s="24"/>
      <c r="JGM20" s="24"/>
      <c r="JGN20" s="24"/>
      <c r="JGO20" s="24"/>
      <c r="JGP20" s="24"/>
      <c r="JGQ20" s="24"/>
      <c r="JGR20" s="24"/>
      <c r="JGS20" s="24"/>
      <c r="JGT20" s="24"/>
      <c r="JGU20" s="24"/>
      <c r="JGV20" s="24"/>
      <c r="JGW20" s="24"/>
      <c r="JGX20" s="24"/>
      <c r="JGY20" s="24"/>
      <c r="JGZ20" s="24"/>
      <c r="JHA20" s="24"/>
      <c r="JHB20" s="24"/>
      <c r="JHC20" s="24"/>
      <c r="JHD20" s="24"/>
      <c r="JHE20" s="24"/>
      <c r="JHF20" s="24"/>
      <c r="JHG20" s="24"/>
      <c r="JHH20" s="24"/>
      <c r="JHI20" s="24"/>
      <c r="JHJ20" s="24"/>
      <c r="JHK20" s="24"/>
      <c r="JHL20" s="24"/>
      <c r="JHM20" s="24"/>
      <c r="JHN20" s="24"/>
      <c r="JHO20" s="24"/>
      <c r="JHP20" s="24"/>
      <c r="JHQ20" s="24"/>
      <c r="JHR20" s="24"/>
      <c r="JHS20" s="24"/>
      <c r="JHT20" s="24"/>
      <c r="JHU20" s="24"/>
      <c r="JHV20" s="24"/>
      <c r="JHW20" s="24"/>
      <c r="JHX20" s="24"/>
      <c r="JHY20" s="24"/>
      <c r="JHZ20" s="24"/>
      <c r="JIA20" s="24"/>
      <c r="JIB20" s="24"/>
      <c r="JIC20" s="24"/>
      <c r="JID20" s="24"/>
      <c r="JIE20" s="24"/>
      <c r="JIF20" s="24"/>
      <c r="JIG20" s="24"/>
      <c r="JIH20" s="24"/>
      <c r="JII20" s="24"/>
      <c r="JIJ20" s="24"/>
      <c r="JIK20" s="24"/>
      <c r="JIL20" s="24"/>
      <c r="JIM20" s="24"/>
      <c r="JIN20" s="24"/>
      <c r="JIO20" s="24"/>
      <c r="JIP20" s="24"/>
      <c r="JIQ20" s="24"/>
      <c r="JIR20" s="24"/>
      <c r="JIS20" s="24"/>
      <c r="JIT20" s="24"/>
      <c r="JIU20" s="24"/>
      <c r="JIV20" s="24"/>
      <c r="JIW20" s="24"/>
      <c r="JIX20" s="24"/>
      <c r="JIY20" s="24"/>
      <c r="JIZ20" s="24"/>
      <c r="JJA20" s="24"/>
      <c r="JJB20" s="24"/>
      <c r="JJC20" s="24"/>
      <c r="JJD20" s="24"/>
      <c r="JJE20" s="24"/>
      <c r="JJF20" s="24"/>
      <c r="JJG20" s="24"/>
      <c r="JJH20" s="24"/>
      <c r="JJI20" s="24"/>
      <c r="JJJ20" s="24"/>
      <c r="JJK20" s="24"/>
      <c r="JJL20" s="24"/>
      <c r="JJM20" s="24"/>
      <c r="JJN20" s="24"/>
      <c r="JJO20" s="24"/>
      <c r="JJP20" s="24"/>
      <c r="JJQ20" s="24"/>
      <c r="JJR20" s="24"/>
      <c r="JJS20" s="24"/>
      <c r="JJT20" s="24"/>
      <c r="JJU20" s="24"/>
      <c r="JJV20" s="24"/>
      <c r="JJW20" s="24"/>
      <c r="JJX20" s="24"/>
      <c r="JJY20" s="24"/>
      <c r="JJZ20" s="24"/>
      <c r="JKA20" s="24"/>
      <c r="JKB20" s="24"/>
      <c r="JKC20" s="24"/>
      <c r="JKD20" s="24"/>
      <c r="JKE20" s="24"/>
      <c r="JKF20" s="24"/>
      <c r="JKG20" s="24"/>
      <c r="JKH20" s="24"/>
      <c r="JKI20" s="24"/>
      <c r="JKJ20" s="24"/>
      <c r="JKK20" s="24"/>
      <c r="JKL20" s="24"/>
      <c r="JKM20" s="24"/>
      <c r="JKN20" s="24"/>
      <c r="JKO20" s="24"/>
      <c r="JKP20" s="24"/>
      <c r="JKQ20" s="24"/>
      <c r="JKR20" s="24"/>
      <c r="JKS20" s="24"/>
      <c r="JKT20" s="24"/>
      <c r="JKU20" s="24"/>
      <c r="JKV20" s="24"/>
      <c r="JKW20" s="24"/>
      <c r="JKX20" s="24"/>
      <c r="JKY20" s="24"/>
      <c r="JKZ20" s="24"/>
      <c r="JLA20" s="24"/>
      <c r="JLB20" s="24"/>
      <c r="JLC20" s="24"/>
      <c r="JLD20" s="24"/>
      <c r="JLE20" s="24"/>
      <c r="JLF20" s="24"/>
      <c r="JLG20" s="24"/>
      <c r="JLH20" s="24"/>
      <c r="JLI20" s="24"/>
      <c r="JLJ20" s="24"/>
      <c r="JLK20" s="24"/>
      <c r="JLL20" s="24"/>
      <c r="JLM20" s="24"/>
      <c r="JLN20" s="24"/>
      <c r="JLO20" s="24"/>
      <c r="JLP20" s="24"/>
      <c r="JLQ20" s="24"/>
      <c r="JLR20" s="24"/>
      <c r="JLS20" s="24"/>
      <c r="JLT20" s="24"/>
      <c r="JLU20" s="24"/>
      <c r="JLV20" s="24"/>
      <c r="JLW20" s="24"/>
      <c r="JLX20" s="24"/>
      <c r="JLY20" s="24"/>
      <c r="JLZ20" s="24"/>
      <c r="JMA20" s="24"/>
      <c r="JMB20" s="24"/>
      <c r="JMC20" s="24"/>
      <c r="JMD20" s="24"/>
      <c r="JME20" s="24"/>
      <c r="JMF20" s="24"/>
      <c r="JMG20" s="24"/>
      <c r="JMH20" s="24"/>
      <c r="JMI20" s="24"/>
      <c r="JMJ20" s="24"/>
      <c r="JMK20" s="24"/>
      <c r="JML20" s="24"/>
      <c r="JMM20" s="24"/>
      <c r="JMN20" s="24"/>
      <c r="JMO20" s="24"/>
      <c r="JMP20" s="24"/>
      <c r="JMQ20" s="24"/>
      <c r="JMR20" s="24"/>
      <c r="JMS20" s="24"/>
      <c r="JMT20" s="24"/>
      <c r="JMU20" s="24"/>
      <c r="JMV20" s="24"/>
      <c r="JMW20" s="24"/>
      <c r="JMX20" s="24"/>
      <c r="JMY20" s="24"/>
      <c r="JMZ20" s="24"/>
      <c r="JNA20" s="24"/>
      <c r="JNB20" s="24"/>
      <c r="JNC20" s="24"/>
      <c r="JND20" s="24"/>
      <c r="JNE20" s="24"/>
      <c r="JNF20" s="24"/>
      <c r="JNG20" s="24"/>
      <c r="JNH20" s="24"/>
      <c r="JNI20" s="24"/>
      <c r="JNJ20" s="24"/>
      <c r="JNK20" s="24"/>
      <c r="JNL20" s="24"/>
      <c r="JNM20" s="24"/>
      <c r="JNN20" s="24"/>
      <c r="JNO20" s="24"/>
      <c r="JNP20" s="24"/>
      <c r="JNQ20" s="24"/>
      <c r="JNR20" s="24"/>
      <c r="JNS20" s="24"/>
      <c r="JNT20" s="24"/>
      <c r="JNU20" s="24"/>
      <c r="JNV20" s="24"/>
      <c r="JNW20" s="24"/>
      <c r="JNX20" s="24"/>
      <c r="JNY20" s="24"/>
      <c r="JNZ20" s="24"/>
      <c r="JOA20" s="24"/>
      <c r="JOB20" s="24"/>
      <c r="JOC20" s="24"/>
      <c r="JOD20" s="24"/>
      <c r="JOE20" s="24"/>
      <c r="JOF20" s="24"/>
      <c r="JOG20" s="24"/>
      <c r="JOH20" s="24"/>
      <c r="JOI20" s="24"/>
      <c r="JOJ20" s="24"/>
      <c r="JOK20" s="24"/>
      <c r="JOL20" s="24"/>
      <c r="JOM20" s="24"/>
      <c r="JON20" s="24"/>
      <c r="JOO20" s="24"/>
      <c r="JOP20" s="24"/>
      <c r="JOQ20" s="24"/>
      <c r="JOR20" s="24"/>
      <c r="JOS20" s="24"/>
      <c r="JOT20" s="24"/>
      <c r="JOU20" s="24"/>
      <c r="JOV20" s="24"/>
      <c r="JOW20" s="24"/>
      <c r="JOX20" s="24"/>
      <c r="JOY20" s="24"/>
      <c r="JOZ20" s="24"/>
      <c r="JPA20" s="24"/>
      <c r="JPB20" s="24"/>
      <c r="JPC20" s="24"/>
      <c r="JPD20" s="24"/>
      <c r="JPE20" s="24"/>
      <c r="JPF20" s="24"/>
      <c r="JPG20" s="24"/>
      <c r="JPH20" s="24"/>
      <c r="JPI20" s="24"/>
      <c r="JPJ20" s="24"/>
      <c r="JPK20" s="24"/>
      <c r="JPL20" s="24"/>
      <c r="JPM20" s="24"/>
      <c r="JPN20" s="24"/>
      <c r="JPO20" s="24"/>
      <c r="JPP20" s="24"/>
      <c r="JPQ20" s="24"/>
      <c r="JPR20" s="24"/>
      <c r="JPS20" s="24"/>
      <c r="JPT20" s="24"/>
      <c r="JPU20" s="24"/>
      <c r="JPV20" s="24"/>
      <c r="JPW20" s="24"/>
      <c r="JPX20" s="24"/>
      <c r="JPY20" s="24"/>
      <c r="JPZ20" s="24"/>
      <c r="JQA20" s="24"/>
      <c r="JQB20" s="24"/>
      <c r="JQC20" s="24"/>
      <c r="JQD20" s="24"/>
      <c r="JQE20" s="24"/>
      <c r="JQF20" s="24"/>
      <c r="JQG20" s="24"/>
      <c r="JQH20" s="24"/>
      <c r="JQI20" s="24"/>
      <c r="JQJ20" s="24"/>
      <c r="JQK20" s="24"/>
      <c r="JQL20" s="24"/>
      <c r="JQM20" s="24"/>
      <c r="JQN20" s="24"/>
      <c r="JQO20" s="24"/>
      <c r="JQP20" s="24"/>
      <c r="JQQ20" s="24"/>
      <c r="JQR20" s="24"/>
      <c r="JQS20" s="24"/>
      <c r="JQT20" s="24"/>
      <c r="JQU20" s="24"/>
      <c r="JQV20" s="24"/>
      <c r="JQW20" s="24"/>
      <c r="JQX20" s="24"/>
      <c r="JQY20" s="24"/>
      <c r="JQZ20" s="24"/>
      <c r="JRA20" s="24"/>
      <c r="JRB20" s="24"/>
      <c r="JRC20" s="24"/>
      <c r="JRD20" s="24"/>
      <c r="JRE20" s="24"/>
      <c r="JRF20" s="24"/>
      <c r="JRG20" s="24"/>
      <c r="JRH20" s="24"/>
      <c r="JRI20" s="24"/>
      <c r="JRJ20" s="24"/>
      <c r="JRK20" s="24"/>
      <c r="JRL20" s="24"/>
      <c r="JRM20" s="24"/>
      <c r="JRN20" s="24"/>
      <c r="JRO20" s="24"/>
      <c r="JRP20" s="24"/>
      <c r="JRQ20" s="24"/>
      <c r="JRR20" s="24"/>
      <c r="JRS20" s="24"/>
      <c r="JRT20" s="24"/>
      <c r="JRU20" s="24"/>
      <c r="JRV20" s="24"/>
      <c r="JRW20" s="24"/>
      <c r="JRX20" s="24"/>
      <c r="JRY20" s="24"/>
      <c r="JRZ20" s="24"/>
      <c r="JSA20" s="24"/>
      <c r="JSB20" s="24"/>
      <c r="JSC20" s="24"/>
      <c r="JSD20" s="24"/>
      <c r="JSE20" s="24"/>
      <c r="JSF20" s="24"/>
      <c r="JSG20" s="24"/>
      <c r="JSH20" s="24"/>
      <c r="JSI20" s="24"/>
      <c r="JSJ20" s="24"/>
      <c r="JSK20" s="24"/>
      <c r="JSL20" s="24"/>
      <c r="JSM20" s="24"/>
      <c r="JSN20" s="24"/>
      <c r="JSO20" s="24"/>
      <c r="JSP20" s="24"/>
      <c r="JSQ20" s="24"/>
      <c r="JSR20" s="24"/>
      <c r="JSS20" s="24"/>
      <c r="JST20" s="24"/>
      <c r="JSU20" s="24"/>
      <c r="JSV20" s="24"/>
      <c r="JSW20" s="24"/>
      <c r="JSX20" s="24"/>
      <c r="JSY20" s="24"/>
      <c r="JSZ20" s="24"/>
      <c r="JTA20" s="24"/>
      <c r="JTB20" s="24"/>
      <c r="JTC20" s="24"/>
      <c r="JTD20" s="24"/>
      <c r="JTE20" s="24"/>
      <c r="JTF20" s="24"/>
      <c r="JTG20" s="24"/>
      <c r="JTH20" s="24"/>
      <c r="JTI20" s="24"/>
      <c r="JTJ20" s="24"/>
      <c r="JTK20" s="24"/>
      <c r="JTL20" s="24"/>
      <c r="JTM20" s="24"/>
      <c r="JTN20" s="24"/>
      <c r="JTO20" s="24"/>
      <c r="JTP20" s="24"/>
      <c r="JTQ20" s="24"/>
      <c r="JTR20" s="24"/>
      <c r="JTS20" s="24"/>
      <c r="JTT20" s="24"/>
      <c r="JTU20" s="24"/>
      <c r="JTV20" s="24"/>
      <c r="JTW20" s="24"/>
      <c r="JTX20" s="24"/>
      <c r="JTY20" s="24"/>
      <c r="JTZ20" s="24"/>
      <c r="JUA20" s="24"/>
      <c r="JUB20" s="24"/>
      <c r="JUC20" s="24"/>
      <c r="JUD20" s="24"/>
      <c r="JUE20" s="24"/>
      <c r="JUF20" s="24"/>
      <c r="JUG20" s="24"/>
      <c r="JUH20" s="24"/>
      <c r="JUI20" s="24"/>
      <c r="JUJ20" s="24"/>
      <c r="JUK20" s="24"/>
      <c r="JUL20" s="24"/>
      <c r="JUM20" s="24"/>
      <c r="JUN20" s="24"/>
      <c r="JUO20" s="24"/>
      <c r="JUP20" s="24"/>
      <c r="JUQ20" s="24"/>
      <c r="JUR20" s="24"/>
      <c r="JUS20" s="24"/>
      <c r="JUT20" s="24"/>
      <c r="JUU20" s="24"/>
      <c r="JUV20" s="24"/>
      <c r="JUW20" s="24"/>
      <c r="JUX20" s="24"/>
      <c r="JUY20" s="24"/>
      <c r="JUZ20" s="24"/>
      <c r="JVA20" s="24"/>
      <c r="JVB20" s="24"/>
      <c r="JVC20" s="24"/>
      <c r="JVD20" s="24"/>
      <c r="JVE20" s="24"/>
      <c r="JVF20" s="24"/>
      <c r="JVG20" s="24"/>
      <c r="JVH20" s="24"/>
      <c r="JVI20" s="24"/>
      <c r="JVJ20" s="24"/>
      <c r="JVK20" s="24"/>
      <c r="JVL20" s="24"/>
      <c r="JVM20" s="24"/>
      <c r="JVN20" s="24"/>
      <c r="JVO20" s="24"/>
      <c r="JVP20" s="24"/>
      <c r="JVQ20" s="24"/>
      <c r="JVR20" s="24"/>
      <c r="JVS20" s="24"/>
      <c r="JVT20" s="24"/>
      <c r="JVU20" s="24"/>
      <c r="JVV20" s="24"/>
      <c r="JVW20" s="24"/>
      <c r="JVX20" s="24"/>
      <c r="JVY20" s="24"/>
      <c r="JVZ20" s="24"/>
      <c r="JWA20" s="24"/>
      <c r="JWB20" s="24"/>
      <c r="JWC20" s="24"/>
      <c r="JWD20" s="24"/>
      <c r="JWE20" s="24"/>
      <c r="JWF20" s="24"/>
      <c r="JWG20" s="24"/>
      <c r="JWH20" s="24"/>
      <c r="JWI20" s="24"/>
      <c r="JWJ20" s="24"/>
      <c r="JWK20" s="24"/>
      <c r="JWL20" s="24"/>
      <c r="JWM20" s="24"/>
      <c r="JWN20" s="24"/>
      <c r="JWO20" s="24"/>
      <c r="JWP20" s="24"/>
      <c r="JWQ20" s="24"/>
      <c r="JWR20" s="24"/>
      <c r="JWS20" s="24"/>
      <c r="JWT20" s="24"/>
      <c r="JWU20" s="24"/>
      <c r="JWV20" s="24"/>
      <c r="JWW20" s="24"/>
      <c r="JWX20" s="24"/>
      <c r="JWY20" s="24"/>
      <c r="JWZ20" s="24"/>
      <c r="JXA20" s="24"/>
      <c r="JXB20" s="24"/>
      <c r="JXC20" s="24"/>
      <c r="JXD20" s="24"/>
      <c r="JXE20" s="24"/>
      <c r="JXF20" s="24"/>
      <c r="JXG20" s="24"/>
      <c r="JXH20" s="24"/>
      <c r="JXI20" s="24"/>
      <c r="JXJ20" s="24"/>
      <c r="JXK20" s="24"/>
      <c r="JXL20" s="24"/>
      <c r="JXM20" s="24"/>
      <c r="JXN20" s="24"/>
      <c r="JXO20" s="24"/>
      <c r="JXP20" s="24"/>
      <c r="JXQ20" s="24"/>
      <c r="JXR20" s="24"/>
      <c r="JXS20" s="24"/>
      <c r="JXT20" s="24"/>
      <c r="JXU20" s="24"/>
      <c r="JXV20" s="24"/>
      <c r="JXW20" s="24"/>
      <c r="JXX20" s="24"/>
      <c r="JXY20" s="24"/>
      <c r="JXZ20" s="24"/>
      <c r="JYA20" s="24"/>
      <c r="JYB20" s="24"/>
      <c r="JYC20" s="24"/>
      <c r="JYD20" s="24"/>
      <c r="JYE20" s="24"/>
      <c r="JYF20" s="24"/>
      <c r="JYG20" s="24"/>
      <c r="JYH20" s="24"/>
      <c r="JYI20" s="24"/>
      <c r="JYJ20" s="24"/>
      <c r="JYK20" s="24"/>
      <c r="JYL20" s="24"/>
      <c r="JYM20" s="24"/>
      <c r="JYN20" s="24"/>
      <c r="JYO20" s="24"/>
      <c r="JYP20" s="24"/>
      <c r="JYQ20" s="24"/>
      <c r="JYR20" s="24"/>
      <c r="JYS20" s="24"/>
      <c r="JYT20" s="24"/>
      <c r="JYU20" s="24"/>
      <c r="JYV20" s="24"/>
      <c r="JYW20" s="24"/>
      <c r="JYX20" s="24"/>
      <c r="JYY20" s="24"/>
      <c r="JYZ20" s="24"/>
      <c r="JZA20" s="24"/>
      <c r="JZB20" s="24"/>
      <c r="JZC20" s="24"/>
      <c r="JZD20" s="24"/>
      <c r="JZE20" s="24"/>
      <c r="JZF20" s="24"/>
      <c r="JZG20" s="24"/>
      <c r="JZH20" s="24"/>
      <c r="JZI20" s="24"/>
      <c r="JZJ20" s="24"/>
      <c r="JZK20" s="24"/>
      <c r="JZL20" s="24"/>
      <c r="JZM20" s="24"/>
      <c r="JZN20" s="24"/>
      <c r="JZO20" s="24"/>
      <c r="JZP20" s="24"/>
      <c r="JZQ20" s="24"/>
      <c r="JZR20" s="24"/>
      <c r="JZS20" s="24"/>
      <c r="JZT20" s="24"/>
      <c r="JZU20" s="24"/>
      <c r="JZV20" s="24"/>
      <c r="JZW20" s="24"/>
      <c r="JZX20" s="24"/>
      <c r="JZY20" s="24"/>
      <c r="JZZ20" s="24"/>
      <c r="KAA20" s="24"/>
      <c r="KAB20" s="24"/>
      <c r="KAC20" s="24"/>
      <c r="KAD20" s="24"/>
      <c r="KAE20" s="24"/>
      <c r="KAF20" s="24"/>
      <c r="KAG20" s="24"/>
      <c r="KAH20" s="24"/>
      <c r="KAI20" s="24"/>
      <c r="KAJ20" s="24"/>
      <c r="KAK20" s="24"/>
      <c r="KAL20" s="24"/>
      <c r="KAM20" s="24"/>
      <c r="KAN20" s="24"/>
      <c r="KAO20" s="24"/>
      <c r="KAP20" s="24"/>
      <c r="KAQ20" s="24"/>
      <c r="KAR20" s="24"/>
      <c r="KAS20" s="24"/>
      <c r="KAT20" s="24"/>
      <c r="KAU20" s="24"/>
      <c r="KAV20" s="24"/>
      <c r="KAW20" s="24"/>
      <c r="KAX20" s="24"/>
      <c r="KAY20" s="24"/>
      <c r="KAZ20" s="24"/>
      <c r="KBA20" s="24"/>
      <c r="KBB20" s="24"/>
      <c r="KBC20" s="24"/>
      <c r="KBD20" s="24"/>
      <c r="KBE20" s="24"/>
      <c r="KBF20" s="24"/>
      <c r="KBG20" s="24"/>
      <c r="KBH20" s="24"/>
      <c r="KBI20" s="24"/>
      <c r="KBJ20" s="24"/>
      <c r="KBK20" s="24"/>
      <c r="KBL20" s="24"/>
      <c r="KBM20" s="24"/>
      <c r="KBN20" s="24"/>
      <c r="KBO20" s="24"/>
      <c r="KBP20" s="24"/>
      <c r="KBQ20" s="24"/>
      <c r="KBR20" s="24"/>
      <c r="KBS20" s="24"/>
      <c r="KBT20" s="24"/>
      <c r="KBU20" s="24"/>
      <c r="KBV20" s="24"/>
      <c r="KBW20" s="24"/>
      <c r="KBX20" s="24"/>
      <c r="KBY20" s="24"/>
      <c r="KBZ20" s="24"/>
      <c r="KCA20" s="24"/>
      <c r="KCB20" s="24"/>
      <c r="KCC20" s="24"/>
      <c r="KCD20" s="24"/>
      <c r="KCE20" s="24"/>
      <c r="KCF20" s="24"/>
      <c r="KCG20" s="24"/>
      <c r="KCH20" s="24"/>
      <c r="KCI20" s="24"/>
      <c r="KCJ20" s="24"/>
      <c r="KCK20" s="24"/>
      <c r="KCL20" s="24"/>
      <c r="KCM20" s="24"/>
      <c r="KCN20" s="24"/>
      <c r="KCO20" s="24"/>
      <c r="KCP20" s="24"/>
      <c r="KCQ20" s="24"/>
      <c r="KCR20" s="24"/>
      <c r="KCS20" s="24"/>
      <c r="KCT20" s="24"/>
      <c r="KCU20" s="24"/>
      <c r="KCV20" s="24"/>
      <c r="KCW20" s="24"/>
      <c r="KCX20" s="24"/>
      <c r="KCY20" s="24"/>
      <c r="KCZ20" s="24"/>
      <c r="KDA20" s="24"/>
      <c r="KDB20" s="24"/>
      <c r="KDC20" s="24"/>
      <c r="KDD20" s="24"/>
      <c r="KDE20" s="24"/>
      <c r="KDF20" s="24"/>
      <c r="KDG20" s="24"/>
      <c r="KDH20" s="24"/>
      <c r="KDI20" s="24"/>
      <c r="KDJ20" s="24"/>
      <c r="KDK20" s="24"/>
      <c r="KDL20" s="24"/>
      <c r="KDM20" s="24"/>
      <c r="KDN20" s="24"/>
      <c r="KDO20" s="24"/>
      <c r="KDP20" s="24"/>
      <c r="KDQ20" s="24"/>
      <c r="KDR20" s="24"/>
      <c r="KDS20" s="24"/>
      <c r="KDT20" s="24"/>
      <c r="KDU20" s="24"/>
      <c r="KDV20" s="24"/>
      <c r="KDW20" s="24"/>
      <c r="KDX20" s="24"/>
      <c r="KDY20" s="24"/>
      <c r="KDZ20" s="24"/>
      <c r="KEA20" s="24"/>
      <c r="KEB20" s="24"/>
      <c r="KEC20" s="24"/>
      <c r="KED20" s="24"/>
      <c r="KEE20" s="24"/>
      <c r="KEF20" s="24"/>
      <c r="KEG20" s="24"/>
      <c r="KEH20" s="24"/>
      <c r="KEI20" s="24"/>
      <c r="KEJ20" s="24"/>
      <c r="KEK20" s="24"/>
      <c r="KEL20" s="24"/>
      <c r="KEM20" s="24"/>
      <c r="KEN20" s="24"/>
      <c r="KEO20" s="24"/>
      <c r="KEP20" s="24"/>
      <c r="KEQ20" s="24"/>
      <c r="KER20" s="24"/>
      <c r="KES20" s="24"/>
      <c r="KET20" s="24"/>
      <c r="KEU20" s="24"/>
      <c r="KEV20" s="24"/>
      <c r="KEW20" s="24"/>
      <c r="KEX20" s="24"/>
      <c r="KEY20" s="24"/>
      <c r="KEZ20" s="24"/>
      <c r="KFA20" s="24"/>
      <c r="KFB20" s="24"/>
      <c r="KFC20" s="24"/>
      <c r="KFD20" s="24"/>
      <c r="KFE20" s="24"/>
      <c r="KFF20" s="24"/>
      <c r="KFG20" s="24"/>
      <c r="KFH20" s="24"/>
      <c r="KFI20" s="24"/>
      <c r="KFJ20" s="24"/>
      <c r="KFK20" s="24"/>
      <c r="KFL20" s="24"/>
      <c r="KFM20" s="24"/>
      <c r="KFN20" s="24"/>
      <c r="KFO20" s="24"/>
      <c r="KFP20" s="24"/>
      <c r="KFQ20" s="24"/>
      <c r="KFR20" s="24"/>
      <c r="KFS20" s="24"/>
      <c r="KFT20" s="24"/>
      <c r="KFU20" s="24"/>
      <c r="KFV20" s="24"/>
      <c r="KFW20" s="24"/>
      <c r="KFX20" s="24"/>
      <c r="KFY20" s="24"/>
      <c r="KFZ20" s="24"/>
      <c r="KGA20" s="24"/>
      <c r="KGB20" s="24"/>
      <c r="KGC20" s="24"/>
      <c r="KGD20" s="24"/>
      <c r="KGE20" s="24"/>
      <c r="KGF20" s="24"/>
      <c r="KGG20" s="24"/>
      <c r="KGH20" s="24"/>
      <c r="KGI20" s="24"/>
      <c r="KGJ20" s="24"/>
      <c r="KGK20" s="24"/>
      <c r="KGL20" s="24"/>
      <c r="KGM20" s="24"/>
      <c r="KGN20" s="24"/>
      <c r="KGO20" s="24"/>
      <c r="KGP20" s="24"/>
      <c r="KGQ20" s="24"/>
      <c r="KGR20" s="24"/>
      <c r="KGS20" s="24"/>
      <c r="KGT20" s="24"/>
      <c r="KGU20" s="24"/>
      <c r="KGV20" s="24"/>
      <c r="KGW20" s="24"/>
      <c r="KGX20" s="24"/>
      <c r="KGY20" s="24"/>
      <c r="KGZ20" s="24"/>
      <c r="KHA20" s="24"/>
      <c r="KHB20" s="24"/>
      <c r="KHC20" s="24"/>
      <c r="KHD20" s="24"/>
      <c r="KHE20" s="24"/>
      <c r="KHF20" s="24"/>
      <c r="KHG20" s="24"/>
      <c r="KHH20" s="24"/>
      <c r="KHI20" s="24"/>
      <c r="KHJ20" s="24"/>
      <c r="KHK20" s="24"/>
      <c r="KHL20" s="24"/>
      <c r="KHM20" s="24"/>
      <c r="KHN20" s="24"/>
      <c r="KHO20" s="24"/>
      <c r="KHP20" s="24"/>
      <c r="KHQ20" s="24"/>
      <c r="KHR20" s="24"/>
      <c r="KHS20" s="24"/>
      <c r="KHT20" s="24"/>
      <c r="KHU20" s="24"/>
      <c r="KHV20" s="24"/>
      <c r="KHW20" s="24"/>
      <c r="KHX20" s="24"/>
      <c r="KHY20" s="24"/>
      <c r="KHZ20" s="24"/>
      <c r="KIA20" s="24"/>
      <c r="KIB20" s="24"/>
      <c r="KIC20" s="24"/>
      <c r="KID20" s="24"/>
      <c r="KIE20" s="24"/>
      <c r="KIF20" s="24"/>
      <c r="KIG20" s="24"/>
      <c r="KIH20" s="24"/>
      <c r="KII20" s="24"/>
      <c r="KIJ20" s="24"/>
      <c r="KIK20" s="24"/>
      <c r="KIL20" s="24"/>
      <c r="KIM20" s="24"/>
      <c r="KIN20" s="24"/>
      <c r="KIO20" s="24"/>
      <c r="KIP20" s="24"/>
      <c r="KIQ20" s="24"/>
      <c r="KIR20" s="24"/>
      <c r="KIS20" s="24"/>
      <c r="KIT20" s="24"/>
      <c r="KIU20" s="24"/>
      <c r="KIV20" s="24"/>
      <c r="KIW20" s="24"/>
      <c r="KIX20" s="24"/>
      <c r="KIY20" s="24"/>
      <c r="KIZ20" s="24"/>
      <c r="KJA20" s="24"/>
      <c r="KJB20" s="24"/>
      <c r="KJC20" s="24"/>
      <c r="KJD20" s="24"/>
      <c r="KJE20" s="24"/>
      <c r="KJF20" s="24"/>
      <c r="KJG20" s="24"/>
      <c r="KJH20" s="24"/>
      <c r="KJI20" s="24"/>
      <c r="KJJ20" s="24"/>
      <c r="KJK20" s="24"/>
      <c r="KJL20" s="24"/>
      <c r="KJM20" s="24"/>
      <c r="KJN20" s="24"/>
      <c r="KJO20" s="24"/>
      <c r="KJP20" s="24"/>
      <c r="KJQ20" s="24"/>
      <c r="KJR20" s="24"/>
      <c r="KJS20" s="24"/>
      <c r="KJT20" s="24"/>
      <c r="KJU20" s="24"/>
      <c r="KJV20" s="24"/>
      <c r="KJW20" s="24"/>
      <c r="KJX20" s="24"/>
      <c r="KJY20" s="24"/>
      <c r="KJZ20" s="24"/>
      <c r="KKA20" s="24"/>
      <c r="KKB20" s="24"/>
      <c r="KKC20" s="24"/>
      <c r="KKD20" s="24"/>
      <c r="KKE20" s="24"/>
      <c r="KKF20" s="24"/>
      <c r="KKG20" s="24"/>
      <c r="KKH20" s="24"/>
      <c r="KKI20" s="24"/>
      <c r="KKJ20" s="24"/>
      <c r="KKK20" s="24"/>
      <c r="KKL20" s="24"/>
      <c r="KKM20" s="24"/>
      <c r="KKN20" s="24"/>
      <c r="KKO20" s="24"/>
      <c r="KKP20" s="24"/>
      <c r="KKQ20" s="24"/>
      <c r="KKR20" s="24"/>
      <c r="KKS20" s="24"/>
      <c r="KKT20" s="24"/>
      <c r="KKU20" s="24"/>
      <c r="KKV20" s="24"/>
      <c r="KKW20" s="24"/>
      <c r="KKX20" s="24"/>
      <c r="KKY20" s="24"/>
      <c r="KKZ20" s="24"/>
      <c r="KLA20" s="24"/>
      <c r="KLB20" s="24"/>
      <c r="KLC20" s="24"/>
      <c r="KLD20" s="24"/>
      <c r="KLE20" s="24"/>
      <c r="KLF20" s="24"/>
      <c r="KLG20" s="24"/>
      <c r="KLH20" s="24"/>
      <c r="KLI20" s="24"/>
      <c r="KLJ20" s="24"/>
      <c r="KLK20" s="24"/>
      <c r="KLL20" s="24"/>
      <c r="KLM20" s="24"/>
      <c r="KLN20" s="24"/>
      <c r="KLO20" s="24"/>
      <c r="KLP20" s="24"/>
      <c r="KLQ20" s="24"/>
      <c r="KLR20" s="24"/>
      <c r="KLS20" s="24"/>
      <c r="KLT20" s="24"/>
      <c r="KLU20" s="24"/>
      <c r="KLV20" s="24"/>
      <c r="KLW20" s="24"/>
      <c r="KLX20" s="24"/>
      <c r="KLY20" s="24"/>
      <c r="KLZ20" s="24"/>
      <c r="KMA20" s="24"/>
      <c r="KMB20" s="24"/>
      <c r="KMC20" s="24"/>
      <c r="KMD20" s="24"/>
      <c r="KME20" s="24"/>
      <c r="KMF20" s="24"/>
      <c r="KMG20" s="24"/>
      <c r="KMH20" s="24"/>
      <c r="KMI20" s="24"/>
      <c r="KMJ20" s="24"/>
      <c r="KMK20" s="24"/>
      <c r="KML20" s="24"/>
      <c r="KMM20" s="24"/>
      <c r="KMN20" s="24"/>
      <c r="KMO20" s="24"/>
      <c r="KMP20" s="24"/>
      <c r="KMQ20" s="24"/>
      <c r="KMR20" s="24"/>
      <c r="KMS20" s="24"/>
      <c r="KMT20" s="24"/>
      <c r="KMU20" s="24"/>
      <c r="KMV20" s="24"/>
      <c r="KMW20" s="24"/>
      <c r="KMX20" s="24"/>
      <c r="KMY20" s="24"/>
      <c r="KMZ20" s="24"/>
      <c r="KNA20" s="24"/>
      <c r="KNB20" s="24"/>
      <c r="KNC20" s="24"/>
      <c r="KND20" s="24"/>
      <c r="KNE20" s="24"/>
      <c r="KNF20" s="24"/>
      <c r="KNG20" s="24"/>
      <c r="KNH20" s="24"/>
      <c r="KNI20" s="24"/>
      <c r="KNJ20" s="24"/>
      <c r="KNK20" s="24"/>
      <c r="KNL20" s="24"/>
      <c r="KNM20" s="24"/>
      <c r="KNN20" s="24"/>
      <c r="KNO20" s="24"/>
      <c r="KNP20" s="24"/>
      <c r="KNQ20" s="24"/>
      <c r="KNR20" s="24"/>
      <c r="KNS20" s="24"/>
      <c r="KNT20" s="24"/>
      <c r="KNU20" s="24"/>
      <c r="KNV20" s="24"/>
      <c r="KNW20" s="24"/>
      <c r="KNX20" s="24"/>
      <c r="KNY20" s="24"/>
      <c r="KNZ20" s="24"/>
      <c r="KOA20" s="24"/>
      <c r="KOB20" s="24"/>
      <c r="KOC20" s="24"/>
      <c r="KOD20" s="24"/>
      <c r="KOE20" s="24"/>
      <c r="KOF20" s="24"/>
      <c r="KOG20" s="24"/>
      <c r="KOH20" s="24"/>
      <c r="KOI20" s="24"/>
      <c r="KOJ20" s="24"/>
      <c r="KOK20" s="24"/>
      <c r="KOL20" s="24"/>
      <c r="KOM20" s="24"/>
      <c r="KON20" s="24"/>
      <c r="KOO20" s="24"/>
      <c r="KOP20" s="24"/>
      <c r="KOQ20" s="24"/>
      <c r="KOR20" s="24"/>
      <c r="KOS20" s="24"/>
      <c r="KOT20" s="24"/>
      <c r="KOU20" s="24"/>
      <c r="KOV20" s="24"/>
      <c r="KOW20" s="24"/>
      <c r="KOX20" s="24"/>
      <c r="KOY20" s="24"/>
      <c r="KOZ20" s="24"/>
      <c r="KPA20" s="24"/>
      <c r="KPB20" s="24"/>
      <c r="KPC20" s="24"/>
      <c r="KPD20" s="24"/>
      <c r="KPE20" s="24"/>
      <c r="KPF20" s="24"/>
      <c r="KPG20" s="24"/>
      <c r="KPH20" s="24"/>
      <c r="KPI20" s="24"/>
      <c r="KPJ20" s="24"/>
      <c r="KPK20" s="24"/>
      <c r="KPL20" s="24"/>
      <c r="KPM20" s="24"/>
      <c r="KPN20" s="24"/>
      <c r="KPO20" s="24"/>
      <c r="KPP20" s="24"/>
      <c r="KPQ20" s="24"/>
      <c r="KPR20" s="24"/>
      <c r="KPS20" s="24"/>
      <c r="KPT20" s="24"/>
      <c r="KPU20" s="24"/>
      <c r="KPV20" s="24"/>
      <c r="KPW20" s="24"/>
      <c r="KPX20" s="24"/>
      <c r="KPY20" s="24"/>
      <c r="KPZ20" s="24"/>
      <c r="KQA20" s="24"/>
      <c r="KQB20" s="24"/>
      <c r="KQC20" s="24"/>
      <c r="KQD20" s="24"/>
      <c r="KQE20" s="24"/>
      <c r="KQF20" s="24"/>
      <c r="KQG20" s="24"/>
      <c r="KQH20" s="24"/>
      <c r="KQI20" s="24"/>
      <c r="KQJ20" s="24"/>
      <c r="KQK20" s="24"/>
      <c r="KQL20" s="24"/>
      <c r="KQM20" s="24"/>
      <c r="KQN20" s="24"/>
      <c r="KQO20" s="24"/>
      <c r="KQP20" s="24"/>
      <c r="KQQ20" s="24"/>
      <c r="KQR20" s="24"/>
      <c r="KQS20" s="24"/>
      <c r="KQT20" s="24"/>
      <c r="KQU20" s="24"/>
      <c r="KQV20" s="24"/>
      <c r="KQW20" s="24"/>
      <c r="KQX20" s="24"/>
      <c r="KQY20" s="24"/>
      <c r="KQZ20" s="24"/>
      <c r="KRA20" s="24"/>
      <c r="KRB20" s="24"/>
      <c r="KRC20" s="24"/>
      <c r="KRD20" s="24"/>
      <c r="KRE20" s="24"/>
      <c r="KRF20" s="24"/>
      <c r="KRG20" s="24"/>
      <c r="KRH20" s="24"/>
      <c r="KRI20" s="24"/>
      <c r="KRJ20" s="24"/>
      <c r="KRK20" s="24"/>
      <c r="KRL20" s="24"/>
      <c r="KRM20" s="24"/>
      <c r="KRN20" s="24"/>
      <c r="KRO20" s="24"/>
      <c r="KRP20" s="24"/>
      <c r="KRQ20" s="24"/>
      <c r="KRR20" s="24"/>
      <c r="KRS20" s="24"/>
      <c r="KRT20" s="24"/>
      <c r="KRU20" s="24"/>
      <c r="KRV20" s="24"/>
      <c r="KRW20" s="24"/>
      <c r="KRX20" s="24"/>
      <c r="KRY20" s="24"/>
      <c r="KRZ20" s="24"/>
      <c r="KSA20" s="24"/>
      <c r="KSB20" s="24"/>
      <c r="KSC20" s="24"/>
      <c r="KSD20" s="24"/>
      <c r="KSE20" s="24"/>
      <c r="KSF20" s="24"/>
      <c r="KSG20" s="24"/>
      <c r="KSH20" s="24"/>
      <c r="KSI20" s="24"/>
      <c r="KSJ20" s="24"/>
      <c r="KSK20" s="24"/>
      <c r="KSL20" s="24"/>
      <c r="KSM20" s="24"/>
      <c r="KSN20" s="24"/>
      <c r="KSO20" s="24"/>
      <c r="KSP20" s="24"/>
      <c r="KSQ20" s="24"/>
      <c r="KSR20" s="24"/>
      <c r="KSS20" s="24"/>
      <c r="KST20" s="24"/>
      <c r="KSU20" s="24"/>
      <c r="KSV20" s="24"/>
      <c r="KSW20" s="24"/>
      <c r="KSX20" s="24"/>
      <c r="KSY20" s="24"/>
      <c r="KSZ20" s="24"/>
      <c r="KTA20" s="24"/>
      <c r="KTB20" s="24"/>
      <c r="KTC20" s="24"/>
      <c r="KTD20" s="24"/>
      <c r="KTE20" s="24"/>
      <c r="KTF20" s="24"/>
      <c r="KTG20" s="24"/>
      <c r="KTH20" s="24"/>
      <c r="KTI20" s="24"/>
      <c r="KTJ20" s="24"/>
      <c r="KTK20" s="24"/>
      <c r="KTL20" s="24"/>
      <c r="KTM20" s="24"/>
      <c r="KTN20" s="24"/>
      <c r="KTO20" s="24"/>
      <c r="KTP20" s="24"/>
      <c r="KTQ20" s="24"/>
      <c r="KTR20" s="24"/>
      <c r="KTS20" s="24"/>
      <c r="KTT20" s="24"/>
      <c r="KTU20" s="24"/>
      <c r="KTV20" s="24"/>
      <c r="KTW20" s="24"/>
      <c r="KTX20" s="24"/>
      <c r="KTY20" s="24"/>
      <c r="KTZ20" s="24"/>
      <c r="KUA20" s="24"/>
      <c r="KUB20" s="24"/>
      <c r="KUC20" s="24"/>
      <c r="KUD20" s="24"/>
      <c r="KUE20" s="24"/>
      <c r="KUF20" s="24"/>
      <c r="KUG20" s="24"/>
      <c r="KUH20" s="24"/>
      <c r="KUI20" s="24"/>
      <c r="KUJ20" s="24"/>
      <c r="KUK20" s="24"/>
      <c r="KUL20" s="24"/>
      <c r="KUM20" s="24"/>
      <c r="KUN20" s="24"/>
      <c r="KUO20" s="24"/>
      <c r="KUP20" s="24"/>
      <c r="KUQ20" s="24"/>
      <c r="KUR20" s="24"/>
      <c r="KUS20" s="24"/>
      <c r="KUT20" s="24"/>
      <c r="KUU20" s="24"/>
      <c r="KUV20" s="24"/>
      <c r="KUW20" s="24"/>
      <c r="KUX20" s="24"/>
      <c r="KUY20" s="24"/>
      <c r="KUZ20" s="24"/>
      <c r="KVA20" s="24"/>
      <c r="KVB20" s="24"/>
      <c r="KVC20" s="24"/>
      <c r="KVD20" s="24"/>
      <c r="KVE20" s="24"/>
      <c r="KVF20" s="24"/>
      <c r="KVG20" s="24"/>
      <c r="KVH20" s="24"/>
      <c r="KVI20" s="24"/>
      <c r="KVJ20" s="24"/>
      <c r="KVK20" s="24"/>
      <c r="KVL20" s="24"/>
      <c r="KVM20" s="24"/>
      <c r="KVN20" s="24"/>
      <c r="KVO20" s="24"/>
      <c r="KVP20" s="24"/>
      <c r="KVQ20" s="24"/>
      <c r="KVR20" s="24"/>
      <c r="KVS20" s="24"/>
      <c r="KVT20" s="24"/>
      <c r="KVU20" s="24"/>
      <c r="KVV20" s="24"/>
      <c r="KVW20" s="24"/>
      <c r="KVX20" s="24"/>
      <c r="KVY20" s="24"/>
      <c r="KVZ20" s="24"/>
      <c r="KWA20" s="24"/>
      <c r="KWB20" s="24"/>
      <c r="KWC20" s="24"/>
      <c r="KWD20" s="24"/>
      <c r="KWE20" s="24"/>
      <c r="KWF20" s="24"/>
      <c r="KWG20" s="24"/>
      <c r="KWH20" s="24"/>
      <c r="KWI20" s="24"/>
      <c r="KWJ20" s="24"/>
      <c r="KWK20" s="24"/>
      <c r="KWL20" s="24"/>
      <c r="KWM20" s="24"/>
      <c r="KWN20" s="24"/>
      <c r="KWO20" s="24"/>
      <c r="KWP20" s="24"/>
      <c r="KWQ20" s="24"/>
      <c r="KWR20" s="24"/>
      <c r="KWS20" s="24"/>
      <c r="KWT20" s="24"/>
      <c r="KWU20" s="24"/>
      <c r="KWV20" s="24"/>
      <c r="KWW20" s="24"/>
      <c r="KWX20" s="24"/>
      <c r="KWY20" s="24"/>
      <c r="KWZ20" s="24"/>
      <c r="KXA20" s="24"/>
      <c r="KXB20" s="24"/>
      <c r="KXC20" s="24"/>
      <c r="KXD20" s="24"/>
      <c r="KXE20" s="24"/>
      <c r="KXF20" s="24"/>
      <c r="KXG20" s="24"/>
      <c r="KXH20" s="24"/>
      <c r="KXI20" s="24"/>
      <c r="KXJ20" s="24"/>
      <c r="KXK20" s="24"/>
      <c r="KXL20" s="24"/>
      <c r="KXM20" s="24"/>
      <c r="KXN20" s="24"/>
      <c r="KXO20" s="24"/>
      <c r="KXP20" s="24"/>
      <c r="KXQ20" s="24"/>
      <c r="KXR20" s="24"/>
      <c r="KXS20" s="24"/>
      <c r="KXT20" s="24"/>
      <c r="KXU20" s="24"/>
      <c r="KXV20" s="24"/>
      <c r="KXW20" s="24"/>
      <c r="KXX20" s="24"/>
      <c r="KXY20" s="24"/>
      <c r="KXZ20" s="24"/>
      <c r="KYA20" s="24"/>
      <c r="KYB20" s="24"/>
      <c r="KYC20" s="24"/>
      <c r="KYD20" s="24"/>
      <c r="KYE20" s="24"/>
      <c r="KYF20" s="24"/>
      <c r="KYG20" s="24"/>
      <c r="KYH20" s="24"/>
      <c r="KYI20" s="24"/>
      <c r="KYJ20" s="24"/>
      <c r="KYK20" s="24"/>
      <c r="KYL20" s="24"/>
      <c r="KYM20" s="24"/>
      <c r="KYN20" s="24"/>
      <c r="KYO20" s="24"/>
      <c r="KYP20" s="24"/>
      <c r="KYQ20" s="24"/>
      <c r="KYR20" s="24"/>
      <c r="KYS20" s="24"/>
      <c r="KYT20" s="24"/>
      <c r="KYU20" s="24"/>
      <c r="KYV20" s="24"/>
      <c r="KYW20" s="24"/>
      <c r="KYX20" s="24"/>
      <c r="KYY20" s="24"/>
      <c r="KYZ20" s="24"/>
      <c r="KZA20" s="24"/>
      <c r="KZB20" s="24"/>
      <c r="KZC20" s="24"/>
      <c r="KZD20" s="24"/>
      <c r="KZE20" s="24"/>
      <c r="KZF20" s="24"/>
      <c r="KZG20" s="24"/>
      <c r="KZH20" s="24"/>
      <c r="KZI20" s="24"/>
      <c r="KZJ20" s="24"/>
      <c r="KZK20" s="24"/>
      <c r="KZL20" s="24"/>
      <c r="KZM20" s="24"/>
      <c r="KZN20" s="24"/>
      <c r="KZO20" s="24"/>
      <c r="KZP20" s="24"/>
      <c r="KZQ20" s="24"/>
      <c r="KZR20" s="24"/>
      <c r="KZS20" s="24"/>
      <c r="KZT20" s="24"/>
      <c r="KZU20" s="24"/>
      <c r="KZV20" s="24"/>
      <c r="KZW20" s="24"/>
      <c r="KZX20" s="24"/>
      <c r="KZY20" s="24"/>
      <c r="KZZ20" s="24"/>
      <c r="LAA20" s="24"/>
      <c r="LAB20" s="24"/>
      <c r="LAC20" s="24"/>
      <c r="LAD20" s="24"/>
      <c r="LAE20" s="24"/>
      <c r="LAF20" s="24"/>
      <c r="LAG20" s="24"/>
      <c r="LAH20" s="24"/>
      <c r="LAI20" s="24"/>
      <c r="LAJ20" s="24"/>
      <c r="LAK20" s="24"/>
      <c r="LAL20" s="24"/>
      <c r="LAM20" s="24"/>
      <c r="LAN20" s="24"/>
      <c r="LAO20" s="24"/>
      <c r="LAP20" s="24"/>
      <c r="LAQ20" s="24"/>
      <c r="LAR20" s="24"/>
      <c r="LAS20" s="24"/>
      <c r="LAT20" s="24"/>
      <c r="LAU20" s="24"/>
      <c r="LAV20" s="24"/>
      <c r="LAW20" s="24"/>
      <c r="LAX20" s="24"/>
      <c r="LAY20" s="24"/>
      <c r="LAZ20" s="24"/>
      <c r="LBA20" s="24"/>
      <c r="LBB20" s="24"/>
      <c r="LBC20" s="24"/>
      <c r="LBD20" s="24"/>
      <c r="LBE20" s="24"/>
      <c r="LBF20" s="24"/>
      <c r="LBG20" s="24"/>
      <c r="LBH20" s="24"/>
      <c r="LBI20" s="24"/>
      <c r="LBJ20" s="24"/>
      <c r="LBK20" s="24"/>
      <c r="LBL20" s="24"/>
      <c r="LBM20" s="24"/>
      <c r="LBN20" s="24"/>
      <c r="LBO20" s="24"/>
      <c r="LBP20" s="24"/>
      <c r="LBQ20" s="24"/>
      <c r="LBR20" s="24"/>
      <c r="LBS20" s="24"/>
      <c r="LBT20" s="24"/>
      <c r="LBU20" s="24"/>
      <c r="LBV20" s="24"/>
      <c r="LBW20" s="24"/>
      <c r="LBX20" s="24"/>
      <c r="LBY20" s="24"/>
      <c r="LBZ20" s="24"/>
      <c r="LCA20" s="24"/>
      <c r="LCB20" s="24"/>
      <c r="LCC20" s="24"/>
      <c r="LCD20" s="24"/>
      <c r="LCE20" s="24"/>
      <c r="LCF20" s="24"/>
      <c r="LCG20" s="24"/>
      <c r="LCH20" s="24"/>
      <c r="LCI20" s="24"/>
      <c r="LCJ20" s="24"/>
      <c r="LCK20" s="24"/>
      <c r="LCL20" s="24"/>
      <c r="LCM20" s="24"/>
      <c r="LCN20" s="24"/>
      <c r="LCO20" s="24"/>
      <c r="LCP20" s="24"/>
      <c r="LCQ20" s="24"/>
      <c r="LCR20" s="24"/>
      <c r="LCS20" s="24"/>
      <c r="LCT20" s="24"/>
      <c r="LCU20" s="24"/>
      <c r="LCV20" s="24"/>
      <c r="LCW20" s="24"/>
      <c r="LCX20" s="24"/>
      <c r="LCY20" s="24"/>
      <c r="LCZ20" s="24"/>
      <c r="LDA20" s="24"/>
      <c r="LDB20" s="24"/>
      <c r="LDC20" s="24"/>
      <c r="LDD20" s="24"/>
      <c r="LDE20" s="24"/>
      <c r="LDF20" s="24"/>
      <c r="LDG20" s="24"/>
      <c r="LDH20" s="24"/>
      <c r="LDI20" s="24"/>
      <c r="LDJ20" s="24"/>
      <c r="LDK20" s="24"/>
      <c r="LDL20" s="24"/>
      <c r="LDM20" s="24"/>
      <c r="LDN20" s="24"/>
      <c r="LDO20" s="24"/>
      <c r="LDP20" s="24"/>
      <c r="LDQ20" s="24"/>
      <c r="LDR20" s="24"/>
      <c r="LDS20" s="24"/>
      <c r="LDT20" s="24"/>
      <c r="LDU20" s="24"/>
      <c r="LDV20" s="24"/>
      <c r="LDW20" s="24"/>
      <c r="LDX20" s="24"/>
      <c r="LDY20" s="24"/>
      <c r="LDZ20" s="24"/>
      <c r="LEA20" s="24"/>
      <c r="LEB20" s="24"/>
      <c r="LEC20" s="24"/>
      <c r="LED20" s="24"/>
      <c r="LEE20" s="24"/>
      <c r="LEF20" s="24"/>
      <c r="LEG20" s="24"/>
      <c r="LEH20" s="24"/>
      <c r="LEI20" s="24"/>
      <c r="LEJ20" s="24"/>
      <c r="LEK20" s="24"/>
      <c r="LEL20" s="24"/>
      <c r="LEM20" s="24"/>
      <c r="LEN20" s="24"/>
      <c r="LEO20" s="24"/>
      <c r="LEP20" s="24"/>
      <c r="LEQ20" s="24"/>
      <c r="LER20" s="24"/>
      <c r="LES20" s="24"/>
      <c r="LET20" s="24"/>
      <c r="LEU20" s="24"/>
      <c r="LEV20" s="24"/>
      <c r="LEW20" s="24"/>
      <c r="LEX20" s="24"/>
      <c r="LEY20" s="24"/>
      <c r="LEZ20" s="24"/>
      <c r="LFA20" s="24"/>
      <c r="LFB20" s="24"/>
      <c r="LFC20" s="24"/>
      <c r="LFD20" s="24"/>
      <c r="LFE20" s="24"/>
      <c r="LFF20" s="24"/>
      <c r="LFG20" s="24"/>
      <c r="LFH20" s="24"/>
      <c r="LFI20" s="24"/>
      <c r="LFJ20" s="24"/>
      <c r="LFK20" s="24"/>
      <c r="LFL20" s="24"/>
      <c r="LFM20" s="24"/>
      <c r="LFN20" s="24"/>
      <c r="LFO20" s="24"/>
      <c r="LFP20" s="24"/>
      <c r="LFQ20" s="24"/>
      <c r="LFR20" s="24"/>
      <c r="LFS20" s="24"/>
      <c r="LFT20" s="24"/>
      <c r="LFU20" s="24"/>
      <c r="LFV20" s="24"/>
      <c r="LFW20" s="24"/>
      <c r="LFX20" s="24"/>
      <c r="LFY20" s="24"/>
      <c r="LFZ20" s="24"/>
      <c r="LGA20" s="24"/>
      <c r="LGB20" s="24"/>
      <c r="LGC20" s="24"/>
      <c r="LGD20" s="24"/>
      <c r="LGE20" s="24"/>
      <c r="LGF20" s="24"/>
      <c r="LGG20" s="24"/>
      <c r="LGH20" s="24"/>
      <c r="LGI20" s="24"/>
      <c r="LGJ20" s="24"/>
      <c r="LGK20" s="24"/>
      <c r="LGL20" s="24"/>
      <c r="LGM20" s="24"/>
      <c r="LGN20" s="24"/>
      <c r="LGO20" s="24"/>
      <c r="LGP20" s="24"/>
      <c r="LGQ20" s="24"/>
      <c r="LGR20" s="24"/>
      <c r="LGS20" s="24"/>
      <c r="LGT20" s="24"/>
      <c r="LGU20" s="24"/>
      <c r="LGV20" s="24"/>
      <c r="LGW20" s="24"/>
      <c r="LGX20" s="24"/>
      <c r="LGY20" s="24"/>
      <c r="LGZ20" s="24"/>
      <c r="LHA20" s="24"/>
      <c r="LHB20" s="24"/>
      <c r="LHC20" s="24"/>
      <c r="LHD20" s="24"/>
      <c r="LHE20" s="24"/>
      <c r="LHF20" s="24"/>
      <c r="LHG20" s="24"/>
      <c r="LHH20" s="24"/>
      <c r="LHI20" s="24"/>
      <c r="LHJ20" s="24"/>
      <c r="LHK20" s="24"/>
      <c r="LHL20" s="24"/>
      <c r="LHM20" s="24"/>
      <c r="LHN20" s="24"/>
      <c r="LHO20" s="24"/>
      <c r="LHP20" s="24"/>
      <c r="LHQ20" s="24"/>
      <c r="LHR20" s="24"/>
      <c r="LHS20" s="24"/>
      <c r="LHT20" s="24"/>
      <c r="LHU20" s="24"/>
      <c r="LHV20" s="24"/>
      <c r="LHW20" s="24"/>
      <c r="LHX20" s="24"/>
      <c r="LHY20" s="24"/>
      <c r="LHZ20" s="24"/>
      <c r="LIA20" s="24"/>
      <c r="LIB20" s="24"/>
      <c r="LIC20" s="24"/>
      <c r="LID20" s="24"/>
      <c r="LIE20" s="24"/>
      <c r="LIF20" s="24"/>
      <c r="LIG20" s="24"/>
      <c r="LIH20" s="24"/>
      <c r="LII20" s="24"/>
      <c r="LIJ20" s="24"/>
      <c r="LIK20" s="24"/>
      <c r="LIL20" s="24"/>
      <c r="LIM20" s="24"/>
      <c r="LIN20" s="24"/>
      <c r="LIO20" s="24"/>
      <c r="LIP20" s="24"/>
      <c r="LIQ20" s="24"/>
      <c r="LIR20" s="24"/>
      <c r="LIS20" s="24"/>
      <c r="LIT20" s="24"/>
      <c r="LIU20" s="24"/>
      <c r="LIV20" s="24"/>
      <c r="LIW20" s="24"/>
      <c r="LIX20" s="24"/>
      <c r="LIY20" s="24"/>
      <c r="LIZ20" s="24"/>
      <c r="LJA20" s="24"/>
      <c r="LJB20" s="24"/>
      <c r="LJC20" s="24"/>
      <c r="LJD20" s="24"/>
      <c r="LJE20" s="24"/>
      <c r="LJF20" s="24"/>
      <c r="LJG20" s="24"/>
      <c r="LJH20" s="24"/>
      <c r="LJI20" s="24"/>
      <c r="LJJ20" s="24"/>
      <c r="LJK20" s="24"/>
      <c r="LJL20" s="24"/>
      <c r="LJM20" s="24"/>
      <c r="LJN20" s="24"/>
      <c r="LJO20" s="24"/>
      <c r="LJP20" s="24"/>
      <c r="LJQ20" s="24"/>
      <c r="LJR20" s="24"/>
      <c r="LJS20" s="24"/>
      <c r="LJT20" s="24"/>
      <c r="LJU20" s="24"/>
      <c r="LJV20" s="24"/>
      <c r="LJW20" s="24"/>
      <c r="LJX20" s="24"/>
      <c r="LJY20" s="24"/>
      <c r="LJZ20" s="24"/>
      <c r="LKA20" s="24"/>
      <c r="LKB20" s="24"/>
      <c r="LKC20" s="24"/>
      <c r="LKD20" s="24"/>
      <c r="LKE20" s="24"/>
      <c r="LKF20" s="24"/>
      <c r="LKG20" s="24"/>
      <c r="LKH20" s="24"/>
      <c r="LKI20" s="24"/>
      <c r="LKJ20" s="24"/>
      <c r="LKK20" s="24"/>
      <c r="LKL20" s="24"/>
      <c r="LKM20" s="24"/>
      <c r="LKN20" s="24"/>
      <c r="LKO20" s="24"/>
      <c r="LKP20" s="24"/>
      <c r="LKQ20" s="24"/>
      <c r="LKR20" s="24"/>
      <c r="LKS20" s="24"/>
      <c r="LKT20" s="24"/>
      <c r="LKU20" s="24"/>
      <c r="LKV20" s="24"/>
      <c r="LKW20" s="24"/>
      <c r="LKX20" s="24"/>
      <c r="LKY20" s="24"/>
      <c r="LKZ20" s="24"/>
      <c r="LLA20" s="24"/>
      <c r="LLB20" s="24"/>
      <c r="LLC20" s="24"/>
      <c r="LLD20" s="24"/>
      <c r="LLE20" s="24"/>
      <c r="LLF20" s="24"/>
      <c r="LLG20" s="24"/>
      <c r="LLH20" s="24"/>
      <c r="LLI20" s="24"/>
      <c r="LLJ20" s="24"/>
      <c r="LLK20" s="24"/>
      <c r="LLL20" s="24"/>
      <c r="LLM20" s="24"/>
      <c r="LLN20" s="24"/>
      <c r="LLO20" s="24"/>
      <c r="LLP20" s="24"/>
      <c r="LLQ20" s="24"/>
      <c r="LLR20" s="24"/>
      <c r="LLS20" s="24"/>
      <c r="LLT20" s="24"/>
      <c r="LLU20" s="24"/>
      <c r="LLV20" s="24"/>
      <c r="LLW20" s="24"/>
      <c r="LLX20" s="24"/>
      <c r="LLY20" s="24"/>
      <c r="LLZ20" s="24"/>
      <c r="LMA20" s="24"/>
      <c r="LMB20" s="24"/>
      <c r="LMC20" s="24"/>
      <c r="LMD20" s="24"/>
      <c r="LME20" s="24"/>
      <c r="LMF20" s="24"/>
      <c r="LMG20" s="24"/>
      <c r="LMH20" s="24"/>
      <c r="LMI20" s="24"/>
      <c r="LMJ20" s="24"/>
      <c r="LMK20" s="24"/>
      <c r="LML20" s="24"/>
      <c r="LMM20" s="24"/>
      <c r="LMN20" s="24"/>
      <c r="LMO20" s="24"/>
      <c r="LMP20" s="24"/>
      <c r="LMQ20" s="24"/>
      <c r="LMR20" s="24"/>
      <c r="LMS20" s="24"/>
      <c r="LMT20" s="24"/>
      <c r="LMU20" s="24"/>
      <c r="LMV20" s="24"/>
      <c r="LMW20" s="24"/>
      <c r="LMX20" s="24"/>
      <c r="LMY20" s="24"/>
      <c r="LMZ20" s="24"/>
      <c r="LNA20" s="24"/>
      <c r="LNB20" s="24"/>
      <c r="LNC20" s="24"/>
      <c r="LND20" s="24"/>
      <c r="LNE20" s="24"/>
      <c r="LNF20" s="24"/>
      <c r="LNG20" s="24"/>
      <c r="LNH20" s="24"/>
      <c r="LNI20" s="24"/>
      <c r="LNJ20" s="24"/>
      <c r="LNK20" s="24"/>
      <c r="LNL20" s="24"/>
      <c r="LNM20" s="24"/>
      <c r="LNN20" s="24"/>
      <c r="LNO20" s="24"/>
      <c r="LNP20" s="24"/>
      <c r="LNQ20" s="24"/>
      <c r="LNR20" s="24"/>
      <c r="LNS20" s="24"/>
      <c r="LNT20" s="24"/>
      <c r="LNU20" s="24"/>
      <c r="LNV20" s="24"/>
      <c r="LNW20" s="24"/>
      <c r="LNX20" s="24"/>
      <c r="LNY20" s="24"/>
      <c r="LNZ20" s="24"/>
      <c r="LOA20" s="24"/>
      <c r="LOB20" s="24"/>
      <c r="LOC20" s="24"/>
      <c r="LOD20" s="24"/>
      <c r="LOE20" s="24"/>
      <c r="LOF20" s="24"/>
      <c r="LOG20" s="24"/>
      <c r="LOH20" s="24"/>
      <c r="LOI20" s="24"/>
      <c r="LOJ20" s="24"/>
      <c r="LOK20" s="24"/>
      <c r="LOL20" s="24"/>
      <c r="LOM20" s="24"/>
      <c r="LON20" s="24"/>
      <c r="LOO20" s="24"/>
      <c r="LOP20" s="24"/>
      <c r="LOQ20" s="24"/>
      <c r="LOR20" s="24"/>
      <c r="LOS20" s="24"/>
      <c r="LOT20" s="24"/>
      <c r="LOU20" s="24"/>
      <c r="LOV20" s="24"/>
      <c r="LOW20" s="24"/>
      <c r="LOX20" s="24"/>
      <c r="LOY20" s="24"/>
      <c r="LOZ20" s="24"/>
      <c r="LPA20" s="24"/>
      <c r="LPB20" s="24"/>
      <c r="LPC20" s="24"/>
      <c r="LPD20" s="24"/>
      <c r="LPE20" s="24"/>
      <c r="LPF20" s="24"/>
      <c r="LPG20" s="24"/>
      <c r="LPH20" s="24"/>
      <c r="LPI20" s="24"/>
      <c r="LPJ20" s="24"/>
      <c r="LPK20" s="24"/>
      <c r="LPL20" s="24"/>
      <c r="LPM20" s="24"/>
      <c r="LPN20" s="24"/>
      <c r="LPO20" s="24"/>
      <c r="LPP20" s="24"/>
      <c r="LPQ20" s="24"/>
      <c r="LPR20" s="24"/>
      <c r="LPS20" s="24"/>
      <c r="LPT20" s="24"/>
      <c r="LPU20" s="24"/>
      <c r="LPV20" s="24"/>
      <c r="LPW20" s="24"/>
      <c r="LPX20" s="24"/>
      <c r="LPY20" s="24"/>
      <c r="LPZ20" s="24"/>
      <c r="LQA20" s="24"/>
      <c r="LQB20" s="24"/>
      <c r="LQC20" s="24"/>
      <c r="LQD20" s="24"/>
      <c r="LQE20" s="24"/>
      <c r="LQF20" s="24"/>
      <c r="LQG20" s="24"/>
      <c r="LQH20" s="24"/>
      <c r="LQI20" s="24"/>
      <c r="LQJ20" s="24"/>
      <c r="LQK20" s="24"/>
      <c r="LQL20" s="24"/>
      <c r="LQM20" s="24"/>
      <c r="LQN20" s="24"/>
      <c r="LQO20" s="24"/>
      <c r="LQP20" s="24"/>
      <c r="LQQ20" s="24"/>
      <c r="LQR20" s="24"/>
      <c r="LQS20" s="24"/>
      <c r="LQT20" s="24"/>
      <c r="LQU20" s="24"/>
      <c r="LQV20" s="24"/>
      <c r="LQW20" s="24"/>
      <c r="LQX20" s="24"/>
      <c r="LQY20" s="24"/>
      <c r="LQZ20" s="24"/>
      <c r="LRA20" s="24"/>
      <c r="LRB20" s="24"/>
      <c r="LRC20" s="24"/>
      <c r="LRD20" s="24"/>
      <c r="LRE20" s="24"/>
      <c r="LRF20" s="24"/>
      <c r="LRG20" s="24"/>
      <c r="LRH20" s="24"/>
      <c r="LRI20" s="24"/>
      <c r="LRJ20" s="24"/>
      <c r="LRK20" s="24"/>
      <c r="LRL20" s="24"/>
      <c r="LRM20" s="24"/>
      <c r="LRN20" s="24"/>
      <c r="LRO20" s="24"/>
      <c r="LRP20" s="24"/>
      <c r="LRQ20" s="24"/>
      <c r="LRR20" s="24"/>
      <c r="LRS20" s="24"/>
      <c r="LRT20" s="24"/>
      <c r="LRU20" s="24"/>
      <c r="LRV20" s="24"/>
      <c r="LRW20" s="24"/>
      <c r="LRX20" s="24"/>
      <c r="LRY20" s="24"/>
      <c r="LRZ20" s="24"/>
      <c r="LSA20" s="24"/>
      <c r="LSB20" s="24"/>
      <c r="LSC20" s="24"/>
      <c r="LSD20" s="24"/>
      <c r="LSE20" s="24"/>
      <c r="LSF20" s="24"/>
      <c r="LSG20" s="24"/>
      <c r="LSH20" s="24"/>
      <c r="LSI20" s="24"/>
      <c r="LSJ20" s="24"/>
      <c r="LSK20" s="24"/>
      <c r="LSL20" s="24"/>
      <c r="LSM20" s="24"/>
      <c r="LSN20" s="24"/>
      <c r="LSO20" s="24"/>
      <c r="LSP20" s="24"/>
      <c r="LSQ20" s="24"/>
      <c r="LSR20" s="24"/>
      <c r="LSS20" s="24"/>
      <c r="LST20" s="24"/>
      <c r="LSU20" s="24"/>
      <c r="LSV20" s="24"/>
      <c r="LSW20" s="24"/>
      <c r="LSX20" s="24"/>
      <c r="LSY20" s="24"/>
      <c r="LSZ20" s="24"/>
      <c r="LTA20" s="24"/>
      <c r="LTB20" s="24"/>
      <c r="LTC20" s="24"/>
      <c r="LTD20" s="24"/>
      <c r="LTE20" s="24"/>
      <c r="LTF20" s="24"/>
      <c r="LTG20" s="24"/>
      <c r="LTH20" s="24"/>
      <c r="LTI20" s="24"/>
      <c r="LTJ20" s="24"/>
      <c r="LTK20" s="24"/>
      <c r="LTL20" s="24"/>
      <c r="LTM20" s="24"/>
      <c r="LTN20" s="24"/>
      <c r="LTO20" s="24"/>
      <c r="LTP20" s="24"/>
      <c r="LTQ20" s="24"/>
      <c r="LTR20" s="24"/>
      <c r="LTS20" s="24"/>
      <c r="LTT20" s="24"/>
      <c r="LTU20" s="24"/>
      <c r="LTV20" s="24"/>
      <c r="LTW20" s="24"/>
      <c r="LTX20" s="24"/>
      <c r="LTY20" s="24"/>
      <c r="LTZ20" s="24"/>
      <c r="LUA20" s="24"/>
      <c r="LUB20" s="24"/>
      <c r="LUC20" s="24"/>
      <c r="LUD20" s="24"/>
      <c r="LUE20" s="24"/>
      <c r="LUF20" s="24"/>
      <c r="LUG20" s="24"/>
      <c r="LUH20" s="24"/>
      <c r="LUI20" s="24"/>
      <c r="LUJ20" s="24"/>
      <c r="LUK20" s="24"/>
      <c r="LUL20" s="24"/>
      <c r="LUM20" s="24"/>
      <c r="LUN20" s="24"/>
      <c r="LUO20" s="24"/>
      <c r="LUP20" s="24"/>
      <c r="LUQ20" s="24"/>
      <c r="LUR20" s="24"/>
      <c r="LUS20" s="24"/>
      <c r="LUT20" s="24"/>
      <c r="LUU20" s="24"/>
      <c r="LUV20" s="24"/>
      <c r="LUW20" s="24"/>
      <c r="LUX20" s="24"/>
      <c r="LUY20" s="24"/>
      <c r="LUZ20" s="24"/>
      <c r="LVA20" s="24"/>
      <c r="LVB20" s="24"/>
      <c r="LVC20" s="24"/>
      <c r="LVD20" s="24"/>
      <c r="LVE20" s="24"/>
      <c r="LVF20" s="24"/>
      <c r="LVG20" s="24"/>
      <c r="LVH20" s="24"/>
      <c r="LVI20" s="24"/>
      <c r="LVJ20" s="24"/>
      <c r="LVK20" s="24"/>
      <c r="LVL20" s="24"/>
      <c r="LVM20" s="24"/>
      <c r="LVN20" s="24"/>
      <c r="LVO20" s="24"/>
      <c r="LVP20" s="24"/>
      <c r="LVQ20" s="24"/>
      <c r="LVR20" s="24"/>
      <c r="LVS20" s="24"/>
      <c r="LVT20" s="24"/>
      <c r="LVU20" s="24"/>
      <c r="LVV20" s="24"/>
      <c r="LVW20" s="24"/>
      <c r="LVX20" s="24"/>
      <c r="LVY20" s="24"/>
      <c r="LVZ20" s="24"/>
      <c r="LWA20" s="24"/>
      <c r="LWB20" s="24"/>
      <c r="LWC20" s="24"/>
      <c r="LWD20" s="24"/>
      <c r="LWE20" s="24"/>
      <c r="LWF20" s="24"/>
      <c r="LWG20" s="24"/>
      <c r="LWH20" s="24"/>
      <c r="LWI20" s="24"/>
      <c r="LWJ20" s="24"/>
      <c r="LWK20" s="24"/>
      <c r="LWL20" s="24"/>
      <c r="LWM20" s="24"/>
      <c r="LWN20" s="24"/>
      <c r="LWO20" s="24"/>
      <c r="LWP20" s="24"/>
      <c r="LWQ20" s="24"/>
      <c r="LWR20" s="24"/>
      <c r="LWS20" s="24"/>
      <c r="LWT20" s="24"/>
      <c r="LWU20" s="24"/>
      <c r="LWV20" s="24"/>
      <c r="LWW20" s="24"/>
      <c r="LWX20" s="24"/>
      <c r="LWY20" s="24"/>
      <c r="LWZ20" s="24"/>
      <c r="LXA20" s="24"/>
      <c r="LXB20" s="24"/>
      <c r="LXC20" s="24"/>
      <c r="LXD20" s="24"/>
      <c r="LXE20" s="24"/>
      <c r="LXF20" s="24"/>
      <c r="LXG20" s="24"/>
      <c r="LXH20" s="24"/>
      <c r="LXI20" s="24"/>
      <c r="LXJ20" s="24"/>
      <c r="LXK20" s="24"/>
      <c r="LXL20" s="24"/>
      <c r="LXM20" s="24"/>
      <c r="LXN20" s="24"/>
      <c r="LXO20" s="24"/>
      <c r="LXP20" s="24"/>
      <c r="LXQ20" s="24"/>
      <c r="LXR20" s="24"/>
      <c r="LXS20" s="24"/>
      <c r="LXT20" s="24"/>
      <c r="LXU20" s="24"/>
      <c r="LXV20" s="24"/>
      <c r="LXW20" s="24"/>
      <c r="LXX20" s="24"/>
      <c r="LXY20" s="24"/>
      <c r="LXZ20" s="24"/>
      <c r="LYA20" s="24"/>
      <c r="LYB20" s="24"/>
      <c r="LYC20" s="24"/>
      <c r="LYD20" s="24"/>
      <c r="LYE20" s="24"/>
      <c r="LYF20" s="24"/>
      <c r="LYG20" s="24"/>
      <c r="LYH20" s="24"/>
      <c r="LYI20" s="24"/>
      <c r="LYJ20" s="24"/>
      <c r="LYK20" s="24"/>
      <c r="LYL20" s="24"/>
      <c r="LYM20" s="24"/>
      <c r="LYN20" s="24"/>
      <c r="LYO20" s="24"/>
      <c r="LYP20" s="24"/>
      <c r="LYQ20" s="24"/>
      <c r="LYR20" s="24"/>
      <c r="LYS20" s="24"/>
      <c r="LYT20" s="24"/>
      <c r="LYU20" s="24"/>
      <c r="LYV20" s="24"/>
      <c r="LYW20" s="24"/>
      <c r="LYX20" s="24"/>
      <c r="LYY20" s="24"/>
      <c r="LYZ20" s="24"/>
      <c r="LZA20" s="24"/>
      <c r="LZB20" s="24"/>
      <c r="LZC20" s="24"/>
      <c r="LZD20" s="24"/>
      <c r="LZE20" s="24"/>
      <c r="LZF20" s="24"/>
      <c r="LZG20" s="24"/>
      <c r="LZH20" s="24"/>
      <c r="LZI20" s="24"/>
      <c r="LZJ20" s="24"/>
      <c r="LZK20" s="24"/>
      <c r="LZL20" s="24"/>
      <c r="LZM20" s="24"/>
      <c r="LZN20" s="24"/>
      <c r="LZO20" s="24"/>
      <c r="LZP20" s="24"/>
      <c r="LZQ20" s="24"/>
      <c r="LZR20" s="24"/>
      <c r="LZS20" s="24"/>
      <c r="LZT20" s="24"/>
      <c r="LZU20" s="24"/>
      <c r="LZV20" s="24"/>
      <c r="LZW20" s="24"/>
      <c r="LZX20" s="24"/>
      <c r="LZY20" s="24"/>
      <c r="LZZ20" s="24"/>
      <c r="MAA20" s="24"/>
      <c r="MAB20" s="24"/>
      <c r="MAC20" s="24"/>
      <c r="MAD20" s="24"/>
      <c r="MAE20" s="24"/>
      <c r="MAF20" s="24"/>
      <c r="MAG20" s="24"/>
      <c r="MAH20" s="24"/>
      <c r="MAI20" s="24"/>
      <c r="MAJ20" s="24"/>
      <c r="MAK20" s="24"/>
      <c r="MAL20" s="24"/>
      <c r="MAM20" s="24"/>
      <c r="MAN20" s="24"/>
      <c r="MAO20" s="24"/>
      <c r="MAP20" s="24"/>
      <c r="MAQ20" s="24"/>
      <c r="MAR20" s="24"/>
      <c r="MAS20" s="24"/>
      <c r="MAT20" s="24"/>
      <c r="MAU20" s="24"/>
      <c r="MAV20" s="24"/>
      <c r="MAW20" s="24"/>
      <c r="MAX20" s="24"/>
      <c r="MAY20" s="24"/>
      <c r="MAZ20" s="24"/>
      <c r="MBA20" s="24"/>
      <c r="MBB20" s="24"/>
      <c r="MBC20" s="24"/>
      <c r="MBD20" s="24"/>
      <c r="MBE20" s="24"/>
      <c r="MBF20" s="24"/>
      <c r="MBG20" s="24"/>
      <c r="MBH20" s="24"/>
      <c r="MBI20" s="24"/>
      <c r="MBJ20" s="24"/>
      <c r="MBK20" s="24"/>
      <c r="MBL20" s="24"/>
      <c r="MBM20" s="24"/>
      <c r="MBN20" s="24"/>
      <c r="MBO20" s="24"/>
      <c r="MBP20" s="24"/>
      <c r="MBQ20" s="24"/>
      <c r="MBR20" s="24"/>
      <c r="MBS20" s="24"/>
      <c r="MBT20" s="24"/>
      <c r="MBU20" s="24"/>
      <c r="MBV20" s="24"/>
      <c r="MBW20" s="24"/>
      <c r="MBX20" s="24"/>
      <c r="MBY20" s="24"/>
      <c r="MBZ20" s="24"/>
      <c r="MCA20" s="24"/>
      <c r="MCB20" s="24"/>
      <c r="MCC20" s="24"/>
      <c r="MCD20" s="24"/>
      <c r="MCE20" s="24"/>
      <c r="MCF20" s="24"/>
      <c r="MCG20" s="24"/>
      <c r="MCH20" s="24"/>
      <c r="MCI20" s="24"/>
      <c r="MCJ20" s="24"/>
      <c r="MCK20" s="24"/>
      <c r="MCL20" s="24"/>
      <c r="MCM20" s="24"/>
      <c r="MCN20" s="24"/>
      <c r="MCO20" s="24"/>
      <c r="MCP20" s="24"/>
      <c r="MCQ20" s="24"/>
      <c r="MCR20" s="24"/>
      <c r="MCS20" s="24"/>
      <c r="MCT20" s="24"/>
      <c r="MCU20" s="24"/>
      <c r="MCV20" s="24"/>
      <c r="MCW20" s="24"/>
      <c r="MCX20" s="24"/>
      <c r="MCY20" s="24"/>
      <c r="MCZ20" s="24"/>
      <c r="MDA20" s="24"/>
      <c r="MDB20" s="24"/>
      <c r="MDC20" s="24"/>
      <c r="MDD20" s="24"/>
      <c r="MDE20" s="24"/>
      <c r="MDF20" s="24"/>
      <c r="MDG20" s="24"/>
      <c r="MDH20" s="24"/>
      <c r="MDI20" s="24"/>
      <c r="MDJ20" s="24"/>
      <c r="MDK20" s="24"/>
      <c r="MDL20" s="24"/>
      <c r="MDM20" s="24"/>
      <c r="MDN20" s="24"/>
      <c r="MDO20" s="24"/>
      <c r="MDP20" s="24"/>
      <c r="MDQ20" s="24"/>
      <c r="MDR20" s="24"/>
      <c r="MDS20" s="24"/>
      <c r="MDT20" s="24"/>
      <c r="MDU20" s="24"/>
      <c r="MDV20" s="24"/>
      <c r="MDW20" s="24"/>
      <c r="MDX20" s="24"/>
      <c r="MDY20" s="24"/>
      <c r="MDZ20" s="24"/>
      <c r="MEA20" s="24"/>
      <c r="MEB20" s="24"/>
      <c r="MEC20" s="24"/>
      <c r="MED20" s="24"/>
      <c r="MEE20" s="24"/>
      <c r="MEF20" s="24"/>
      <c r="MEG20" s="24"/>
      <c r="MEH20" s="24"/>
      <c r="MEI20" s="24"/>
      <c r="MEJ20" s="24"/>
      <c r="MEK20" s="24"/>
      <c r="MEL20" s="24"/>
      <c r="MEM20" s="24"/>
      <c r="MEN20" s="24"/>
      <c r="MEO20" s="24"/>
      <c r="MEP20" s="24"/>
      <c r="MEQ20" s="24"/>
      <c r="MER20" s="24"/>
      <c r="MES20" s="24"/>
      <c r="MET20" s="24"/>
      <c r="MEU20" s="24"/>
      <c r="MEV20" s="24"/>
      <c r="MEW20" s="24"/>
      <c r="MEX20" s="24"/>
      <c r="MEY20" s="24"/>
      <c r="MEZ20" s="24"/>
      <c r="MFA20" s="24"/>
      <c r="MFB20" s="24"/>
      <c r="MFC20" s="24"/>
      <c r="MFD20" s="24"/>
      <c r="MFE20" s="24"/>
      <c r="MFF20" s="24"/>
      <c r="MFG20" s="24"/>
      <c r="MFH20" s="24"/>
      <c r="MFI20" s="24"/>
      <c r="MFJ20" s="24"/>
      <c r="MFK20" s="24"/>
      <c r="MFL20" s="24"/>
      <c r="MFM20" s="24"/>
      <c r="MFN20" s="24"/>
      <c r="MFO20" s="24"/>
      <c r="MFP20" s="24"/>
      <c r="MFQ20" s="24"/>
      <c r="MFR20" s="24"/>
      <c r="MFS20" s="24"/>
      <c r="MFT20" s="24"/>
      <c r="MFU20" s="24"/>
      <c r="MFV20" s="24"/>
      <c r="MFW20" s="24"/>
      <c r="MFX20" s="24"/>
      <c r="MFY20" s="24"/>
      <c r="MFZ20" s="24"/>
      <c r="MGA20" s="24"/>
      <c r="MGB20" s="24"/>
      <c r="MGC20" s="24"/>
      <c r="MGD20" s="24"/>
      <c r="MGE20" s="24"/>
      <c r="MGF20" s="24"/>
      <c r="MGG20" s="24"/>
      <c r="MGH20" s="24"/>
      <c r="MGI20" s="24"/>
      <c r="MGJ20" s="24"/>
      <c r="MGK20" s="24"/>
      <c r="MGL20" s="24"/>
      <c r="MGM20" s="24"/>
      <c r="MGN20" s="24"/>
      <c r="MGO20" s="24"/>
      <c r="MGP20" s="24"/>
      <c r="MGQ20" s="24"/>
      <c r="MGR20" s="24"/>
      <c r="MGS20" s="24"/>
      <c r="MGT20" s="24"/>
      <c r="MGU20" s="24"/>
      <c r="MGV20" s="24"/>
      <c r="MGW20" s="24"/>
      <c r="MGX20" s="24"/>
      <c r="MGY20" s="24"/>
      <c r="MGZ20" s="24"/>
      <c r="MHA20" s="24"/>
      <c r="MHB20" s="24"/>
      <c r="MHC20" s="24"/>
      <c r="MHD20" s="24"/>
      <c r="MHE20" s="24"/>
      <c r="MHF20" s="24"/>
      <c r="MHG20" s="24"/>
      <c r="MHH20" s="24"/>
      <c r="MHI20" s="24"/>
      <c r="MHJ20" s="24"/>
      <c r="MHK20" s="24"/>
      <c r="MHL20" s="24"/>
      <c r="MHM20" s="24"/>
      <c r="MHN20" s="24"/>
      <c r="MHO20" s="24"/>
      <c r="MHP20" s="24"/>
      <c r="MHQ20" s="24"/>
      <c r="MHR20" s="24"/>
      <c r="MHS20" s="24"/>
      <c r="MHT20" s="24"/>
      <c r="MHU20" s="24"/>
      <c r="MHV20" s="24"/>
      <c r="MHW20" s="24"/>
      <c r="MHX20" s="24"/>
      <c r="MHY20" s="24"/>
      <c r="MHZ20" s="24"/>
      <c r="MIA20" s="24"/>
      <c r="MIB20" s="24"/>
      <c r="MIC20" s="24"/>
      <c r="MID20" s="24"/>
      <c r="MIE20" s="24"/>
      <c r="MIF20" s="24"/>
      <c r="MIG20" s="24"/>
      <c r="MIH20" s="24"/>
      <c r="MII20" s="24"/>
      <c r="MIJ20" s="24"/>
      <c r="MIK20" s="24"/>
      <c r="MIL20" s="24"/>
      <c r="MIM20" s="24"/>
      <c r="MIN20" s="24"/>
      <c r="MIO20" s="24"/>
      <c r="MIP20" s="24"/>
      <c r="MIQ20" s="24"/>
      <c r="MIR20" s="24"/>
      <c r="MIS20" s="24"/>
      <c r="MIT20" s="24"/>
      <c r="MIU20" s="24"/>
      <c r="MIV20" s="24"/>
      <c r="MIW20" s="24"/>
      <c r="MIX20" s="24"/>
      <c r="MIY20" s="24"/>
      <c r="MIZ20" s="24"/>
      <c r="MJA20" s="24"/>
      <c r="MJB20" s="24"/>
      <c r="MJC20" s="24"/>
      <c r="MJD20" s="24"/>
      <c r="MJE20" s="24"/>
      <c r="MJF20" s="24"/>
      <c r="MJG20" s="24"/>
      <c r="MJH20" s="24"/>
      <c r="MJI20" s="24"/>
      <c r="MJJ20" s="24"/>
      <c r="MJK20" s="24"/>
      <c r="MJL20" s="24"/>
      <c r="MJM20" s="24"/>
      <c r="MJN20" s="24"/>
      <c r="MJO20" s="24"/>
      <c r="MJP20" s="24"/>
      <c r="MJQ20" s="24"/>
      <c r="MJR20" s="24"/>
      <c r="MJS20" s="24"/>
      <c r="MJT20" s="24"/>
      <c r="MJU20" s="24"/>
      <c r="MJV20" s="24"/>
      <c r="MJW20" s="24"/>
      <c r="MJX20" s="24"/>
      <c r="MJY20" s="24"/>
      <c r="MJZ20" s="24"/>
      <c r="MKA20" s="24"/>
      <c r="MKB20" s="24"/>
      <c r="MKC20" s="24"/>
      <c r="MKD20" s="24"/>
      <c r="MKE20" s="24"/>
      <c r="MKF20" s="24"/>
      <c r="MKG20" s="24"/>
      <c r="MKH20" s="24"/>
      <c r="MKI20" s="24"/>
      <c r="MKJ20" s="24"/>
      <c r="MKK20" s="24"/>
      <c r="MKL20" s="24"/>
      <c r="MKM20" s="24"/>
      <c r="MKN20" s="24"/>
      <c r="MKO20" s="24"/>
      <c r="MKP20" s="24"/>
      <c r="MKQ20" s="24"/>
      <c r="MKR20" s="24"/>
      <c r="MKS20" s="24"/>
      <c r="MKT20" s="24"/>
      <c r="MKU20" s="24"/>
      <c r="MKV20" s="24"/>
      <c r="MKW20" s="24"/>
      <c r="MKX20" s="24"/>
      <c r="MKY20" s="24"/>
      <c r="MKZ20" s="24"/>
      <c r="MLA20" s="24"/>
      <c r="MLB20" s="24"/>
      <c r="MLC20" s="24"/>
      <c r="MLD20" s="24"/>
      <c r="MLE20" s="24"/>
      <c r="MLF20" s="24"/>
      <c r="MLG20" s="24"/>
      <c r="MLH20" s="24"/>
      <c r="MLI20" s="24"/>
      <c r="MLJ20" s="24"/>
      <c r="MLK20" s="24"/>
      <c r="MLL20" s="24"/>
      <c r="MLM20" s="24"/>
      <c r="MLN20" s="24"/>
      <c r="MLO20" s="24"/>
      <c r="MLP20" s="24"/>
      <c r="MLQ20" s="24"/>
      <c r="MLR20" s="24"/>
      <c r="MLS20" s="24"/>
      <c r="MLT20" s="24"/>
      <c r="MLU20" s="24"/>
      <c r="MLV20" s="24"/>
      <c r="MLW20" s="24"/>
      <c r="MLX20" s="24"/>
      <c r="MLY20" s="24"/>
      <c r="MLZ20" s="24"/>
      <c r="MMA20" s="24"/>
      <c r="MMB20" s="24"/>
      <c r="MMC20" s="24"/>
      <c r="MMD20" s="24"/>
      <c r="MME20" s="24"/>
      <c r="MMF20" s="24"/>
      <c r="MMG20" s="24"/>
      <c r="MMH20" s="24"/>
      <c r="MMI20" s="24"/>
      <c r="MMJ20" s="24"/>
      <c r="MMK20" s="24"/>
      <c r="MML20" s="24"/>
      <c r="MMM20" s="24"/>
      <c r="MMN20" s="24"/>
      <c r="MMO20" s="24"/>
      <c r="MMP20" s="24"/>
      <c r="MMQ20" s="24"/>
      <c r="MMR20" s="24"/>
      <c r="MMS20" s="24"/>
      <c r="MMT20" s="24"/>
      <c r="MMU20" s="24"/>
      <c r="MMV20" s="24"/>
      <c r="MMW20" s="24"/>
      <c r="MMX20" s="24"/>
      <c r="MMY20" s="24"/>
      <c r="MMZ20" s="24"/>
      <c r="MNA20" s="24"/>
      <c r="MNB20" s="24"/>
      <c r="MNC20" s="24"/>
      <c r="MND20" s="24"/>
      <c r="MNE20" s="24"/>
      <c r="MNF20" s="24"/>
      <c r="MNG20" s="24"/>
      <c r="MNH20" s="24"/>
      <c r="MNI20" s="24"/>
      <c r="MNJ20" s="24"/>
      <c r="MNK20" s="24"/>
      <c r="MNL20" s="24"/>
      <c r="MNM20" s="24"/>
      <c r="MNN20" s="24"/>
      <c r="MNO20" s="24"/>
      <c r="MNP20" s="24"/>
      <c r="MNQ20" s="24"/>
      <c r="MNR20" s="24"/>
      <c r="MNS20" s="24"/>
      <c r="MNT20" s="24"/>
      <c r="MNU20" s="24"/>
      <c r="MNV20" s="24"/>
      <c r="MNW20" s="24"/>
      <c r="MNX20" s="24"/>
      <c r="MNY20" s="24"/>
      <c r="MNZ20" s="24"/>
      <c r="MOA20" s="24"/>
      <c r="MOB20" s="24"/>
      <c r="MOC20" s="24"/>
      <c r="MOD20" s="24"/>
      <c r="MOE20" s="24"/>
      <c r="MOF20" s="24"/>
      <c r="MOG20" s="24"/>
      <c r="MOH20" s="24"/>
      <c r="MOI20" s="24"/>
      <c r="MOJ20" s="24"/>
      <c r="MOK20" s="24"/>
      <c r="MOL20" s="24"/>
      <c r="MOM20" s="24"/>
      <c r="MON20" s="24"/>
      <c r="MOO20" s="24"/>
      <c r="MOP20" s="24"/>
      <c r="MOQ20" s="24"/>
      <c r="MOR20" s="24"/>
      <c r="MOS20" s="24"/>
      <c r="MOT20" s="24"/>
      <c r="MOU20" s="24"/>
      <c r="MOV20" s="24"/>
      <c r="MOW20" s="24"/>
      <c r="MOX20" s="24"/>
      <c r="MOY20" s="24"/>
      <c r="MOZ20" s="24"/>
      <c r="MPA20" s="24"/>
      <c r="MPB20" s="24"/>
      <c r="MPC20" s="24"/>
      <c r="MPD20" s="24"/>
      <c r="MPE20" s="24"/>
      <c r="MPF20" s="24"/>
      <c r="MPG20" s="24"/>
      <c r="MPH20" s="24"/>
      <c r="MPI20" s="24"/>
      <c r="MPJ20" s="24"/>
      <c r="MPK20" s="24"/>
      <c r="MPL20" s="24"/>
      <c r="MPM20" s="24"/>
      <c r="MPN20" s="24"/>
      <c r="MPO20" s="24"/>
      <c r="MPP20" s="24"/>
      <c r="MPQ20" s="24"/>
      <c r="MPR20" s="24"/>
      <c r="MPS20" s="24"/>
      <c r="MPT20" s="24"/>
      <c r="MPU20" s="24"/>
      <c r="MPV20" s="24"/>
      <c r="MPW20" s="24"/>
      <c r="MPX20" s="24"/>
      <c r="MPY20" s="24"/>
      <c r="MPZ20" s="24"/>
      <c r="MQA20" s="24"/>
      <c r="MQB20" s="24"/>
      <c r="MQC20" s="24"/>
      <c r="MQD20" s="24"/>
      <c r="MQE20" s="24"/>
      <c r="MQF20" s="24"/>
      <c r="MQG20" s="24"/>
      <c r="MQH20" s="24"/>
      <c r="MQI20" s="24"/>
      <c r="MQJ20" s="24"/>
      <c r="MQK20" s="24"/>
      <c r="MQL20" s="24"/>
      <c r="MQM20" s="24"/>
      <c r="MQN20" s="24"/>
      <c r="MQO20" s="24"/>
      <c r="MQP20" s="24"/>
      <c r="MQQ20" s="24"/>
      <c r="MQR20" s="24"/>
      <c r="MQS20" s="24"/>
      <c r="MQT20" s="24"/>
      <c r="MQU20" s="24"/>
      <c r="MQV20" s="24"/>
      <c r="MQW20" s="24"/>
      <c r="MQX20" s="24"/>
      <c r="MQY20" s="24"/>
      <c r="MQZ20" s="24"/>
      <c r="MRA20" s="24"/>
      <c r="MRB20" s="24"/>
      <c r="MRC20" s="24"/>
      <c r="MRD20" s="24"/>
      <c r="MRE20" s="24"/>
      <c r="MRF20" s="24"/>
      <c r="MRG20" s="24"/>
      <c r="MRH20" s="24"/>
      <c r="MRI20" s="24"/>
      <c r="MRJ20" s="24"/>
      <c r="MRK20" s="24"/>
      <c r="MRL20" s="24"/>
      <c r="MRM20" s="24"/>
      <c r="MRN20" s="24"/>
      <c r="MRO20" s="24"/>
      <c r="MRP20" s="24"/>
      <c r="MRQ20" s="24"/>
      <c r="MRR20" s="24"/>
      <c r="MRS20" s="24"/>
      <c r="MRT20" s="24"/>
      <c r="MRU20" s="24"/>
      <c r="MRV20" s="24"/>
      <c r="MRW20" s="24"/>
      <c r="MRX20" s="24"/>
      <c r="MRY20" s="24"/>
      <c r="MRZ20" s="24"/>
      <c r="MSA20" s="24"/>
      <c r="MSB20" s="24"/>
      <c r="MSC20" s="24"/>
      <c r="MSD20" s="24"/>
      <c r="MSE20" s="24"/>
      <c r="MSF20" s="24"/>
      <c r="MSG20" s="24"/>
      <c r="MSH20" s="24"/>
      <c r="MSI20" s="24"/>
      <c r="MSJ20" s="24"/>
      <c r="MSK20" s="24"/>
      <c r="MSL20" s="24"/>
      <c r="MSM20" s="24"/>
      <c r="MSN20" s="24"/>
      <c r="MSO20" s="24"/>
      <c r="MSP20" s="24"/>
      <c r="MSQ20" s="24"/>
      <c r="MSR20" s="24"/>
      <c r="MSS20" s="24"/>
      <c r="MST20" s="24"/>
      <c r="MSU20" s="24"/>
      <c r="MSV20" s="24"/>
      <c r="MSW20" s="24"/>
      <c r="MSX20" s="24"/>
      <c r="MSY20" s="24"/>
      <c r="MSZ20" s="24"/>
      <c r="MTA20" s="24"/>
      <c r="MTB20" s="24"/>
      <c r="MTC20" s="24"/>
      <c r="MTD20" s="24"/>
      <c r="MTE20" s="24"/>
      <c r="MTF20" s="24"/>
      <c r="MTG20" s="24"/>
      <c r="MTH20" s="24"/>
      <c r="MTI20" s="24"/>
      <c r="MTJ20" s="24"/>
      <c r="MTK20" s="24"/>
      <c r="MTL20" s="24"/>
      <c r="MTM20" s="24"/>
      <c r="MTN20" s="24"/>
      <c r="MTO20" s="24"/>
      <c r="MTP20" s="24"/>
      <c r="MTQ20" s="24"/>
      <c r="MTR20" s="24"/>
      <c r="MTS20" s="24"/>
      <c r="MTT20" s="24"/>
      <c r="MTU20" s="24"/>
      <c r="MTV20" s="24"/>
      <c r="MTW20" s="24"/>
      <c r="MTX20" s="24"/>
      <c r="MTY20" s="24"/>
      <c r="MTZ20" s="24"/>
      <c r="MUA20" s="24"/>
      <c r="MUB20" s="24"/>
      <c r="MUC20" s="24"/>
      <c r="MUD20" s="24"/>
      <c r="MUE20" s="24"/>
      <c r="MUF20" s="24"/>
      <c r="MUG20" s="24"/>
      <c r="MUH20" s="24"/>
      <c r="MUI20" s="24"/>
      <c r="MUJ20" s="24"/>
      <c r="MUK20" s="24"/>
      <c r="MUL20" s="24"/>
      <c r="MUM20" s="24"/>
      <c r="MUN20" s="24"/>
      <c r="MUO20" s="24"/>
      <c r="MUP20" s="24"/>
      <c r="MUQ20" s="24"/>
      <c r="MUR20" s="24"/>
      <c r="MUS20" s="24"/>
      <c r="MUT20" s="24"/>
      <c r="MUU20" s="24"/>
      <c r="MUV20" s="24"/>
      <c r="MUW20" s="24"/>
      <c r="MUX20" s="24"/>
      <c r="MUY20" s="24"/>
      <c r="MUZ20" s="24"/>
      <c r="MVA20" s="24"/>
      <c r="MVB20" s="24"/>
      <c r="MVC20" s="24"/>
      <c r="MVD20" s="24"/>
      <c r="MVE20" s="24"/>
      <c r="MVF20" s="24"/>
      <c r="MVG20" s="24"/>
      <c r="MVH20" s="24"/>
      <c r="MVI20" s="24"/>
      <c r="MVJ20" s="24"/>
      <c r="MVK20" s="24"/>
      <c r="MVL20" s="24"/>
      <c r="MVM20" s="24"/>
      <c r="MVN20" s="24"/>
      <c r="MVO20" s="24"/>
      <c r="MVP20" s="24"/>
      <c r="MVQ20" s="24"/>
      <c r="MVR20" s="24"/>
      <c r="MVS20" s="24"/>
      <c r="MVT20" s="24"/>
      <c r="MVU20" s="24"/>
      <c r="MVV20" s="24"/>
      <c r="MVW20" s="24"/>
      <c r="MVX20" s="24"/>
      <c r="MVY20" s="24"/>
      <c r="MVZ20" s="24"/>
      <c r="MWA20" s="24"/>
      <c r="MWB20" s="24"/>
      <c r="MWC20" s="24"/>
      <c r="MWD20" s="24"/>
      <c r="MWE20" s="24"/>
      <c r="MWF20" s="24"/>
      <c r="MWG20" s="24"/>
      <c r="MWH20" s="24"/>
      <c r="MWI20" s="24"/>
      <c r="MWJ20" s="24"/>
      <c r="MWK20" s="24"/>
      <c r="MWL20" s="24"/>
      <c r="MWM20" s="24"/>
      <c r="MWN20" s="24"/>
      <c r="MWO20" s="24"/>
      <c r="MWP20" s="24"/>
      <c r="MWQ20" s="24"/>
      <c r="MWR20" s="24"/>
      <c r="MWS20" s="24"/>
      <c r="MWT20" s="24"/>
      <c r="MWU20" s="24"/>
      <c r="MWV20" s="24"/>
      <c r="MWW20" s="24"/>
      <c r="MWX20" s="24"/>
      <c r="MWY20" s="24"/>
      <c r="MWZ20" s="24"/>
      <c r="MXA20" s="24"/>
      <c r="MXB20" s="24"/>
      <c r="MXC20" s="24"/>
      <c r="MXD20" s="24"/>
      <c r="MXE20" s="24"/>
      <c r="MXF20" s="24"/>
      <c r="MXG20" s="24"/>
      <c r="MXH20" s="24"/>
      <c r="MXI20" s="24"/>
      <c r="MXJ20" s="24"/>
      <c r="MXK20" s="24"/>
      <c r="MXL20" s="24"/>
      <c r="MXM20" s="24"/>
      <c r="MXN20" s="24"/>
      <c r="MXO20" s="24"/>
      <c r="MXP20" s="24"/>
      <c r="MXQ20" s="24"/>
      <c r="MXR20" s="24"/>
      <c r="MXS20" s="24"/>
      <c r="MXT20" s="24"/>
      <c r="MXU20" s="24"/>
      <c r="MXV20" s="24"/>
      <c r="MXW20" s="24"/>
      <c r="MXX20" s="24"/>
      <c r="MXY20" s="24"/>
      <c r="MXZ20" s="24"/>
      <c r="MYA20" s="24"/>
      <c r="MYB20" s="24"/>
      <c r="MYC20" s="24"/>
      <c r="MYD20" s="24"/>
      <c r="MYE20" s="24"/>
      <c r="MYF20" s="24"/>
      <c r="MYG20" s="24"/>
      <c r="MYH20" s="24"/>
      <c r="MYI20" s="24"/>
      <c r="MYJ20" s="24"/>
      <c r="MYK20" s="24"/>
      <c r="MYL20" s="24"/>
      <c r="MYM20" s="24"/>
      <c r="MYN20" s="24"/>
      <c r="MYO20" s="24"/>
      <c r="MYP20" s="24"/>
      <c r="MYQ20" s="24"/>
      <c r="MYR20" s="24"/>
      <c r="MYS20" s="24"/>
      <c r="MYT20" s="24"/>
      <c r="MYU20" s="24"/>
      <c r="MYV20" s="24"/>
      <c r="MYW20" s="24"/>
      <c r="MYX20" s="24"/>
      <c r="MYY20" s="24"/>
      <c r="MYZ20" s="24"/>
      <c r="MZA20" s="24"/>
      <c r="MZB20" s="24"/>
      <c r="MZC20" s="24"/>
      <c r="MZD20" s="24"/>
      <c r="MZE20" s="24"/>
      <c r="MZF20" s="24"/>
      <c r="MZG20" s="24"/>
      <c r="MZH20" s="24"/>
      <c r="MZI20" s="24"/>
      <c r="MZJ20" s="24"/>
      <c r="MZK20" s="24"/>
      <c r="MZL20" s="24"/>
      <c r="MZM20" s="24"/>
      <c r="MZN20" s="24"/>
      <c r="MZO20" s="24"/>
      <c r="MZP20" s="24"/>
      <c r="MZQ20" s="24"/>
      <c r="MZR20" s="24"/>
      <c r="MZS20" s="24"/>
      <c r="MZT20" s="24"/>
      <c r="MZU20" s="24"/>
      <c r="MZV20" s="24"/>
      <c r="MZW20" s="24"/>
      <c r="MZX20" s="24"/>
      <c r="MZY20" s="24"/>
      <c r="MZZ20" s="24"/>
      <c r="NAA20" s="24"/>
      <c r="NAB20" s="24"/>
      <c r="NAC20" s="24"/>
      <c r="NAD20" s="24"/>
      <c r="NAE20" s="24"/>
      <c r="NAF20" s="24"/>
      <c r="NAG20" s="24"/>
      <c r="NAH20" s="24"/>
      <c r="NAI20" s="24"/>
      <c r="NAJ20" s="24"/>
      <c r="NAK20" s="24"/>
      <c r="NAL20" s="24"/>
      <c r="NAM20" s="24"/>
      <c r="NAN20" s="24"/>
      <c r="NAO20" s="24"/>
      <c r="NAP20" s="24"/>
      <c r="NAQ20" s="24"/>
      <c r="NAR20" s="24"/>
      <c r="NAS20" s="24"/>
      <c r="NAT20" s="24"/>
      <c r="NAU20" s="24"/>
      <c r="NAV20" s="24"/>
      <c r="NAW20" s="24"/>
      <c r="NAX20" s="24"/>
      <c r="NAY20" s="24"/>
      <c r="NAZ20" s="24"/>
      <c r="NBA20" s="24"/>
      <c r="NBB20" s="24"/>
      <c r="NBC20" s="24"/>
      <c r="NBD20" s="24"/>
      <c r="NBE20" s="24"/>
      <c r="NBF20" s="24"/>
      <c r="NBG20" s="24"/>
      <c r="NBH20" s="24"/>
      <c r="NBI20" s="24"/>
      <c r="NBJ20" s="24"/>
      <c r="NBK20" s="24"/>
      <c r="NBL20" s="24"/>
      <c r="NBM20" s="24"/>
      <c r="NBN20" s="24"/>
      <c r="NBO20" s="24"/>
      <c r="NBP20" s="24"/>
      <c r="NBQ20" s="24"/>
      <c r="NBR20" s="24"/>
      <c r="NBS20" s="24"/>
      <c r="NBT20" s="24"/>
      <c r="NBU20" s="24"/>
      <c r="NBV20" s="24"/>
      <c r="NBW20" s="24"/>
      <c r="NBX20" s="24"/>
      <c r="NBY20" s="24"/>
      <c r="NBZ20" s="24"/>
      <c r="NCA20" s="24"/>
      <c r="NCB20" s="24"/>
      <c r="NCC20" s="24"/>
      <c r="NCD20" s="24"/>
      <c r="NCE20" s="24"/>
      <c r="NCF20" s="24"/>
      <c r="NCG20" s="24"/>
      <c r="NCH20" s="24"/>
      <c r="NCI20" s="24"/>
      <c r="NCJ20" s="24"/>
      <c r="NCK20" s="24"/>
      <c r="NCL20" s="24"/>
      <c r="NCM20" s="24"/>
      <c r="NCN20" s="24"/>
      <c r="NCO20" s="24"/>
      <c r="NCP20" s="24"/>
      <c r="NCQ20" s="24"/>
      <c r="NCR20" s="24"/>
      <c r="NCS20" s="24"/>
      <c r="NCT20" s="24"/>
      <c r="NCU20" s="24"/>
      <c r="NCV20" s="24"/>
      <c r="NCW20" s="24"/>
      <c r="NCX20" s="24"/>
      <c r="NCY20" s="24"/>
      <c r="NCZ20" s="24"/>
      <c r="NDA20" s="24"/>
      <c r="NDB20" s="24"/>
      <c r="NDC20" s="24"/>
      <c r="NDD20" s="24"/>
      <c r="NDE20" s="24"/>
      <c r="NDF20" s="24"/>
      <c r="NDG20" s="24"/>
      <c r="NDH20" s="24"/>
      <c r="NDI20" s="24"/>
      <c r="NDJ20" s="24"/>
      <c r="NDK20" s="24"/>
      <c r="NDL20" s="24"/>
      <c r="NDM20" s="24"/>
      <c r="NDN20" s="24"/>
      <c r="NDO20" s="24"/>
      <c r="NDP20" s="24"/>
      <c r="NDQ20" s="24"/>
      <c r="NDR20" s="24"/>
      <c r="NDS20" s="24"/>
      <c r="NDT20" s="24"/>
      <c r="NDU20" s="24"/>
      <c r="NDV20" s="24"/>
      <c r="NDW20" s="24"/>
      <c r="NDX20" s="24"/>
      <c r="NDY20" s="24"/>
      <c r="NDZ20" s="24"/>
      <c r="NEA20" s="24"/>
      <c r="NEB20" s="24"/>
      <c r="NEC20" s="24"/>
      <c r="NED20" s="24"/>
      <c r="NEE20" s="24"/>
      <c r="NEF20" s="24"/>
      <c r="NEG20" s="24"/>
      <c r="NEH20" s="24"/>
      <c r="NEI20" s="24"/>
      <c r="NEJ20" s="24"/>
      <c r="NEK20" s="24"/>
      <c r="NEL20" s="24"/>
      <c r="NEM20" s="24"/>
      <c r="NEN20" s="24"/>
      <c r="NEO20" s="24"/>
      <c r="NEP20" s="24"/>
      <c r="NEQ20" s="24"/>
      <c r="NER20" s="24"/>
      <c r="NES20" s="24"/>
      <c r="NET20" s="24"/>
      <c r="NEU20" s="24"/>
      <c r="NEV20" s="24"/>
      <c r="NEW20" s="24"/>
      <c r="NEX20" s="24"/>
      <c r="NEY20" s="24"/>
      <c r="NEZ20" s="24"/>
      <c r="NFA20" s="24"/>
      <c r="NFB20" s="24"/>
      <c r="NFC20" s="24"/>
      <c r="NFD20" s="24"/>
      <c r="NFE20" s="24"/>
      <c r="NFF20" s="24"/>
      <c r="NFG20" s="24"/>
      <c r="NFH20" s="24"/>
      <c r="NFI20" s="24"/>
      <c r="NFJ20" s="24"/>
      <c r="NFK20" s="24"/>
      <c r="NFL20" s="24"/>
      <c r="NFM20" s="24"/>
      <c r="NFN20" s="24"/>
      <c r="NFO20" s="24"/>
      <c r="NFP20" s="24"/>
      <c r="NFQ20" s="24"/>
      <c r="NFR20" s="24"/>
      <c r="NFS20" s="24"/>
      <c r="NFT20" s="24"/>
      <c r="NFU20" s="24"/>
      <c r="NFV20" s="24"/>
      <c r="NFW20" s="24"/>
      <c r="NFX20" s="24"/>
      <c r="NFY20" s="24"/>
      <c r="NFZ20" s="24"/>
      <c r="NGA20" s="24"/>
      <c r="NGB20" s="24"/>
      <c r="NGC20" s="24"/>
      <c r="NGD20" s="24"/>
      <c r="NGE20" s="24"/>
      <c r="NGF20" s="24"/>
      <c r="NGG20" s="24"/>
      <c r="NGH20" s="24"/>
      <c r="NGI20" s="24"/>
      <c r="NGJ20" s="24"/>
      <c r="NGK20" s="24"/>
      <c r="NGL20" s="24"/>
      <c r="NGM20" s="24"/>
      <c r="NGN20" s="24"/>
      <c r="NGO20" s="24"/>
      <c r="NGP20" s="24"/>
      <c r="NGQ20" s="24"/>
      <c r="NGR20" s="24"/>
      <c r="NGS20" s="24"/>
      <c r="NGT20" s="24"/>
      <c r="NGU20" s="24"/>
      <c r="NGV20" s="24"/>
      <c r="NGW20" s="24"/>
      <c r="NGX20" s="24"/>
      <c r="NGY20" s="24"/>
      <c r="NGZ20" s="24"/>
      <c r="NHA20" s="24"/>
      <c r="NHB20" s="24"/>
      <c r="NHC20" s="24"/>
      <c r="NHD20" s="24"/>
      <c r="NHE20" s="24"/>
      <c r="NHF20" s="24"/>
      <c r="NHG20" s="24"/>
      <c r="NHH20" s="24"/>
      <c r="NHI20" s="24"/>
      <c r="NHJ20" s="24"/>
      <c r="NHK20" s="24"/>
      <c r="NHL20" s="24"/>
      <c r="NHM20" s="24"/>
      <c r="NHN20" s="24"/>
      <c r="NHO20" s="24"/>
      <c r="NHP20" s="24"/>
      <c r="NHQ20" s="24"/>
      <c r="NHR20" s="24"/>
      <c r="NHS20" s="24"/>
      <c r="NHT20" s="24"/>
      <c r="NHU20" s="24"/>
      <c r="NHV20" s="24"/>
      <c r="NHW20" s="24"/>
      <c r="NHX20" s="24"/>
      <c r="NHY20" s="24"/>
      <c r="NHZ20" s="24"/>
      <c r="NIA20" s="24"/>
      <c r="NIB20" s="24"/>
      <c r="NIC20" s="24"/>
      <c r="NID20" s="24"/>
      <c r="NIE20" s="24"/>
      <c r="NIF20" s="24"/>
      <c r="NIG20" s="24"/>
      <c r="NIH20" s="24"/>
      <c r="NII20" s="24"/>
      <c r="NIJ20" s="24"/>
      <c r="NIK20" s="24"/>
      <c r="NIL20" s="24"/>
      <c r="NIM20" s="24"/>
      <c r="NIN20" s="24"/>
      <c r="NIO20" s="24"/>
      <c r="NIP20" s="24"/>
      <c r="NIQ20" s="24"/>
      <c r="NIR20" s="24"/>
      <c r="NIS20" s="24"/>
      <c r="NIT20" s="24"/>
      <c r="NIU20" s="24"/>
      <c r="NIV20" s="24"/>
      <c r="NIW20" s="24"/>
      <c r="NIX20" s="24"/>
      <c r="NIY20" s="24"/>
      <c r="NIZ20" s="24"/>
      <c r="NJA20" s="24"/>
      <c r="NJB20" s="24"/>
      <c r="NJC20" s="24"/>
      <c r="NJD20" s="24"/>
      <c r="NJE20" s="24"/>
      <c r="NJF20" s="24"/>
      <c r="NJG20" s="24"/>
      <c r="NJH20" s="24"/>
      <c r="NJI20" s="24"/>
      <c r="NJJ20" s="24"/>
      <c r="NJK20" s="24"/>
      <c r="NJL20" s="24"/>
      <c r="NJM20" s="24"/>
      <c r="NJN20" s="24"/>
      <c r="NJO20" s="24"/>
      <c r="NJP20" s="24"/>
      <c r="NJQ20" s="24"/>
      <c r="NJR20" s="24"/>
      <c r="NJS20" s="24"/>
      <c r="NJT20" s="24"/>
      <c r="NJU20" s="24"/>
      <c r="NJV20" s="24"/>
      <c r="NJW20" s="24"/>
      <c r="NJX20" s="24"/>
      <c r="NJY20" s="24"/>
      <c r="NJZ20" s="24"/>
      <c r="NKA20" s="24"/>
      <c r="NKB20" s="24"/>
      <c r="NKC20" s="24"/>
      <c r="NKD20" s="24"/>
      <c r="NKE20" s="24"/>
      <c r="NKF20" s="24"/>
      <c r="NKG20" s="24"/>
      <c r="NKH20" s="24"/>
      <c r="NKI20" s="24"/>
      <c r="NKJ20" s="24"/>
      <c r="NKK20" s="24"/>
      <c r="NKL20" s="24"/>
      <c r="NKM20" s="24"/>
      <c r="NKN20" s="24"/>
      <c r="NKO20" s="24"/>
      <c r="NKP20" s="24"/>
      <c r="NKQ20" s="24"/>
      <c r="NKR20" s="24"/>
      <c r="NKS20" s="24"/>
      <c r="NKT20" s="24"/>
      <c r="NKU20" s="24"/>
      <c r="NKV20" s="24"/>
      <c r="NKW20" s="24"/>
      <c r="NKX20" s="24"/>
      <c r="NKY20" s="24"/>
      <c r="NKZ20" s="24"/>
      <c r="NLA20" s="24"/>
      <c r="NLB20" s="24"/>
      <c r="NLC20" s="24"/>
      <c r="NLD20" s="24"/>
      <c r="NLE20" s="24"/>
      <c r="NLF20" s="24"/>
      <c r="NLG20" s="24"/>
      <c r="NLH20" s="24"/>
      <c r="NLI20" s="24"/>
      <c r="NLJ20" s="24"/>
      <c r="NLK20" s="24"/>
      <c r="NLL20" s="24"/>
      <c r="NLM20" s="24"/>
      <c r="NLN20" s="24"/>
      <c r="NLO20" s="24"/>
      <c r="NLP20" s="24"/>
      <c r="NLQ20" s="24"/>
      <c r="NLR20" s="24"/>
      <c r="NLS20" s="24"/>
      <c r="NLT20" s="24"/>
      <c r="NLU20" s="24"/>
      <c r="NLV20" s="24"/>
      <c r="NLW20" s="24"/>
      <c r="NLX20" s="24"/>
      <c r="NLY20" s="24"/>
      <c r="NLZ20" s="24"/>
      <c r="NMA20" s="24"/>
      <c r="NMB20" s="24"/>
      <c r="NMC20" s="24"/>
      <c r="NMD20" s="24"/>
      <c r="NME20" s="24"/>
      <c r="NMF20" s="24"/>
      <c r="NMG20" s="24"/>
      <c r="NMH20" s="24"/>
      <c r="NMI20" s="24"/>
      <c r="NMJ20" s="24"/>
      <c r="NMK20" s="24"/>
      <c r="NML20" s="24"/>
      <c r="NMM20" s="24"/>
      <c r="NMN20" s="24"/>
      <c r="NMO20" s="24"/>
      <c r="NMP20" s="24"/>
      <c r="NMQ20" s="24"/>
      <c r="NMR20" s="24"/>
      <c r="NMS20" s="24"/>
      <c r="NMT20" s="24"/>
      <c r="NMU20" s="24"/>
      <c r="NMV20" s="24"/>
      <c r="NMW20" s="24"/>
      <c r="NMX20" s="24"/>
      <c r="NMY20" s="24"/>
      <c r="NMZ20" s="24"/>
      <c r="NNA20" s="24"/>
      <c r="NNB20" s="24"/>
      <c r="NNC20" s="24"/>
      <c r="NND20" s="24"/>
      <c r="NNE20" s="24"/>
      <c r="NNF20" s="24"/>
      <c r="NNG20" s="24"/>
      <c r="NNH20" s="24"/>
      <c r="NNI20" s="24"/>
      <c r="NNJ20" s="24"/>
      <c r="NNK20" s="24"/>
      <c r="NNL20" s="24"/>
      <c r="NNM20" s="24"/>
      <c r="NNN20" s="24"/>
      <c r="NNO20" s="24"/>
      <c r="NNP20" s="24"/>
      <c r="NNQ20" s="24"/>
      <c r="NNR20" s="24"/>
      <c r="NNS20" s="24"/>
      <c r="NNT20" s="24"/>
      <c r="NNU20" s="24"/>
      <c r="NNV20" s="24"/>
      <c r="NNW20" s="24"/>
      <c r="NNX20" s="24"/>
      <c r="NNY20" s="24"/>
      <c r="NNZ20" s="24"/>
      <c r="NOA20" s="24"/>
      <c r="NOB20" s="24"/>
      <c r="NOC20" s="24"/>
      <c r="NOD20" s="24"/>
      <c r="NOE20" s="24"/>
      <c r="NOF20" s="24"/>
      <c r="NOG20" s="24"/>
      <c r="NOH20" s="24"/>
      <c r="NOI20" s="24"/>
      <c r="NOJ20" s="24"/>
      <c r="NOK20" s="24"/>
      <c r="NOL20" s="24"/>
      <c r="NOM20" s="24"/>
      <c r="NON20" s="24"/>
      <c r="NOO20" s="24"/>
      <c r="NOP20" s="24"/>
      <c r="NOQ20" s="24"/>
      <c r="NOR20" s="24"/>
      <c r="NOS20" s="24"/>
      <c r="NOT20" s="24"/>
      <c r="NOU20" s="24"/>
      <c r="NOV20" s="24"/>
      <c r="NOW20" s="24"/>
      <c r="NOX20" s="24"/>
      <c r="NOY20" s="24"/>
      <c r="NOZ20" s="24"/>
      <c r="NPA20" s="24"/>
      <c r="NPB20" s="24"/>
      <c r="NPC20" s="24"/>
      <c r="NPD20" s="24"/>
      <c r="NPE20" s="24"/>
      <c r="NPF20" s="24"/>
      <c r="NPG20" s="24"/>
      <c r="NPH20" s="24"/>
      <c r="NPI20" s="24"/>
      <c r="NPJ20" s="24"/>
      <c r="NPK20" s="24"/>
      <c r="NPL20" s="24"/>
      <c r="NPM20" s="24"/>
      <c r="NPN20" s="24"/>
      <c r="NPO20" s="24"/>
      <c r="NPP20" s="24"/>
      <c r="NPQ20" s="24"/>
      <c r="NPR20" s="24"/>
      <c r="NPS20" s="24"/>
      <c r="NPT20" s="24"/>
      <c r="NPU20" s="24"/>
      <c r="NPV20" s="24"/>
      <c r="NPW20" s="24"/>
      <c r="NPX20" s="24"/>
      <c r="NPY20" s="24"/>
      <c r="NPZ20" s="24"/>
      <c r="NQA20" s="24"/>
      <c r="NQB20" s="24"/>
      <c r="NQC20" s="24"/>
      <c r="NQD20" s="24"/>
      <c r="NQE20" s="24"/>
      <c r="NQF20" s="24"/>
      <c r="NQG20" s="24"/>
      <c r="NQH20" s="24"/>
      <c r="NQI20" s="24"/>
      <c r="NQJ20" s="24"/>
      <c r="NQK20" s="24"/>
      <c r="NQL20" s="24"/>
      <c r="NQM20" s="24"/>
      <c r="NQN20" s="24"/>
      <c r="NQO20" s="24"/>
      <c r="NQP20" s="24"/>
      <c r="NQQ20" s="24"/>
      <c r="NQR20" s="24"/>
      <c r="NQS20" s="24"/>
      <c r="NQT20" s="24"/>
      <c r="NQU20" s="24"/>
      <c r="NQV20" s="24"/>
      <c r="NQW20" s="24"/>
      <c r="NQX20" s="24"/>
      <c r="NQY20" s="24"/>
      <c r="NQZ20" s="24"/>
      <c r="NRA20" s="24"/>
      <c r="NRB20" s="24"/>
      <c r="NRC20" s="24"/>
      <c r="NRD20" s="24"/>
      <c r="NRE20" s="24"/>
      <c r="NRF20" s="24"/>
      <c r="NRG20" s="24"/>
      <c r="NRH20" s="24"/>
      <c r="NRI20" s="24"/>
      <c r="NRJ20" s="24"/>
      <c r="NRK20" s="24"/>
      <c r="NRL20" s="24"/>
      <c r="NRM20" s="24"/>
      <c r="NRN20" s="24"/>
      <c r="NRO20" s="24"/>
      <c r="NRP20" s="24"/>
      <c r="NRQ20" s="24"/>
      <c r="NRR20" s="24"/>
      <c r="NRS20" s="24"/>
      <c r="NRT20" s="24"/>
      <c r="NRU20" s="24"/>
      <c r="NRV20" s="24"/>
      <c r="NRW20" s="24"/>
      <c r="NRX20" s="24"/>
      <c r="NRY20" s="24"/>
      <c r="NRZ20" s="24"/>
      <c r="NSA20" s="24"/>
      <c r="NSB20" s="24"/>
      <c r="NSC20" s="24"/>
      <c r="NSD20" s="24"/>
      <c r="NSE20" s="24"/>
      <c r="NSF20" s="24"/>
      <c r="NSG20" s="24"/>
      <c r="NSH20" s="24"/>
      <c r="NSI20" s="24"/>
      <c r="NSJ20" s="24"/>
      <c r="NSK20" s="24"/>
      <c r="NSL20" s="24"/>
      <c r="NSM20" s="24"/>
      <c r="NSN20" s="24"/>
      <c r="NSO20" s="24"/>
      <c r="NSP20" s="24"/>
      <c r="NSQ20" s="24"/>
      <c r="NSR20" s="24"/>
      <c r="NSS20" s="24"/>
      <c r="NST20" s="24"/>
      <c r="NSU20" s="24"/>
      <c r="NSV20" s="24"/>
      <c r="NSW20" s="24"/>
      <c r="NSX20" s="24"/>
      <c r="NSY20" s="24"/>
      <c r="NSZ20" s="24"/>
      <c r="NTA20" s="24"/>
      <c r="NTB20" s="24"/>
      <c r="NTC20" s="24"/>
      <c r="NTD20" s="24"/>
      <c r="NTE20" s="24"/>
      <c r="NTF20" s="24"/>
      <c r="NTG20" s="24"/>
      <c r="NTH20" s="24"/>
      <c r="NTI20" s="24"/>
      <c r="NTJ20" s="24"/>
      <c r="NTK20" s="24"/>
      <c r="NTL20" s="24"/>
      <c r="NTM20" s="24"/>
      <c r="NTN20" s="24"/>
      <c r="NTO20" s="24"/>
      <c r="NTP20" s="24"/>
      <c r="NTQ20" s="24"/>
      <c r="NTR20" s="24"/>
      <c r="NTS20" s="24"/>
      <c r="NTT20" s="24"/>
      <c r="NTU20" s="24"/>
      <c r="NTV20" s="24"/>
      <c r="NTW20" s="24"/>
      <c r="NTX20" s="24"/>
      <c r="NTY20" s="24"/>
      <c r="NTZ20" s="24"/>
      <c r="NUA20" s="24"/>
      <c r="NUB20" s="24"/>
      <c r="NUC20" s="24"/>
      <c r="NUD20" s="24"/>
      <c r="NUE20" s="24"/>
      <c r="NUF20" s="24"/>
      <c r="NUG20" s="24"/>
      <c r="NUH20" s="24"/>
      <c r="NUI20" s="24"/>
      <c r="NUJ20" s="24"/>
      <c r="NUK20" s="24"/>
      <c r="NUL20" s="24"/>
      <c r="NUM20" s="24"/>
      <c r="NUN20" s="24"/>
      <c r="NUO20" s="24"/>
      <c r="NUP20" s="24"/>
      <c r="NUQ20" s="24"/>
      <c r="NUR20" s="24"/>
      <c r="NUS20" s="24"/>
      <c r="NUT20" s="24"/>
      <c r="NUU20" s="24"/>
      <c r="NUV20" s="24"/>
      <c r="NUW20" s="24"/>
      <c r="NUX20" s="24"/>
      <c r="NUY20" s="24"/>
      <c r="NUZ20" s="24"/>
      <c r="NVA20" s="24"/>
      <c r="NVB20" s="24"/>
      <c r="NVC20" s="24"/>
      <c r="NVD20" s="24"/>
      <c r="NVE20" s="24"/>
      <c r="NVF20" s="24"/>
      <c r="NVG20" s="24"/>
      <c r="NVH20" s="24"/>
      <c r="NVI20" s="24"/>
      <c r="NVJ20" s="24"/>
      <c r="NVK20" s="24"/>
      <c r="NVL20" s="24"/>
      <c r="NVM20" s="24"/>
      <c r="NVN20" s="24"/>
      <c r="NVO20" s="24"/>
      <c r="NVP20" s="24"/>
      <c r="NVQ20" s="24"/>
      <c r="NVR20" s="24"/>
      <c r="NVS20" s="24"/>
      <c r="NVT20" s="24"/>
      <c r="NVU20" s="24"/>
      <c r="NVV20" s="24"/>
      <c r="NVW20" s="24"/>
      <c r="NVX20" s="24"/>
      <c r="NVY20" s="24"/>
      <c r="NVZ20" s="24"/>
      <c r="NWA20" s="24"/>
      <c r="NWB20" s="24"/>
      <c r="NWC20" s="24"/>
      <c r="NWD20" s="24"/>
      <c r="NWE20" s="24"/>
      <c r="NWF20" s="24"/>
      <c r="NWG20" s="24"/>
      <c r="NWH20" s="24"/>
      <c r="NWI20" s="24"/>
      <c r="NWJ20" s="24"/>
      <c r="NWK20" s="24"/>
      <c r="NWL20" s="24"/>
      <c r="NWM20" s="24"/>
      <c r="NWN20" s="24"/>
      <c r="NWO20" s="24"/>
      <c r="NWP20" s="24"/>
      <c r="NWQ20" s="24"/>
      <c r="NWR20" s="24"/>
      <c r="NWS20" s="24"/>
      <c r="NWT20" s="24"/>
      <c r="NWU20" s="24"/>
      <c r="NWV20" s="24"/>
      <c r="NWW20" s="24"/>
      <c r="NWX20" s="24"/>
      <c r="NWY20" s="24"/>
      <c r="NWZ20" s="24"/>
      <c r="NXA20" s="24"/>
      <c r="NXB20" s="24"/>
      <c r="NXC20" s="24"/>
      <c r="NXD20" s="24"/>
      <c r="NXE20" s="24"/>
      <c r="NXF20" s="24"/>
      <c r="NXG20" s="24"/>
      <c r="NXH20" s="24"/>
      <c r="NXI20" s="24"/>
      <c r="NXJ20" s="24"/>
      <c r="NXK20" s="24"/>
      <c r="NXL20" s="24"/>
      <c r="NXM20" s="24"/>
      <c r="NXN20" s="24"/>
      <c r="NXO20" s="24"/>
      <c r="NXP20" s="24"/>
      <c r="NXQ20" s="24"/>
      <c r="NXR20" s="24"/>
      <c r="NXS20" s="24"/>
      <c r="NXT20" s="24"/>
      <c r="NXU20" s="24"/>
      <c r="NXV20" s="24"/>
      <c r="NXW20" s="24"/>
      <c r="NXX20" s="24"/>
      <c r="NXY20" s="24"/>
      <c r="NXZ20" s="24"/>
      <c r="NYA20" s="24"/>
      <c r="NYB20" s="24"/>
      <c r="NYC20" s="24"/>
      <c r="NYD20" s="24"/>
      <c r="NYE20" s="24"/>
      <c r="NYF20" s="24"/>
      <c r="NYG20" s="24"/>
      <c r="NYH20" s="24"/>
      <c r="NYI20" s="24"/>
      <c r="NYJ20" s="24"/>
      <c r="NYK20" s="24"/>
      <c r="NYL20" s="24"/>
      <c r="NYM20" s="24"/>
      <c r="NYN20" s="24"/>
      <c r="NYO20" s="24"/>
      <c r="NYP20" s="24"/>
      <c r="NYQ20" s="24"/>
      <c r="NYR20" s="24"/>
      <c r="NYS20" s="24"/>
      <c r="NYT20" s="24"/>
      <c r="NYU20" s="24"/>
      <c r="NYV20" s="24"/>
      <c r="NYW20" s="24"/>
      <c r="NYX20" s="24"/>
      <c r="NYY20" s="24"/>
      <c r="NYZ20" s="24"/>
      <c r="NZA20" s="24"/>
      <c r="NZB20" s="24"/>
      <c r="NZC20" s="24"/>
      <c r="NZD20" s="24"/>
      <c r="NZE20" s="24"/>
      <c r="NZF20" s="24"/>
      <c r="NZG20" s="24"/>
      <c r="NZH20" s="24"/>
      <c r="NZI20" s="24"/>
      <c r="NZJ20" s="24"/>
      <c r="NZK20" s="24"/>
      <c r="NZL20" s="24"/>
      <c r="NZM20" s="24"/>
      <c r="NZN20" s="24"/>
      <c r="NZO20" s="24"/>
      <c r="NZP20" s="24"/>
      <c r="NZQ20" s="24"/>
      <c r="NZR20" s="24"/>
      <c r="NZS20" s="24"/>
      <c r="NZT20" s="24"/>
      <c r="NZU20" s="24"/>
      <c r="NZV20" s="24"/>
      <c r="NZW20" s="24"/>
      <c r="NZX20" s="24"/>
      <c r="NZY20" s="24"/>
      <c r="NZZ20" s="24"/>
      <c r="OAA20" s="24"/>
      <c r="OAB20" s="24"/>
      <c r="OAC20" s="24"/>
      <c r="OAD20" s="24"/>
      <c r="OAE20" s="24"/>
      <c r="OAF20" s="24"/>
      <c r="OAG20" s="24"/>
      <c r="OAH20" s="24"/>
      <c r="OAI20" s="24"/>
      <c r="OAJ20" s="24"/>
      <c r="OAK20" s="24"/>
      <c r="OAL20" s="24"/>
      <c r="OAM20" s="24"/>
      <c r="OAN20" s="24"/>
      <c r="OAO20" s="24"/>
      <c r="OAP20" s="24"/>
      <c r="OAQ20" s="24"/>
      <c r="OAR20" s="24"/>
      <c r="OAS20" s="24"/>
      <c r="OAT20" s="24"/>
      <c r="OAU20" s="24"/>
      <c r="OAV20" s="24"/>
      <c r="OAW20" s="24"/>
      <c r="OAX20" s="24"/>
      <c r="OAY20" s="24"/>
      <c r="OAZ20" s="24"/>
      <c r="OBA20" s="24"/>
      <c r="OBB20" s="24"/>
      <c r="OBC20" s="24"/>
      <c r="OBD20" s="24"/>
      <c r="OBE20" s="24"/>
      <c r="OBF20" s="24"/>
      <c r="OBG20" s="24"/>
      <c r="OBH20" s="24"/>
      <c r="OBI20" s="24"/>
      <c r="OBJ20" s="24"/>
      <c r="OBK20" s="24"/>
      <c r="OBL20" s="24"/>
      <c r="OBM20" s="24"/>
      <c r="OBN20" s="24"/>
      <c r="OBO20" s="24"/>
      <c r="OBP20" s="24"/>
      <c r="OBQ20" s="24"/>
      <c r="OBR20" s="24"/>
      <c r="OBS20" s="24"/>
      <c r="OBT20" s="24"/>
      <c r="OBU20" s="24"/>
      <c r="OBV20" s="24"/>
      <c r="OBW20" s="24"/>
      <c r="OBX20" s="24"/>
      <c r="OBY20" s="24"/>
      <c r="OBZ20" s="24"/>
      <c r="OCA20" s="24"/>
      <c r="OCB20" s="24"/>
      <c r="OCC20" s="24"/>
      <c r="OCD20" s="24"/>
      <c r="OCE20" s="24"/>
      <c r="OCF20" s="24"/>
      <c r="OCG20" s="24"/>
      <c r="OCH20" s="24"/>
      <c r="OCI20" s="24"/>
      <c r="OCJ20" s="24"/>
      <c r="OCK20" s="24"/>
      <c r="OCL20" s="24"/>
      <c r="OCM20" s="24"/>
      <c r="OCN20" s="24"/>
      <c r="OCO20" s="24"/>
      <c r="OCP20" s="24"/>
      <c r="OCQ20" s="24"/>
      <c r="OCR20" s="24"/>
      <c r="OCS20" s="24"/>
      <c r="OCT20" s="24"/>
      <c r="OCU20" s="24"/>
      <c r="OCV20" s="24"/>
      <c r="OCW20" s="24"/>
      <c r="OCX20" s="24"/>
      <c r="OCY20" s="24"/>
      <c r="OCZ20" s="24"/>
      <c r="ODA20" s="24"/>
      <c r="ODB20" s="24"/>
      <c r="ODC20" s="24"/>
      <c r="ODD20" s="24"/>
      <c r="ODE20" s="24"/>
      <c r="ODF20" s="24"/>
      <c r="ODG20" s="24"/>
      <c r="ODH20" s="24"/>
      <c r="ODI20" s="24"/>
      <c r="ODJ20" s="24"/>
      <c r="ODK20" s="24"/>
      <c r="ODL20" s="24"/>
      <c r="ODM20" s="24"/>
      <c r="ODN20" s="24"/>
      <c r="ODO20" s="24"/>
      <c r="ODP20" s="24"/>
      <c r="ODQ20" s="24"/>
      <c r="ODR20" s="24"/>
      <c r="ODS20" s="24"/>
      <c r="ODT20" s="24"/>
      <c r="ODU20" s="24"/>
      <c r="ODV20" s="24"/>
      <c r="ODW20" s="24"/>
      <c r="ODX20" s="24"/>
      <c r="ODY20" s="24"/>
      <c r="ODZ20" s="24"/>
      <c r="OEA20" s="24"/>
      <c r="OEB20" s="24"/>
      <c r="OEC20" s="24"/>
      <c r="OED20" s="24"/>
      <c r="OEE20" s="24"/>
      <c r="OEF20" s="24"/>
      <c r="OEG20" s="24"/>
      <c r="OEH20" s="24"/>
      <c r="OEI20" s="24"/>
      <c r="OEJ20" s="24"/>
      <c r="OEK20" s="24"/>
      <c r="OEL20" s="24"/>
      <c r="OEM20" s="24"/>
      <c r="OEN20" s="24"/>
      <c r="OEO20" s="24"/>
      <c r="OEP20" s="24"/>
      <c r="OEQ20" s="24"/>
      <c r="OER20" s="24"/>
      <c r="OES20" s="24"/>
      <c r="OET20" s="24"/>
      <c r="OEU20" s="24"/>
      <c r="OEV20" s="24"/>
      <c r="OEW20" s="24"/>
      <c r="OEX20" s="24"/>
      <c r="OEY20" s="24"/>
      <c r="OEZ20" s="24"/>
      <c r="OFA20" s="24"/>
      <c r="OFB20" s="24"/>
      <c r="OFC20" s="24"/>
      <c r="OFD20" s="24"/>
      <c r="OFE20" s="24"/>
      <c r="OFF20" s="24"/>
      <c r="OFG20" s="24"/>
      <c r="OFH20" s="24"/>
      <c r="OFI20" s="24"/>
      <c r="OFJ20" s="24"/>
      <c r="OFK20" s="24"/>
      <c r="OFL20" s="24"/>
      <c r="OFM20" s="24"/>
      <c r="OFN20" s="24"/>
      <c r="OFO20" s="24"/>
      <c r="OFP20" s="24"/>
      <c r="OFQ20" s="24"/>
      <c r="OFR20" s="24"/>
      <c r="OFS20" s="24"/>
      <c r="OFT20" s="24"/>
      <c r="OFU20" s="24"/>
      <c r="OFV20" s="24"/>
      <c r="OFW20" s="24"/>
      <c r="OFX20" s="24"/>
      <c r="OFY20" s="24"/>
      <c r="OFZ20" s="24"/>
      <c r="OGA20" s="24"/>
      <c r="OGB20" s="24"/>
      <c r="OGC20" s="24"/>
      <c r="OGD20" s="24"/>
      <c r="OGE20" s="24"/>
      <c r="OGF20" s="24"/>
      <c r="OGG20" s="24"/>
      <c r="OGH20" s="24"/>
      <c r="OGI20" s="24"/>
      <c r="OGJ20" s="24"/>
      <c r="OGK20" s="24"/>
      <c r="OGL20" s="24"/>
      <c r="OGM20" s="24"/>
      <c r="OGN20" s="24"/>
      <c r="OGO20" s="24"/>
      <c r="OGP20" s="24"/>
      <c r="OGQ20" s="24"/>
      <c r="OGR20" s="24"/>
      <c r="OGS20" s="24"/>
      <c r="OGT20" s="24"/>
      <c r="OGU20" s="24"/>
      <c r="OGV20" s="24"/>
      <c r="OGW20" s="24"/>
      <c r="OGX20" s="24"/>
      <c r="OGY20" s="24"/>
      <c r="OGZ20" s="24"/>
      <c r="OHA20" s="24"/>
      <c r="OHB20" s="24"/>
      <c r="OHC20" s="24"/>
      <c r="OHD20" s="24"/>
      <c r="OHE20" s="24"/>
      <c r="OHF20" s="24"/>
      <c r="OHG20" s="24"/>
      <c r="OHH20" s="24"/>
      <c r="OHI20" s="24"/>
      <c r="OHJ20" s="24"/>
      <c r="OHK20" s="24"/>
      <c r="OHL20" s="24"/>
      <c r="OHM20" s="24"/>
      <c r="OHN20" s="24"/>
      <c r="OHO20" s="24"/>
      <c r="OHP20" s="24"/>
      <c r="OHQ20" s="24"/>
      <c r="OHR20" s="24"/>
      <c r="OHS20" s="24"/>
      <c r="OHT20" s="24"/>
      <c r="OHU20" s="24"/>
      <c r="OHV20" s="24"/>
      <c r="OHW20" s="24"/>
      <c r="OHX20" s="24"/>
      <c r="OHY20" s="24"/>
      <c r="OHZ20" s="24"/>
      <c r="OIA20" s="24"/>
      <c r="OIB20" s="24"/>
      <c r="OIC20" s="24"/>
      <c r="OID20" s="24"/>
      <c r="OIE20" s="24"/>
      <c r="OIF20" s="24"/>
      <c r="OIG20" s="24"/>
      <c r="OIH20" s="24"/>
      <c r="OII20" s="24"/>
      <c r="OIJ20" s="24"/>
      <c r="OIK20" s="24"/>
      <c r="OIL20" s="24"/>
      <c r="OIM20" s="24"/>
      <c r="OIN20" s="24"/>
      <c r="OIO20" s="24"/>
      <c r="OIP20" s="24"/>
      <c r="OIQ20" s="24"/>
      <c r="OIR20" s="24"/>
      <c r="OIS20" s="24"/>
      <c r="OIT20" s="24"/>
      <c r="OIU20" s="24"/>
      <c r="OIV20" s="24"/>
      <c r="OIW20" s="24"/>
      <c r="OIX20" s="24"/>
      <c r="OIY20" s="24"/>
      <c r="OIZ20" s="24"/>
      <c r="OJA20" s="24"/>
      <c r="OJB20" s="24"/>
      <c r="OJC20" s="24"/>
      <c r="OJD20" s="24"/>
      <c r="OJE20" s="24"/>
      <c r="OJF20" s="24"/>
      <c r="OJG20" s="24"/>
      <c r="OJH20" s="24"/>
      <c r="OJI20" s="24"/>
      <c r="OJJ20" s="24"/>
      <c r="OJK20" s="24"/>
      <c r="OJL20" s="24"/>
      <c r="OJM20" s="24"/>
      <c r="OJN20" s="24"/>
      <c r="OJO20" s="24"/>
      <c r="OJP20" s="24"/>
      <c r="OJQ20" s="24"/>
      <c r="OJR20" s="24"/>
      <c r="OJS20" s="24"/>
      <c r="OJT20" s="24"/>
      <c r="OJU20" s="24"/>
      <c r="OJV20" s="24"/>
      <c r="OJW20" s="24"/>
      <c r="OJX20" s="24"/>
      <c r="OJY20" s="24"/>
      <c r="OJZ20" s="24"/>
      <c r="OKA20" s="24"/>
      <c r="OKB20" s="24"/>
      <c r="OKC20" s="24"/>
      <c r="OKD20" s="24"/>
      <c r="OKE20" s="24"/>
      <c r="OKF20" s="24"/>
      <c r="OKG20" s="24"/>
      <c r="OKH20" s="24"/>
      <c r="OKI20" s="24"/>
      <c r="OKJ20" s="24"/>
      <c r="OKK20" s="24"/>
      <c r="OKL20" s="24"/>
      <c r="OKM20" s="24"/>
      <c r="OKN20" s="24"/>
      <c r="OKO20" s="24"/>
      <c r="OKP20" s="24"/>
      <c r="OKQ20" s="24"/>
      <c r="OKR20" s="24"/>
      <c r="OKS20" s="24"/>
      <c r="OKT20" s="24"/>
      <c r="OKU20" s="24"/>
      <c r="OKV20" s="24"/>
      <c r="OKW20" s="24"/>
      <c r="OKX20" s="24"/>
      <c r="OKY20" s="24"/>
      <c r="OKZ20" s="24"/>
      <c r="OLA20" s="24"/>
      <c r="OLB20" s="24"/>
      <c r="OLC20" s="24"/>
      <c r="OLD20" s="24"/>
      <c r="OLE20" s="24"/>
      <c r="OLF20" s="24"/>
      <c r="OLG20" s="24"/>
      <c r="OLH20" s="24"/>
      <c r="OLI20" s="24"/>
      <c r="OLJ20" s="24"/>
      <c r="OLK20" s="24"/>
      <c r="OLL20" s="24"/>
      <c r="OLM20" s="24"/>
      <c r="OLN20" s="24"/>
      <c r="OLO20" s="24"/>
      <c r="OLP20" s="24"/>
      <c r="OLQ20" s="24"/>
      <c r="OLR20" s="24"/>
      <c r="OLS20" s="24"/>
      <c r="OLT20" s="24"/>
      <c r="OLU20" s="24"/>
      <c r="OLV20" s="24"/>
      <c r="OLW20" s="24"/>
      <c r="OLX20" s="24"/>
      <c r="OLY20" s="24"/>
      <c r="OLZ20" s="24"/>
      <c r="OMA20" s="24"/>
      <c r="OMB20" s="24"/>
      <c r="OMC20" s="24"/>
      <c r="OMD20" s="24"/>
      <c r="OME20" s="24"/>
      <c r="OMF20" s="24"/>
      <c r="OMG20" s="24"/>
      <c r="OMH20" s="24"/>
      <c r="OMI20" s="24"/>
      <c r="OMJ20" s="24"/>
      <c r="OMK20" s="24"/>
      <c r="OML20" s="24"/>
      <c r="OMM20" s="24"/>
      <c r="OMN20" s="24"/>
      <c r="OMO20" s="24"/>
      <c r="OMP20" s="24"/>
      <c r="OMQ20" s="24"/>
      <c r="OMR20" s="24"/>
      <c r="OMS20" s="24"/>
      <c r="OMT20" s="24"/>
      <c r="OMU20" s="24"/>
      <c r="OMV20" s="24"/>
      <c r="OMW20" s="24"/>
      <c r="OMX20" s="24"/>
      <c r="OMY20" s="24"/>
      <c r="OMZ20" s="24"/>
      <c r="ONA20" s="24"/>
      <c r="ONB20" s="24"/>
      <c r="ONC20" s="24"/>
      <c r="OND20" s="24"/>
      <c r="ONE20" s="24"/>
      <c r="ONF20" s="24"/>
      <c r="ONG20" s="24"/>
      <c r="ONH20" s="24"/>
      <c r="ONI20" s="24"/>
      <c r="ONJ20" s="24"/>
      <c r="ONK20" s="24"/>
      <c r="ONL20" s="24"/>
      <c r="ONM20" s="24"/>
      <c r="ONN20" s="24"/>
      <c r="ONO20" s="24"/>
      <c r="ONP20" s="24"/>
      <c r="ONQ20" s="24"/>
      <c r="ONR20" s="24"/>
      <c r="ONS20" s="24"/>
      <c r="ONT20" s="24"/>
      <c r="ONU20" s="24"/>
      <c r="ONV20" s="24"/>
      <c r="ONW20" s="24"/>
      <c r="ONX20" s="24"/>
      <c r="ONY20" s="24"/>
      <c r="ONZ20" s="24"/>
      <c r="OOA20" s="24"/>
      <c r="OOB20" s="24"/>
      <c r="OOC20" s="24"/>
      <c r="OOD20" s="24"/>
      <c r="OOE20" s="24"/>
      <c r="OOF20" s="24"/>
      <c r="OOG20" s="24"/>
      <c r="OOH20" s="24"/>
      <c r="OOI20" s="24"/>
      <c r="OOJ20" s="24"/>
      <c r="OOK20" s="24"/>
      <c r="OOL20" s="24"/>
      <c r="OOM20" s="24"/>
      <c r="OON20" s="24"/>
      <c r="OOO20" s="24"/>
      <c r="OOP20" s="24"/>
      <c r="OOQ20" s="24"/>
      <c r="OOR20" s="24"/>
      <c r="OOS20" s="24"/>
      <c r="OOT20" s="24"/>
      <c r="OOU20" s="24"/>
      <c r="OOV20" s="24"/>
      <c r="OOW20" s="24"/>
      <c r="OOX20" s="24"/>
      <c r="OOY20" s="24"/>
      <c r="OOZ20" s="24"/>
      <c r="OPA20" s="24"/>
      <c r="OPB20" s="24"/>
      <c r="OPC20" s="24"/>
      <c r="OPD20" s="24"/>
      <c r="OPE20" s="24"/>
      <c r="OPF20" s="24"/>
      <c r="OPG20" s="24"/>
      <c r="OPH20" s="24"/>
      <c r="OPI20" s="24"/>
      <c r="OPJ20" s="24"/>
      <c r="OPK20" s="24"/>
      <c r="OPL20" s="24"/>
      <c r="OPM20" s="24"/>
      <c r="OPN20" s="24"/>
      <c r="OPO20" s="24"/>
      <c r="OPP20" s="24"/>
      <c r="OPQ20" s="24"/>
      <c r="OPR20" s="24"/>
      <c r="OPS20" s="24"/>
      <c r="OPT20" s="24"/>
      <c r="OPU20" s="24"/>
      <c r="OPV20" s="24"/>
      <c r="OPW20" s="24"/>
      <c r="OPX20" s="24"/>
      <c r="OPY20" s="24"/>
      <c r="OPZ20" s="24"/>
      <c r="OQA20" s="24"/>
      <c r="OQB20" s="24"/>
      <c r="OQC20" s="24"/>
      <c r="OQD20" s="24"/>
      <c r="OQE20" s="24"/>
      <c r="OQF20" s="24"/>
      <c r="OQG20" s="24"/>
      <c r="OQH20" s="24"/>
      <c r="OQI20" s="24"/>
      <c r="OQJ20" s="24"/>
      <c r="OQK20" s="24"/>
      <c r="OQL20" s="24"/>
      <c r="OQM20" s="24"/>
      <c r="OQN20" s="24"/>
      <c r="OQO20" s="24"/>
      <c r="OQP20" s="24"/>
      <c r="OQQ20" s="24"/>
      <c r="OQR20" s="24"/>
      <c r="OQS20" s="24"/>
      <c r="OQT20" s="24"/>
      <c r="OQU20" s="24"/>
      <c r="OQV20" s="24"/>
      <c r="OQW20" s="24"/>
      <c r="OQX20" s="24"/>
      <c r="OQY20" s="24"/>
      <c r="OQZ20" s="24"/>
      <c r="ORA20" s="24"/>
      <c r="ORB20" s="24"/>
      <c r="ORC20" s="24"/>
      <c r="ORD20" s="24"/>
      <c r="ORE20" s="24"/>
      <c r="ORF20" s="24"/>
      <c r="ORG20" s="24"/>
      <c r="ORH20" s="24"/>
      <c r="ORI20" s="24"/>
      <c r="ORJ20" s="24"/>
      <c r="ORK20" s="24"/>
      <c r="ORL20" s="24"/>
      <c r="ORM20" s="24"/>
      <c r="ORN20" s="24"/>
      <c r="ORO20" s="24"/>
      <c r="ORP20" s="24"/>
      <c r="ORQ20" s="24"/>
      <c r="ORR20" s="24"/>
      <c r="ORS20" s="24"/>
      <c r="ORT20" s="24"/>
      <c r="ORU20" s="24"/>
      <c r="ORV20" s="24"/>
      <c r="ORW20" s="24"/>
      <c r="ORX20" s="24"/>
      <c r="ORY20" s="24"/>
      <c r="ORZ20" s="24"/>
      <c r="OSA20" s="24"/>
      <c r="OSB20" s="24"/>
      <c r="OSC20" s="24"/>
      <c r="OSD20" s="24"/>
      <c r="OSE20" s="24"/>
      <c r="OSF20" s="24"/>
      <c r="OSG20" s="24"/>
      <c r="OSH20" s="24"/>
      <c r="OSI20" s="24"/>
      <c r="OSJ20" s="24"/>
      <c r="OSK20" s="24"/>
      <c r="OSL20" s="24"/>
      <c r="OSM20" s="24"/>
      <c r="OSN20" s="24"/>
      <c r="OSO20" s="24"/>
      <c r="OSP20" s="24"/>
      <c r="OSQ20" s="24"/>
      <c r="OSR20" s="24"/>
      <c r="OSS20" s="24"/>
      <c r="OST20" s="24"/>
      <c r="OSU20" s="24"/>
      <c r="OSV20" s="24"/>
      <c r="OSW20" s="24"/>
      <c r="OSX20" s="24"/>
      <c r="OSY20" s="24"/>
      <c r="OSZ20" s="24"/>
      <c r="OTA20" s="24"/>
      <c r="OTB20" s="24"/>
      <c r="OTC20" s="24"/>
      <c r="OTD20" s="24"/>
      <c r="OTE20" s="24"/>
      <c r="OTF20" s="24"/>
      <c r="OTG20" s="24"/>
      <c r="OTH20" s="24"/>
      <c r="OTI20" s="24"/>
      <c r="OTJ20" s="24"/>
      <c r="OTK20" s="24"/>
      <c r="OTL20" s="24"/>
      <c r="OTM20" s="24"/>
      <c r="OTN20" s="24"/>
      <c r="OTO20" s="24"/>
      <c r="OTP20" s="24"/>
      <c r="OTQ20" s="24"/>
      <c r="OTR20" s="24"/>
      <c r="OTS20" s="24"/>
      <c r="OTT20" s="24"/>
      <c r="OTU20" s="24"/>
      <c r="OTV20" s="24"/>
      <c r="OTW20" s="24"/>
      <c r="OTX20" s="24"/>
      <c r="OTY20" s="24"/>
      <c r="OTZ20" s="24"/>
      <c r="OUA20" s="24"/>
      <c r="OUB20" s="24"/>
      <c r="OUC20" s="24"/>
      <c r="OUD20" s="24"/>
      <c r="OUE20" s="24"/>
      <c r="OUF20" s="24"/>
      <c r="OUG20" s="24"/>
      <c r="OUH20" s="24"/>
      <c r="OUI20" s="24"/>
      <c r="OUJ20" s="24"/>
      <c r="OUK20" s="24"/>
      <c r="OUL20" s="24"/>
      <c r="OUM20" s="24"/>
      <c r="OUN20" s="24"/>
      <c r="OUO20" s="24"/>
      <c r="OUP20" s="24"/>
      <c r="OUQ20" s="24"/>
      <c r="OUR20" s="24"/>
      <c r="OUS20" s="24"/>
      <c r="OUT20" s="24"/>
      <c r="OUU20" s="24"/>
      <c r="OUV20" s="24"/>
      <c r="OUW20" s="24"/>
      <c r="OUX20" s="24"/>
      <c r="OUY20" s="24"/>
      <c r="OUZ20" s="24"/>
      <c r="OVA20" s="24"/>
      <c r="OVB20" s="24"/>
      <c r="OVC20" s="24"/>
      <c r="OVD20" s="24"/>
      <c r="OVE20" s="24"/>
      <c r="OVF20" s="24"/>
      <c r="OVG20" s="24"/>
      <c r="OVH20" s="24"/>
      <c r="OVI20" s="24"/>
      <c r="OVJ20" s="24"/>
      <c r="OVK20" s="24"/>
      <c r="OVL20" s="24"/>
      <c r="OVM20" s="24"/>
      <c r="OVN20" s="24"/>
      <c r="OVO20" s="24"/>
      <c r="OVP20" s="24"/>
      <c r="OVQ20" s="24"/>
      <c r="OVR20" s="24"/>
      <c r="OVS20" s="24"/>
      <c r="OVT20" s="24"/>
      <c r="OVU20" s="24"/>
      <c r="OVV20" s="24"/>
      <c r="OVW20" s="24"/>
      <c r="OVX20" s="24"/>
      <c r="OVY20" s="24"/>
      <c r="OVZ20" s="24"/>
      <c r="OWA20" s="24"/>
      <c r="OWB20" s="24"/>
      <c r="OWC20" s="24"/>
      <c r="OWD20" s="24"/>
      <c r="OWE20" s="24"/>
      <c r="OWF20" s="24"/>
      <c r="OWG20" s="24"/>
      <c r="OWH20" s="24"/>
      <c r="OWI20" s="24"/>
      <c r="OWJ20" s="24"/>
      <c r="OWK20" s="24"/>
      <c r="OWL20" s="24"/>
      <c r="OWM20" s="24"/>
      <c r="OWN20" s="24"/>
      <c r="OWO20" s="24"/>
      <c r="OWP20" s="24"/>
      <c r="OWQ20" s="24"/>
      <c r="OWR20" s="24"/>
      <c r="OWS20" s="24"/>
      <c r="OWT20" s="24"/>
      <c r="OWU20" s="24"/>
      <c r="OWV20" s="24"/>
      <c r="OWW20" s="24"/>
      <c r="OWX20" s="24"/>
      <c r="OWY20" s="24"/>
      <c r="OWZ20" s="24"/>
      <c r="OXA20" s="24"/>
      <c r="OXB20" s="24"/>
      <c r="OXC20" s="24"/>
      <c r="OXD20" s="24"/>
      <c r="OXE20" s="24"/>
      <c r="OXF20" s="24"/>
      <c r="OXG20" s="24"/>
      <c r="OXH20" s="24"/>
      <c r="OXI20" s="24"/>
      <c r="OXJ20" s="24"/>
      <c r="OXK20" s="24"/>
      <c r="OXL20" s="24"/>
      <c r="OXM20" s="24"/>
      <c r="OXN20" s="24"/>
      <c r="OXO20" s="24"/>
      <c r="OXP20" s="24"/>
      <c r="OXQ20" s="24"/>
      <c r="OXR20" s="24"/>
      <c r="OXS20" s="24"/>
      <c r="OXT20" s="24"/>
      <c r="OXU20" s="24"/>
      <c r="OXV20" s="24"/>
      <c r="OXW20" s="24"/>
      <c r="OXX20" s="24"/>
      <c r="OXY20" s="24"/>
      <c r="OXZ20" s="24"/>
      <c r="OYA20" s="24"/>
      <c r="OYB20" s="24"/>
      <c r="OYC20" s="24"/>
      <c r="OYD20" s="24"/>
      <c r="OYE20" s="24"/>
      <c r="OYF20" s="24"/>
      <c r="OYG20" s="24"/>
      <c r="OYH20" s="24"/>
      <c r="OYI20" s="24"/>
      <c r="OYJ20" s="24"/>
      <c r="OYK20" s="24"/>
      <c r="OYL20" s="24"/>
      <c r="OYM20" s="24"/>
      <c r="OYN20" s="24"/>
      <c r="OYO20" s="24"/>
      <c r="OYP20" s="24"/>
      <c r="OYQ20" s="24"/>
      <c r="OYR20" s="24"/>
      <c r="OYS20" s="24"/>
      <c r="OYT20" s="24"/>
      <c r="OYU20" s="24"/>
      <c r="OYV20" s="24"/>
      <c r="OYW20" s="24"/>
      <c r="OYX20" s="24"/>
      <c r="OYY20" s="24"/>
      <c r="OYZ20" s="24"/>
      <c r="OZA20" s="24"/>
      <c r="OZB20" s="24"/>
      <c r="OZC20" s="24"/>
      <c r="OZD20" s="24"/>
      <c r="OZE20" s="24"/>
      <c r="OZF20" s="24"/>
      <c r="OZG20" s="24"/>
      <c r="OZH20" s="24"/>
      <c r="OZI20" s="24"/>
      <c r="OZJ20" s="24"/>
      <c r="OZK20" s="24"/>
      <c r="OZL20" s="24"/>
      <c r="OZM20" s="24"/>
      <c r="OZN20" s="24"/>
      <c r="OZO20" s="24"/>
      <c r="OZP20" s="24"/>
      <c r="OZQ20" s="24"/>
      <c r="OZR20" s="24"/>
      <c r="OZS20" s="24"/>
      <c r="OZT20" s="24"/>
      <c r="OZU20" s="24"/>
      <c r="OZV20" s="24"/>
      <c r="OZW20" s="24"/>
      <c r="OZX20" s="24"/>
      <c r="OZY20" s="24"/>
      <c r="OZZ20" s="24"/>
      <c r="PAA20" s="24"/>
      <c r="PAB20" s="24"/>
      <c r="PAC20" s="24"/>
      <c r="PAD20" s="24"/>
      <c r="PAE20" s="24"/>
      <c r="PAF20" s="24"/>
      <c r="PAG20" s="24"/>
      <c r="PAH20" s="24"/>
      <c r="PAI20" s="24"/>
      <c r="PAJ20" s="24"/>
      <c r="PAK20" s="24"/>
      <c r="PAL20" s="24"/>
      <c r="PAM20" s="24"/>
      <c r="PAN20" s="24"/>
      <c r="PAO20" s="24"/>
      <c r="PAP20" s="24"/>
      <c r="PAQ20" s="24"/>
      <c r="PAR20" s="24"/>
      <c r="PAS20" s="24"/>
      <c r="PAT20" s="24"/>
      <c r="PAU20" s="24"/>
      <c r="PAV20" s="24"/>
      <c r="PAW20" s="24"/>
      <c r="PAX20" s="24"/>
      <c r="PAY20" s="24"/>
      <c r="PAZ20" s="24"/>
      <c r="PBA20" s="24"/>
      <c r="PBB20" s="24"/>
      <c r="PBC20" s="24"/>
      <c r="PBD20" s="24"/>
      <c r="PBE20" s="24"/>
      <c r="PBF20" s="24"/>
      <c r="PBG20" s="24"/>
      <c r="PBH20" s="24"/>
      <c r="PBI20" s="24"/>
      <c r="PBJ20" s="24"/>
      <c r="PBK20" s="24"/>
      <c r="PBL20" s="24"/>
      <c r="PBM20" s="24"/>
      <c r="PBN20" s="24"/>
      <c r="PBO20" s="24"/>
      <c r="PBP20" s="24"/>
      <c r="PBQ20" s="24"/>
      <c r="PBR20" s="24"/>
      <c r="PBS20" s="24"/>
      <c r="PBT20" s="24"/>
      <c r="PBU20" s="24"/>
      <c r="PBV20" s="24"/>
      <c r="PBW20" s="24"/>
      <c r="PBX20" s="24"/>
      <c r="PBY20" s="24"/>
      <c r="PBZ20" s="24"/>
      <c r="PCA20" s="24"/>
      <c r="PCB20" s="24"/>
      <c r="PCC20" s="24"/>
      <c r="PCD20" s="24"/>
      <c r="PCE20" s="24"/>
      <c r="PCF20" s="24"/>
      <c r="PCG20" s="24"/>
      <c r="PCH20" s="24"/>
      <c r="PCI20" s="24"/>
      <c r="PCJ20" s="24"/>
      <c r="PCK20" s="24"/>
      <c r="PCL20" s="24"/>
      <c r="PCM20" s="24"/>
      <c r="PCN20" s="24"/>
      <c r="PCO20" s="24"/>
      <c r="PCP20" s="24"/>
      <c r="PCQ20" s="24"/>
      <c r="PCR20" s="24"/>
      <c r="PCS20" s="24"/>
      <c r="PCT20" s="24"/>
      <c r="PCU20" s="24"/>
      <c r="PCV20" s="24"/>
      <c r="PCW20" s="24"/>
      <c r="PCX20" s="24"/>
      <c r="PCY20" s="24"/>
      <c r="PCZ20" s="24"/>
      <c r="PDA20" s="24"/>
      <c r="PDB20" s="24"/>
      <c r="PDC20" s="24"/>
      <c r="PDD20" s="24"/>
      <c r="PDE20" s="24"/>
      <c r="PDF20" s="24"/>
      <c r="PDG20" s="24"/>
      <c r="PDH20" s="24"/>
      <c r="PDI20" s="24"/>
      <c r="PDJ20" s="24"/>
      <c r="PDK20" s="24"/>
      <c r="PDL20" s="24"/>
      <c r="PDM20" s="24"/>
      <c r="PDN20" s="24"/>
      <c r="PDO20" s="24"/>
      <c r="PDP20" s="24"/>
      <c r="PDQ20" s="24"/>
      <c r="PDR20" s="24"/>
      <c r="PDS20" s="24"/>
      <c r="PDT20" s="24"/>
      <c r="PDU20" s="24"/>
      <c r="PDV20" s="24"/>
      <c r="PDW20" s="24"/>
      <c r="PDX20" s="24"/>
      <c r="PDY20" s="24"/>
      <c r="PDZ20" s="24"/>
      <c r="PEA20" s="24"/>
      <c r="PEB20" s="24"/>
      <c r="PEC20" s="24"/>
      <c r="PED20" s="24"/>
      <c r="PEE20" s="24"/>
      <c r="PEF20" s="24"/>
      <c r="PEG20" s="24"/>
      <c r="PEH20" s="24"/>
      <c r="PEI20" s="24"/>
      <c r="PEJ20" s="24"/>
      <c r="PEK20" s="24"/>
      <c r="PEL20" s="24"/>
      <c r="PEM20" s="24"/>
      <c r="PEN20" s="24"/>
      <c r="PEO20" s="24"/>
      <c r="PEP20" s="24"/>
      <c r="PEQ20" s="24"/>
      <c r="PER20" s="24"/>
      <c r="PES20" s="24"/>
      <c r="PET20" s="24"/>
      <c r="PEU20" s="24"/>
      <c r="PEV20" s="24"/>
      <c r="PEW20" s="24"/>
      <c r="PEX20" s="24"/>
      <c r="PEY20" s="24"/>
      <c r="PEZ20" s="24"/>
      <c r="PFA20" s="24"/>
      <c r="PFB20" s="24"/>
      <c r="PFC20" s="24"/>
      <c r="PFD20" s="24"/>
      <c r="PFE20" s="24"/>
      <c r="PFF20" s="24"/>
      <c r="PFG20" s="24"/>
      <c r="PFH20" s="24"/>
      <c r="PFI20" s="24"/>
      <c r="PFJ20" s="24"/>
      <c r="PFK20" s="24"/>
      <c r="PFL20" s="24"/>
      <c r="PFM20" s="24"/>
      <c r="PFN20" s="24"/>
      <c r="PFO20" s="24"/>
      <c r="PFP20" s="24"/>
      <c r="PFQ20" s="24"/>
      <c r="PFR20" s="24"/>
      <c r="PFS20" s="24"/>
      <c r="PFT20" s="24"/>
      <c r="PFU20" s="24"/>
      <c r="PFV20" s="24"/>
      <c r="PFW20" s="24"/>
      <c r="PFX20" s="24"/>
      <c r="PFY20" s="24"/>
      <c r="PFZ20" s="24"/>
      <c r="PGA20" s="24"/>
      <c r="PGB20" s="24"/>
      <c r="PGC20" s="24"/>
      <c r="PGD20" s="24"/>
      <c r="PGE20" s="24"/>
      <c r="PGF20" s="24"/>
      <c r="PGG20" s="24"/>
      <c r="PGH20" s="24"/>
      <c r="PGI20" s="24"/>
      <c r="PGJ20" s="24"/>
      <c r="PGK20" s="24"/>
      <c r="PGL20" s="24"/>
      <c r="PGM20" s="24"/>
      <c r="PGN20" s="24"/>
      <c r="PGO20" s="24"/>
      <c r="PGP20" s="24"/>
      <c r="PGQ20" s="24"/>
      <c r="PGR20" s="24"/>
      <c r="PGS20" s="24"/>
      <c r="PGT20" s="24"/>
      <c r="PGU20" s="24"/>
      <c r="PGV20" s="24"/>
      <c r="PGW20" s="24"/>
      <c r="PGX20" s="24"/>
      <c r="PGY20" s="24"/>
      <c r="PGZ20" s="24"/>
      <c r="PHA20" s="24"/>
      <c r="PHB20" s="24"/>
      <c r="PHC20" s="24"/>
      <c r="PHD20" s="24"/>
      <c r="PHE20" s="24"/>
      <c r="PHF20" s="24"/>
      <c r="PHG20" s="24"/>
      <c r="PHH20" s="24"/>
      <c r="PHI20" s="24"/>
      <c r="PHJ20" s="24"/>
      <c r="PHK20" s="24"/>
      <c r="PHL20" s="24"/>
      <c r="PHM20" s="24"/>
      <c r="PHN20" s="24"/>
      <c r="PHO20" s="24"/>
      <c r="PHP20" s="24"/>
      <c r="PHQ20" s="24"/>
      <c r="PHR20" s="24"/>
      <c r="PHS20" s="24"/>
      <c r="PHT20" s="24"/>
      <c r="PHU20" s="24"/>
      <c r="PHV20" s="24"/>
      <c r="PHW20" s="24"/>
      <c r="PHX20" s="24"/>
      <c r="PHY20" s="24"/>
      <c r="PHZ20" s="24"/>
      <c r="PIA20" s="24"/>
      <c r="PIB20" s="24"/>
      <c r="PIC20" s="24"/>
      <c r="PID20" s="24"/>
      <c r="PIE20" s="24"/>
      <c r="PIF20" s="24"/>
      <c r="PIG20" s="24"/>
      <c r="PIH20" s="24"/>
      <c r="PII20" s="24"/>
      <c r="PIJ20" s="24"/>
      <c r="PIK20" s="24"/>
      <c r="PIL20" s="24"/>
      <c r="PIM20" s="24"/>
      <c r="PIN20" s="24"/>
      <c r="PIO20" s="24"/>
      <c r="PIP20" s="24"/>
      <c r="PIQ20" s="24"/>
      <c r="PIR20" s="24"/>
      <c r="PIS20" s="24"/>
      <c r="PIT20" s="24"/>
      <c r="PIU20" s="24"/>
      <c r="PIV20" s="24"/>
      <c r="PIW20" s="24"/>
      <c r="PIX20" s="24"/>
      <c r="PIY20" s="24"/>
      <c r="PIZ20" s="24"/>
      <c r="PJA20" s="24"/>
      <c r="PJB20" s="24"/>
      <c r="PJC20" s="24"/>
      <c r="PJD20" s="24"/>
      <c r="PJE20" s="24"/>
      <c r="PJF20" s="24"/>
      <c r="PJG20" s="24"/>
      <c r="PJH20" s="24"/>
      <c r="PJI20" s="24"/>
      <c r="PJJ20" s="24"/>
      <c r="PJK20" s="24"/>
      <c r="PJL20" s="24"/>
      <c r="PJM20" s="24"/>
      <c r="PJN20" s="24"/>
      <c r="PJO20" s="24"/>
      <c r="PJP20" s="24"/>
      <c r="PJQ20" s="24"/>
      <c r="PJR20" s="24"/>
      <c r="PJS20" s="24"/>
      <c r="PJT20" s="24"/>
      <c r="PJU20" s="24"/>
      <c r="PJV20" s="24"/>
      <c r="PJW20" s="24"/>
      <c r="PJX20" s="24"/>
      <c r="PJY20" s="24"/>
      <c r="PJZ20" s="24"/>
      <c r="PKA20" s="24"/>
      <c r="PKB20" s="24"/>
      <c r="PKC20" s="24"/>
      <c r="PKD20" s="24"/>
      <c r="PKE20" s="24"/>
      <c r="PKF20" s="24"/>
      <c r="PKG20" s="24"/>
      <c r="PKH20" s="24"/>
      <c r="PKI20" s="24"/>
      <c r="PKJ20" s="24"/>
      <c r="PKK20" s="24"/>
      <c r="PKL20" s="24"/>
      <c r="PKM20" s="24"/>
      <c r="PKN20" s="24"/>
      <c r="PKO20" s="24"/>
      <c r="PKP20" s="24"/>
      <c r="PKQ20" s="24"/>
      <c r="PKR20" s="24"/>
      <c r="PKS20" s="24"/>
      <c r="PKT20" s="24"/>
      <c r="PKU20" s="24"/>
      <c r="PKV20" s="24"/>
      <c r="PKW20" s="24"/>
      <c r="PKX20" s="24"/>
      <c r="PKY20" s="24"/>
      <c r="PKZ20" s="24"/>
      <c r="PLA20" s="24"/>
      <c r="PLB20" s="24"/>
      <c r="PLC20" s="24"/>
      <c r="PLD20" s="24"/>
      <c r="PLE20" s="24"/>
      <c r="PLF20" s="24"/>
      <c r="PLG20" s="24"/>
      <c r="PLH20" s="24"/>
      <c r="PLI20" s="24"/>
      <c r="PLJ20" s="24"/>
      <c r="PLK20" s="24"/>
      <c r="PLL20" s="24"/>
      <c r="PLM20" s="24"/>
      <c r="PLN20" s="24"/>
      <c r="PLO20" s="24"/>
      <c r="PLP20" s="24"/>
      <c r="PLQ20" s="24"/>
      <c r="PLR20" s="24"/>
      <c r="PLS20" s="24"/>
      <c r="PLT20" s="24"/>
      <c r="PLU20" s="24"/>
      <c r="PLV20" s="24"/>
      <c r="PLW20" s="24"/>
      <c r="PLX20" s="24"/>
      <c r="PLY20" s="24"/>
      <c r="PLZ20" s="24"/>
      <c r="PMA20" s="24"/>
      <c r="PMB20" s="24"/>
      <c r="PMC20" s="24"/>
      <c r="PMD20" s="24"/>
      <c r="PME20" s="24"/>
      <c r="PMF20" s="24"/>
      <c r="PMG20" s="24"/>
      <c r="PMH20" s="24"/>
      <c r="PMI20" s="24"/>
      <c r="PMJ20" s="24"/>
      <c r="PMK20" s="24"/>
      <c r="PML20" s="24"/>
      <c r="PMM20" s="24"/>
      <c r="PMN20" s="24"/>
      <c r="PMO20" s="24"/>
      <c r="PMP20" s="24"/>
      <c r="PMQ20" s="24"/>
      <c r="PMR20" s="24"/>
      <c r="PMS20" s="24"/>
      <c r="PMT20" s="24"/>
      <c r="PMU20" s="24"/>
      <c r="PMV20" s="24"/>
      <c r="PMW20" s="24"/>
      <c r="PMX20" s="24"/>
      <c r="PMY20" s="24"/>
      <c r="PMZ20" s="24"/>
      <c r="PNA20" s="24"/>
      <c r="PNB20" s="24"/>
      <c r="PNC20" s="24"/>
      <c r="PND20" s="24"/>
      <c r="PNE20" s="24"/>
      <c r="PNF20" s="24"/>
      <c r="PNG20" s="24"/>
      <c r="PNH20" s="24"/>
      <c r="PNI20" s="24"/>
      <c r="PNJ20" s="24"/>
      <c r="PNK20" s="24"/>
      <c r="PNL20" s="24"/>
      <c r="PNM20" s="24"/>
      <c r="PNN20" s="24"/>
      <c r="PNO20" s="24"/>
      <c r="PNP20" s="24"/>
      <c r="PNQ20" s="24"/>
      <c r="PNR20" s="24"/>
      <c r="PNS20" s="24"/>
      <c r="PNT20" s="24"/>
      <c r="PNU20" s="24"/>
      <c r="PNV20" s="24"/>
      <c r="PNW20" s="24"/>
      <c r="PNX20" s="24"/>
      <c r="PNY20" s="24"/>
      <c r="PNZ20" s="24"/>
      <c r="POA20" s="24"/>
      <c r="POB20" s="24"/>
      <c r="POC20" s="24"/>
      <c r="POD20" s="24"/>
      <c r="POE20" s="24"/>
      <c r="POF20" s="24"/>
      <c r="POG20" s="24"/>
      <c r="POH20" s="24"/>
      <c r="POI20" s="24"/>
      <c r="POJ20" s="24"/>
      <c r="POK20" s="24"/>
      <c r="POL20" s="24"/>
      <c r="POM20" s="24"/>
      <c r="PON20" s="24"/>
      <c r="POO20" s="24"/>
      <c r="POP20" s="24"/>
      <c r="POQ20" s="24"/>
      <c r="POR20" s="24"/>
      <c r="POS20" s="24"/>
      <c r="POT20" s="24"/>
      <c r="POU20" s="24"/>
      <c r="POV20" s="24"/>
      <c r="POW20" s="24"/>
      <c r="POX20" s="24"/>
      <c r="POY20" s="24"/>
      <c r="POZ20" s="24"/>
      <c r="PPA20" s="24"/>
      <c r="PPB20" s="24"/>
      <c r="PPC20" s="24"/>
      <c r="PPD20" s="24"/>
      <c r="PPE20" s="24"/>
      <c r="PPF20" s="24"/>
      <c r="PPG20" s="24"/>
      <c r="PPH20" s="24"/>
      <c r="PPI20" s="24"/>
      <c r="PPJ20" s="24"/>
      <c r="PPK20" s="24"/>
      <c r="PPL20" s="24"/>
      <c r="PPM20" s="24"/>
      <c r="PPN20" s="24"/>
      <c r="PPO20" s="24"/>
      <c r="PPP20" s="24"/>
      <c r="PPQ20" s="24"/>
      <c r="PPR20" s="24"/>
      <c r="PPS20" s="24"/>
      <c r="PPT20" s="24"/>
      <c r="PPU20" s="24"/>
      <c r="PPV20" s="24"/>
      <c r="PPW20" s="24"/>
      <c r="PPX20" s="24"/>
      <c r="PPY20" s="24"/>
      <c r="PPZ20" s="24"/>
      <c r="PQA20" s="24"/>
      <c r="PQB20" s="24"/>
      <c r="PQC20" s="24"/>
      <c r="PQD20" s="24"/>
      <c r="PQE20" s="24"/>
      <c r="PQF20" s="24"/>
      <c r="PQG20" s="24"/>
      <c r="PQH20" s="24"/>
      <c r="PQI20" s="24"/>
      <c r="PQJ20" s="24"/>
      <c r="PQK20" s="24"/>
      <c r="PQL20" s="24"/>
      <c r="PQM20" s="24"/>
      <c r="PQN20" s="24"/>
      <c r="PQO20" s="24"/>
      <c r="PQP20" s="24"/>
      <c r="PQQ20" s="24"/>
      <c r="PQR20" s="24"/>
      <c r="PQS20" s="24"/>
      <c r="PQT20" s="24"/>
      <c r="PQU20" s="24"/>
      <c r="PQV20" s="24"/>
      <c r="PQW20" s="24"/>
      <c r="PQX20" s="24"/>
      <c r="PQY20" s="24"/>
      <c r="PQZ20" s="24"/>
      <c r="PRA20" s="24"/>
      <c r="PRB20" s="24"/>
      <c r="PRC20" s="24"/>
      <c r="PRD20" s="24"/>
      <c r="PRE20" s="24"/>
      <c r="PRF20" s="24"/>
      <c r="PRG20" s="24"/>
      <c r="PRH20" s="24"/>
      <c r="PRI20" s="24"/>
      <c r="PRJ20" s="24"/>
      <c r="PRK20" s="24"/>
      <c r="PRL20" s="24"/>
      <c r="PRM20" s="24"/>
      <c r="PRN20" s="24"/>
      <c r="PRO20" s="24"/>
      <c r="PRP20" s="24"/>
      <c r="PRQ20" s="24"/>
      <c r="PRR20" s="24"/>
      <c r="PRS20" s="24"/>
      <c r="PRT20" s="24"/>
      <c r="PRU20" s="24"/>
      <c r="PRV20" s="24"/>
      <c r="PRW20" s="24"/>
      <c r="PRX20" s="24"/>
      <c r="PRY20" s="24"/>
      <c r="PRZ20" s="24"/>
      <c r="PSA20" s="24"/>
      <c r="PSB20" s="24"/>
      <c r="PSC20" s="24"/>
      <c r="PSD20" s="24"/>
      <c r="PSE20" s="24"/>
      <c r="PSF20" s="24"/>
      <c r="PSG20" s="24"/>
      <c r="PSH20" s="24"/>
      <c r="PSI20" s="24"/>
      <c r="PSJ20" s="24"/>
      <c r="PSK20" s="24"/>
      <c r="PSL20" s="24"/>
      <c r="PSM20" s="24"/>
      <c r="PSN20" s="24"/>
      <c r="PSO20" s="24"/>
      <c r="PSP20" s="24"/>
      <c r="PSQ20" s="24"/>
      <c r="PSR20" s="24"/>
      <c r="PSS20" s="24"/>
      <c r="PST20" s="24"/>
      <c r="PSU20" s="24"/>
      <c r="PSV20" s="24"/>
      <c r="PSW20" s="24"/>
      <c r="PSX20" s="24"/>
      <c r="PSY20" s="24"/>
      <c r="PSZ20" s="24"/>
      <c r="PTA20" s="24"/>
      <c r="PTB20" s="24"/>
      <c r="PTC20" s="24"/>
      <c r="PTD20" s="24"/>
      <c r="PTE20" s="24"/>
      <c r="PTF20" s="24"/>
      <c r="PTG20" s="24"/>
      <c r="PTH20" s="24"/>
      <c r="PTI20" s="24"/>
      <c r="PTJ20" s="24"/>
      <c r="PTK20" s="24"/>
      <c r="PTL20" s="24"/>
      <c r="PTM20" s="24"/>
      <c r="PTN20" s="24"/>
      <c r="PTO20" s="24"/>
      <c r="PTP20" s="24"/>
      <c r="PTQ20" s="24"/>
      <c r="PTR20" s="24"/>
      <c r="PTS20" s="24"/>
      <c r="PTT20" s="24"/>
      <c r="PTU20" s="24"/>
      <c r="PTV20" s="24"/>
      <c r="PTW20" s="24"/>
      <c r="PTX20" s="24"/>
      <c r="PTY20" s="24"/>
      <c r="PTZ20" s="24"/>
      <c r="PUA20" s="24"/>
      <c r="PUB20" s="24"/>
      <c r="PUC20" s="24"/>
      <c r="PUD20" s="24"/>
      <c r="PUE20" s="24"/>
      <c r="PUF20" s="24"/>
      <c r="PUG20" s="24"/>
      <c r="PUH20" s="24"/>
      <c r="PUI20" s="24"/>
      <c r="PUJ20" s="24"/>
      <c r="PUK20" s="24"/>
      <c r="PUL20" s="24"/>
      <c r="PUM20" s="24"/>
      <c r="PUN20" s="24"/>
      <c r="PUO20" s="24"/>
      <c r="PUP20" s="24"/>
      <c r="PUQ20" s="24"/>
      <c r="PUR20" s="24"/>
      <c r="PUS20" s="24"/>
      <c r="PUT20" s="24"/>
      <c r="PUU20" s="24"/>
      <c r="PUV20" s="24"/>
      <c r="PUW20" s="24"/>
      <c r="PUX20" s="24"/>
      <c r="PUY20" s="24"/>
      <c r="PUZ20" s="24"/>
      <c r="PVA20" s="24"/>
      <c r="PVB20" s="24"/>
      <c r="PVC20" s="24"/>
      <c r="PVD20" s="24"/>
      <c r="PVE20" s="24"/>
      <c r="PVF20" s="24"/>
      <c r="PVG20" s="24"/>
      <c r="PVH20" s="24"/>
      <c r="PVI20" s="24"/>
      <c r="PVJ20" s="24"/>
      <c r="PVK20" s="24"/>
      <c r="PVL20" s="24"/>
      <c r="PVM20" s="24"/>
      <c r="PVN20" s="24"/>
      <c r="PVO20" s="24"/>
      <c r="PVP20" s="24"/>
      <c r="PVQ20" s="24"/>
      <c r="PVR20" s="24"/>
      <c r="PVS20" s="24"/>
      <c r="PVT20" s="24"/>
      <c r="PVU20" s="24"/>
      <c r="PVV20" s="24"/>
      <c r="PVW20" s="24"/>
      <c r="PVX20" s="24"/>
      <c r="PVY20" s="24"/>
      <c r="PVZ20" s="24"/>
      <c r="PWA20" s="24"/>
      <c r="PWB20" s="24"/>
      <c r="PWC20" s="24"/>
      <c r="PWD20" s="24"/>
      <c r="PWE20" s="24"/>
      <c r="PWF20" s="24"/>
      <c r="PWG20" s="24"/>
      <c r="PWH20" s="24"/>
      <c r="PWI20" s="24"/>
      <c r="PWJ20" s="24"/>
      <c r="PWK20" s="24"/>
      <c r="PWL20" s="24"/>
      <c r="PWM20" s="24"/>
      <c r="PWN20" s="24"/>
      <c r="PWO20" s="24"/>
      <c r="PWP20" s="24"/>
      <c r="PWQ20" s="24"/>
      <c r="PWR20" s="24"/>
      <c r="PWS20" s="24"/>
      <c r="PWT20" s="24"/>
      <c r="PWU20" s="24"/>
      <c r="PWV20" s="24"/>
      <c r="PWW20" s="24"/>
      <c r="PWX20" s="24"/>
      <c r="PWY20" s="24"/>
      <c r="PWZ20" s="24"/>
      <c r="PXA20" s="24"/>
      <c r="PXB20" s="24"/>
      <c r="PXC20" s="24"/>
      <c r="PXD20" s="24"/>
      <c r="PXE20" s="24"/>
      <c r="PXF20" s="24"/>
      <c r="PXG20" s="24"/>
      <c r="PXH20" s="24"/>
      <c r="PXI20" s="24"/>
      <c r="PXJ20" s="24"/>
      <c r="PXK20" s="24"/>
      <c r="PXL20" s="24"/>
      <c r="PXM20" s="24"/>
      <c r="PXN20" s="24"/>
      <c r="PXO20" s="24"/>
      <c r="PXP20" s="24"/>
      <c r="PXQ20" s="24"/>
      <c r="PXR20" s="24"/>
      <c r="PXS20" s="24"/>
      <c r="PXT20" s="24"/>
      <c r="PXU20" s="24"/>
      <c r="PXV20" s="24"/>
      <c r="PXW20" s="24"/>
      <c r="PXX20" s="24"/>
      <c r="PXY20" s="24"/>
      <c r="PXZ20" s="24"/>
      <c r="PYA20" s="24"/>
      <c r="PYB20" s="24"/>
      <c r="PYC20" s="24"/>
      <c r="PYD20" s="24"/>
      <c r="PYE20" s="24"/>
      <c r="PYF20" s="24"/>
      <c r="PYG20" s="24"/>
      <c r="PYH20" s="24"/>
      <c r="PYI20" s="24"/>
      <c r="PYJ20" s="24"/>
      <c r="PYK20" s="24"/>
      <c r="PYL20" s="24"/>
      <c r="PYM20" s="24"/>
      <c r="PYN20" s="24"/>
      <c r="PYO20" s="24"/>
      <c r="PYP20" s="24"/>
      <c r="PYQ20" s="24"/>
      <c r="PYR20" s="24"/>
      <c r="PYS20" s="24"/>
      <c r="PYT20" s="24"/>
      <c r="PYU20" s="24"/>
      <c r="PYV20" s="24"/>
      <c r="PYW20" s="24"/>
      <c r="PYX20" s="24"/>
      <c r="PYY20" s="24"/>
      <c r="PYZ20" s="24"/>
      <c r="PZA20" s="24"/>
      <c r="PZB20" s="24"/>
      <c r="PZC20" s="24"/>
      <c r="PZD20" s="24"/>
      <c r="PZE20" s="24"/>
      <c r="PZF20" s="24"/>
      <c r="PZG20" s="24"/>
      <c r="PZH20" s="24"/>
      <c r="PZI20" s="24"/>
      <c r="PZJ20" s="24"/>
      <c r="PZK20" s="24"/>
      <c r="PZL20" s="24"/>
      <c r="PZM20" s="24"/>
      <c r="PZN20" s="24"/>
      <c r="PZO20" s="24"/>
      <c r="PZP20" s="24"/>
      <c r="PZQ20" s="24"/>
      <c r="PZR20" s="24"/>
      <c r="PZS20" s="24"/>
      <c r="PZT20" s="24"/>
      <c r="PZU20" s="24"/>
      <c r="PZV20" s="24"/>
      <c r="PZW20" s="24"/>
      <c r="PZX20" s="24"/>
      <c r="PZY20" s="24"/>
      <c r="PZZ20" s="24"/>
      <c r="QAA20" s="24"/>
      <c r="QAB20" s="24"/>
      <c r="QAC20" s="24"/>
      <c r="QAD20" s="24"/>
      <c r="QAE20" s="24"/>
      <c r="QAF20" s="24"/>
      <c r="QAG20" s="24"/>
      <c r="QAH20" s="24"/>
      <c r="QAI20" s="24"/>
      <c r="QAJ20" s="24"/>
      <c r="QAK20" s="24"/>
      <c r="QAL20" s="24"/>
      <c r="QAM20" s="24"/>
      <c r="QAN20" s="24"/>
      <c r="QAO20" s="24"/>
      <c r="QAP20" s="24"/>
      <c r="QAQ20" s="24"/>
      <c r="QAR20" s="24"/>
      <c r="QAS20" s="24"/>
      <c r="QAT20" s="24"/>
      <c r="QAU20" s="24"/>
      <c r="QAV20" s="24"/>
      <c r="QAW20" s="24"/>
      <c r="QAX20" s="24"/>
      <c r="QAY20" s="24"/>
      <c r="QAZ20" s="24"/>
      <c r="QBA20" s="24"/>
      <c r="QBB20" s="24"/>
      <c r="QBC20" s="24"/>
      <c r="QBD20" s="24"/>
      <c r="QBE20" s="24"/>
      <c r="QBF20" s="24"/>
      <c r="QBG20" s="24"/>
      <c r="QBH20" s="24"/>
      <c r="QBI20" s="24"/>
      <c r="QBJ20" s="24"/>
      <c r="QBK20" s="24"/>
      <c r="QBL20" s="24"/>
      <c r="QBM20" s="24"/>
      <c r="QBN20" s="24"/>
      <c r="QBO20" s="24"/>
      <c r="QBP20" s="24"/>
      <c r="QBQ20" s="24"/>
      <c r="QBR20" s="24"/>
      <c r="QBS20" s="24"/>
      <c r="QBT20" s="24"/>
      <c r="QBU20" s="24"/>
      <c r="QBV20" s="24"/>
      <c r="QBW20" s="24"/>
      <c r="QBX20" s="24"/>
      <c r="QBY20" s="24"/>
      <c r="QBZ20" s="24"/>
      <c r="QCA20" s="24"/>
      <c r="QCB20" s="24"/>
      <c r="QCC20" s="24"/>
      <c r="QCD20" s="24"/>
      <c r="QCE20" s="24"/>
      <c r="QCF20" s="24"/>
      <c r="QCG20" s="24"/>
      <c r="QCH20" s="24"/>
      <c r="QCI20" s="24"/>
      <c r="QCJ20" s="24"/>
      <c r="QCK20" s="24"/>
      <c r="QCL20" s="24"/>
      <c r="QCM20" s="24"/>
      <c r="QCN20" s="24"/>
      <c r="QCO20" s="24"/>
      <c r="QCP20" s="24"/>
      <c r="QCQ20" s="24"/>
      <c r="QCR20" s="24"/>
      <c r="QCS20" s="24"/>
      <c r="QCT20" s="24"/>
      <c r="QCU20" s="24"/>
      <c r="QCV20" s="24"/>
      <c r="QCW20" s="24"/>
      <c r="QCX20" s="24"/>
      <c r="QCY20" s="24"/>
      <c r="QCZ20" s="24"/>
      <c r="QDA20" s="24"/>
      <c r="QDB20" s="24"/>
      <c r="QDC20" s="24"/>
      <c r="QDD20" s="24"/>
      <c r="QDE20" s="24"/>
      <c r="QDF20" s="24"/>
      <c r="QDG20" s="24"/>
      <c r="QDH20" s="24"/>
      <c r="QDI20" s="24"/>
      <c r="QDJ20" s="24"/>
      <c r="QDK20" s="24"/>
      <c r="QDL20" s="24"/>
      <c r="QDM20" s="24"/>
      <c r="QDN20" s="24"/>
      <c r="QDO20" s="24"/>
      <c r="QDP20" s="24"/>
      <c r="QDQ20" s="24"/>
      <c r="QDR20" s="24"/>
      <c r="QDS20" s="24"/>
      <c r="QDT20" s="24"/>
      <c r="QDU20" s="24"/>
      <c r="QDV20" s="24"/>
      <c r="QDW20" s="24"/>
      <c r="QDX20" s="24"/>
      <c r="QDY20" s="24"/>
      <c r="QDZ20" s="24"/>
      <c r="QEA20" s="24"/>
      <c r="QEB20" s="24"/>
      <c r="QEC20" s="24"/>
      <c r="QED20" s="24"/>
      <c r="QEE20" s="24"/>
      <c r="QEF20" s="24"/>
      <c r="QEG20" s="24"/>
      <c r="QEH20" s="24"/>
      <c r="QEI20" s="24"/>
      <c r="QEJ20" s="24"/>
      <c r="QEK20" s="24"/>
      <c r="QEL20" s="24"/>
      <c r="QEM20" s="24"/>
      <c r="QEN20" s="24"/>
      <c r="QEO20" s="24"/>
      <c r="QEP20" s="24"/>
      <c r="QEQ20" s="24"/>
      <c r="QER20" s="24"/>
      <c r="QES20" s="24"/>
      <c r="QET20" s="24"/>
      <c r="QEU20" s="24"/>
      <c r="QEV20" s="24"/>
      <c r="QEW20" s="24"/>
      <c r="QEX20" s="24"/>
      <c r="QEY20" s="24"/>
      <c r="QEZ20" s="24"/>
      <c r="QFA20" s="24"/>
      <c r="QFB20" s="24"/>
      <c r="QFC20" s="24"/>
      <c r="QFD20" s="24"/>
      <c r="QFE20" s="24"/>
      <c r="QFF20" s="24"/>
      <c r="QFG20" s="24"/>
      <c r="QFH20" s="24"/>
      <c r="QFI20" s="24"/>
      <c r="QFJ20" s="24"/>
      <c r="QFK20" s="24"/>
      <c r="QFL20" s="24"/>
      <c r="QFM20" s="24"/>
      <c r="QFN20" s="24"/>
      <c r="QFO20" s="24"/>
      <c r="QFP20" s="24"/>
      <c r="QFQ20" s="24"/>
      <c r="QFR20" s="24"/>
      <c r="QFS20" s="24"/>
      <c r="QFT20" s="24"/>
      <c r="QFU20" s="24"/>
      <c r="QFV20" s="24"/>
      <c r="QFW20" s="24"/>
      <c r="QFX20" s="24"/>
      <c r="QFY20" s="24"/>
      <c r="QFZ20" s="24"/>
      <c r="QGA20" s="24"/>
      <c r="QGB20" s="24"/>
      <c r="QGC20" s="24"/>
      <c r="QGD20" s="24"/>
      <c r="QGE20" s="24"/>
      <c r="QGF20" s="24"/>
      <c r="QGG20" s="24"/>
      <c r="QGH20" s="24"/>
      <c r="QGI20" s="24"/>
      <c r="QGJ20" s="24"/>
      <c r="QGK20" s="24"/>
      <c r="QGL20" s="24"/>
      <c r="QGM20" s="24"/>
      <c r="QGN20" s="24"/>
      <c r="QGO20" s="24"/>
      <c r="QGP20" s="24"/>
      <c r="QGQ20" s="24"/>
      <c r="QGR20" s="24"/>
      <c r="QGS20" s="24"/>
      <c r="QGT20" s="24"/>
      <c r="QGU20" s="24"/>
      <c r="QGV20" s="24"/>
      <c r="QGW20" s="24"/>
      <c r="QGX20" s="24"/>
      <c r="QGY20" s="24"/>
      <c r="QGZ20" s="24"/>
      <c r="QHA20" s="24"/>
      <c r="QHB20" s="24"/>
      <c r="QHC20" s="24"/>
      <c r="QHD20" s="24"/>
      <c r="QHE20" s="24"/>
      <c r="QHF20" s="24"/>
      <c r="QHG20" s="24"/>
      <c r="QHH20" s="24"/>
      <c r="QHI20" s="24"/>
      <c r="QHJ20" s="24"/>
      <c r="QHK20" s="24"/>
      <c r="QHL20" s="24"/>
      <c r="QHM20" s="24"/>
      <c r="QHN20" s="24"/>
      <c r="QHO20" s="24"/>
      <c r="QHP20" s="24"/>
      <c r="QHQ20" s="24"/>
      <c r="QHR20" s="24"/>
      <c r="QHS20" s="24"/>
      <c r="QHT20" s="24"/>
      <c r="QHU20" s="24"/>
      <c r="QHV20" s="24"/>
      <c r="QHW20" s="24"/>
      <c r="QHX20" s="24"/>
      <c r="QHY20" s="24"/>
      <c r="QHZ20" s="24"/>
      <c r="QIA20" s="24"/>
      <c r="QIB20" s="24"/>
      <c r="QIC20" s="24"/>
      <c r="QID20" s="24"/>
      <c r="QIE20" s="24"/>
      <c r="QIF20" s="24"/>
      <c r="QIG20" s="24"/>
      <c r="QIH20" s="24"/>
      <c r="QII20" s="24"/>
      <c r="QIJ20" s="24"/>
      <c r="QIK20" s="24"/>
      <c r="QIL20" s="24"/>
      <c r="QIM20" s="24"/>
      <c r="QIN20" s="24"/>
      <c r="QIO20" s="24"/>
      <c r="QIP20" s="24"/>
      <c r="QIQ20" s="24"/>
      <c r="QIR20" s="24"/>
      <c r="QIS20" s="24"/>
      <c r="QIT20" s="24"/>
      <c r="QIU20" s="24"/>
      <c r="QIV20" s="24"/>
      <c r="QIW20" s="24"/>
      <c r="QIX20" s="24"/>
      <c r="QIY20" s="24"/>
      <c r="QIZ20" s="24"/>
      <c r="QJA20" s="24"/>
      <c r="QJB20" s="24"/>
      <c r="QJC20" s="24"/>
      <c r="QJD20" s="24"/>
      <c r="QJE20" s="24"/>
      <c r="QJF20" s="24"/>
      <c r="QJG20" s="24"/>
      <c r="QJH20" s="24"/>
      <c r="QJI20" s="24"/>
      <c r="QJJ20" s="24"/>
      <c r="QJK20" s="24"/>
      <c r="QJL20" s="24"/>
      <c r="QJM20" s="24"/>
      <c r="QJN20" s="24"/>
      <c r="QJO20" s="24"/>
      <c r="QJP20" s="24"/>
      <c r="QJQ20" s="24"/>
      <c r="QJR20" s="24"/>
      <c r="QJS20" s="24"/>
      <c r="QJT20" s="24"/>
      <c r="QJU20" s="24"/>
      <c r="QJV20" s="24"/>
      <c r="QJW20" s="24"/>
      <c r="QJX20" s="24"/>
      <c r="QJY20" s="24"/>
      <c r="QJZ20" s="24"/>
      <c r="QKA20" s="24"/>
      <c r="QKB20" s="24"/>
      <c r="QKC20" s="24"/>
      <c r="QKD20" s="24"/>
      <c r="QKE20" s="24"/>
      <c r="QKF20" s="24"/>
      <c r="QKG20" s="24"/>
      <c r="QKH20" s="24"/>
      <c r="QKI20" s="24"/>
      <c r="QKJ20" s="24"/>
      <c r="QKK20" s="24"/>
      <c r="QKL20" s="24"/>
      <c r="QKM20" s="24"/>
      <c r="QKN20" s="24"/>
      <c r="QKO20" s="24"/>
      <c r="QKP20" s="24"/>
      <c r="QKQ20" s="24"/>
      <c r="QKR20" s="24"/>
      <c r="QKS20" s="24"/>
      <c r="QKT20" s="24"/>
      <c r="QKU20" s="24"/>
      <c r="QKV20" s="24"/>
      <c r="QKW20" s="24"/>
      <c r="QKX20" s="24"/>
      <c r="QKY20" s="24"/>
      <c r="QKZ20" s="24"/>
      <c r="QLA20" s="24"/>
      <c r="QLB20" s="24"/>
      <c r="QLC20" s="24"/>
      <c r="QLD20" s="24"/>
      <c r="QLE20" s="24"/>
      <c r="QLF20" s="24"/>
      <c r="QLG20" s="24"/>
      <c r="QLH20" s="24"/>
      <c r="QLI20" s="24"/>
      <c r="QLJ20" s="24"/>
      <c r="QLK20" s="24"/>
      <c r="QLL20" s="24"/>
      <c r="QLM20" s="24"/>
      <c r="QLN20" s="24"/>
      <c r="QLO20" s="24"/>
      <c r="QLP20" s="24"/>
      <c r="QLQ20" s="24"/>
      <c r="QLR20" s="24"/>
      <c r="QLS20" s="24"/>
      <c r="QLT20" s="24"/>
      <c r="QLU20" s="24"/>
      <c r="QLV20" s="24"/>
      <c r="QLW20" s="24"/>
      <c r="QLX20" s="24"/>
      <c r="QLY20" s="24"/>
      <c r="QLZ20" s="24"/>
      <c r="QMA20" s="24"/>
      <c r="QMB20" s="24"/>
      <c r="QMC20" s="24"/>
      <c r="QMD20" s="24"/>
      <c r="QME20" s="24"/>
      <c r="QMF20" s="24"/>
      <c r="QMG20" s="24"/>
      <c r="QMH20" s="24"/>
      <c r="QMI20" s="24"/>
      <c r="QMJ20" s="24"/>
      <c r="QMK20" s="24"/>
      <c r="QML20" s="24"/>
      <c r="QMM20" s="24"/>
      <c r="QMN20" s="24"/>
      <c r="QMO20" s="24"/>
      <c r="QMP20" s="24"/>
      <c r="QMQ20" s="24"/>
      <c r="QMR20" s="24"/>
      <c r="QMS20" s="24"/>
      <c r="QMT20" s="24"/>
      <c r="QMU20" s="24"/>
      <c r="QMV20" s="24"/>
      <c r="QMW20" s="24"/>
      <c r="QMX20" s="24"/>
      <c r="QMY20" s="24"/>
      <c r="QMZ20" s="24"/>
      <c r="QNA20" s="24"/>
      <c r="QNB20" s="24"/>
      <c r="QNC20" s="24"/>
      <c r="QND20" s="24"/>
      <c r="QNE20" s="24"/>
      <c r="QNF20" s="24"/>
      <c r="QNG20" s="24"/>
      <c r="QNH20" s="24"/>
      <c r="QNI20" s="24"/>
      <c r="QNJ20" s="24"/>
      <c r="QNK20" s="24"/>
      <c r="QNL20" s="24"/>
      <c r="QNM20" s="24"/>
      <c r="QNN20" s="24"/>
      <c r="QNO20" s="24"/>
      <c r="QNP20" s="24"/>
      <c r="QNQ20" s="24"/>
      <c r="QNR20" s="24"/>
      <c r="QNS20" s="24"/>
      <c r="QNT20" s="24"/>
      <c r="QNU20" s="24"/>
      <c r="QNV20" s="24"/>
      <c r="QNW20" s="24"/>
      <c r="QNX20" s="24"/>
      <c r="QNY20" s="24"/>
      <c r="QNZ20" s="24"/>
      <c r="QOA20" s="24"/>
      <c r="QOB20" s="24"/>
      <c r="QOC20" s="24"/>
      <c r="QOD20" s="24"/>
      <c r="QOE20" s="24"/>
      <c r="QOF20" s="24"/>
      <c r="QOG20" s="24"/>
      <c r="QOH20" s="24"/>
      <c r="QOI20" s="24"/>
      <c r="QOJ20" s="24"/>
      <c r="QOK20" s="24"/>
      <c r="QOL20" s="24"/>
      <c r="QOM20" s="24"/>
      <c r="QON20" s="24"/>
      <c r="QOO20" s="24"/>
      <c r="QOP20" s="24"/>
      <c r="QOQ20" s="24"/>
      <c r="QOR20" s="24"/>
      <c r="QOS20" s="24"/>
      <c r="QOT20" s="24"/>
      <c r="QOU20" s="24"/>
      <c r="QOV20" s="24"/>
      <c r="QOW20" s="24"/>
      <c r="QOX20" s="24"/>
      <c r="QOY20" s="24"/>
      <c r="QOZ20" s="24"/>
      <c r="QPA20" s="24"/>
      <c r="QPB20" s="24"/>
      <c r="QPC20" s="24"/>
      <c r="QPD20" s="24"/>
      <c r="QPE20" s="24"/>
      <c r="QPF20" s="24"/>
      <c r="QPG20" s="24"/>
      <c r="QPH20" s="24"/>
      <c r="QPI20" s="24"/>
      <c r="QPJ20" s="24"/>
      <c r="QPK20" s="24"/>
      <c r="QPL20" s="24"/>
      <c r="QPM20" s="24"/>
      <c r="QPN20" s="24"/>
      <c r="QPO20" s="24"/>
      <c r="QPP20" s="24"/>
      <c r="QPQ20" s="24"/>
      <c r="QPR20" s="24"/>
      <c r="QPS20" s="24"/>
      <c r="QPT20" s="24"/>
      <c r="QPU20" s="24"/>
      <c r="QPV20" s="24"/>
      <c r="QPW20" s="24"/>
      <c r="QPX20" s="24"/>
      <c r="QPY20" s="24"/>
      <c r="QPZ20" s="24"/>
      <c r="QQA20" s="24"/>
      <c r="QQB20" s="24"/>
      <c r="QQC20" s="24"/>
      <c r="QQD20" s="24"/>
      <c r="QQE20" s="24"/>
      <c r="QQF20" s="24"/>
      <c r="QQG20" s="24"/>
      <c r="QQH20" s="24"/>
      <c r="QQI20" s="24"/>
      <c r="QQJ20" s="24"/>
      <c r="QQK20" s="24"/>
      <c r="QQL20" s="24"/>
      <c r="QQM20" s="24"/>
      <c r="QQN20" s="24"/>
      <c r="QQO20" s="24"/>
      <c r="QQP20" s="24"/>
      <c r="QQQ20" s="24"/>
      <c r="QQR20" s="24"/>
      <c r="QQS20" s="24"/>
      <c r="QQT20" s="24"/>
      <c r="QQU20" s="24"/>
      <c r="QQV20" s="24"/>
      <c r="QQW20" s="24"/>
      <c r="QQX20" s="24"/>
      <c r="QQY20" s="24"/>
      <c r="QQZ20" s="24"/>
      <c r="QRA20" s="24"/>
      <c r="QRB20" s="24"/>
      <c r="QRC20" s="24"/>
      <c r="QRD20" s="24"/>
      <c r="QRE20" s="24"/>
      <c r="QRF20" s="24"/>
      <c r="QRG20" s="24"/>
      <c r="QRH20" s="24"/>
      <c r="QRI20" s="24"/>
      <c r="QRJ20" s="24"/>
      <c r="QRK20" s="24"/>
      <c r="QRL20" s="24"/>
      <c r="QRM20" s="24"/>
      <c r="QRN20" s="24"/>
      <c r="QRO20" s="24"/>
      <c r="QRP20" s="24"/>
      <c r="QRQ20" s="24"/>
      <c r="QRR20" s="24"/>
      <c r="QRS20" s="24"/>
      <c r="QRT20" s="24"/>
      <c r="QRU20" s="24"/>
      <c r="QRV20" s="24"/>
      <c r="QRW20" s="24"/>
      <c r="QRX20" s="24"/>
      <c r="QRY20" s="24"/>
      <c r="QRZ20" s="24"/>
      <c r="QSA20" s="24"/>
      <c r="QSB20" s="24"/>
      <c r="QSC20" s="24"/>
      <c r="QSD20" s="24"/>
      <c r="QSE20" s="24"/>
      <c r="QSF20" s="24"/>
      <c r="QSG20" s="24"/>
      <c r="QSH20" s="24"/>
      <c r="QSI20" s="24"/>
      <c r="QSJ20" s="24"/>
      <c r="QSK20" s="24"/>
      <c r="QSL20" s="24"/>
      <c r="QSM20" s="24"/>
      <c r="QSN20" s="24"/>
      <c r="QSO20" s="24"/>
      <c r="QSP20" s="24"/>
      <c r="QSQ20" s="24"/>
      <c r="QSR20" s="24"/>
      <c r="QSS20" s="24"/>
      <c r="QST20" s="24"/>
      <c r="QSU20" s="24"/>
      <c r="QSV20" s="24"/>
      <c r="QSW20" s="24"/>
      <c r="QSX20" s="24"/>
      <c r="QSY20" s="24"/>
      <c r="QSZ20" s="24"/>
      <c r="QTA20" s="24"/>
      <c r="QTB20" s="24"/>
      <c r="QTC20" s="24"/>
      <c r="QTD20" s="24"/>
      <c r="QTE20" s="24"/>
      <c r="QTF20" s="24"/>
      <c r="QTG20" s="24"/>
      <c r="QTH20" s="24"/>
      <c r="QTI20" s="24"/>
      <c r="QTJ20" s="24"/>
      <c r="QTK20" s="24"/>
      <c r="QTL20" s="24"/>
      <c r="QTM20" s="24"/>
      <c r="QTN20" s="24"/>
      <c r="QTO20" s="24"/>
      <c r="QTP20" s="24"/>
      <c r="QTQ20" s="24"/>
      <c r="QTR20" s="24"/>
      <c r="QTS20" s="24"/>
      <c r="QTT20" s="24"/>
      <c r="QTU20" s="24"/>
      <c r="QTV20" s="24"/>
      <c r="QTW20" s="24"/>
      <c r="QTX20" s="24"/>
      <c r="QTY20" s="24"/>
      <c r="QTZ20" s="24"/>
      <c r="QUA20" s="24"/>
      <c r="QUB20" s="24"/>
      <c r="QUC20" s="24"/>
      <c r="QUD20" s="24"/>
      <c r="QUE20" s="24"/>
      <c r="QUF20" s="24"/>
      <c r="QUG20" s="24"/>
      <c r="QUH20" s="24"/>
      <c r="QUI20" s="24"/>
      <c r="QUJ20" s="24"/>
      <c r="QUK20" s="24"/>
      <c r="QUL20" s="24"/>
      <c r="QUM20" s="24"/>
      <c r="QUN20" s="24"/>
      <c r="QUO20" s="24"/>
      <c r="QUP20" s="24"/>
      <c r="QUQ20" s="24"/>
      <c r="QUR20" s="24"/>
      <c r="QUS20" s="24"/>
      <c r="QUT20" s="24"/>
      <c r="QUU20" s="24"/>
      <c r="QUV20" s="24"/>
      <c r="QUW20" s="24"/>
      <c r="QUX20" s="24"/>
      <c r="QUY20" s="24"/>
      <c r="QUZ20" s="24"/>
      <c r="QVA20" s="24"/>
      <c r="QVB20" s="24"/>
      <c r="QVC20" s="24"/>
      <c r="QVD20" s="24"/>
      <c r="QVE20" s="24"/>
      <c r="QVF20" s="24"/>
      <c r="QVG20" s="24"/>
      <c r="QVH20" s="24"/>
      <c r="QVI20" s="24"/>
      <c r="QVJ20" s="24"/>
      <c r="QVK20" s="24"/>
      <c r="QVL20" s="24"/>
      <c r="QVM20" s="24"/>
      <c r="QVN20" s="24"/>
      <c r="QVO20" s="24"/>
      <c r="QVP20" s="24"/>
      <c r="QVQ20" s="24"/>
      <c r="QVR20" s="24"/>
      <c r="QVS20" s="24"/>
      <c r="QVT20" s="24"/>
      <c r="QVU20" s="24"/>
      <c r="QVV20" s="24"/>
      <c r="QVW20" s="24"/>
      <c r="QVX20" s="24"/>
      <c r="QVY20" s="24"/>
      <c r="QVZ20" s="24"/>
      <c r="QWA20" s="24"/>
      <c r="QWB20" s="24"/>
      <c r="QWC20" s="24"/>
      <c r="QWD20" s="24"/>
      <c r="QWE20" s="24"/>
      <c r="QWF20" s="24"/>
      <c r="QWG20" s="24"/>
      <c r="QWH20" s="24"/>
      <c r="QWI20" s="24"/>
      <c r="QWJ20" s="24"/>
      <c r="QWK20" s="24"/>
      <c r="QWL20" s="24"/>
      <c r="QWM20" s="24"/>
      <c r="QWN20" s="24"/>
      <c r="QWO20" s="24"/>
      <c r="QWP20" s="24"/>
      <c r="QWQ20" s="24"/>
      <c r="QWR20" s="24"/>
      <c r="QWS20" s="24"/>
      <c r="QWT20" s="24"/>
      <c r="QWU20" s="24"/>
      <c r="QWV20" s="24"/>
      <c r="QWW20" s="24"/>
      <c r="QWX20" s="24"/>
      <c r="QWY20" s="24"/>
      <c r="QWZ20" s="24"/>
      <c r="QXA20" s="24"/>
      <c r="QXB20" s="24"/>
      <c r="QXC20" s="24"/>
      <c r="QXD20" s="24"/>
      <c r="QXE20" s="24"/>
      <c r="QXF20" s="24"/>
      <c r="QXG20" s="24"/>
      <c r="QXH20" s="24"/>
      <c r="QXI20" s="24"/>
      <c r="QXJ20" s="24"/>
      <c r="QXK20" s="24"/>
      <c r="QXL20" s="24"/>
      <c r="QXM20" s="24"/>
      <c r="QXN20" s="24"/>
      <c r="QXO20" s="24"/>
      <c r="QXP20" s="24"/>
      <c r="QXQ20" s="24"/>
      <c r="QXR20" s="24"/>
      <c r="QXS20" s="24"/>
      <c r="QXT20" s="24"/>
      <c r="QXU20" s="24"/>
      <c r="QXV20" s="24"/>
      <c r="QXW20" s="24"/>
      <c r="QXX20" s="24"/>
      <c r="QXY20" s="24"/>
      <c r="QXZ20" s="24"/>
      <c r="QYA20" s="24"/>
      <c r="QYB20" s="24"/>
      <c r="QYC20" s="24"/>
      <c r="QYD20" s="24"/>
      <c r="QYE20" s="24"/>
      <c r="QYF20" s="24"/>
      <c r="QYG20" s="24"/>
      <c r="QYH20" s="24"/>
      <c r="QYI20" s="24"/>
      <c r="QYJ20" s="24"/>
      <c r="QYK20" s="24"/>
      <c r="QYL20" s="24"/>
      <c r="QYM20" s="24"/>
      <c r="QYN20" s="24"/>
      <c r="QYO20" s="24"/>
      <c r="QYP20" s="24"/>
      <c r="QYQ20" s="24"/>
      <c r="QYR20" s="24"/>
      <c r="QYS20" s="24"/>
      <c r="QYT20" s="24"/>
      <c r="QYU20" s="24"/>
      <c r="QYV20" s="24"/>
      <c r="QYW20" s="24"/>
      <c r="QYX20" s="24"/>
      <c r="QYY20" s="24"/>
      <c r="QYZ20" s="24"/>
      <c r="QZA20" s="24"/>
      <c r="QZB20" s="24"/>
      <c r="QZC20" s="24"/>
      <c r="QZD20" s="24"/>
      <c r="QZE20" s="24"/>
      <c r="QZF20" s="24"/>
      <c r="QZG20" s="24"/>
      <c r="QZH20" s="24"/>
      <c r="QZI20" s="24"/>
      <c r="QZJ20" s="24"/>
      <c r="QZK20" s="24"/>
      <c r="QZL20" s="24"/>
      <c r="QZM20" s="24"/>
      <c r="QZN20" s="24"/>
      <c r="QZO20" s="24"/>
      <c r="QZP20" s="24"/>
      <c r="QZQ20" s="24"/>
      <c r="QZR20" s="24"/>
      <c r="QZS20" s="24"/>
      <c r="QZT20" s="24"/>
      <c r="QZU20" s="24"/>
      <c r="QZV20" s="24"/>
      <c r="QZW20" s="24"/>
      <c r="QZX20" s="24"/>
      <c r="QZY20" s="24"/>
      <c r="QZZ20" s="24"/>
      <c r="RAA20" s="24"/>
      <c r="RAB20" s="24"/>
      <c r="RAC20" s="24"/>
      <c r="RAD20" s="24"/>
      <c r="RAE20" s="24"/>
      <c r="RAF20" s="24"/>
      <c r="RAG20" s="24"/>
      <c r="RAH20" s="24"/>
      <c r="RAI20" s="24"/>
      <c r="RAJ20" s="24"/>
      <c r="RAK20" s="24"/>
      <c r="RAL20" s="24"/>
      <c r="RAM20" s="24"/>
      <c r="RAN20" s="24"/>
      <c r="RAO20" s="24"/>
      <c r="RAP20" s="24"/>
      <c r="RAQ20" s="24"/>
      <c r="RAR20" s="24"/>
      <c r="RAS20" s="24"/>
      <c r="RAT20" s="24"/>
      <c r="RAU20" s="24"/>
      <c r="RAV20" s="24"/>
      <c r="RAW20" s="24"/>
      <c r="RAX20" s="24"/>
      <c r="RAY20" s="24"/>
      <c r="RAZ20" s="24"/>
      <c r="RBA20" s="24"/>
      <c r="RBB20" s="24"/>
      <c r="RBC20" s="24"/>
      <c r="RBD20" s="24"/>
      <c r="RBE20" s="24"/>
      <c r="RBF20" s="24"/>
      <c r="RBG20" s="24"/>
      <c r="RBH20" s="24"/>
      <c r="RBI20" s="24"/>
      <c r="RBJ20" s="24"/>
      <c r="RBK20" s="24"/>
      <c r="RBL20" s="24"/>
      <c r="RBM20" s="24"/>
      <c r="RBN20" s="24"/>
      <c r="RBO20" s="24"/>
      <c r="RBP20" s="24"/>
      <c r="RBQ20" s="24"/>
      <c r="RBR20" s="24"/>
      <c r="RBS20" s="24"/>
      <c r="RBT20" s="24"/>
      <c r="RBU20" s="24"/>
      <c r="RBV20" s="24"/>
      <c r="RBW20" s="24"/>
      <c r="RBX20" s="24"/>
      <c r="RBY20" s="24"/>
      <c r="RBZ20" s="24"/>
      <c r="RCA20" s="24"/>
      <c r="RCB20" s="24"/>
      <c r="RCC20" s="24"/>
      <c r="RCD20" s="24"/>
      <c r="RCE20" s="24"/>
      <c r="RCF20" s="24"/>
      <c r="RCG20" s="24"/>
      <c r="RCH20" s="24"/>
      <c r="RCI20" s="24"/>
      <c r="RCJ20" s="24"/>
      <c r="RCK20" s="24"/>
      <c r="RCL20" s="24"/>
      <c r="RCM20" s="24"/>
      <c r="RCN20" s="24"/>
      <c r="RCO20" s="24"/>
      <c r="RCP20" s="24"/>
      <c r="RCQ20" s="24"/>
      <c r="RCR20" s="24"/>
      <c r="RCS20" s="24"/>
      <c r="RCT20" s="24"/>
      <c r="RCU20" s="24"/>
      <c r="RCV20" s="24"/>
      <c r="RCW20" s="24"/>
      <c r="RCX20" s="24"/>
      <c r="RCY20" s="24"/>
      <c r="RCZ20" s="24"/>
      <c r="RDA20" s="24"/>
      <c r="RDB20" s="24"/>
      <c r="RDC20" s="24"/>
      <c r="RDD20" s="24"/>
      <c r="RDE20" s="24"/>
      <c r="RDF20" s="24"/>
      <c r="RDG20" s="24"/>
      <c r="RDH20" s="24"/>
      <c r="RDI20" s="24"/>
      <c r="RDJ20" s="24"/>
      <c r="RDK20" s="24"/>
      <c r="RDL20" s="24"/>
      <c r="RDM20" s="24"/>
      <c r="RDN20" s="24"/>
      <c r="RDO20" s="24"/>
      <c r="RDP20" s="24"/>
      <c r="RDQ20" s="24"/>
      <c r="RDR20" s="24"/>
      <c r="RDS20" s="24"/>
      <c r="RDT20" s="24"/>
      <c r="RDU20" s="24"/>
      <c r="RDV20" s="24"/>
      <c r="RDW20" s="24"/>
      <c r="RDX20" s="24"/>
      <c r="RDY20" s="24"/>
      <c r="RDZ20" s="24"/>
      <c r="REA20" s="24"/>
      <c r="REB20" s="24"/>
      <c r="REC20" s="24"/>
      <c r="RED20" s="24"/>
      <c r="REE20" s="24"/>
      <c r="REF20" s="24"/>
      <c r="REG20" s="24"/>
      <c r="REH20" s="24"/>
      <c r="REI20" s="24"/>
      <c r="REJ20" s="24"/>
      <c r="REK20" s="24"/>
      <c r="REL20" s="24"/>
      <c r="REM20" s="24"/>
      <c r="REN20" s="24"/>
      <c r="REO20" s="24"/>
      <c r="REP20" s="24"/>
      <c r="REQ20" s="24"/>
      <c r="RER20" s="24"/>
      <c r="RES20" s="24"/>
      <c r="RET20" s="24"/>
      <c r="REU20" s="24"/>
      <c r="REV20" s="24"/>
      <c r="REW20" s="24"/>
      <c r="REX20" s="24"/>
      <c r="REY20" s="24"/>
      <c r="REZ20" s="24"/>
      <c r="RFA20" s="24"/>
      <c r="RFB20" s="24"/>
      <c r="RFC20" s="24"/>
      <c r="RFD20" s="24"/>
      <c r="RFE20" s="24"/>
      <c r="RFF20" s="24"/>
      <c r="RFG20" s="24"/>
      <c r="RFH20" s="24"/>
      <c r="RFI20" s="24"/>
      <c r="RFJ20" s="24"/>
      <c r="RFK20" s="24"/>
      <c r="RFL20" s="24"/>
      <c r="RFM20" s="24"/>
      <c r="RFN20" s="24"/>
      <c r="RFO20" s="24"/>
      <c r="RFP20" s="24"/>
      <c r="RFQ20" s="24"/>
      <c r="RFR20" s="24"/>
      <c r="RFS20" s="24"/>
      <c r="RFT20" s="24"/>
      <c r="RFU20" s="24"/>
      <c r="RFV20" s="24"/>
      <c r="RFW20" s="24"/>
      <c r="RFX20" s="24"/>
      <c r="RFY20" s="24"/>
      <c r="RFZ20" s="24"/>
      <c r="RGA20" s="24"/>
      <c r="RGB20" s="24"/>
      <c r="RGC20" s="24"/>
      <c r="RGD20" s="24"/>
      <c r="RGE20" s="24"/>
      <c r="RGF20" s="24"/>
      <c r="RGG20" s="24"/>
      <c r="RGH20" s="24"/>
      <c r="RGI20" s="24"/>
      <c r="RGJ20" s="24"/>
      <c r="RGK20" s="24"/>
      <c r="RGL20" s="24"/>
      <c r="RGM20" s="24"/>
      <c r="RGN20" s="24"/>
      <c r="RGO20" s="24"/>
      <c r="RGP20" s="24"/>
      <c r="RGQ20" s="24"/>
      <c r="RGR20" s="24"/>
      <c r="RGS20" s="24"/>
      <c r="RGT20" s="24"/>
      <c r="RGU20" s="24"/>
      <c r="RGV20" s="24"/>
      <c r="RGW20" s="24"/>
      <c r="RGX20" s="24"/>
      <c r="RGY20" s="24"/>
      <c r="RGZ20" s="24"/>
      <c r="RHA20" s="24"/>
      <c r="RHB20" s="24"/>
      <c r="RHC20" s="24"/>
      <c r="RHD20" s="24"/>
      <c r="RHE20" s="24"/>
      <c r="RHF20" s="24"/>
      <c r="RHG20" s="24"/>
      <c r="RHH20" s="24"/>
      <c r="RHI20" s="24"/>
      <c r="RHJ20" s="24"/>
      <c r="RHK20" s="24"/>
      <c r="RHL20" s="24"/>
      <c r="RHM20" s="24"/>
      <c r="RHN20" s="24"/>
      <c r="RHO20" s="24"/>
      <c r="RHP20" s="24"/>
      <c r="RHQ20" s="24"/>
      <c r="RHR20" s="24"/>
      <c r="RHS20" s="24"/>
      <c r="RHT20" s="24"/>
      <c r="RHU20" s="24"/>
      <c r="RHV20" s="24"/>
      <c r="RHW20" s="24"/>
      <c r="RHX20" s="24"/>
      <c r="RHY20" s="24"/>
      <c r="RHZ20" s="24"/>
      <c r="RIA20" s="24"/>
      <c r="RIB20" s="24"/>
      <c r="RIC20" s="24"/>
      <c r="RID20" s="24"/>
      <c r="RIE20" s="24"/>
      <c r="RIF20" s="24"/>
      <c r="RIG20" s="24"/>
      <c r="RIH20" s="24"/>
      <c r="RII20" s="24"/>
      <c r="RIJ20" s="24"/>
      <c r="RIK20" s="24"/>
      <c r="RIL20" s="24"/>
      <c r="RIM20" s="24"/>
      <c r="RIN20" s="24"/>
      <c r="RIO20" s="24"/>
      <c r="RIP20" s="24"/>
      <c r="RIQ20" s="24"/>
      <c r="RIR20" s="24"/>
      <c r="RIS20" s="24"/>
      <c r="RIT20" s="24"/>
      <c r="RIU20" s="24"/>
      <c r="RIV20" s="24"/>
      <c r="RIW20" s="24"/>
      <c r="RIX20" s="24"/>
      <c r="RIY20" s="24"/>
      <c r="RIZ20" s="24"/>
      <c r="RJA20" s="24"/>
      <c r="RJB20" s="24"/>
      <c r="RJC20" s="24"/>
      <c r="RJD20" s="24"/>
      <c r="RJE20" s="24"/>
      <c r="RJF20" s="24"/>
      <c r="RJG20" s="24"/>
      <c r="RJH20" s="24"/>
      <c r="RJI20" s="24"/>
      <c r="RJJ20" s="24"/>
      <c r="RJK20" s="24"/>
      <c r="RJL20" s="24"/>
      <c r="RJM20" s="24"/>
      <c r="RJN20" s="24"/>
      <c r="RJO20" s="24"/>
      <c r="RJP20" s="24"/>
      <c r="RJQ20" s="24"/>
      <c r="RJR20" s="24"/>
      <c r="RJS20" s="24"/>
      <c r="RJT20" s="24"/>
      <c r="RJU20" s="24"/>
      <c r="RJV20" s="24"/>
      <c r="RJW20" s="24"/>
      <c r="RJX20" s="24"/>
      <c r="RJY20" s="24"/>
      <c r="RJZ20" s="24"/>
      <c r="RKA20" s="24"/>
      <c r="RKB20" s="24"/>
      <c r="RKC20" s="24"/>
      <c r="RKD20" s="24"/>
      <c r="RKE20" s="24"/>
      <c r="RKF20" s="24"/>
      <c r="RKG20" s="24"/>
      <c r="RKH20" s="24"/>
      <c r="RKI20" s="24"/>
      <c r="RKJ20" s="24"/>
      <c r="RKK20" s="24"/>
      <c r="RKL20" s="24"/>
      <c r="RKM20" s="24"/>
      <c r="RKN20" s="24"/>
      <c r="RKO20" s="24"/>
      <c r="RKP20" s="24"/>
      <c r="RKQ20" s="24"/>
      <c r="RKR20" s="24"/>
      <c r="RKS20" s="24"/>
      <c r="RKT20" s="24"/>
      <c r="RKU20" s="24"/>
      <c r="RKV20" s="24"/>
      <c r="RKW20" s="24"/>
      <c r="RKX20" s="24"/>
      <c r="RKY20" s="24"/>
      <c r="RKZ20" s="24"/>
      <c r="RLA20" s="24"/>
      <c r="RLB20" s="24"/>
      <c r="RLC20" s="24"/>
      <c r="RLD20" s="24"/>
      <c r="RLE20" s="24"/>
      <c r="RLF20" s="24"/>
      <c r="RLG20" s="24"/>
      <c r="RLH20" s="24"/>
      <c r="RLI20" s="24"/>
      <c r="RLJ20" s="24"/>
      <c r="RLK20" s="24"/>
      <c r="RLL20" s="24"/>
      <c r="RLM20" s="24"/>
      <c r="RLN20" s="24"/>
      <c r="RLO20" s="24"/>
      <c r="RLP20" s="24"/>
      <c r="RLQ20" s="24"/>
      <c r="RLR20" s="24"/>
      <c r="RLS20" s="24"/>
      <c r="RLT20" s="24"/>
      <c r="RLU20" s="24"/>
      <c r="RLV20" s="24"/>
      <c r="RLW20" s="24"/>
      <c r="RLX20" s="24"/>
      <c r="RLY20" s="24"/>
      <c r="RLZ20" s="24"/>
      <c r="RMA20" s="24"/>
      <c r="RMB20" s="24"/>
      <c r="RMC20" s="24"/>
      <c r="RMD20" s="24"/>
      <c r="RME20" s="24"/>
      <c r="RMF20" s="24"/>
      <c r="RMG20" s="24"/>
      <c r="RMH20" s="24"/>
      <c r="RMI20" s="24"/>
      <c r="RMJ20" s="24"/>
      <c r="RMK20" s="24"/>
      <c r="RML20" s="24"/>
      <c r="RMM20" s="24"/>
      <c r="RMN20" s="24"/>
      <c r="RMO20" s="24"/>
      <c r="RMP20" s="24"/>
      <c r="RMQ20" s="24"/>
      <c r="RMR20" s="24"/>
      <c r="RMS20" s="24"/>
      <c r="RMT20" s="24"/>
      <c r="RMU20" s="24"/>
      <c r="RMV20" s="24"/>
      <c r="RMW20" s="24"/>
      <c r="RMX20" s="24"/>
      <c r="RMY20" s="24"/>
      <c r="RMZ20" s="24"/>
      <c r="RNA20" s="24"/>
      <c r="RNB20" s="24"/>
      <c r="RNC20" s="24"/>
      <c r="RND20" s="24"/>
      <c r="RNE20" s="24"/>
      <c r="RNF20" s="24"/>
      <c r="RNG20" s="24"/>
      <c r="RNH20" s="24"/>
      <c r="RNI20" s="24"/>
      <c r="RNJ20" s="24"/>
      <c r="RNK20" s="24"/>
      <c r="RNL20" s="24"/>
      <c r="RNM20" s="24"/>
      <c r="RNN20" s="24"/>
      <c r="RNO20" s="24"/>
      <c r="RNP20" s="24"/>
      <c r="RNQ20" s="24"/>
      <c r="RNR20" s="24"/>
      <c r="RNS20" s="24"/>
      <c r="RNT20" s="24"/>
      <c r="RNU20" s="24"/>
      <c r="RNV20" s="24"/>
      <c r="RNW20" s="24"/>
      <c r="RNX20" s="24"/>
      <c r="RNY20" s="24"/>
      <c r="RNZ20" s="24"/>
      <c r="ROA20" s="24"/>
      <c r="ROB20" s="24"/>
      <c r="ROC20" s="24"/>
      <c r="ROD20" s="24"/>
      <c r="ROE20" s="24"/>
      <c r="ROF20" s="24"/>
      <c r="ROG20" s="24"/>
      <c r="ROH20" s="24"/>
      <c r="ROI20" s="24"/>
      <c r="ROJ20" s="24"/>
      <c r="ROK20" s="24"/>
      <c r="ROL20" s="24"/>
      <c r="ROM20" s="24"/>
      <c r="RON20" s="24"/>
      <c r="ROO20" s="24"/>
      <c r="ROP20" s="24"/>
      <c r="ROQ20" s="24"/>
      <c r="ROR20" s="24"/>
      <c r="ROS20" s="24"/>
      <c r="ROT20" s="24"/>
      <c r="ROU20" s="24"/>
      <c r="ROV20" s="24"/>
      <c r="ROW20" s="24"/>
      <c r="ROX20" s="24"/>
      <c r="ROY20" s="24"/>
      <c r="ROZ20" s="24"/>
      <c r="RPA20" s="24"/>
      <c r="RPB20" s="24"/>
      <c r="RPC20" s="24"/>
      <c r="RPD20" s="24"/>
      <c r="RPE20" s="24"/>
      <c r="RPF20" s="24"/>
      <c r="RPG20" s="24"/>
      <c r="RPH20" s="24"/>
      <c r="RPI20" s="24"/>
      <c r="RPJ20" s="24"/>
      <c r="RPK20" s="24"/>
      <c r="RPL20" s="24"/>
      <c r="RPM20" s="24"/>
      <c r="RPN20" s="24"/>
      <c r="RPO20" s="24"/>
      <c r="RPP20" s="24"/>
      <c r="RPQ20" s="24"/>
      <c r="RPR20" s="24"/>
      <c r="RPS20" s="24"/>
      <c r="RPT20" s="24"/>
      <c r="RPU20" s="24"/>
      <c r="RPV20" s="24"/>
      <c r="RPW20" s="24"/>
      <c r="RPX20" s="24"/>
      <c r="RPY20" s="24"/>
      <c r="RPZ20" s="24"/>
      <c r="RQA20" s="24"/>
      <c r="RQB20" s="24"/>
      <c r="RQC20" s="24"/>
      <c r="RQD20" s="24"/>
      <c r="RQE20" s="24"/>
      <c r="RQF20" s="24"/>
      <c r="RQG20" s="24"/>
      <c r="RQH20" s="24"/>
      <c r="RQI20" s="24"/>
      <c r="RQJ20" s="24"/>
      <c r="RQK20" s="24"/>
      <c r="RQL20" s="24"/>
      <c r="RQM20" s="24"/>
      <c r="RQN20" s="24"/>
      <c r="RQO20" s="24"/>
      <c r="RQP20" s="24"/>
      <c r="RQQ20" s="24"/>
      <c r="RQR20" s="24"/>
      <c r="RQS20" s="24"/>
      <c r="RQT20" s="24"/>
      <c r="RQU20" s="24"/>
      <c r="RQV20" s="24"/>
      <c r="RQW20" s="24"/>
      <c r="RQX20" s="24"/>
      <c r="RQY20" s="24"/>
      <c r="RQZ20" s="24"/>
      <c r="RRA20" s="24"/>
      <c r="RRB20" s="24"/>
      <c r="RRC20" s="24"/>
      <c r="RRD20" s="24"/>
      <c r="RRE20" s="24"/>
      <c r="RRF20" s="24"/>
      <c r="RRG20" s="24"/>
      <c r="RRH20" s="24"/>
      <c r="RRI20" s="24"/>
      <c r="RRJ20" s="24"/>
      <c r="RRK20" s="24"/>
      <c r="RRL20" s="24"/>
      <c r="RRM20" s="24"/>
      <c r="RRN20" s="24"/>
      <c r="RRO20" s="24"/>
      <c r="RRP20" s="24"/>
      <c r="RRQ20" s="24"/>
      <c r="RRR20" s="24"/>
      <c r="RRS20" s="24"/>
      <c r="RRT20" s="24"/>
      <c r="RRU20" s="24"/>
      <c r="RRV20" s="24"/>
      <c r="RRW20" s="24"/>
      <c r="RRX20" s="24"/>
      <c r="RRY20" s="24"/>
      <c r="RRZ20" s="24"/>
      <c r="RSA20" s="24"/>
      <c r="RSB20" s="24"/>
      <c r="RSC20" s="24"/>
      <c r="RSD20" s="24"/>
      <c r="RSE20" s="24"/>
      <c r="RSF20" s="24"/>
      <c r="RSG20" s="24"/>
      <c r="RSH20" s="24"/>
      <c r="RSI20" s="24"/>
      <c r="RSJ20" s="24"/>
      <c r="RSK20" s="24"/>
      <c r="RSL20" s="24"/>
      <c r="RSM20" s="24"/>
      <c r="RSN20" s="24"/>
      <c r="RSO20" s="24"/>
      <c r="RSP20" s="24"/>
      <c r="RSQ20" s="24"/>
      <c r="RSR20" s="24"/>
      <c r="RSS20" s="24"/>
      <c r="RST20" s="24"/>
      <c r="RSU20" s="24"/>
      <c r="RSV20" s="24"/>
      <c r="RSW20" s="24"/>
      <c r="RSX20" s="24"/>
      <c r="RSY20" s="24"/>
      <c r="RSZ20" s="24"/>
      <c r="RTA20" s="24"/>
      <c r="RTB20" s="24"/>
      <c r="RTC20" s="24"/>
      <c r="RTD20" s="24"/>
      <c r="RTE20" s="24"/>
      <c r="RTF20" s="24"/>
      <c r="RTG20" s="24"/>
      <c r="RTH20" s="24"/>
      <c r="RTI20" s="24"/>
      <c r="RTJ20" s="24"/>
      <c r="RTK20" s="24"/>
      <c r="RTL20" s="24"/>
      <c r="RTM20" s="24"/>
      <c r="RTN20" s="24"/>
      <c r="RTO20" s="24"/>
      <c r="RTP20" s="24"/>
      <c r="RTQ20" s="24"/>
      <c r="RTR20" s="24"/>
      <c r="RTS20" s="24"/>
      <c r="RTT20" s="24"/>
      <c r="RTU20" s="24"/>
      <c r="RTV20" s="24"/>
      <c r="RTW20" s="24"/>
      <c r="RTX20" s="24"/>
      <c r="RTY20" s="24"/>
      <c r="RTZ20" s="24"/>
      <c r="RUA20" s="24"/>
      <c r="RUB20" s="24"/>
      <c r="RUC20" s="24"/>
      <c r="RUD20" s="24"/>
      <c r="RUE20" s="24"/>
      <c r="RUF20" s="24"/>
      <c r="RUG20" s="24"/>
      <c r="RUH20" s="24"/>
      <c r="RUI20" s="24"/>
      <c r="RUJ20" s="24"/>
      <c r="RUK20" s="24"/>
      <c r="RUL20" s="24"/>
      <c r="RUM20" s="24"/>
      <c r="RUN20" s="24"/>
      <c r="RUO20" s="24"/>
      <c r="RUP20" s="24"/>
      <c r="RUQ20" s="24"/>
      <c r="RUR20" s="24"/>
      <c r="RUS20" s="24"/>
      <c r="RUT20" s="24"/>
      <c r="RUU20" s="24"/>
      <c r="RUV20" s="24"/>
      <c r="RUW20" s="24"/>
      <c r="RUX20" s="24"/>
      <c r="RUY20" s="24"/>
      <c r="RUZ20" s="24"/>
      <c r="RVA20" s="24"/>
      <c r="RVB20" s="24"/>
      <c r="RVC20" s="24"/>
      <c r="RVD20" s="24"/>
      <c r="RVE20" s="24"/>
      <c r="RVF20" s="24"/>
      <c r="RVG20" s="24"/>
      <c r="RVH20" s="24"/>
      <c r="RVI20" s="24"/>
      <c r="RVJ20" s="24"/>
      <c r="RVK20" s="24"/>
      <c r="RVL20" s="24"/>
      <c r="RVM20" s="24"/>
      <c r="RVN20" s="24"/>
      <c r="RVO20" s="24"/>
      <c r="RVP20" s="24"/>
      <c r="RVQ20" s="24"/>
      <c r="RVR20" s="24"/>
      <c r="RVS20" s="24"/>
      <c r="RVT20" s="24"/>
      <c r="RVU20" s="24"/>
      <c r="RVV20" s="24"/>
      <c r="RVW20" s="24"/>
      <c r="RVX20" s="24"/>
      <c r="RVY20" s="24"/>
      <c r="RVZ20" s="24"/>
      <c r="RWA20" s="24"/>
      <c r="RWB20" s="24"/>
      <c r="RWC20" s="24"/>
      <c r="RWD20" s="24"/>
      <c r="RWE20" s="24"/>
      <c r="RWF20" s="24"/>
      <c r="RWG20" s="24"/>
      <c r="RWH20" s="24"/>
      <c r="RWI20" s="24"/>
      <c r="RWJ20" s="24"/>
      <c r="RWK20" s="24"/>
      <c r="RWL20" s="24"/>
      <c r="RWM20" s="24"/>
      <c r="RWN20" s="24"/>
      <c r="RWO20" s="24"/>
      <c r="RWP20" s="24"/>
      <c r="RWQ20" s="24"/>
      <c r="RWR20" s="24"/>
      <c r="RWS20" s="24"/>
      <c r="RWT20" s="24"/>
      <c r="RWU20" s="24"/>
      <c r="RWV20" s="24"/>
      <c r="RWW20" s="24"/>
      <c r="RWX20" s="24"/>
      <c r="RWY20" s="24"/>
      <c r="RWZ20" s="24"/>
      <c r="RXA20" s="24"/>
      <c r="RXB20" s="24"/>
      <c r="RXC20" s="24"/>
      <c r="RXD20" s="24"/>
      <c r="RXE20" s="24"/>
      <c r="RXF20" s="24"/>
      <c r="RXG20" s="24"/>
      <c r="RXH20" s="24"/>
      <c r="RXI20" s="24"/>
      <c r="RXJ20" s="24"/>
      <c r="RXK20" s="24"/>
      <c r="RXL20" s="24"/>
      <c r="RXM20" s="24"/>
      <c r="RXN20" s="24"/>
      <c r="RXO20" s="24"/>
      <c r="RXP20" s="24"/>
      <c r="RXQ20" s="24"/>
      <c r="RXR20" s="24"/>
      <c r="RXS20" s="24"/>
      <c r="RXT20" s="24"/>
      <c r="RXU20" s="24"/>
      <c r="RXV20" s="24"/>
      <c r="RXW20" s="24"/>
      <c r="RXX20" s="24"/>
      <c r="RXY20" s="24"/>
      <c r="RXZ20" s="24"/>
      <c r="RYA20" s="24"/>
      <c r="RYB20" s="24"/>
      <c r="RYC20" s="24"/>
      <c r="RYD20" s="24"/>
      <c r="RYE20" s="24"/>
      <c r="RYF20" s="24"/>
      <c r="RYG20" s="24"/>
      <c r="RYH20" s="24"/>
      <c r="RYI20" s="24"/>
      <c r="RYJ20" s="24"/>
      <c r="RYK20" s="24"/>
      <c r="RYL20" s="24"/>
      <c r="RYM20" s="24"/>
      <c r="RYN20" s="24"/>
      <c r="RYO20" s="24"/>
      <c r="RYP20" s="24"/>
      <c r="RYQ20" s="24"/>
      <c r="RYR20" s="24"/>
      <c r="RYS20" s="24"/>
      <c r="RYT20" s="24"/>
      <c r="RYU20" s="24"/>
      <c r="RYV20" s="24"/>
      <c r="RYW20" s="24"/>
      <c r="RYX20" s="24"/>
      <c r="RYY20" s="24"/>
      <c r="RYZ20" s="24"/>
      <c r="RZA20" s="24"/>
      <c r="RZB20" s="24"/>
      <c r="RZC20" s="24"/>
      <c r="RZD20" s="24"/>
      <c r="RZE20" s="24"/>
      <c r="RZF20" s="24"/>
      <c r="RZG20" s="24"/>
      <c r="RZH20" s="24"/>
      <c r="RZI20" s="24"/>
      <c r="RZJ20" s="24"/>
      <c r="RZK20" s="24"/>
      <c r="RZL20" s="24"/>
      <c r="RZM20" s="24"/>
      <c r="RZN20" s="24"/>
      <c r="RZO20" s="24"/>
      <c r="RZP20" s="24"/>
      <c r="RZQ20" s="24"/>
      <c r="RZR20" s="24"/>
      <c r="RZS20" s="24"/>
      <c r="RZT20" s="24"/>
      <c r="RZU20" s="24"/>
      <c r="RZV20" s="24"/>
      <c r="RZW20" s="24"/>
      <c r="RZX20" s="24"/>
      <c r="RZY20" s="24"/>
      <c r="RZZ20" s="24"/>
      <c r="SAA20" s="24"/>
      <c r="SAB20" s="24"/>
      <c r="SAC20" s="24"/>
      <c r="SAD20" s="24"/>
      <c r="SAE20" s="24"/>
      <c r="SAF20" s="24"/>
      <c r="SAG20" s="24"/>
      <c r="SAH20" s="24"/>
      <c r="SAI20" s="24"/>
      <c r="SAJ20" s="24"/>
      <c r="SAK20" s="24"/>
      <c r="SAL20" s="24"/>
      <c r="SAM20" s="24"/>
      <c r="SAN20" s="24"/>
      <c r="SAO20" s="24"/>
      <c r="SAP20" s="24"/>
      <c r="SAQ20" s="24"/>
      <c r="SAR20" s="24"/>
      <c r="SAS20" s="24"/>
      <c r="SAT20" s="24"/>
      <c r="SAU20" s="24"/>
      <c r="SAV20" s="24"/>
      <c r="SAW20" s="24"/>
      <c r="SAX20" s="24"/>
      <c r="SAY20" s="24"/>
      <c r="SAZ20" s="24"/>
      <c r="SBA20" s="24"/>
      <c r="SBB20" s="24"/>
      <c r="SBC20" s="24"/>
      <c r="SBD20" s="24"/>
      <c r="SBE20" s="24"/>
      <c r="SBF20" s="24"/>
      <c r="SBG20" s="24"/>
      <c r="SBH20" s="24"/>
      <c r="SBI20" s="24"/>
      <c r="SBJ20" s="24"/>
      <c r="SBK20" s="24"/>
      <c r="SBL20" s="24"/>
      <c r="SBM20" s="24"/>
      <c r="SBN20" s="24"/>
      <c r="SBO20" s="24"/>
      <c r="SBP20" s="24"/>
      <c r="SBQ20" s="24"/>
      <c r="SBR20" s="24"/>
      <c r="SBS20" s="24"/>
      <c r="SBT20" s="24"/>
      <c r="SBU20" s="24"/>
      <c r="SBV20" s="24"/>
      <c r="SBW20" s="24"/>
      <c r="SBX20" s="24"/>
      <c r="SBY20" s="24"/>
      <c r="SBZ20" s="24"/>
      <c r="SCA20" s="24"/>
      <c r="SCB20" s="24"/>
      <c r="SCC20" s="24"/>
      <c r="SCD20" s="24"/>
      <c r="SCE20" s="24"/>
      <c r="SCF20" s="24"/>
      <c r="SCG20" s="24"/>
      <c r="SCH20" s="24"/>
      <c r="SCI20" s="24"/>
      <c r="SCJ20" s="24"/>
      <c r="SCK20" s="24"/>
      <c r="SCL20" s="24"/>
      <c r="SCM20" s="24"/>
      <c r="SCN20" s="24"/>
      <c r="SCO20" s="24"/>
      <c r="SCP20" s="24"/>
      <c r="SCQ20" s="24"/>
      <c r="SCR20" s="24"/>
      <c r="SCS20" s="24"/>
      <c r="SCT20" s="24"/>
      <c r="SCU20" s="24"/>
      <c r="SCV20" s="24"/>
      <c r="SCW20" s="24"/>
      <c r="SCX20" s="24"/>
      <c r="SCY20" s="24"/>
      <c r="SCZ20" s="24"/>
      <c r="SDA20" s="24"/>
      <c r="SDB20" s="24"/>
      <c r="SDC20" s="24"/>
      <c r="SDD20" s="24"/>
      <c r="SDE20" s="24"/>
      <c r="SDF20" s="24"/>
      <c r="SDG20" s="24"/>
      <c r="SDH20" s="24"/>
      <c r="SDI20" s="24"/>
      <c r="SDJ20" s="24"/>
      <c r="SDK20" s="24"/>
      <c r="SDL20" s="24"/>
      <c r="SDM20" s="24"/>
      <c r="SDN20" s="24"/>
      <c r="SDO20" s="24"/>
      <c r="SDP20" s="24"/>
      <c r="SDQ20" s="24"/>
      <c r="SDR20" s="24"/>
      <c r="SDS20" s="24"/>
      <c r="SDT20" s="24"/>
      <c r="SDU20" s="24"/>
      <c r="SDV20" s="24"/>
      <c r="SDW20" s="24"/>
      <c r="SDX20" s="24"/>
      <c r="SDY20" s="24"/>
      <c r="SDZ20" s="24"/>
      <c r="SEA20" s="24"/>
      <c r="SEB20" s="24"/>
      <c r="SEC20" s="24"/>
      <c r="SED20" s="24"/>
      <c r="SEE20" s="24"/>
      <c r="SEF20" s="24"/>
      <c r="SEG20" s="24"/>
      <c r="SEH20" s="24"/>
      <c r="SEI20" s="24"/>
      <c r="SEJ20" s="24"/>
      <c r="SEK20" s="24"/>
      <c r="SEL20" s="24"/>
      <c r="SEM20" s="24"/>
      <c r="SEN20" s="24"/>
      <c r="SEO20" s="24"/>
      <c r="SEP20" s="24"/>
      <c r="SEQ20" s="24"/>
      <c r="SER20" s="24"/>
      <c r="SES20" s="24"/>
      <c r="SET20" s="24"/>
      <c r="SEU20" s="24"/>
      <c r="SEV20" s="24"/>
      <c r="SEW20" s="24"/>
      <c r="SEX20" s="24"/>
      <c r="SEY20" s="24"/>
      <c r="SEZ20" s="24"/>
      <c r="SFA20" s="24"/>
      <c r="SFB20" s="24"/>
      <c r="SFC20" s="24"/>
      <c r="SFD20" s="24"/>
      <c r="SFE20" s="24"/>
      <c r="SFF20" s="24"/>
      <c r="SFG20" s="24"/>
      <c r="SFH20" s="24"/>
      <c r="SFI20" s="24"/>
      <c r="SFJ20" s="24"/>
      <c r="SFK20" s="24"/>
      <c r="SFL20" s="24"/>
      <c r="SFM20" s="24"/>
      <c r="SFN20" s="24"/>
      <c r="SFO20" s="24"/>
      <c r="SFP20" s="24"/>
      <c r="SFQ20" s="24"/>
      <c r="SFR20" s="24"/>
      <c r="SFS20" s="24"/>
      <c r="SFT20" s="24"/>
      <c r="SFU20" s="24"/>
      <c r="SFV20" s="24"/>
      <c r="SFW20" s="24"/>
      <c r="SFX20" s="24"/>
      <c r="SFY20" s="24"/>
      <c r="SFZ20" s="24"/>
      <c r="SGA20" s="24"/>
      <c r="SGB20" s="24"/>
      <c r="SGC20" s="24"/>
      <c r="SGD20" s="24"/>
      <c r="SGE20" s="24"/>
      <c r="SGF20" s="24"/>
      <c r="SGG20" s="24"/>
      <c r="SGH20" s="24"/>
      <c r="SGI20" s="24"/>
      <c r="SGJ20" s="24"/>
      <c r="SGK20" s="24"/>
      <c r="SGL20" s="24"/>
      <c r="SGM20" s="24"/>
      <c r="SGN20" s="24"/>
      <c r="SGO20" s="24"/>
      <c r="SGP20" s="24"/>
      <c r="SGQ20" s="24"/>
      <c r="SGR20" s="24"/>
      <c r="SGS20" s="24"/>
      <c r="SGT20" s="24"/>
      <c r="SGU20" s="24"/>
      <c r="SGV20" s="24"/>
      <c r="SGW20" s="24"/>
      <c r="SGX20" s="24"/>
      <c r="SGY20" s="24"/>
      <c r="SGZ20" s="24"/>
      <c r="SHA20" s="24"/>
      <c r="SHB20" s="24"/>
      <c r="SHC20" s="24"/>
      <c r="SHD20" s="24"/>
      <c r="SHE20" s="24"/>
      <c r="SHF20" s="24"/>
      <c r="SHG20" s="24"/>
      <c r="SHH20" s="24"/>
      <c r="SHI20" s="24"/>
      <c r="SHJ20" s="24"/>
      <c r="SHK20" s="24"/>
      <c r="SHL20" s="24"/>
      <c r="SHM20" s="24"/>
      <c r="SHN20" s="24"/>
      <c r="SHO20" s="24"/>
      <c r="SHP20" s="24"/>
      <c r="SHQ20" s="24"/>
      <c r="SHR20" s="24"/>
      <c r="SHS20" s="24"/>
      <c r="SHT20" s="24"/>
      <c r="SHU20" s="24"/>
      <c r="SHV20" s="24"/>
      <c r="SHW20" s="24"/>
      <c r="SHX20" s="24"/>
      <c r="SHY20" s="24"/>
      <c r="SHZ20" s="24"/>
      <c r="SIA20" s="24"/>
      <c r="SIB20" s="24"/>
      <c r="SIC20" s="24"/>
      <c r="SID20" s="24"/>
      <c r="SIE20" s="24"/>
      <c r="SIF20" s="24"/>
      <c r="SIG20" s="24"/>
      <c r="SIH20" s="24"/>
      <c r="SII20" s="24"/>
      <c r="SIJ20" s="24"/>
      <c r="SIK20" s="24"/>
      <c r="SIL20" s="24"/>
      <c r="SIM20" s="24"/>
      <c r="SIN20" s="24"/>
      <c r="SIO20" s="24"/>
      <c r="SIP20" s="24"/>
      <c r="SIQ20" s="24"/>
      <c r="SIR20" s="24"/>
      <c r="SIS20" s="24"/>
      <c r="SIT20" s="24"/>
      <c r="SIU20" s="24"/>
      <c r="SIV20" s="24"/>
      <c r="SIW20" s="24"/>
      <c r="SIX20" s="24"/>
      <c r="SIY20" s="24"/>
      <c r="SIZ20" s="24"/>
      <c r="SJA20" s="24"/>
      <c r="SJB20" s="24"/>
      <c r="SJC20" s="24"/>
      <c r="SJD20" s="24"/>
      <c r="SJE20" s="24"/>
      <c r="SJF20" s="24"/>
      <c r="SJG20" s="24"/>
      <c r="SJH20" s="24"/>
      <c r="SJI20" s="24"/>
      <c r="SJJ20" s="24"/>
      <c r="SJK20" s="24"/>
      <c r="SJL20" s="24"/>
      <c r="SJM20" s="24"/>
      <c r="SJN20" s="24"/>
      <c r="SJO20" s="24"/>
      <c r="SJP20" s="24"/>
      <c r="SJQ20" s="24"/>
      <c r="SJR20" s="24"/>
      <c r="SJS20" s="24"/>
      <c r="SJT20" s="24"/>
      <c r="SJU20" s="24"/>
      <c r="SJV20" s="24"/>
      <c r="SJW20" s="24"/>
      <c r="SJX20" s="24"/>
      <c r="SJY20" s="24"/>
      <c r="SJZ20" s="24"/>
      <c r="SKA20" s="24"/>
      <c r="SKB20" s="24"/>
      <c r="SKC20" s="24"/>
      <c r="SKD20" s="24"/>
      <c r="SKE20" s="24"/>
      <c r="SKF20" s="24"/>
      <c r="SKG20" s="24"/>
      <c r="SKH20" s="24"/>
      <c r="SKI20" s="24"/>
      <c r="SKJ20" s="24"/>
      <c r="SKK20" s="24"/>
      <c r="SKL20" s="24"/>
      <c r="SKM20" s="24"/>
      <c r="SKN20" s="24"/>
      <c r="SKO20" s="24"/>
      <c r="SKP20" s="24"/>
      <c r="SKQ20" s="24"/>
      <c r="SKR20" s="24"/>
      <c r="SKS20" s="24"/>
      <c r="SKT20" s="24"/>
      <c r="SKU20" s="24"/>
      <c r="SKV20" s="24"/>
      <c r="SKW20" s="24"/>
      <c r="SKX20" s="24"/>
      <c r="SKY20" s="24"/>
      <c r="SKZ20" s="24"/>
      <c r="SLA20" s="24"/>
      <c r="SLB20" s="24"/>
      <c r="SLC20" s="24"/>
      <c r="SLD20" s="24"/>
      <c r="SLE20" s="24"/>
      <c r="SLF20" s="24"/>
      <c r="SLG20" s="24"/>
      <c r="SLH20" s="24"/>
      <c r="SLI20" s="24"/>
      <c r="SLJ20" s="24"/>
      <c r="SLK20" s="24"/>
      <c r="SLL20" s="24"/>
      <c r="SLM20" s="24"/>
      <c r="SLN20" s="24"/>
      <c r="SLO20" s="24"/>
      <c r="SLP20" s="24"/>
      <c r="SLQ20" s="24"/>
      <c r="SLR20" s="24"/>
      <c r="SLS20" s="24"/>
      <c r="SLT20" s="24"/>
      <c r="SLU20" s="24"/>
      <c r="SLV20" s="24"/>
      <c r="SLW20" s="24"/>
      <c r="SLX20" s="24"/>
      <c r="SLY20" s="24"/>
      <c r="SLZ20" s="24"/>
      <c r="SMA20" s="24"/>
      <c r="SMB20" s="24"/>
      <c r="SMC20" s="24"/>
      <c r="SMD20" s="24"/>
      <c r="SME20" s="24"/>
      <c r="SMF20" s="24"/>
      <c r="SMG20" s="24"/>
      <c r="SMH20" s="24"/>
      <c r="SMI20" s="24"/>
      <c r="SMJ20" s="24"/>
      <c r="SMK20" s="24"/>
      <c r="SML20" s="24"/>
      <c r="SMM20" s="24"/>
      <c r="SMN20" s="24"/>
      <c r="SMO20" s="24"/>
      <c r="SMP20" s="24"/>
      <c r="SMQ20" s="24"/>
      <c r="SMR20" s="24"/>
      <c r="SMS20" s="24"/>
      <c r="SMT20" s="24"/>
      <c r="SMU20" s="24"/>
      <c r="SMV20" s="24"/>
      <c r="SMW20" s="24"/>
      <c r="SMX20" s="24"/>
      <c r="SMY20" s="24"/>
      <c r="SMZ20" s="24"/>
      <c r="SNA20" s="24"/>
      <c r="SNB20" s="24"/>
      <c r="SNC20" s="24"/>
      <c r="SND20" s="24"/>
      <c r="SNE20" s="24"/>
      <c r="SNF20" s="24"/>
      <c r="SNG20" s="24"/>
      <c r="SNH20" s="24"/>
      <c r="SNI20" s="24"/>
      <c r="SNJ20" s="24"/>
      <c r="SNK20" s="24"/>
      <c r="SNL20" s="24"/>
      <c r="SNM20" s="24"/>
      <c r="SNN20" s="24"/>
      <c r="SNO20" s="24"/>
      <c r="SNP20" s="24"/>
      <c r="SNQ20" s="24"/>
      <c r="SNR20" s="24"/>
      <c r="SNS20" s="24"/>
      <c r="SNT20" s="24"/>
      <c r="SNU20" s="24"/>
      <c r="SNV20" s="24"/>
      <c r="SNW20" s="24"/>
      <c r="SNX20" s="24"/>
      <c r="SNY20" s="24"/>
      <c r="SNZ20" s="24"/>
      <c r="SOA20" s="24"/>
      <c r="SOB20" s="24"/>
      <c r="SOC20" s="24"/>
      <c r="SOD20" s="24"/>
      <c r="SOE20" s="24"/>
      <c r="SOF20" s="24"/>
      <c r="SOG20" s="24"/>
      <c r="SOH20" s="24"/>
      <c r="SOI20" s="24"/>
      <c r="SOJ20" s="24"/>
      <c r="SOK20" s="24"/>
      <c r="SOL20" s="24"/>
      <c r="SOM20" s="24"/>
      <c r="SON20" s="24"/>
      <c r="SOO20" s="24"/>
      <c r="SOP20" s="24"/>
      <c r="SOQ20" s="24"/>
      <c r="SOR20" s="24"/>
      <c r="SOS20" s="24"/>
      <c r="SOT20" s="24"/>
      <c r="SOU20" s="24"/>
      <c r="SOV20" s="24"/>
      <c r="SOW20" s="24"/>
      <c r="SOX20" s="24"/>
      <c r="SOY20" s="24"/>
      <c r="SOZ20" s="24"/>
      <c r="SPA20" s="24"/>
      <c r="SPB20" s="24"/>
      <c r="SPC20" s="24"/>
      <c r="SPD20" s="24"/>
      <c r="SPE20" s="24"/>
      <c r="SPF20" s="24"/>
      <c r="SPG20" s="24"/>
      <c r="SPH20" s="24"/>
      <c r="SPI20" s="24"/>
      <c r="SPJ20" s="24"/>
      <c r="SPK20" s="24"/>
      <c r="SPL20" s="24"/>
      <c r="SPM20" s="24"/>
      <c r="SPN20" s="24"/>
      <c r="SPO20" s="24"/>
      <c r="SPP20" s="24"/>
      <c r="SPQ20" s="24"/>
      <c r="SPR20" s="24"/>
      <c r="SPS20" s="24"/>
      <c r="SPT20" s="24"/>
      <c r="SPU20" s="24"/>
      <c r="SPV20" s="24"/>
      <c r="SPW20" s="24"/>
      <c r="SPX20" s="24"/>
      <c r="SPY20" s="24"/>
      <c r="SPZ20" s="24"/>
      <c r="SQA20" s="24"/>
      <c r="SQB20" s="24"/>
      <c r="SQC20" s="24"/>
      <c r="SQD20" s="24"/>
      <c r="SQE20" s="24"/>
      <c r="SQF20" s="24"/>
      <c r="SQG20" s="24"/>
      <c r="SQH20" s="24"/>
      <c r="SQI20" s="24"/>
      <c r="SQJ20" s="24"/>
      <c r="SQK20" s="24"/>
      <c r="SQL20" s="24"/>
      <c r="SQM20" s="24"/>
      <c r="SQN20" s="24"/>
      <c r="SQO20" s="24"/>
      <c r="SQP20" s="24"/>
      <c r="SQQ20" s="24"/>
      <c r="SQR20" s="24"/>
      <c r="SQS20" s="24"/>
      <c r="SQT20" s="24"/>
      <c r="SQU20" s="24"/>
      <c r="SQV20" s="24"/>
      <c r="SQW20" s="24"/>
      <c r="SQX20" s="24"/>
      <c r="SQY20" s="24"/>
      <c r="SQZ20" s="24"/>
      <c r="SRA20" s="24"/>
      <c r="SRB20" s="24"/>
      <c r="SRC20" s="24"/>
      <c r="SRD20" s="24"/>
      <c r="SRE20" s="24"/>
      <c r="SRF20" s="24"/>
      <c r="SRG20" s="24"/>
      <c r="SRH20" s="24"/>
      <c r="SRI20" s="24"/>
      <c r="SRJ20" s="24"/>
      <c r="SRK20" s="24"/>
      <c r="SRL20" s="24"/>
      <c r="SRM20" s="24"/>
      <c r="SRN20" s="24"/>
      <c r="SRO20" s="24"/>
      <c r="SRP20" s="24"/>
      <c r="SRQ20" s="24"/>
      <c r="SRR20" s="24"/>
      <c r="SRS20" s="24"/>
      <c r="SRT20" s="24"/>
      <c r="SRU20" s="24"/>
      <c r="SRV20" s="24"/>
      <c r="SRW20" s="24"/>
      <c r="SRX20" s="24"/>
      <c r="SRY20" s="24"/>
      <c r="SRZ20" s="24"/>
      <c r="SSA20" s="24"/>
      <c r="SSB20" s="24"/>
      <c r="SSC20" s="24"/>
      <c r="SSD20" s="24"/>
      <c r="SSE20" s="24"/>
      <c r="SSF20" s="24"/>
      <c r="SSG20" s="24"/>
      <c r="SSH20" s="24"/>
      <c r="SSI20" s="24"/>
      <c r="SSJ20" s="24"/>
      <c r="SSK20" s="24"/>
      <c r="SSL20" s="24"/>
      <c r="SSM20" s="24"/>
      <c r="SSN20" s="24"/>
      <c r="SSO20" s="24"/>
      <c r="SSP20" s="24"/>
      <c r="SSQ20" s="24"/>
      <c r="SSR20" s="24"/>
      <c r="SSS20" s="24"/>
      <c r="SST20" s="24"/>
      <c r="SSU20" s="24"/>
      <c r="SSV20" s="24"/>
      <c r="SSW20" s="24"/>
      <c r="SSX20" s="24"/>
      <c r="SSY20" s="24"/>
      <c r="SSZ20" s="24"/>
      <c r="STA20" s="24"/>
      <c r="STB20" s="24"/>
      <c r="STC20" s="24"/>
      <c r="STD20" s="24"/>
      <c r="STE20" s="24"/>
      <c r="STF20" s="24"/>
      <c r="STG20" s="24"/>
      <c r="STH20" s="24"/>
      <c r="STI20" s="24"/>
      <c r="STJ20" s="24"/>
      <c r="STK20" s="24"/>
      <c r="STL20" s="24"/>
      <c r="STM20" s="24"/>
      <c r="STN20" s="24"/>
      <c r="STO20" s="24"/>
      <c r="STP20" s="24"/>
      <c r="STQ20" s="24"/>
      <c r="STR20" s="24"/>
      <c r="STS20" s="24"/>
      <c r="STT20" s="24"/>
      <c r="STU20" s="24"/>
      <c r="STV20" s="24"/>
      <c r="STW20" s="24"/>
      <c r="STX20" s="24"/>
      <c r="STY20" s="24"/>
      <c r="STZ20" s="24"/>
      <c r="SUA20" s="24"/>
      <c r="SUB20" s="24"/>
      <c r="SUC20" s="24"/>
      <c r="SUD20" s="24"/>
      <c r="SUE20" s="24"/>
      <c r="SUF20" s="24"/>
      <c r="SUG20" s="24"/>
      <c r="SUH20" s="24"/>
      <c r="SUI20" s="24"/>
      <c r="SUJ20" s="24"/>
      <c r="SUK20" s="24"/>
      <c r="SUL20" s="24"/>
      <c r="SUM20" s="24"/>
      <c r="SUN20" s="24"/>
      <c r="SUO20" s="24"/>
      <c r="SUP20" s="24"/>
      <c r="SUQ20" s="24"/>
      <c r="SUR20" s="24"/>
      <c r="SUS20" s="24"/>
      <c r="SUT20" s="24"/>
      <c r="SUU20" s="24"/>
      <c r="SUV20" s="24"/>
      <c r="SUW20" s="24"/>
      <c r="SUX20" s="24"/>
      <c r="SUY20" s="24"/>
      <c r="SUZ20" s="24"/>
      <c r="SVA20" s="24"/>
      <c r="SVB20" s="24"/>
      <c r="SVC20" s="24"/>
      <c r="SVD20" s="24"/>
      <c r="SVE20" s="24"/>
      <c r="SVF20" s="24"/>
      <c r="SVG20" s="24"/>
      <c r="SVH20" s="24"/>
      <c r="SVI20" s="24"/>
      <c r="SVJ20" s="24"/>
      <c r="SVK20" s="24"/>
      <c r="SVL20" s="24"/>
      <c r="SVM20" s="24"/>
      <c r="SVN20" s="24"/>
      <c r="SVO20" s="24"/>
      <c r="SVP20" s="24"/>
      <c r="SVQ20" s="24"/>
      <c r="SVR20" s="24"/>
      <c r="SVS20" s="24"/>
      <c r="SVT20" s="24"/>
      <c r="SVU20" s="24"/>
      <c r="SVV20" s="24"/>
      <c r="SVW20" s="24"/>
      <c r="SVX20" s="24"/>
      <c r="SVY20" s="24"/>
      <c r="SVZ20" s="24"/>
      <c r="SWA20" s="24"/>
      <c r="SWB20" s="24"/>
      <c r="SWC20" s="24"/>
      <c r="SWD20" s="24"/>
      <c r="SWE20" s="24"/>
      <c r="SWF20" s="24"/>
      <c r="SWG20" s="24"/>
      <c r="SWH20" s="24"/>
      <c r="SWI20" s="24"/>
      <c r="SWJ20" s="24"/>
      <c r="SWK20" s="24"/>
      <c r="SWL20" s="24"/>
      <c r="SWM20" s="24"/>
      <c r="SWN20" s="24"/>
      <c r="SWO20" s="24"/>
      <c r="SWP20" s="24"/>
      <c r="SWQ20" s="24"/>
      <c r="SWR20" s="24"/>
      <c r="SWS20" s="24"/>
      <c r="SWT20" s="24"/>
      <c r="SWU20" s="24"/>
      <c r="SWV20" s="24"/>
      <c r="SWW20" s="24"/>
      <c r="SWX20" s="24"/>
      <c r="SWY20" s="24"/>
      <c r="SWZ20" s="24"/>
      <c r="SXA20" s="24"/>
      <c r="SXB20" s="24"/>
      <c r="SXC20" s="24"/>
      <c r="SXD20" s="24"/>
      <c r="SXE20" s="24"/>
      <c r="SXF20" s="24"/>
      <c r="SXG20" s="24"/>
      <c r="SXH20" s="24"/>
      <c r="SXI20" s="24"/>
      <c r="SXJ20" s="24"/>
      <c r="SXK20" s="24"/>
      <c r="SXL20" s="24"/>
      <c r="SXM20" s="24"/>
      <c r="SXN20" s="24"/>
      <c r="SXO20" s="24"/>
      <c r="SXP20" s="24"/>
      <c r="SXQ20" s="24"/>
      <c r="SXR20" s="24"/>
      <c r="SXS20" s="24"/>
      <c r="SXT20" s="24"/>
      <c r="SXU20" s="24"/>
      <c r="SXV20" s="24"/>
      <c r="SXW20" s="24"/>
      <c r="SXX20" s="24"/>
      <c r="SXY20" s="24"/>
      <c r="SXZ20" s="24"/>
      <c r="SYA20" s="24"/>
      <c r="SYB20" s="24"/>
      <c r="SYC20" s="24"/>
      <c r="SYD20" s="24"/>
      <c r="SYE20" s="24"/>
      <c r="SYF20" s="24"/>
      <c r="SYG20" s="24"/>
      <c r="SYH20" s="24"/>
      <c r="SYI20" s="24"/>
      <c r="SYJ20" s="24"/>
      <c r="SYK20" s="24"/>
      <c r="SYL20" s="24"/>
      <c r="SYM20" s="24"/>
      <c r="SYN20" s="24"/>
      <c r="SYO20" s="24"/>
      <c r="SYP20" s="24"/>
      <c r="SYQ20" s="24"/>
      <c r="SYR20" s="24"/>
      <c r="SYS20" s="24"/>
      <c r="SYT20" s="24"/>
      <c r="SYU20" s="24"/>
      <c r="SYV20" s="24"/>
      <c r="SYW20" s="24"/>
      <c r="SYX20" s="24"/>
      <c r="SYY20" s="24"/>
      <c r="SYZ20" s="24"/>
      <c r="SZA20" s="24"/>
      <c r="SZB20" s="24"/>
      <c r="SZC20" s="24"/>
      <c r="SZD20" s="24"/>
      <c r="SZE20" s="24"/>
      <c r="SZF20" s="24"/>
      <c r="SZG20" s="24"/>
      <c r="SZH20" s="24"/>
      <c r="SZI20" s="24"/>
      <c r="SZJ20" s="24"/>
      <c r="SZK20" s="24"/>
      <c r="SZL20" s="24"/>
      <c r="SZM20" s="24"/>
      <c r="SZN20" s="24"/>
      <c r="SZO20" s="24"/>
      <c r="SZP20" s="24"/>
      <c r="SZQ20" s="24"/>
      <c r="SZR20" s="24"/>
      <c r="SZS20" s="24"/>
      <c r="SZT20" s="24"/>
      <c r="SZU20" s="24"/>
      <c r="SZV20" s="24"/>
      <c r="SZW20" s="24"/>
      <c r="SZX20" s="24"/>
      <c r="SZY20" s="24"/>
      <c r="SZZ20" s="24"/>
      <c r="TAA20" s="24"/>
      <c r="TAB20" s="24"/>
      <c r="TAC20" s="24"/>
      <c r="TAD20" s="24"/>
      <c r="TAE20" s="24"/>
      <c r="TAF20" s="24"/>
      <c r="TAG20" s="24"/>
      <c r="TAH20" s="24"/>
      <c r="TAI20" s="24"/>
      <c r="TAJ20" s="24"/>
      <c r="TAK20" s="24"/>
      <c r="TAL20" s="24"/>
      <c r="TAM20" s="24"/>
      <c r="TAN20" s="24"/>
      <c r="TAO20" s="24"/>
      <c r="TAP20" s="24"/>
      <c r="TAQ20" s="24"/>
      <c r="TAR20" s="24"/>
      <c r="TAS20" s="24"/>
      <c r="TAT20" s="24"/>
      <c r="TAU20" s="24"/>
      <c r="TAV20" s="24"/>
      <c r="TAW20" s="24"/>
      <c r="TAX20" s="24"/>
      <c r="TAY20" s="24"/>
      <c r="TAZ20" s="24"/>
      <c r="TBA20" s="24"/>
      <c r="TBB20" s="24"/>
      <c r="TBC20" s="24"/>
      <c r="TBD20" s="24"/>
      <c r="TBE20" s="24"/>
      <c r="TBF20" s="24"/>
      <c r="TBG20" s="24"/>
      <c r="TBH20" s="24"/>
      <c r="TBI20" s="24"/>
      <c r="TBJ20" s="24"/>
      <c r="TBK20" s="24"/>
      <c r="TBL20" s="24"/>
      <c r="TBM20" s="24"/>
      <c r="TBN20" s="24"/>
      <c r="TBO20" s="24"/>
      <c r="TBP20" s="24"/>
      <c r="TBQ20" s="24"/>
      <c r="TBR20" s="24"/>
      <c r="TBS20" s="24"/>
      <c r="TBT20" s="24"/>
      <c r="TBU20" s="24"/>
      <c r="TBV20" s="24"/>
      <c r="TBW20" s="24"/>
      <c r="TBX20" s="24"/>
      <c r="TBY20" s="24"/>
      <c r="TBZ20" s="24"/>
      <c r="TCA20" s="24"/>
      <c r="TCB20" s="24"/>
      <c r="TCC20" s="24"/>
      <c r="TCD20" s="24"/>
      <c r="TCE20" s="24"/>
      <c r="TCF20" s="24"/>
      <c r="TCG20" s="24"/>
      <c r="TCH20" s="24"/>
      <c r="TCI20" s="24"/>
      <c r="TCJ20" s="24"/>
      <c r="TCK20" s="24"/>
      <c r="TCL20" s="24"/>
      <c r="TCM20" s="24"/>
      <c r="TCN20" s="24"/>
      <c r="TCO20" s="24"/>
      <c r="TCP20" s="24"/>
      <c r="TCQ20" s="24"/>
      <c r="TCR20" s="24"/>
      <c r="TCS20" s="24"/>
      <c r="TCT20" s="24"/>
      <c r="TCU20" s="24"/>
      <c r="TCV20" s="24"/>
      <c r="TCW20" s="24"/>
      <c r="TCX20" s="24"/>
      <c r="TCY20" s="24"/>
      <c r="TCZ20" s="24"/>
      <c r="TDA20" s="24"/>
      <c r="TDB20" s="24"/>
      <c r="TDC20" s="24"/>
      <c r="TDD20" s="24"/>
      <c r="TDE20" s="24"/>
      <c r="TDF20" s="24"/>
      <c r="TDG20" s="24"/>
      <c r="TDH20" s="24"/>
      <c r="TDI20" s="24"/>
      <c r="TDJ20" s="24"/>
      <c r="TDK20" s="24"/>
      <c r="TDL20" s="24"/>
      <c r="TDM20" s="24"/>
      <c r="TDN20" s="24"/>
      <c r="TDO20" s="24"/>
      <c r="TDP20" s="24"/>
      <c r="TDQ20" s="24"/>
      <c r="TDR20" s="24"/>
      <c r="TDS20" s="24"/>
      <c r="TDT20" s="24"/>
      <c r="TDU20" s="24"/>
      <c r="TDV20" s="24"/>
      <c r="TDW20" s="24"/>
      <c r="TDX20" s="24"/>
      <c r="TDY20" s="24"/>
      <c r="TDZ20" s="24"/>
      <c r="TEA20" s="24"/>
      <c r="TEB20" s="24"/>
      <c r="TEC20" s="24"/>
      <c r="TED20" s="24"/>
      <c r="TEE20" s="24"/>
      <c r="TEF20" s="24"/>
      <c r="TEG20" s="24"/>
      <c r="TEH20" s="24"/>
      <c r="TEI20" s="24"/>
      <c r="TEJ20" s="24"/>
      <c r="TEK20" s="24"/>
      <c r="TEL20" s="24"/>
      <c r="TEM20" s="24"/>
      <c r="TEN20" s="24"/>
      <c r="TEO20" s="24"/>
      <c r="TEP20" s="24"/>
      <c r="TEQ20" s="24"/>
      <c r="TER20" s="24"/>
      <c r="TES20" s="24"/>
      <c r="TET20" s="24"/>
      <c r="TEU20" s="24"/>
      <c r="TEV20" s="24"/>
      <c r="TEW20" s="24"/>
      <c r="TEX20" s="24"/>
      <c r="TEY20" s="24"/>
      <c r="TEZ20" s="24"/>
      <c r="TFA20" s="24"/>
      <c r="TFB20" s="24"/>
      <c r="TFC20" s="24"/>
      <c r="TFD20" s="24"/>
      <c r="TFE20" s="24"/>
      <c r="TFF20" s="24"/>
      <c r="TFG20" s="24"/>
      <c r="TFH20" s="24"/>
      <c r="TFI20" s="24"/>
      <c r="TFJ20" s="24"/>
      <c r="TFK20" s="24"/>
      <c r="TFL20" s="24"/>
      <c r="TFM20" s="24"/>
      <c r="TFN20" s="24"/>
      <c r="TFO20" s="24"/>
      <c r="TFP20" s="24"/>
      <c r="TFQ20" s="24"/>
      <c r="TFR20" s="24"/>
      <c r="TFS20" s="24"/>
      <c r="TFT20" s="24"/>
      <c r="TFU20" s="24"/>
      <c r="TFV20" s="24"/>
      <c r="TFW20" s="24"/>
      <c r="TFX20" s="24"/>
      <c r="TFY20" s="24"/>
      <c r="TFZ20" s="24"/>
      <c r="TGA20" s="24"/>
      <c r="TGB20" s="24"/>
      <c r="TGC20" s="24"/>
      <c r="TGD20" s="24"/>
      <c r="TGE20" s="24"/>
      <c r="TGF20" s="24"/>
      <c r="TGG20" s="24"/>
      <c r="TGH20" s="24"/>
      <c r="TGI20" s="24"/>
      <c r="TGJ20" s="24"/>
      <c r="TGK20" s="24"/>
      <c r="TGL20" s="24"/>
      <c r="TGM20" s="24"/>
      <c r="TGN20" s="24"/>
      <c r="TGO20" s="24"/>
      <c r="TGP20" s="24"/>
      <c r="TGQ20" s="24"/>
      <c r="TGR20" s="24"/>
      <c r="TGS20" s="24"/>
      <c r="TGT20" s="24"/>
      <c r="TGU20" s="24"/>
      <c r="TGV20" s="24"/>
      <c r="TGW20" s="24"/>
      <c r="TGX20" s="24"/>
      <c r="TGY20" s="24"/>
      <c r="TGZ20" s="24"/>
      <c r="THA20" s="24"/>
      <c r="THB20" s="24"/>
      <c r="THC20" s="24"/>
      <c r="THD20" s="24"/>
      <c r="THE20" s="24"/>
      <c r="THF20" s="24"/>
      <c r="THG20" s="24"/>
      <c r="THH20" s="24"/>
      <c r="THI20" s="24"/>
      <c r="THJ20" s="24"/>
      <c r="THK20" s="24"/>
      <c r="THL20" s="24"/>
      <c r="THM20" s="24"/>
      <c r="THN20" s="24"/>
      <c r="THO20" s="24"/>
      <c r="THP20" s="24"/>
      <c r="THQ20" s="24"/>
      <c r="THR20" s="24"/>
      <c r="THS20" s="24"/>
      <c r="THT20" s="24"/>
      <c r="THU20" s="24"/>
      <c r="THV20" s="24"/>
      <c r="THW20" s="24"/>
      <c r="THX20" s="24"/>
      <c r="THY20" s="24"/>
      <c r="THZ20" s="24"/>
      <c r="TIA20" s="24"/>
      <c r="TIB20" s="24"/>
      <c r="TIC20" s="24"/>
      <c r="TID20" s="24"/>
      <c r="TIE20" s="24"/>
      <c r="TIF20" s="24"/>
      <c r="TIG20" s="24"/>
      <c r="TIH20" s="24"/>
      <c r="TII20" s="24"/>
      <c r="TIJ20" s="24"/>
      <c r="TIK20" s="24"/>
      <c r="TIL20" s="24"/>
      <c r="TIM20" s="24"/>
      <c r="TIN20" s="24"/>
      <c r="TIO20" s="24"/>
      <c r="TIP20" s="24"/>
      <c r="TIQ20" s="24"/>
      <c r="TIR20" s="24"/>
      <c r="TIS20" s="24"/>
      <c r="TIT20" s="24"/>
      <c r="TIU20" s="24"/>
      <c r="TIV20" s="24"/>
      <c r="TIW20" s="24"/>
      <c r="TIX20" s="24"/>
      <c r="TIY20" s="24"/>
      <c r="TIZ20" s="24"/>
      <c r="TJA20" s="24"/>
      <c r="TJB20" s="24"/>
      <c r="TJC20" s="24"/>
      <c r="TJD20" s="24"/>
      <c r="TJE20" s="24"/>
      <c r="TJF20" s="24"/>
      <c r="TJG20" s="24"/>
      <c r="TJH20" s="24"/>
      <c r="TJI20" s="24"/>
      <c r="TJJ20" s="24"/>
      <c r="TJK20" s="24"/>
      <c r="TJL20" s="24"/>
      <c r="TJM20" s="24"/>
      <c r="TJN20" s="24"/>
      <c r="TJO20" s="24"/>
      <c r="TJP20" s="24"/>
      <c r="TJQ20" s="24"/>
      <c r="TJR20" s="24"/>
      <c r="TJS20" s="24"/>
      <c r="TJT20" s="24"/>
      <c r="TJU20" s="24"/>
      <c r="TJV20" s="24"/>
      <c r="TJW20" s="24"/>
      <c r="TJX20" s="24"/>
      <c r="TJY20" s="24"/>
      <c r="TJZ20" s="24"/>
      <c r="TKA20" s="24"/>
      <c r="TKB20" s="24"/>
      <c r="TKC20" s="24"/>
      <c r="TKD20" s="24"/>
      <c r="TKE20" s="24"/>
      <c r="TKF20" s="24"/>
      <c r="TKG20" s="24"/>
      <c r="TKH20" s="24"/>
      <c r="TKI20" s="24"/>
      <c r="TKJ20" s="24"/>
      <c r="TKK20" s="24"/>
      <c r="TKL20" s="24"/>
      <c r="TKM20" s="24"/>
      <c r="TKN20" s="24"/>
      <c r="TKO20" s="24"/>
      <c r="TKP20" s="24"/>
      <c r="TKQ20" s="24"/>
      <c r="TKR20" s="24"/>
      <c r="TKS20" s="24"/>
      <c r="TKT20" s="24"/>
      <c r="TKU20" s="24"/>
      <c r="TKV20" s="24"/>
      <c r="TKW20" s="24"/>
      <c r="TKX20" s="24"/>
      <c r="TKY20" s="24"/>
      <c r="TKZ20" s="24"/>
      <c r="TLA20" s="24"/>
      <c r="TLB20" s="24"/>
      <c r="TLC20" s="24"/>
      <c r="TLD20" s="24"/>
      <c r="TLE20" s="24"/>
      <c r="TLF20" s="24"/>
      <c r="TLG20" s="24"/>
      <c r="TLH20" s="24"/>
      <c r="TLI20" s="24"/>
      <c r="TLJ20" s="24"/>
      <c r="TLK20" s="24"/>
      <c r="TLL20" s="24"/>
      <c r="TLM20" s="24"/>
      <c r="TLN20" s="24"/>
      <c r="TLO20" s="24"/>
      <c r="TLP20" s="24"/>
      <c r="TLQ20" s="24"/>
      <c r="TLR20" s="24"/>
      <c r="TLS20" s="24"/>
      <c r="TLT20" s="24"/>
      <c r="TLU20" s="24"/>
      <c r="TLV20" s="24"/>
      <c r="TLW20" s="24"/>
      <c r="TLX20" s="24"/>
      <c r="TLY20" s="24"/>
      <c r="TLZ20" s="24"/>
      <c r="TMA20" s="24"/>
      <c r="TMB20" s="24"/>
      <c r="TMC20" s="24"/>
      <c r="TMD20" s="24"/>
      <c r="TME20" s="24"/>
      <c r="TMF20" s="24"/>
      <c r="TMG20" s="24"/>
      <c r="TMH20" s="24"/>
      <c r="TMI20" s="24"/>
      <c r="TMJ20" s="24"/>
      <c r="TMK20" s="24"/>
      <c r="TML20" s="24"/>
      <c r="TMM20" s="24"/>
      <c r="TMN20" s="24"/>
      <c r="TMO20" s="24"/>
      <c r="TMP20" s="24"/>
      <c r="TMQ20" s="24"/>
      <c r="TMR20" s="24"/>
      <c r="TMS20" s="24"/>
      <c r="TMT20" s="24"/>
      <c r="TMU20" s="24"/>
      <c r="TMV20" s="24"/>
      <c r="TMW20" s="24"/>
      <c r="TMX20" s="24"/>
      <c r="TMY20" s="24"/>
      <c r="TMZ20" s="24"/>
      <c r="TNA20" s="24"/>
      <c r="TNB20" s="24"/>
      <c r="TNC20" s="24"/>
      <c r="TND20" s="24"/>
      <c r="TNE20" s="24"/>
      <c r="TNF20" s="24"/>
      <c r="TNG20" s="24"/>
      <c r="TNH20" s="24"/>
      <c r="TNI20" s="24"/>
      <c r="TNJ20" s="24"/>
      <c r="TNK20" s="24"/>
      <c r="TNL20" s="24"/>
      <c r="TNM20" s="24"/>
      <c r="TNN20" s="24"/>
      <c r="TNO20" s="24"/>
      <c r="TNP20" s="24"/>
      <c r="TNQ20" s="24"/>
      <c r="TNR20" s="24"/>
      <c r="TNS20" s="24"/>
      <c r="TNT20" s="24"/>
      <c r="TNU20" s="24"/>
      <c r="TNV20" s="24"/>
      <c r="TNW20" s="24"/>
      <c r="TNX20" s="24"/>
      <c r="TNY20" s="24"/>
      <c r="TNZ20" s="24"/>
      <c r="TOA20" s="24"/>
      <c r="TOB20" s="24"/>
      <c r="TOC20" s="24"/>
      <c r="TOD20" s="24"/>
      <c r="TOE20" s="24"/>
      <c r="TOF20" s="24"/>
      <c r="TOG20" s="24"/>
      <c r="TOH20" s="24"/>
      <c r="TOI20" s="24"/>
      <c r="TOJ20" s="24"/>
      <c r="TOK20" s="24"/>
      <c r="TOL20" s="24"/>
      <c r="TOM20" s="24"/>
      <c r="TON20" s="24"/>
      <c r="TOO20" s="24"/>
      <c r="TOP20" s="24"/>
      <c r="TOQ20" s="24"/>
      <c r="TOR20" s="24"/>
      <c r="TOS20" s="24"/>
      <c r="TOT20" s="24"/>
      <c r="TOU20" s="24"/>
      <c r="TOV20" s="24"/>
      <c r="TOW20" s="24"/>
      <c r="TOX20" s="24"/>
      <c r="TOY20" s="24"/>
      <c r="TOZ20" s="24"/>
      <c r="TPA20" s="24"/>
      <c r="TPB20" s="24"/>
      <c r="TPC20" s="24"/>
      <c r="TPD20" s="24"/>
      <c r="TPE20" s="24"/>
      <c r="TPF20" s="24"/>
      <c r="TPG20" s="24"/>
      <c r="TPH20" s="24"/>
      <c r="TPI20" s="24"/>
      <c r="TPJ20" s="24"/>
      <c r="TPK20" s="24"/>
      <c r="TPL20" s="24"/>
      <c r="TPM20" s="24"/>
      <c r="TPN20" s="24"/>
      <c r="TPO20" s="24"/>
      <c r="TPP20" s="24"/>
      <c r="TPQ20" s="24"/>
      <c r="TPR20" s="24"/>
      <c r="TPS20" s="24"/>
      <c r="TPT20" s="24"/>
      <c r="TPU20" s="24"/>
      <c r="TPV20" s="24"/>
      <c r="TPW20" s="24"/>
      <c r="TPX20" s="24"/>
      <c r="TPY20" s="24"/>
      <c r="TPZ20" s="24"/>
      <c r="TQA20" s="24"/>
      <c r="TQB20" s="24"/>
      <c r="TQC20" s="24"/>
      <c r="TQD20" s="24"/>
      <c r="TQE20" s="24"/>
      <c r="TQF20" s="24"/>
      <c r="TQG20" s="24"/>
      <c r="TQH20" s="24"/>
      <c r="TQI20" s="24"/>
      <c r="TQJ20" s="24"/>
      <c r="TQK20" s="24"/>
      <c r="TQL20" s="24"/>
      <c r="TQM20" s="24"/>
      <c r="TQN20" s="24"/>
      <c r="TQO20" s="24"/>
      <c r="TQP20" s="24"/>
      <c r="TQQ20" s="24"/>
      <c r="TQR20" s="24"/>
      <c r="TQS20" s="24"/>
      <c r="TQT20" s="24"/>
      <c r="TQU20" s="24"/>
      <c r="TQV20" s="24"/>
      <c r="TQW20" s="24"/>
      <c r="TQX20" s="24"/>
      <c r="TQY20" s="24"/>
      <c r="TQZ20" s="24"/>
      <c r="TRA20" s="24"/>
      <c r="TRB20" s="24"/>
      <c r="TRC20" s="24"/>
      <c r="TRD20" s="24"/>
      <c r="TRE20" s="24"/>
      <c r="TRF20" s="24"/>
      <c r="TRG20" s="24"/>
      <c r="TRH20" s="24"/>
      <c r="TRI20" s="24"/>
      <c r="TRJ20" s="24"/>
      <c r="TRK20" s="24"/>
      <c r="TRL20" s="24"/>
      <c r="TRM20" s="24"/>
      <c r="TRN20" s="24"/>
      <c r="TRO20" s="24"/>
      <c r="TRP20" s="24"/>
      <c r="TRQ20" s="24"/>
      <c r="TRR20" s="24"/>
      <c r="TRS20" s="24"/>
      <c r="TRT20" s="24"/>
      <c r="TRU20" s="24"/>
      <c r="TRV20" s="24"/>
      <c r="TRW20" s="24"/>
      <c r="TRX20" s="24"/>
      <c r="TRY20" s="24"/>
      <c r="TRZ20" s="24"/>
      <c r="TSA20" s="24"/>
      <c r="TSB20" s="24"/>
      <c r="TSC20" s="24"/>
      <c r="TSD20" s="24"/>
      <c r="TSE20" s="24"/>
      <c r="TSF20" s="24"/>
      <c r="TSG20" s="24"/>
      <c r="TSH20" s="24"/>
      <c r="TSI20" s="24"/>
      <c r="TSJ20" s="24"/>
      <c r="TSK20" s="24"/>
      <c r="TSL20" s="24"/>
      <c r="TSM20" s="24"/>
      <c r="TSN20" s="24"/>
      <c r="TSO20" s="24"/>
      <c r="TSP20" s="24"/>
      <c r="TSQ20" s="24"/>
      <c r="TSR20" s="24"/>
      <c r="TSS20" s="24"/>
      <c r="TST20" s="24"/>
      <c r="TSU20" s="24"/>
      <c r="TSV20" s="24"/>
      <c r="TSW20" s="24"/>
      <c r="TSX20" s="24"/>
      <c r="TSY20" s="24"/>
      <c r="TSZ20" s="24"/>
      <c r="TTA20" s="24"/>
      <c r="TTB20" s="24"/>
      <c r="TTC20" s="24"/>
      <c r="TTD20" s="24"/>
      <c r="TTE20" s="24"/>
      <c r="TTF20" s="24"/>
      <c r="TTG20" s="24"/>
      <c r="TTH20" s="24"/>
      <c r="TTI20" s="24"/>
      <c r="TTJ20" s="24"/>
      <c r="TTK20" s="24"/>
      <c r="TTL20" s="24"/>
      <c r="TTM20" s="24"/>
      <c r="TTN20" s="24"/>
      <c r="TTO20" s="24"/>
      <c r="TTP20" s="24"/>
      <c r="TTQ20" s="24"/>
      <c r="TTR20" s="24"/>
      <c r="TTS20" s="24"/>
      <c r="TTT20" s="24"/>
      <c r="TTU20" s="24"/>
      <c r="TTV20" s="24"/>
      <c r="TTW20" s="24"/>
      <c r="TTX20" s="24"/>
      <c r="TTY20" s="24"/>
      <c r="TTZ20" s="24"/>
      <c r="TUA20" s="24"/>
      <c r="TUB20" s="24"/>
      <c r="TUC20" s="24"/>
      <c r="TUD20" s="24"/>
      <c r="TUE20" s="24"/>
      <c r="TUF20" s="24"/>
      <c r="TUG20" s="24"/>
      <c r="TUH20" s="24"/>
      <c r="TUI20" s="24"/>
      <c r="TUJ20" s="24"/>
      <c r="TUK20" s="24"/>
      <c r="TUL20" s="24"/>
      <c r="TUM20" s="24"/>
      <c r="TUN20" s="24"/>
      <c r="TUO20" s="24"/>
      <c r="TUP20" s="24"/>
      <c r="TUQ20" s="24"/>
      <c r="TUR20" s="24"/>
      <c r="TUS20" s="24"/>
      <c r="TUT20" s="24"/>
      <c r="TUU20" s="24"/>
      <c r="TUV20" s="24"/>
      <c r="TUW20" s="24"/>
      <c r="TUX20" s="24"/>
      <c r="TUY20" s="24"/>
      <c r="TUZ20" s="24"/>
      <c r="TVA20" s="24"/>
      <c r="TVB20" s="24"/>
      <c r="TVC20" s="24"/>
      <c r="TVD20" s="24"/>
      <c r="TVE20" s="24"/>
      <c r="TVF20" s="24"/>
      <c r="TVG20" s="24"/>
      <c r="TVH20" s="24"/>
      <c r="TVI20" s="24"/>
      <c r="TVJ20" s="24"/>
      <c r="TVK20" s="24"/>
      <c r="TVL20" s="24"/>
      <c r="TVM20" s="24"/>
      <c r="TVN20" s="24"/>
      <c r="TVO20" s="24"/>
      <c r="TVP20" s="24"/>
      <c r="TVQ20" s="24"/>
      <c r="TVR20" s="24"/>
      <c r="TVS20" s="24"/>
      <c r="TVT20" s="24"/>
      <c r="TVU20" s="24"/>
      <c r="TVV20" s="24"/>
      <c r="TVW20" s="24"/>
      <c r="TVX20" s="24"/>
      <c r="TVY20" s="24"/>
      <c r="TVZ20" s="24"/>
      <c r="TWA20" s="24"/>
      <c r="TWB20" s="24"/>
      <c r="TWC20" s="24"/>
      <c r="TWD20" s="24"/>
      <c r="TWE20" s="24"/>
      <c r="TWF20" s="24"/>
      <c r="TWG20" s="24"/>
      <c r="TWH20" s="24"/>
      <c r="TWI20" s="24"/>
      <c r="TWJ20" s="24"/>
      <c r="TWK20" s="24"/>
      <c r="TWL20" s="24"/>
      <c r="TWM20" s="24"/>
      <c r="TWN20" s="24"/>
      <c r="TWO20" s="24"/>
      <c r="TWP20" s="24"/>
      <c r="TWQ20" s="24"/>
      <c r="TWR20" s="24"/>
      <c r="TWS20" s="24"/>
      <c r="TWT20" s="24"/>
      <c r="TWU20" s="24"/>
      <c r="TWV20" s="24"/>
      <c r="TWW20" s="24"/>
      <c r="TWX20" s="24"/>
      <c r="TWY20" s="24"/>
      <c r="TWZ20" s="24"/>
      <c r="TXA20" s="24"/>
      <c r="TXB20" s="24"/>
      <c r="TXC20" s="24"/>
      <c r="TXD20" s="24"/>
      <c r="TXE20" s="24"/>
      <c r="TXF20" s="24"/>
      <c r="TXG20" s="24"/>
      <c r="TXH20" s="24"/>
      <c r="TXI20" s="24"/>
      <c r="TXJ20" s="24"/>
      <c r="TXK20" s="24"/>
      <c r="TXL20" s="24"/>
      <c r="TXM20" s="24"/>
      <c r="TXN20" s="24"/>
      <c r="TXO20" s="24"/>
      <c r="TXP20" s="24"/>
      <c r="TXQ20" s="24"/>
      <c r="TXR20" s="24"/>
      <c r="TXS20" s="24"/>
      <c r="TXT20" s="24"/>
      <c r="TXU20" s="24"/>
      <c r="TXV20" s="24"/>
      <c r="TXW20" s="24"/>
      <c r="TXX20" s="24"/>
      <c r="TXY20" s="24"/>
      <c r="TXZ20" s="24"/>
      <c r="TYA20" s="24"/>
      <c r="TYB20" s="24"/>
      <c r="TYC20" s="24"/>
      <c r="TYD20" s="24"/>
      <c r="TYE20" s="24"/>
      <c r="TYF20" s="24"/>
      <c r="TYG20" s="24"/>
      <c r="TYH20" s="24"/>
      <c r="TYI20" s="24"/>
      <c r="TYJ20" s="24"/>
      <c r="TYK20" s="24"/>
      <c r="TYL20" s="24"/>
      <c r="TYM20" s="24"/>
      <c r="TYN20" s="24"/>
      <c r="TYO20" s="24"/>
      <c r="TYP20" s="24"/>
      <c r="TYQ20" s="24"/>
      <c r="TYR20" s="24"/>
      <c r="TYS20" s="24"/>
      <c r="TYT20" s="24"/>
      <c r="TYU20" s="24"/>
      <c r="TYV20" s="24"/>
      <c r="TYW20" s="24"/>
      <c r="TYX20" s="24"/>
      <c r="TYY20" s="24"/>
      <c r="TYZ20" s="24"/>
      <c r="TZA20" s="24"/>
      <c r="TZB20" s="24"/>
      <c r="TZC20" s="24"/>
      <c r="TZD20" s="24"/>
      <c r="TZE20" s="24"/>
      <c r="TZF20" s="24"/>
      <c r="TZG20" s="24"/>
      <c r="TZH20" s="24"/>
      <c r="TZI20" s="24"/>
      <c r="TZJ20" s="24"/>
      <c r="TZK20" s="24"/>
      <c r="TZL20" s="24"/>
      <c r="TZM20" s="24"/>
      <c r="TZN20" s="24"/>
      <c r="TZO20" s="24"/>
      <c r="TZP20" s="24"/>
      <c r="TZQ20" s="24"/>
      <c r="TZR20" s="24"/>
      <c r="TZS20" s="24"/>
      <c r="TZT20" s="24"/>
      <c r="TZU20" s="24"/>
      <c r="TZV20" s="24"/>
      <c r="TZW20" s="24"/>
      <c r="TZX20" s="24"/>
      <c r="TZY20" s="24"/>
      <c r="TZZ20" s="24"/>
      <c r="UAA20" s="24"/>
      <c r="UAB20" s="24"/>
      <c r="UAC20" s="24"/>
      <c r="UAD20" s="24"/>
      <c r="UAE20" s="24"/>
      <c r="UAF20" s="24"/>
      <c r="UAG20" s="24"/>
      <c r="UAH20" s="24"/>
      <c r="UAI20" s="24"/>
      <c r="UAJ20" s="24"/>
      <c r="UAK20" s="24"/>
      <c r="UAL20" s="24"/>
      <c r="UAM20" s="24"/>
      <c r="UAN20" s="24"/>
      <c r="UAO20" s="24"/>
      <c r="UAP20" s="24"/>
      <c r="UAQ20" s="24"/>
      <c r="UAR20" s="24"/>
      <c r="UAS20" s="24"/>
      <c r="UAT20" s="24"/>
      <c r="UAU20" s="24"/>
      <c r="UAV20" s="24"/>
      <c r="UAW20" s="24"/>
      <c r="UAX20" s="24"/>
      <c r="UAY20" s="24"/>
      <c r="UAZ20" s="24"/>
      <c r="UBA20" s="24"/>
      <c r="UBB20" s="24"/>
      <c r="UBC20" s="24"/>
      <c r="UBD20" s="24"/>
      <c r="UBE20" s="24"/>
      <c r="UBF20" s="24"/>
      <c r="UBG20" s="24"/>
      <c r="UBH20" s="24"/>
      <c r="UBI20" s="24"/>
      <c r="UBJ20" s="24"/>
      <c r="UBK20" s="24"/>
      <c r="UBL20" s="24"/>
      <c r="UBM20" s="24"/>
      <c r="UBN20" s="24"/>
      <c r="UBO20" s="24"/>
      <c r="UBP20" s="24"/>
      <c r="UBQ20" s="24"/>
      <c r="UBR20" s="24"/>
      <c r="UBS20" s="24"/>
      <c r="UBT20" s="24"/>
      <c r="UBU20" s="24"/>
      <c r="UBV20" s="24"/>
      <c r="UBW20" s="24"/>
      <c r="UBX20" s="24"/>
      <c r="UBY20" s="24"/>
      <c r="UBZ20" s="24"/>
      <c r="UCA20" s="24"/>
      <c r="UCB20" s="24"/>
      <c r="UCC20" s="24"/>
      <c r="UCD20" s="24"/>
      <c r="UCE20" s="24"/>
      <c r="UCF20" s="24"/>
      <c r="UCG20" s="24"/>
      <c r="UCH20" s="24"/>
      <c r="UCI20" s="24"/>
      <c r="UCJ20" s="24"/>
      <c r="UCK20" s="24"/>
      <c r="UCL20" s="24"/>
      <c r="UCM20" s="24"/>
      <c r="UCN20" s="24"/>
      <c r="UCO20" s="24"/>
      <c r="UCP20" s="24"/>
      <c r="UCQ20" s="24"/>
      <c r="UCR20" s="24"/>
      <c r="UCS20" s="24"/>
      <c r="UCT20" s="24"/>
      <c r="UCU20" s="24"/>
      <c r="UCV20" s="24"/>
      <c r="UCW20" s="24"/>
      <c r="UCX20" s="24"/>
      <c r="UCY20" s="24"/>
      <c r="UCZ20" s="24"/>
      <c r="UDA20" s="24"/>
      <c r="UDB20" s="24"/>
      <c r="UDC20" s="24"/>
      <c r="UDD20" s="24"/>
      <c r="UDE20" s="24"/>
      <c r="UDF20" s="24"/>
      <c r="UDG20" s="24"/>
      <c r="UDH20" s="24"/>
      <c r="UDI20" s="24"/>
      <c r="UDJ20" s="24"/>
      <c r="UDK20" s="24"/>
      <c r="UDL20" s="24"/>
      <c r="UDM20" s="24"/>
      <c r="UDN20" s="24"/>
      <c r="UDO20" s="24"/>
      <c r="UDP20" s="24"/>
      <c r="UDQ20" s="24"/>
      <c r="UDR20" s="24"/>
      <c r="UDS20" s="24"/>
      <c r="UDT20" s="24"/>
      <c r="UDU20" s="24"/>
      <c r="UDV20" s="24"/>
      <c r="UDW20" s="24"/>
      <c r="UDX20" s="24"/>
      <c r="UDY20" s="24"/>
      <c r="UDZ20" s="24"/>
      <c r="UEA20" s="24"/>
      <c r="UEB20" s="24"/>
      <c r="UEC20" s="24"/>
      <c r="UED20" s="24"/>
      <c r="UEE20" s="24"/>
      <c r="UEF20" s="24"/>
      <c r="UEG20" s="24"/>
      <c r="UEH20" s="24"/>
      <c r="UEI20" s="24"/>
      <c r="UEJ20" s="24"/>
      <c r="UEK20" s="24"/>
      <c r="UEL20" s="24"/>
      <c r="UEM20" s="24"/>
      <c r="UEN20" s="24"/>
      <c r="UEO20" s="24"/>
      <c r="UEP20" s="24"/>
      <c r="UEQ20" s="24"/>
      <c r="UER20" s="24"/>
      <c r="UES20" s="24"/>
      <c r="UET20" s="24"/>
      <c r="UEU20" s="24"/>
      <c r="UEV20" s="24"/>
      <c r="UEW20" s="24"/>
      <c r="UEX20" s="24"/>
      <c r="UEY20" s="24"/>
      <c r="UEZ20" s="24"/>
      <c r="UFA20" s="24"/>
      <c r="UFB20" s="24"/>
      <c r="UFC20" s="24"/>
      <c r="UFD20" s="24"/>
      <c r="UFE20" s="24"/>
      <c r="UFF20" s="24"/>
      <c r="UFG20" s="24"/>
      <c r="UFH20" s="24"/>
      <c r="UFI20" s="24"/>
      <c r="UFJ20" s="24"/>
      <c r="UFK20" s="24"/>
      <c r="UFL20" s="24"/>
      <c r="UFM20" s="24"/>
      <c r="UFN20" s="24"/>
      <c r="UFO20" s="24"/>
      <c r="UFP20" s="24"/>
      <c r="UFQ20" s="24"/>
      <c r="UFR20" s="24"/>
      <c r="UFS20" s="24"/>
      <c r="UFT20" s="24"/>
      <c r="UFU20" s="24"/>
      <c r="UFV20" s="24"/>
      <c r="UFW20" s="24"/>
      <c r="UFX20" s="24"/>
      <c r="UFY20" s="24"/>
      <c r="UFZ20" s="24"/>
      <c r="UGA20" s="24"/>
      <c r="UGB20" s="24"/>
      <c r="UGC20" s="24"/>
      <c r="UGD20" s="24"/>
      <c r="UGE20" s="24"/>
      <c r="UGF20" s="24"/>
      <c r="UGG20" s="24"/>
      <c r="UGH20" s="24"/>
      <c r="UGI20" s="24"/>
      <c r="UGJ20" s="24"/>
      <c r="UGK20" s="24"/>
      <c r="UGL20" s="24"/>
      <c r="UGM20" s="24"/>
      <c r="UGN20" s="24"/>
      <c r="UGO20" s="24"/>
      <c r="UGP20" s="24"/>
      <c r="UGQ20" s="24"/>
      <c r="UGR20" s="24"/>
      <c r="UGS20" s="24"/>
      <c r="UGT20" s="24"/>
      <c r="UGU20" s="24"/>
      <c r="UGV20" s="24"/>
      <c r="UGW20" s="24"/>
      <c r="UGX20" s="24"/>
      <c r="UGY20" s="24"/>
      <c r="UGZ20" s="24"/>
      <c r="UHA20" s="24"/>
      <c r="UHB20" s="24"/>
      <c r="UHC20" s="24"/>
      <c r="UHD20" s="24"/>
      <c r="UHE20" s="24"/>
      <c r="UHF20" s="24"/>
      <c r="UHG20" s="24"/>
      <c r="UHH20" s="24"/>
      <c r="UHI20" s="24"/>
      <c r="UHJ20" s="24"/>
      <c r="UHK20" s="24"/>
      <c r="UHL20" s="24"/>
      <c r="UHM20" s="24"/>
      <c r="UHN20" s="24"/>
      <c r="UHO20" s="24"/>
      <c r="UHP20" s="24"/>
      <c r="UHQ20" s="24"/>
      <c r="UHR20" s="24"/>
      <c r="UHS20" s="24"/>
      <c r="UHT20" s="24"/>
      <c r="UHU20" s="24"/>
      <c r="UHV20" s="24"/>
      <c r="UHW20" s="24"/>
      <c r="UHX20" s="24"/>
      <c r="UHY20" s="24"/>
      <c r="UHZ20" s="24"/>
      <c r="UIA20" s="24"/>
      <c r="UIB20" s="24"/>
      <c r="UIC20" s="24"/>
      <c r="UID20" s="24"/>
      <c r="UIE20" s="24"/>
      <c r="UIF20" s="24"/>
      <c r="UIG20" s="24"/>
      <c r="UIH20" s="24"/>
      <c r="UII20" s="24"/>
      <c r="UIJ20" s="24"/>
      <c r="UIK20" s="24"/>
      <c r="UIL20" s="24"/>
      <c r="UIM20" s="24"/>
      <c r="UIN20" s="24"/>
      <c r="UIO20" s="24"/>
      <c r="UIP20" s="24"/>
      <c r="UIQ20" s="24"/>
      <c r="UIR20" s="24"/>
      <c r="UIS20" s="24"/>
      <c r="UIT20" s="24"/>
      <c r="UIU20" s="24"/>
      <c r="UIV20" s="24"/>
      <c r="UIW20" s="24"/>
      <c r="UIX20" s="24"/>
      <c r="UIY20" s="24"/>
      <c r="UIZ20" s="24"/>
      <c r="UJA20" s="24"/>
      <c r="UJB20" s="24"/>
      <c r="UJC20" s="24"/>
      <c r="UJD20" s="24"/>
      <c r="UJE20" s="24"/>
      <c r="UJF20" s="24"/>
      <c r="UJG20" s="24"/>
      <c r="UJH20" s="24"/>
      <c r="UJI20" s="24"/>
      <c r="UJJ20" s="24"/>
      <c r="UJK20" s="24"/>
      <c r="UJL20" s="24"/>
      <c r="UJM20" s="24"/>
      <c r="UJN20" s="24"/>
      <c r="UJO20" s="24"/>
      <c r="UJP20" s="24"/>
      <c r="UJQ20" s="24"/>
      <c r="UJR20" s="24"/>
      <c r="UJS20" s="24"/>
      <c r="UJT20" s="24"/>
      <c r="UJU20" s="24"/>
      <c r="UJV20" s="24"/>
      <c r="UJW20" s="24"/>
      <c r="UJX20" s="24"/>
      <c r="UJY20" s="24"/>
      <c r="UJZ20" s="24"/>
      <c r="UKA20" s="24"/>
      <c r="UKB20" s="24"/>
      <c r="UKC20" s="24"/>
      <c r="UKD20" s="24"/>
      <c r="UKE20" s="24"/>
      <c r="UKF20" s="24"/>
      <c r="UKG20" s="24"/>
      <c r="UKH20" s="24"/>
      <c r="UKI20" s="24"/>
      <c r="UKJ20" s="24"/>
      <c r="UKK20" s="24"/>
      <c r="UKL20" s="24"/>
      <c r="UKM20" s="24"/>
      <c r="UKN20" s="24"/>
      <c r="UKO20" s="24"/>
      <c r="UKP20" s="24"/>
      <c r="UKQ20" s="24"/>
      <c r="UKR20" s="24"/>
      <c r="UKS20" s="24"/>
      <c r="UKT20" s="24"/>
      <c r="UKU20" s="24"/>
      <c r="UKV20" s="24"/>
      <c r="UKW20" s="24"/>
      <c r="UKX20" s="24"/>
      <c r="UKY20" s="24"/>
      <c r="UKZ20" s="24"/>
      <c r="ULA20" s="24"/>
      <c r="ULB20" s="24"/>
      <c r="ULC20" s="24"/>
      <c r="ULD20" s="24"/>
      <c r="ULE20" s="24"/>
      <c r="ULF20" s="24"/>
      <c r="ULG20" s="24"/>
      <c r="ULH20" s="24"/>
      <c r="ULI20" s="24"/>
      <c r="ULJ20" s="24"/>
      <c r="ULK20" s="24"/>
      <c r="ULL20" s="24"/>
      <c r="ULM20" s="24"/>
      <c r="ULN20" s="24"/>
      <c r="ULO20" s="24"/>
      <c r="ULP20" s="24"/>
      <c r="ULQ20" s="24"/>
      <c r="ULR20" s="24"/>
      <c r="ULS20" s="24"/>
      <c r="ULT20" s="24"/>
      <c r="ULU20" s="24"/>
      <c r="ULV20" s="24"/>
      <c r="ULW20" s="24"/>
      <c r="ULX20" s="24"/>
      <c r="ULY20" s="24"/>
      <c r="ULZ20" s="24"/>
      <c r="UMA20" s="24"/>
      <c r="UMB20" s="24"/>
      <c r="UMC20" s="24"/>
      <c r="UMD20" s="24"/>
      <c r="UME20" s="24"/>
      <c r="UMF20" s="24"/>
      <c r="UMG20" s="24"/>
      <c r="UMH20" s="24"/>
      <c r="UMI20" s="24"/>
      <c r="UMJ20" s="24"/>
      <c r="UMK20" s="24"/>
      <c r="UML20" s="24"/>
      <c r="UMM20" s="24"/>
      <c r="UMN20" s="24"/>
      <c r="UMO20" s="24"/>
      <c r="UMP20" s="24"/>
      <c r="UMQ20" s="24"/>
      <c r="UMR20" s="24"/>
      <c r="UMS20" s="24"/>
      <c r="UMT20" s="24"/>
      <c r="UMU20" s="24"/>
      <c r="UMV20" s="24"/>
      <c r="UMW20" s="24"/>
      <c r="UMX20" s="24"/>
      <c r="UMY20" s="24"/>
      <c r="UMZ20" s="24"/>
      <c r="UNA20" s="24"/>
      <c r="UNB20" s="24"/>
      <c r="UNC20" s="24"/>
      <c r="UND20" s="24"/>
      <c r="UNE20" s="24"/>
      <c r="UNF20" s="24"/>
      <c r="UNG20" s="24"/>
      <c r="UNH20" s="24"/>
      <c r="UNI20" s="24"/>
      <c r="UNJ20" s="24"/>
      <c r="UNK20" s="24"/>
      <c r="UNL20" s="24"/>
      <c r="UNM20" s="24"/>
      <c r="UNN20" s="24"/>
      <c r="UNO20" s="24"/>
      <c r="UNP20" s="24"/>
      <c r="UNQ20" s="24"/>
      <c r="UNR20" s="24"/>
      <c r="UNS20" s="24"/>
      <c r="UNT20" s="24"/>
      <c r="UNU20" s="24"/>
      <c r="UNV20" s="24"/>
      <c r="UNW20" s="24"/>
      <c r="UNX20" s="24"/>
      <c r="UNY20" s="24"/>
      <c r="UNZ20" s="24"/>
      <c r="UOA20" s="24"/>
      <c r="UOB20" s="24"/>
      <c r="UOC20" s="24"/>
      <c r="UOD20" s="24"/>
      <c r="UOE20" s="24"/>
      <c r="UOF20" s="24"/>
      <c r="UOG20" s="24"/>
      <c r="UOH20" s="24"/>
      <c r="UOI20" s="24"/>
      <c r="UOJ20" s="24"/>
      <c r="UOK20" s="24"/>
      <c r="UOL20" s="24"/>
      <c r="UOM20" s="24"/>
      <c r="UON20" s="24"/>
      <c r="UOO20" s="24"/>
      <c r="UOP20" s="24"/>
      <c r="UOQ20" s="24"/>
      <c r="UOR20" s="24"/>
      <c r="UOS20" s="24"/>
      <c r="UOT20" s="24"/>
      <c r="UOU20" s="24"/>
      <c r="UOV20" s="24"/>
      <c r="UOW20" s="24"/>
      <c r="UOX20" s="24"/>
      <c r="UOY20" s="24"/>
      <c r="UOZ20" s="24"/>
      <c r="UPA20" s="24"/>
      <c r="UPB20" s="24"/>
      <c r="UPC20" s="24"/>
      <c r="UPD20" s="24"/>
      <c r="UPE20" s="24"/>
      <c r="UPF20" s="24"/>
      <c r="UPG20" s="24"/>
      <c r="UPH20" s="24"/>
      <c r="UPI20" s="24"/>
      <c r="UPJ20" s="24"/>
      <c r="UPK20" s="24"/>
      <c r="UPL20" s="24"/>
      <c r="UPM20" s="24"/>
      <c r="UPN20" s="24"/>
      <c r="UPO20" s="24"/>
      <c r="UPP20" s="24"/>
      <c r="UPQ20" s="24"/>
      <c r="UPR20" s="24"/>
      <c r="UPS20" s="24"/>
      <c r="UPT20" s="24"/>
      <c r="UPU20" s="24"/>
      <c r="UPV20" s="24"/>
      <c r="UPW20" s="24"/>
      <c r="UPX20" s="24"/>
      <c r="UPY20" s="24"/>
      <c r="UPZ20" s="24"/>
      <c r="UQA20" s="24"/>
      <c r="UQB20" s="24"/>
      <c r="UQC20" s="24"/>
      <c r="UQD20" s="24"/>
      <c r="UQE20" s="24"/>
      <c r="UQF20" s="24"/>
      <c r="UQG20" s="24"/>
      <c r="UQH20" s="24"/>
      <c r="UQI20" s="24"/>
      <c r="UQJ20" s="24"/>
      <c r="UQK20" s="24"/>
      <c r="UQL20" s="24"/>
      <c r="UQM20" s="24"/>
      <c r="UQN20" s="24"/>
      <c r="UQO20" s="24"/>
      <c r="UQP20" s="24"/>
      <c r="UQQ20" s="24"/>
      <c r="UQR20" s="24"/>
      <c r="UQS20" s="24"/>
      <c r="UQT20" s="24"/>
      <c r="UQU20" s="24"/>
      <c r="UQV20" s="24"/>
      <c r="UQW20" s="24"/>
      <c r="UQX20" s="24"/>
      <c r="UQY20" s="24"/>
      <c r="UQZ20" s="24"/>
      <c r="URA20" s="24"/>
      <c r="URB20" s="24"/>
      <c r="URC20" s="24"/>
      <c r="URD20" s="24"/>
      <c r="URE20" s="24"/>
      <c r="URF20" s="24"/>
      <c r="URG20" s="24"/>
      <c r="URH20" s="24"/>
      <c r="URI20" s="24"/>
      <c r="URJ20" s="24"/>
      <c r="URK20" s="24"/>
      <c r="URL20" s="24"/>
      <c r="URM20" s="24"/>
      <c r="URN20" s="24"/>
      <c r="URO20" s="24"/>
      <c r="URP20" s="24"/>
      <c r="URQ20" s="24"/>
      <c r="URR20" s="24"/>
      <c r="URS20" s="24"/>
      <c r="URT20" s="24"/>
      <c r="URU20" s="24"/>
      <c r="URV20" s="24"/>
      <c r="URW20" s="24"/>
      <c r="URX20" s="24"/>
      <c r="URY20" s="24"/>
      <c r="URZ20" s="24"/>
      <c r="USA20" s="24"/>
      <c r="USB20" s="24"/>
      <c r="USC20" s="24"/>
      <c r="USD20" s="24"/>
      <c r="USE20" s="24"/>
      <c r="USF20" s="24"/>
      <c r="USG20" s="24"/>
      <c r="USH20" s="24"/>
      <c r="USI20" s="24"/>
      <c r="USJ20" s="24"/>
      <c r="USK20" s="24"/>
      <c r="USL20" s="24"/>
      <c r="USM20" s="24"/>
      <c r="USN20" s="24"/>
      <c r="USO20" s="24"/>
      <c r="USP20" s="24"/>
      <c r="USQ20" s="24"/>
      <c r="USR20" s="24"/>
      <c r="USS20" s="24"/>
      <c r="UST20" s="24"/>
      <c r="USU20" s="24"/>
      <c r="USV20" s="24"/>
      <c r="USW20" s="24"/>
      <c r="USX20" s="24"/>
      <c r="USY20" s="24"/>
      <c r="USZ20" s="24"/>
      <c r="UTA20" s="24"/>
      <c r="UTB20" s="24"/>
      <c r="UTC20" s="24"/>
      <c r="UTD20" s="24"/>
      <c r="UTE20" s="24"/>
      <c r="UTF20" s="24"/>
      <c r="UTG20" s="24"/>
      <c r="UTH20" s="24"/>
      <c r="UTI20" s="24"/>
      <c r="UTJ20" s="24"/>
      <c r="UTK20" s="24"/>
      <c r="UTL20" s="24"/>
      <c r="UTM20" s="24"/>
      <c r="UTN20" s="24"/>
      <c r="UTO20" s="24"/>
      <c r="UTP20" s="24"/>
      <c r="UTQ20" s="24"/>
      <c r="UTR20" s="24"/>
      <c r="UTS20" s="24"/>
      <c r="UTT20" s="24"/>
      <c r="UTU20" s="24"/>
      <c r="UTV20" s="24"/>
      <c r="UTW20" s="24"/>
      <c r="UTX20" s="24"/>
      <c r="UTY20" s="24"/>
      <c r="UTZ20" s="24"/>
      <c r="UUA20" s="24"/>
      <c r="UUB20" s="24"/>
      <c r="UUC20" s="24"/>
      <c r="UUD20" s="24"/>
      <c r="UUE20" s="24"/>
      <c r="UUF20" s="24"/>
      <c r="UUG20" s="24"/>
      <c r="UUH20" s="24"/>
      <c r="UUI20" s="24"/>
      <c r="UUJ20" s="24"/>
      <c r="UUK20" s="24"/>
      <c r="UUL20" s="24"/>
      <c r="UUM20" s="24"/>
      <c r="UUN20" s="24"/>
      <c r="UUO20" s="24"/>
      <c r="UUP20" s="24"/>
      <c r="UUQ20" s="24"/>
      <c r="UUR20" s="24"/>
      <c r="UUS20" s="24"/>
      <c r="UUT20" s="24"/>
      <c r="UUU20" s="24"/>
      <c r="UUV20" s="24"/>
      <c r="UUW20" s="24"/>
      <c r="UUX20" s="24"/>
      <c r="UUY20" s="24"/>
      <c r="UUZ20" s="24"/>
      <c r="UVA20" s="24"/>
      <c r="UVB20" s="24"/>
      <c r="UVC20" s="24"/>
      <c r="UVD20" s="24"/>
      <c r="UVE20" s="24"/>
      <c r="UVF20" s="24"/>
      <c r="UVG20" s="24"/>
      <c r="UVH20" s="24"/>
      <c r="UVI20" s="24"/>
      <c r="UVJ20" s="24"/>
      <c r="UVK20" s="24"/>
      <c r="UVL20" s="24"/>
      <c r="UVM20" s="24"/>
      <c r="UVN20" s="24"/>
      <c r="UVO20" s="24"/>
      <c r="UVP20" s="24"/>
      <c r="UVQ20" s="24"/>
      <c r="UVR20" s="24"/>
      <c r="UVS20" s="24"/>
      <c r="UVT20" s="24"/>
      <c r="UVU20" s="24"/>
      <c r="UVV20" s="24"/>
      <c r="UVW20" s="24"/>
      <c r="UVX20" s="24"/>
      <c r="UVY20" s="24"/>
      <c r="UVZ20" s="24"/>
      <c r="UWA20" s="24"/>
      <c r="UWB20" s="24"/>
      <c r="UWC20" s="24"/>
      <c r="UWD20" s="24"/>
      <c r="UWE20" s="24"/>
      <c r="UWF20" s="24"/>
      <c r="UWG20" s="24"/>
      <c r="UWH20" s="24"/>
      <c r="UWI20" s="24"/>
      <c r="UWJ20" s="24"/>
      <c r="UWK20" s="24"/>
      <c r="UWL20" s="24"/>
      <c r="UWM20" s="24"/>
      <c r="UWN20" s="24"/>
      <c r="UWO20" s="24"/>
      <c r="UWP20" s="24"/>
      <c r="UWQ20" s="24"/>
      <c r="UWR20" s="24"/>
      <c r="UWS20" s="24"/>
      <c r="UWT20" s="24"/>
      <c r="UWU20" s="24"/>
      <c r="UWV20" s="24"/>
      <c r="UWW20" s="24"/>
      <c r="UWX20" s="24"/>
      <c r="UWY20" s="24"/>
      <c r="UWZ20" s="24"/>
      <c r="UXA20" s="24"/>
      <c r="UXB20" s="24"/>
      <c r="UXC20" s="24"/>
      <c r="UXD20" s="24"/>
      <c r="UXE20" s="24"/>
      <c r="UXF20" s="24"/>
      <c r="UXG20" s="24"/>
      <c r="UXH20" s="24"/>
      <c r="UXI20" s="24"/>
      <c r="UXJ20" s="24"/>
      <c r="UXK20" s="24"/>
      <c r="UXL20" s="24"/>
      <c r="UXM20" s="24"/>
      <c r="UXN20" s="24"/>
      <c r="UXO20" s="24"/>
      <c r="UXP20" s="24"/>
      <c r="UXQ20" s="24"/>
      <c r="UXR20" s="24"/>
      <c r="UXS20" s="24"/>
      <c r="UXT20" s="24"/>
      <c r="UXU20" s="24"/>
      <c r="UXV20" s="24"/>
      <c r="UXW20" s="24"/>
      <c r="UXX20" s="24"/>
      <c r="UXY20" s="24"/>
      <c r="UXZ20" s="24"/>
      <c r="UYA20" s="24"/>
      <c r="UYB20" s="24"/>
      <c r="UYC20" s="24"/>
      <c r="UYD20" s="24"/>
      <c r="UYE20" s="24"/>
      <c r="UYF20" s="24"/>
      <c r="UYG20" s="24"/>
      <c r="UYH20" s="24"/>
      <c r="UYI20" s="24"/>
      <c r="UYJ20" s="24"/>
      <c r="UYK20" s="24"/>
      <c r="UYL20" s="24"/>
      <c r="UYM20" s="24"/>
      <c r="UYN20" s="24"/>
      <c r="UYO20" s="24"/>
      <c r="UYP20" s="24"/>
      <c r="UYQ20" s="24"/>
      <c r="UYR20" s="24"/>
      <c r="UYS20" s="24"/>
      <c r="UYT20" s="24"/>
      <c r="UYU20" s="24"/>
      <c r="UYV20" s="24"/>
      <c r="UYW20" s="24"/>
      <c r="UYX20" s="24"/>
      <c r="UYY20" s="24"/>
      <c r="UYZ20" s="24"/>
      <c r="UZA20" s="24"/>
      <c r="UZB20" s="24"/>
      <c r="UZC20" s="24"/>
      <c r="UZD20" s="24"/>
      <c r="UZE20" s="24"/>
      <c r="UZF20" s="24"/>
      <c r="UZG20" s="24"/>
      <c r="UZH20" s="24"/>
      <c r="UZI20" s="24"/>
      <c r="UZJ20" s="24"/>
      <c r="UZK20" s="24"/>
      <c r="UZL20" s="24"/>
      <c r="UZM20" s="24"/>
      <c r="UZN20" s="24"/>
      <c r="UZO20" s="24"/>
      <c r="UZP20" s="24"/>
      <c r="UZQ20" s="24"/>
      <c r="UZR20" s="24"/>
      <c r="UZS20" s="24"/>
      <c r="UZT20" s="24"/>
      <c r="UZU20" s="24"/>
      <c r="UZV20" s="24"/>
      <c r="UZW20" s="24"/>
      <c r="UZX20" s="24"/>
      <c r="UZY20" s="24"/>
      <c r="UZZ20" s="24"/>
      <c r="VAA20" s="24"/>
      <c r="VAB20" s="24"/>
      <c r="VAC20" s="24"/>
      <c r="VAD20" s="24"/>
      <c r="VAE20" s="24"/>
      <c r="VAF20" s="24"/>
      <c r="VAG20" s="24"/>
      <c r="VAH20" s="24"/>
      <c r="VAI20" s="24"/>
      <c r="VAJ20" s="24"/>
      <c r="VAK20" s="24"/>
      <c r="VAL20" s="24"/>
      <c r="VAM20" s="24"/>
      <c r="VAN20" s="24"/>
      <c r="VAO20" s="24"/>
      <c r="VAP20" s="24"/>
      <c r="VAQ20" s="24"/>
      <c r="VAR20" s="24"/>
      <c r="VAS20" s="24"/>
      <c r="VAT20" s="24"/>
      <c r="VAU20" s="24"/>
      <c r="VAV20" s="24"/>
      <c r="VAW20" s="24"/>
      <c r="VAX20" s="24"/>
      <c r="VAY20" s="24"/>
      <c r="VAZ20" s="24"/>
      <c r="VBA20" s="24"/>
      <c r="VBB20" s="24"/>
      <c r="VBC20" s="24"/>
      <c r="VBD20" s="24"/>
      <c r="VBE20" s="24"/>
      <c r="VBF20" s="24"/>
      <c r="VBG20" s="24"/>
      <c r="VBH20" s="24"/>
      <c r="VBI20" s="24"/>
      <c r="VBJ20" s="24"/>
      <c r="VBK20" s="24"/>
      <c r="VBL20" s="24"/>
      <c r="VBM20" s="24"/>
      <c r="VBN20" s="24"/>
      <c r="VBO20" s="24"/>
      <c r="VBP20" s="24"/>
      <c r="VBQ20" s="24"/>
      <c r="VBR20" s="24"/>
      <c r="VBS20" s="24"/>
      <c r="VBT20" s="24"/>
      <c r="VBU20" s="24"/>
      <c r="VBV20" s="24"/>
      <c r="VBW20" s="24"/>
      <c r="VBX20" s="24"/>
      <c r="VBY20" s="24"/>
      <c r="VBZ20" s="24"/>
      <c r="VCA20" s="24"/>
      <c r="VCB20" s="24"/>
      <c r="VCC20" s="24"/>
      <c r="VCD20" s="24"/>
      <c r="VCE20" s="24"/>
      <c r="VCF20" s="24"/>
      <c r="VCG20" s="24"/>
      <c r="VCH20" s="24"/>
      <c r="VCI20" s="24"/>
      <c r="VCJ20" s="24"/>
      <c r="VCK20" s="24"/>
      <c r="VCL20" s="24"/>
      <c r="VCM20" s="24"/>
      <c r="VCN20" s="24"/>
      <c r="VCO20" s="24"/>
      <c r="VCP20" s="24"/>
      <c r="VCQ20" s="24"/>
      <c r="VCR20" s="24"/>
      <c r="VCS20" s="24"/>
      <c r="VCT20" s="24"/>
      <c r="VCU20" s="24"/>
      <c r="VCV20" s="24"/>
      <c r="VCW20" s="24"/>
      <c r="VCX20" s="24"/>
      <c r="VCY20" s="24"/>
      <c r="VCZ20" s="24"/>
      <c r="VDA20" s="24"/>
      <c r="VDB20" s="24"/>
      <c r="VDC20" s="24"/>
      <c r="VDD20" s="24"/>
      <c r="VDE20" s="24"/>
      <c r="VDF20" s="24"/>
      <c r="VDG20" s="24"/>
      <c r="VDH20" s="24"/>
      <c r="VDI20" s="24"/>
      <c r="VDJ20" s="24"/>
      <c r="VDK20" s="24"/>
      <c r="VDL20" s="24"/>
      <c r="VDM20" s="24"/>
      <c r="VDN20" s="24"/>
      <c r="VDO20" s="24"/>
      <c r="VDP20" s="24"/>
      <c r="VDQ20" s="24"/>
      <c r="VDR20" s="24"/>
      <c r="VDS20" s="24"/>
      <c r="VDT20" s="24"/>
      <c r="VDU20" s="24"/>
      <c r="VDV20" s="24"/>
      <c r="VDW20" s="24"/>
      <c r="VDX20" s="24"/>
      <c r="VDY20" s="24"/>
      <c r="VDZ20" s="24"/>
      <c r="VEA20" s="24"/>
      <c r="VEB20" s="24"/>
      <c r="VEC20" s="24"/>
      <c r="VED20" s="24"/>
      <c r="VEE20" s="24"/>
      <c r="VEF20" s="24"/>
      <c r="VEG20" s="24"/>
      <c r="VEH20" s="24"/>
      <c r="VEI20" s="24"/>
      <c r="VEJ20" s="24"/>
      <c r="VEK20" s="24"/>
      <c r="VEL20" s="24"/>
      <c r="VEM20" s="24"/>
      <c r="VEN20" s="24"/>
      <c r="VEO20" s="24"/>
      <c r="VEP20" s="24"/>
      <c r="VEQ20" s="24"/>
      <c r="VER20" s="24"/>
      <c r="VES20" s="24"/>
      <c r="VET20" s="24"/>
      <c r="VEU20" s="24"/>
      <c r="VEV20" s="24"/>
      <c r="VEW20" s="24"/>
      <c r="VEX20" s="24"/>
      <c r="VEY20" s="24"/>
      <c r="VEZ20" s="24"/>
      <c r="VFA20" s="24"/>
      <c r="VFB20" s="24"/>
      <c r="VFC20" s="24"/>
      <c r="VFD20" s="24"/>
      <c r="VFE20" s="24"/>
      <c r="VFF20" s="24"/>
      <c r="VFG20" s="24"/>
      <c r="VFH20" s="24"/>
      <c r="VFI20" s="24"/>
      <c r="VFJ20" s="24"/>
      <c r="VFK20" s="24"/>
      <c r="VFL20" s="24"/>
      <c r="VFM20" s="24"/>
      <c r="VFN20" s="24"/>
      <c r="VFO20" s="24"/>
      <c r="VFP20" s="24"/>
      <c r="VFQ20" s="24"/>
      <c r="VFR20" s="24"/>
      <c r="VFS20" s="24"/>
      <c r="VFT20" s="24"/>
      <c r="VFU20" s="24"/>
      <c r="VFV20" s="24"/>
      <c r="VFW20" s="24"/>
      <c r="VFX20" s="24"/>
      <c r="VFY20" s="24"/>
      <c r="VFZ20" s="24"/>
      <c r="VGA20" s="24"/>
      <c r="VGB20" s="24"/>
      <c r="VGC20" s="24"/>
      <c r="VGD20" s="24"/>
      <c r="VGE20" s="24"/>
      <c r="VGF20" s="24"/>
      <c r="VGG20" s="24"/>
      <c r="VGH20" s="24"/>
      <c r="VGI20" s="24"/>
      <c r="VGJ20" s="24"/>
      <c r="VGK20" s="24"/>
      <c r="VGL20" s="24"/>
      <c r="VGM20" s="24"/>
      <c r="VGN20" s="24"/>
      <c r="VGO20" s="24"/>
      <c r="VGP20" s="24"/>
      <c r="VGQ20" s="24"/>
      <c r="VGR20" s="24"/>
      <c r="VGS20" s="24"/>
      <c r="VGT20" s="24"/>
      <c r="VGU20" s="24"/>
      <c r="VGV20" s="24"/>
      <c r="VGW20" s="24"/>
      <c r="VGX20" s="24"/>
      <c r="VGY20" s="24"/>
      <c r="VGZ20" s="24"/>
      <c r="VHA20" s="24"/>
      <c r="VHB20" s="24"/>
      <c r="VHC20" s="24"/>
      <c r="VHD20" s="24"/>
      <c r="VHE20" s="24"/>
      <c r="VHF20" s="24"/>
      <c r="VHG20" s="24"/>
      <c r="VHH20" s="24"/>
      <c r="VHI20" s="24"/>
      <c r="VHJ20" s="24"/>
      <c r="VHK20" s="24"/>
      <c r="VHL20" s="24"/>
      <c r="VHM20" s="24"/>
      <c r="VHN20" s="24"/>
      <c r="VHO20" s="24"/>
      <c r="VHP20" s="24"/>
      <c r="VHQ20" s="24"/>
      <c r="VHR20" s="24"/>
      <c r="VHS20" s="24"/>
      <c r="VHT20" s="24"/>
      <c r="VHU20" s="24"/>
      <c r="VHV20" s="24"/>
      <c r="VHW20" s="24"/>
      <c r="VHX20" s="24"/>
      <c r="VHY20" s="24"/>
      <c r="VHZ20" s="24"/>
      <c r="VIA20" s="24"/>
      <c r="VIB20" s="24"/>
      <c r="VIC20" s="24"/>
      <c r="VID20" s="24"/>
      <c r="VIE20" s="24"/>
      <c r="VIF20" s="24"/>
      <c r="VIG20" s="24"/>
      <c r="VIH20" s="24"/>
      <c r="VII20" s="24"/>
      <c r="VIJ20" s="24"/>
      <c r="VIK20" s="24"/>
      <c r="VIL20" s="24"/>
      <c r="VIM20" s="24"/>
      <c r="VIN20" s="24"/>
      <c r="VIO20" s="24"/>
      <c r="VIP20" s="24"/>
      <c r="VIQ20" s="24"/>
      <c r="VIR20" s="24"/>
      <c r="VIS20" s="24"/>
      <c r="VIT20" s="24"/>
      <c r="VIU20" s="24"/>
      <c r="VIV20" s="24"/>
      <c r="VIW20" s="24"/>
      <c r="VIX20" s="24"/>
      <c r="VIY20" s="24"/>
      <c r="VIZ20" s="24"/>
      <c r="VJA20" s="24"/>
      <c r="VJB20" s="24"/>
      <c r="VJC20" s="24"/>
      <c r="VJD20" s="24"/>
      <c r="VJE20" s="24"/>
      <c r="VJF20" s="24"/>
      <c r="VJG20" s="24"/>
      <c r="VJH20" s="24"/>
      <c r="VJI20" s="24"/>
      <c r="VJJ20" s="24"/>
      <c r="VJK20" s="24"/>
      <c r="VJL20" s="24"/>
      <c r="VJM20" s="24"/>
      <c r="VJN20" s="24"/>
      <c r="VJO20" s="24"/>
      <c r="VJP20" s="24"/>
      <c r="VJQ20" s="24"/>
      <c r="VJR20" s="24"/>
      <c r="VJS20" s="24"/>
      <c r="VJT20" s="24"/>
      <c r="VJU20" s="24"/>
      <c r="VJV20" s="24"/>
      <c r="VJW20" s="24"/>
      <c r="VJX20" s="24"/>
      <c r="VJY20" s="24"/>
      <c r="VJZ20" s="24"/>
      <c r="VKA20" s="24"/>
      <c r="VKB20" s="24"/>
      <c r="VKC20" s="24"/>
      <c r="VKD20" s="24"/>
      <c r="VKE20" s="24"/>
      <c r="VKF20" s="24"/>
      <c r="VKG20" s="24"/>
      <c r="VKH20" s="24"/>
      <c r="VKI20" s="24"/>
      <c r="VKJ20" s="24"/>
      <c r="VKK20" s="24"/>
      <c r="VKL20" s="24"/>
      <c r="VKM20" s="24"/>
      <c r="VKN20" s="24"/>
      <c r="VKO20" s="24"/>
      <c r="VKP20" s="24"/>
      <c r="VKQ20" s="24"/>
      <c r="VKR20" s="24"/>
      <c r="VKS20" s="24"/>
      <c r="VKT20" s="24"/>
      <c r="VKU20" s="24"/>
      <c r="VKV20" s="24"/>
      <c r="VKW20" s="24"/>
      <c r="VKX20" s="24"/>
      <c r="VKY20" s="24"/>
      <c r="VKZ20" s="24"/>
      <c r="VLA20" s="24"/>
      <c r="VLB20" s="24"/>
      <c r="VLC20" s="24"/>
      <c r="VLD20" s="24"/>
      <c r="VLE20" s="24"/>
      <c r="VLF20" s="24"/>
      <c r="VLG20" s="24"/>
      <c r="VLH20" s="24"/>
      <c r="VLI20" s="24"/>
      <c r="VLJ20" s="24"/>
      <c r="VLK20" s="24"/>
      <c r="VLL20" s="24"/>
      <c r="VLM20" s="24"/>
      <c r="VLN20" s="24"/>
      <c r="VLO20" s="24"/>
      <c r="VLP20" s="24"/>
      <c r="VLQ20" s="24"/>
      <c r="VLR20" s="24"/>
      <c r="VLS20" s="24"/>
      <c r="VLT20" s="24"/>
      <c r="VLU20" s="24"/>
      <c r="VLV20" s="24"/>
      <c r="VLW20" s="24"/>
      <c r="VLX20" s="24"/>
      <c r="VLY20" s="24"/>
      <c r="VLZ20" s="24"/>
      <c r="VMA20" s="24"/>
      <c r="VMB20" s="24"/>
      <c r="VMC20" s="24"/>
      <c r="VMD20" s="24"/>
      <c r="VME20" s="24"/>
      <c r="VMF20" s="24"/>
      <c r="VMG20" s="24"/>
      <c r="VMH20" s="24"/>
      <c r="VMI20" s="24"/>
      <c r="VMJ20" s="24"/>
      <c r="VMK20" s="24"/>
      <c r="VML20" s="24"/>
      <c r="VMM20" s="24"/>
      <c r="VMN20" s="24"/>
      <c r="VMO20" s="24"/>
      <c r="VMP20" s="24"/>
      <c r="VMQ20" s="24"/>
      <c r="VMR20" s="24"/>
      <c r="VMS20" s="24"/>
      <c r="VMT20" s="24"/>
      <c r="VMU20" s="24"/>
      <c r="VMV20" s="24"/>
      <c r="VMW20" s="24"/>
      <c r="VMX20" s="24"/>
      <c r="VMY20" s="24"/>
      <c r="VMZ20" s="24"/>
      <c r="VNA20" s="24"/>
      <c r="VNB20" s="24"/>
      <c r="VNC20" s="24"/>
      <c r="VND20" s="24"/>
      <c r="VNE20" s="24"/>
      <c r="VNF20" s="24"/>
      <c r="VNG20" s="24"/>
      <c r="VNH20" s="24"/>
      <c r="VNI20" s="24"/>
      <c r="VNJ20" s="24"/>
      <c r="VNK20" s="24"/>
      <c r="VNL20" s="24"/>
      <c r="VNM20" s="24"/>
      <c r="VNN20" s="24"/>
      <c r="VNO20" s="24"/>
      <c r="VNP20" s="24"/>
      <c r="VNQ20" s="24"/>
      <c r="VNR20" s="24"/>
      <c r="VNS20" s="24"/>
      <c r="VNT20" s="24"/>
      <c r="VNU20" s="24"/>
      <c r="VNV20" s="24"/>
      <c r="VNW20" s="24"/>
      <c r="VNX20" s="24"/>
      <c r="VNY20" s="24"/>
      <c r="VNZ20" s="24"/>
      <c r="VOA20" s="24"/>
      <c r="VOB20" s="24"/>
      <c r="VOC20" s="24"/>
      <c r="VOD20" s="24"/>
      <c r="VOE20" s="24"/>
      <c r="VOF20" s="24"/>
      <c r="VOG20" s="24"/>
      <c r="VOH20" s="24"/>
      <c r="VOI20" s="24"/>
      <c r="VOJ20" s="24"/>
      <c r="VOK20" s="24"/>
      <c r="VOL20" s="24"/>
      <c r="VOM20" s="24"/>
      <c r="VON20" s="24"/>
      <c r="VOO20" s="24"/>
      <c r="VOP20" s="24"/>
      <c r="VOQ20" s="24"/>
      <c r="VOR20" s="24"/>
      <c r="VOS20" s="24"/>
      <c r="VOT20" s="24"/>
      <c r="VOU20" s="24"/>
      <c r="VOV20" s="24"/>
      <c r="VOW20" s="24"/>
      <c r="VOX20" s="24"/>
      <c r="VOY20" s="24"/>
      <c r="VOZ20" s="24"/>
      <c r="VPA20" s="24"/>
      <c r="VPB20" s="24"/>
      <c r="VPC20" s="24"/>
      <c r="VPD20" s="24"/>
      <c r="VPE20" s="24"/>
      <c r="VPF20" s="24"/>
      <c r="VPG20" s="24"/>
      <c r="VPH20" s="24"/>
      <c r="VPI20" s="24"/>
      <c r="VPJ20" s="24"/>
      <c r="VPK20" s="24"/>
      <c r="VPL20" s="24"/>
      <c r="VPM20" s="24"/>
      <c r="VPN20" s="24"/>
      <c r="VPO20" s="24"/>
      <c r="VPP20" s="24"/>
      <c r="VPQ20" s="24"/>
      <c r="VPR20" s="24"/>
      <c r="VPS20" s="24"/>
      <c r="VPT20" s="24"/>
      <c r="VPU20" s="24"/>
      <c r="VPV20" s="24"/>
      <c r="VPW20" s="24"/>
      <c r="VPX20" s="24"/>
      <c r="VPY20" s="24"/>
      <c r="VPZ20" s="24"/>
      <c r="VQA20" s="24"/>
      <c r="VQB20" s="24"/>
      <c r="VQC20" s="24"/>
      <c r="VQD20" s="24"/>
      <c r="VQE20" s="24"/>
      <c r="VQF20" s="24"/>
      <c r="VQG20" s="24"/>
      <c r="VQH20" s="24"/>
      <c r="VQI20" s="24"/>
      <c r="VQJ20" s="24"/>
      <c r="VQK20" s="24"/>
      <c r="VQL20" s="24"/>
      <c r="VQM20" s="24"/>
      <c r="VQN20" s="24"/>
      <c r="VQO20" s="24"/>
      <c r="VQP20" s="24"/>
      <c r="VQQ20" s="24"/>
      <c r="VQR20" s="24"/>
      <c r="VQS20" s="24"/>
      <c r="VQT20" s="24"/>
      <c r="VQU20" s="24"/>
      <c r="VQV20" s="24"/>
      <c r="VQW20" s="24"/>
      <c r="VQX20" s="24"/>
      <c r="VQY20" s="24"/>
      <c r="VQZ20" s="24"/>
      <c r="VRA20" s="24"/>
      <c r="VRB20" s="24"/>
      <c r="VRC20" s="24"/>
      <c r="VRD20" s="24"/>
      <c r="VRE20" s="24"/>
      <c r="VRF20" s="24"/>
      <c r="VRG20" s="24"/>
      <c r="VRH20" s="24"/>
      <c r="VRI20" s="24"/>
      <c r="VRJ20" s="24"/>
      <c r="VRK20" s="24"/>
      <c r="VRL20" s="24"/>
      <c r="VRM20" s="24"/>
      <c r="VRN20" s="24"/>
      <c r="VRO20" s="24"/>
      <c r="VRP20" s="24"/>
      <c r="VRQ20" s="24"/>
      <c r="VRR20" s="24"/>
      <c r="VRS20" s="24"/>
      <c r="VRT20" s="24"/>
      <c r="VRU20" s="24"/>
      <c r="VRV20" s="24"/>
      <c r="VRW20" s="24"/>
      <c r="VRX20" s="24"/>
      <c r="VRY20" s="24"/>
      <c r="VRZ20" s="24"/>
      <c r="VSA20" s="24"/>
      <c r="VSB20" s="24"/>
      <c r="VSC20" s="24"/>
      <c r="VSD20" s="24"/>
      <c r="VSE20" s="24"/>
      <c r="VSF20" s="24"/>
      <c r="VSG20" s="24"/>
      <c r="VSH20" s="24"/>
      <c r="VSI20" s="24"/>
      <c r="VSJ20" s="24"/>
      <c r="VSK20" s="24"/>
      <c r="VSL20" s="24"/>
      <c r="VSM20" s="24"/>
      <c r="VSN20" s="24"/>
      <c r="VSO20" s="24"/>
      <c r="VSP20" s="24"/>
      <c r="VSQ20" s="24"/>
      <c r="VSR20" s="24"/>
      <c r="VSS20" s="24"/>
      <c r="VST20" s="24"/>
      <c r="VSU20" s="24"/>
      <c r="VSV20" s="24"/>
      <c r="VSW20" s="24"/>
      <c r="VSX20" s="24"/>
      <c r="VSY20" s="24"/>
      <c r="VSZ20" s="24"/>
      <c r="VTA20" s="24"/>
      <c r="VTB20" s="24"/>
      <c r="VTC20" s="24"/>
      <c r="VTD20" s="24"/>
      <c r="VTE20" s="24"/>
      <c r="VTF20" s="24"/>
      <c r="VTG20" s="24"/>
      <c r="VTH20" s="24"/>
      <c r="VTI20" s="24"/>
      <c r="VTJ20" s="24"/>
      <c r="VTK20" s="24"/>
      <c r="VTL20" s="24"/>
      <c r="VTM20" s="24"/>
      <c r="VTN20" s="24"/>
      <c r="VTO20" s="24"/>
      <c r="VTP20" s="24"/>
      <c r="VTQ20" s="24"/>
      <c r="VTR20" s="24"/>
      <c r="VTS20" s="24"/>
      <c r="VTT20" s="24"/>
      <c r="VTU20" s="24"/>
      <c r="VTV20" s="24"/>
      <c r="VTW20" s="24"/>
      <c r="VTX20" s="24"/>
      <c r="VTY20" s="24"/>
      <c r="VTZ20" s="24"/>
      <c r="VUA20" s="24"/>
      <c r="VUB20" s="24"/>
      <c r="VUC20" s="24"/>
      <c r="VUD20" s="24"/>
      <c r="VUE20" s="24"/>
      <c r="VUF20" s="24"/>
      <c r="VUG20" s="24"/>
      <c r="VUH20" s="24"/>
      <c r="VUI20" s="24"/>
      <c r="VUJ20" s="24"/>
      <c r="VUK20" s="24"/>
      <c r="VUL20" s="24"/>
      <c r="VUM20" s="24"/>
      <c r="VUN20" s="24"/>
      <c r="VUO20" s="24"/>
      <c r="VUP20" s="24"/>
      <c r="VUQ20" s="24"/>
      <c r="VUR20" s="24"/>
      <c r="VUS20" s="24"/>
      <c r="VUT20" s="24"/>
      <c r="VUU20" s="24"/>
      <c r="VUV20" s="24"/>
      <c r="VUW20" s="24"/>
      <c r="VUX20" s="24"/>
      <c r="VUY20" s="24"/>
      <c r="VUZ20" s="24"/>
      <c r="VVA20" s="24"/>
      <c r="VVB20" s="24"/>
      <c r="VVC20" s="24"/>
      <c r="VVD20" s="24"/>
      <c r="VVE20" s="24"/>
      <c r="VVF20" s="24"/>
      <c r="VVG20" s="24"/>
      <c r="VVH20" s="24"/>
      <c r="VVI20" s="24"/>
      <c r="VVJ20" s="24"/>
      <c r="VVK20" s="24"/>
      <c r="VVL20" s="24"/>
      <c r="VVM20" s="24"/>
      <c r="VVN20" s="24"/>
      <c r="VVO20" s="24"/>
      <c r="VVP20" s="24"/>
      <c r="VVQ20" s="24"/>
      <c r="VVR20" s="24"/>
      <c r="VVS20" s="24"/>
      <c r="VVT20" s="24"/>
      <c r="VVU20" s="24"/>
      <c r="VVV20" s="24"/>
      <c r="VVW20" s="24"/>
      <c r="VVX20" s="24"/>
      <c r="VVY20" s="24"/>
      <c r="VVZ20" s="24"/>
      <c r="VWA20" s="24"/>
      <c r="VWB20" s="24"/>
      <c r="VWC20" s="24"/>
      <c r="VWD20" s="24"/>
      <c r="VWE20" s="24"/>
      <c r="VWF20" s="24"/>
      <c r="VWG20" s="24"/>
      <c r="VWH20" s="24"/>
      <c r="VWI20" s="24"/>
      <c r="VWJ20" s="24"/>
      <c r="VWK20" s="24"/>
      <c r="VWL20" s="24"/>
      <c r="VWM20" s="24"/>
      <c r="VWN20" s="24"/>
      <c r="VWO20" s="24"/>
      <c r="VWP20" s="24"/>
      <c r="VWQ20" s="24"/>
      <c r="VWR20" s="24"/>
      <c r="VWS20" s="24"/>
      <c r="VWT20" s="24"/>
      <c r="VWU20" s="24"/>
      <c r="VWV20" s="24"/>
      <c r="VWW20" s="24"/>
      <c r="VWX20" s="24"/>
      <c r="VWY20" s="24"/>
      <c r="VWZ20" s="24"/>
      <c r="VXA20" s="24"/>
      <c r="VXB20" s="24"/>
      <c r="VXC20" s="24"/>
      <c r="VXD20" s="24"/>
      <c r="VXE20" s="24"/>
      <c r="VXF20" s="24"/>
      <c r="VXG20" s="24"/>
      <c r="VXH20" s="24"/>
      <c r="VXI20" s="24"/>
      <c r="VXJ20" s="24"/>
      <c r="VXK20" s="24"/>
      <c r="VXL20" s="24"/>
      <c r="VXM20" s="24"/>
      <c r="VXN20" s="24"/>
      <c r="VXO20" s="24"/>
      <c r="VXP20" s="24"/>
      <c r="VXQ20" s="24"/>
      <c r="VXR20" s="24"/>
      <c r="VXS20" s="24"/>
      <c r="VXT20" s="24"/>
      <c r="VXU20" s="24"/>
      <c r="VXV20" s="24"/>
      <c r="VXW20" s="24"/>
      <c r="VXX20" s="24"/>
      <c r="VXY20" s="24"/>
      <c r="VXZ20" s="24"/>
      <c r="VYA20" s="24"/>
      <c r="VYB20" s="24"/>
      <c r="VYC20" s="24"/>
      <c r="VYD20" s="24"/>
      <c r="VYE20" s="24"/>
      <c r="VYF20" s="24"/>
      <c r="VYG20" s="24"/>
      <c r="VYH20" s="24"/>
      <c r="VYI20" s="24"/>
      <c r="VYJ20" s="24"/>
      <c r="VYK20" s="24"/>
      <c r="VYL20" s="24"/>
      <c r="VYM20" s="24"/>
      <c r="VYN20" s="24"/>
      <c r="VYO20" s="24"/>
      <c r="VYP20" s="24"/>
      <c r="VYQ20" s="24"/>
      <c r="VYR20" s="24"/>
      <c r="VYS20" s="24"/>
      <c r="VYT20" s="24"/>
      <c r="VYU20" s="24"/>
      <c r="VYV20" s="24"/>
      <c r="VYW20" s="24"/>
      <c r="VYX20" s="24"/>
      <c r="VYY20" s="24"/>
      <c r="VYZ20" s="24"/>
      <c r="VZA20" s="24"/>
      <c r="VZB20" s="24"/>
      <c r="VZC20" s="24"/>
      <c r="VZD20" s="24"/>
      <c r="VZE20" s="24"/>
      <c r="VZF20" s="24"/>
      <c r="VZG20" s="24"/>
      <c r="VZH20" s="24"/>
      <c r="VZI20" s="24"/>
      <c r="VZJ20" s="24"/>
      <c r="VZK20" s="24"/>
      <c r="VZL20" s="24"/>
      <c r="VZM20" s="24"/>
      <c r="VZN20" s="24"/>
      <c r="VZO20" s="24"/>
      <c r="VZP20" s="24"/>
      <c r="VZQ20" s="24"/>
      <c r="VZR20" s="24"/>
      <c r="VZS20" s="24"/>
      <c r="VZT20" s="24"/>
      <c r="VZU20" s="24"/>
      <c r="VZV20" s="24"/>
      <c r="VZW20" s="24"/>
      <c r="VZX20" s="24"/>
      <c r="VZY20" s="24"/>
      <c r="VZZ20" s="24"/>
      <c r="WAA20" s="24"/>
      <c r="WAB20" s="24"/>
      <c r="WAC20" s="24"/>
      <c r="WAD20" s="24"/>
      <c r="WAE20" s="24"/>
      <c r="WAF20" s="24"/>
      <c r="WAG20" s="24"/>
      <c r="WAH20" s="24"/>
      <c r="WAI20" s="24"/>
      <c r="WAJ20" s="24"/>
      <c r="WAK20" s="24"/>
      <c r="WAL20" s="24"/>
      <c r="WAM20" s="24"/>
      <c r="WAN20" s="24"/>
      <c r="WAO20" s="24"/>
      <c r="WAP20" s="24"/>
      <c r="WAQ20" s="24"/>
      <c r="WAR20" s="24"/>
      <c r="WAS20" s="24"/>
      <c r="WAT20" s="24"/>
      <c r="WAU20" s="24"/>
      <c r="WAV20" s="24"/>
      <c r="WAW20" s="24"/>
      <c r="WAX20" s="24"/>
      <c r="WAY20" s="24"/>
      <c r="WAZ20" s="24"/>
      <c r="WBA20" s="24"/>
      <c r="WBB20" s="24"/>
      <c r="WBC20" s="24"/>
      <c r="WBD20" s="24"/>
      <c r="WBE20" s="24"/>
      <c r="WBF20" s="24"/>
      <c r="WBG20" s="24"/>
      <c r="WBH20" s="24"/>
      <c r="WBI20" s="24"/>
      <c r="WBJ20" s="24"/>
      <c r="WBK20" s="24"/>
      <c r="WBL20" s="24"/>
      <c r="WBM20" s="24"/>
      <c r="WBN20" s="24"/>
      <c r="WBO20" s="24"/>
      <c r="WBP20" s="24"/>
      <c r="WBQ20" s="24"/>
      <c r="WBR20" s="24"/>
      <c r="WBS20" s="24"/>
      <c r="WBT20" s="24"/>
      <c r="WBU20" s="24"/>
      <c r="WBV20" s="24"/>
      <c r="WBW20" s="24"/>
      <c r="WBX20" s="24"/>
      <c r="WBY20" s="24"/>
      <c r="WBZ20" s="24"/>
      <c r="WCA20" s="24"/>
      <c r="WCB20" s="24"/>
      <c r="WCC20" s="24"/>
      <c r="WCD20" s="24"/>
      <c r="WCE20" s="24"/>
      <c r="WCF20" s="24"/>
      <c r="WCG20" s="24"/>
      <c r="WCH20" s="24"/>
      <c r="WCI20" s="24"/>
      <c r="WCJ20" s="24"/>
      <c r="WCK20" s="24"/>
      <c r="WCL20" s="24"/>
      <c r="WCM20" s="24"/>
      <c r="WCN20" s="24"/>
      <c r="WCO20" s="24"/>
      <c r="WCP20" s="24"/>
      <c r="WCQ20" s="24"/>
      <c r="WCR20" s="24"/>
      <c r="WCS20" s="24"/>
      <c r="WCT20" s="24"/>
      <c r="WCU20" s="24"/>
      <c r="WCV20" s="24"/>
      <c r="WCW20" s="24"/>
      <c r="WCX20" s="24"/>
      <c r="WCY20" s="24"/>
      <c r="WCZ20" s="24"/>
      <c r="WDA20" s="24"/>
      <c r="WDB20" s="24"/>
      <c r="WDC20" s="24"/>
      <c r="WDD20" s="24"/>
      <c r="WDE20" s="24"/>
      <c r="WDF20" s="24"/>
      <c r="WDG20" s="24"/>
      <c r="WDH20" s="24"/>
      <c r="WDI20" s="24"/>
      <c r="WDJ20" s="24"/>
      <c r="WDK20" s="24"/>
      <c r="WDL20" s="24"/>
      <c r="WDM20" s="24"/>
      <c r="WDN20" s="24"/>
      <c r="WDO20" s="24"/>
      <c r="WDP20" s="24"/>
      <c r="WDQ20" s="24"/>
      <c r="WDR20" s="24"/>
      <c r="WDS20" s="24"/>
      <c r="WDT20" s="24"/>
      <c r="WDU20" s="24"/>
      <c r="WDV20" s="24"/>
      <c r="WDW20" s="24"/>
      <c r="WDX20" s="24"/>
      <c r="WDY20" s="24"/>
      <c r="WDZ20" s="24"/>
      <c r="WEA20" s="24"/>
      <c r="WEB20" s="24"/>
      <c r="WEC20" s="24"/>
      <c r="WED20" s="24"/>
      <c r="WEE20" s="24"/>
      <c r="WEF20" s="24"/>
      <c r="WEG20" s="24"/>
      <c r="WEH20" s="24"/>
      <c r="WEI20" s="24"/>
      <c r="WEJ20" s="24"/>
      <c r="WEK20" s="24"/>
      <c r="WEL20" s="24"/>
      <c r="WEM20" s="24"/>
      <c r="WEN20" s="24"/>
      <c r="WEO20" s="24"/>
      <c r="WEP20" s="24"/>
      <c r="WEQ20" s="24"/>
      <c r="WER20" s="24"/>
      <c r="WES20" s="24"/>
      <c r="WET20" s="24"/>
      <c r="WEU20" s="24"/>
      <c r="WEV20" s="24"/>
      <c r="WEW20" s="24"/>
      <c r="WEX20" s="24"/>
      <c r="WEY20" s="24"/>
      <c r="WEZ20" s="24"/>
      <c r="WFA20" s="24"/>
      <c r="WFB20" s="24"/>
      <c r="WFC20" s="24"/>
      <c r="WFD20" s="24"/>
      <c r="WFE20" s="24"/>
      <c r="WFF20" s="24"/>
      <c r="WFG20" s="24"/>
      <c r="WFH20" s="24"/>
      <c r="WFI20" s="24"/>
      <c r="WFJ20" s="24"/>
      <c r="WFK20" s="24"/>
      <c r="WFL20" s="24"/>
      <c r="WFM20" s="24"/>
      <c r="WFN20" s="24"/>
      <c r="WFO20" s="24"/>
      <c r="WFP20" s="24"/>
      <c r="WFQ20" s="24"/>
      <c r="WFR20" s="24"/>
      <c r="WFS20" s="24"/>
      <c r="WFT20" s="24"/>
      <c r="WFU20" s="24"/>
      <c r="WFV20" s="24"/>
      <c r="WFW20" s="24"/>
      <c r="WFX20" s="24"/>
      <c r="WFY20" s="24"/>
      <c r="WFZ20" s="24"/>
      <c r="WGA20" s="24"/>
      <c r="WGB20" s="24"/>
      <c r="WGC20" s="24"/>
      <c r="WGD20" s="24"/>
      <c r="WGE20" s="24"/>
      <c r="WGF20" s="24"/>
      <c r="WGG20" s="24"/>
      <c r="WGH20" s="24"/>
      <c r="WGI20" s="24"/>
      <c r="WGJ20" s="24"/>
      <c r="WGK20" s="24"/>
      <c r="WGL20" s="24"/>
      <c r="WGM20" s="24"/>
      <c r="WGN20" s="24"/>
      <c r="WGO20" s="24"/>
      <c r="WGP20" s="24"/>
      <c r="WGQ20" s="24"/>
      <c r="WGR20" s="24"/>
      <c r="WGS20" s="24"/>
      <c r="WGT20" s="24"/>
      <c r="WGU20" s="24"/>
      <c r="WGV20" s="24"/>
      <c r="WGW20" s="24"/>
      <c r="WGX20" s="24"/>
      <c r="WGY20" s="24"/>
      <c r="WGZ20" s="24"/>
      <c r="WHA20" s="24"/>
      <c r="WHB20" s="24"/>
      <c r="WHC20" s="24"/>
      <c r="WHD20" s="24"/>
      <c r="WHE20" s="24"/>
      <c r="WHF20" s="24"/>
      <c r="WHG20" s="24"/>
      <c r="WHH20" s="24"/>
      <c r="WHI20" s="24"/>
      <c r="WHJ20" s="24"/>
      <c r="WHK20" s="24"/>
      <c r="WHL20" s="24"/>
      <c r="WHM20" s="24"/>
      <c r="WHN20" s="24"/>
      <c r="WHO20" s="24"/>
      <c r="WHP20" s="24"/>
      <c r="WHQ20" s="24"/>
      <c r="WHR20" s="24"/>
      <c r="WHS20" s="24"/>
      <c r="WHT20" s="24"/>
      <c r="WHU20" s="24"/>
      <c r="WHV20" s="24"/>
      <c r="WHW20" s="24"/>
      <c r="WHX20" s="24"/>
      <c r="WHY20" s="24"/>
      <c r="WHZ20" s="24"/>
      <c r="WIA20" s="24"/>
      <c r="WIB20" s="24"/>
      <c r="WIC20" s="24"/>
      <c r="WID20" s="24"/>
      <c r="WIE20" s="24"/>
      <c r="WIF20" s="24"/>
      <c r="WIG20" s="24"/>
      <c r="WIH20" s="24"/>
      <c r="WII20" s="24"/>
      <c r="WIJ20" s="24"/>
      <c r="WIK20" s="24"/>
      <c r="WIL20" s="24"/>
      <c r="WIM20" s="24"/>
      <c r="WIN20" s="24"/>
      <c r="WIO20" s="24"/>
      <c r="WIP20" s="24"/>
      <c r="WIQ20" s="24"/>
      <c r="WIR20" s="24"/>
      <c r="WIS20" s="24"/>
      <c r="WIT20" s="24"/>
      <c r="WIU20" s="24"/>
      <c r="WIV20" s="24"/>
      <c r="WIW20" s="24"/>
      <c r="WIX20" s="24"/>
      <c r="WIY20" s="24"/>
      <c r="WIZ20" s="24"/>
      <c r="WJA20" s="24"/>
      <c r="WJB20" s="24"/>
      <c r="WJC20" s="24"/>
      <c r="WJD20" s="24"/>
      <c r="WJE20" s="24"/>
      <c r="WJF20" s="24"/>
      <c r="WJG20" s="24"/>
      <c r="WJH20" s="24"/>
      <c r="WJI20" s="24"/>
      <c r="WJJ20" s="24"/>
      <c r="WJK20" s="24"/>
      <c r="WJL20" s="24"/>
      <c r="WJM20" s="24"/>
      <c r="WJN20" s="24"/>
      <c r="WJO20" s="24"/>
      <c r="WJP20" s="24"/>
      <c r="WJQ20" s="24"/>
      <c r="WJR20" s="24"/>
      <c r="WJS20" s="24"/>
      <c r="WJT20" s="24"/>
      <c r="WJU20" s="24"/>
      <c r="WJV20" s="24"/>
      <c r="WJW20" s="24"/>
      <c r="WJX20" s="24"/>
      <c r="WJY20" s="24"/>
      <c r="WJZ20" s="24"/>
      <c r="WKA20" s="24"/>
      <c r="WKB20" s="24"/>
      <c r="WKC20" s="24"/>
      <c r="WKD20" s="24"/>
      <c r="WKE20" s="24"/>
      <c r="WKF20" s="24"/>
      <c r="WKG20" s="24"/>
      <c r="WKH20" s="24"/>
      <c r="WKI20" s="24"/>
      <c r="WKJ20" s="24"/>
      <c r="WKK20" s="24"/>
      <c r="WKL20" s="24"/>
      <c r="WKM20" s="24"/>
      <c r="WKN20" s="24"/>
      <c r="WKO20" s="24"/>
      <c r="WKP20" s="24"/>
      <c r="WKQ20" s="24"/>
      <c r="WKR20" s="24"/>
      <c r="WKS20" s="24"/>
      <c r="WKT20" s="24"/>
      <c r="WKU20" s="24"/>
      <c r="WKV20" s="24"/>
      <c r="WKW20" s="24"/>
      <c r="WKX20" s="24"/>
      <c r="WKY20" s="24"/>
      <c r="WKZ20" s="24"/>
      <c r="WLA20" s="24"/>
      <c r="WLB20" s="24"/>
      <c r="WLC20" s="24"/>
      <c r="WLD20" s="24"/>
      <c r="WLE20" s="24"/>
      <c r="WLF20" s="24"/>
      <c r="WLG20" s="24"/>
      <c r="WLH20" s="24"/>
      <c r="WLI20" s="24"/>
      <c r="WLJ20" s="24"/>
      <c r="WLK20" s="24"/>
      <c r="WLL20" s="24"/>
      <c r="WLM20" s="24"/>
      <c r="WLN20" s="24"/>
      <c r="WLO20" s="24"/>
      <c r="WLP20" s="24"/>
      <c r="WLQ20" s="24"/>
      <c r="WLR20" s="24"/>
      <c r="WLS20" s="24"/>
      <c r="WLT20" s="24"/>
      <c r="WLU20" s="24"/>
      <c r="WLV20" s="24"/>
      <c r="WLW20" s="24"/>
      <c r="WLX20" s="24"/>
      <c r="WLY20" s="24"/>
      <c r="WLZ20" s="24"/>
      <c r="WMA20" s="24"/>
      <c r="WMB20" s="24"/>
      <c r="WMC20" s="24"/>
      <c r="WMD20" s="24"/>
      <c r="WME20" s="24"/>
      <c r="WMF20" s="24"/>
      <c r="WMG20" s="24"/>
      <c r="WMH20" s="24"/>
      <c r="WMI20" s="24"/>
      <c r="WMJ20" s="24"/>
      <c r="WMK20" s="24"/>
      <c r="WML20" s="24"/>
      <c r="WMM20" s="24"/>
      <c r="WMN20" s="24"/>
      <c r="WMO20" s="24"/>
      <c r="WMP20" s="24"/>
      <c r="WMQ20" s="24"/>
      <c r="WMR20" s="24"/>
      <c r="WMS20" s="24"/>
      <c r="WMT20" s="24"/>
      <c r="WMU20" s="24"/>
      <c r="WMV20" s="24"/>
      <c r="WMW20" s="24"/>
      <c r="WMX20" s="24"/>
      <c r="WMY20" s="24"/>
      <c r="WMZ20" s="24"/>
      <c r="WNA20" s="24"/>
      <c r="WNB20" s="24"/>
      <c r="WNC20" s="24"/>
      <c r="WND20" s="24"/>
      <c r="WNE20" s="24"/>
      <c r="WNF20" s="24"/>
      <c r="WNG20" s="24"/>
      <c r="WNH20" s="24"/>
      <c r="WNI20" s="24"/>
      <c r="WNJ20" s="24"/>
      <c r="WNK20" s="24"/>
      <c r="WNL20" s="24"/>
      <c r="WNM20" s="24"/>
      <c r="WNN20" s="24"/>
      <c r="WNO20" s="24"/>
      <c r="WNP20" s="24"/>
      <c r="WNQ20" s="24"/>
      <c r="WNR20" s="24"/>
      <c r="WNS20" s="24"/>
      <c r="WNT20" s="24"/>
      <c r="WNU20" s="24"/>
      <c r="WNV20" s="24"/>
      <c r="WNW20" s="24"/>
      <c r="WNX20" s="24"/>
      <c r="WNY20" s="24"/>
      <c r="WNZ20" s="24"/>
      <c r="WOA20" s="24"/>
      <c r="WOB20" s="24"/>
      <c r="WOC20" s="24"/>
      <c r="WOD20" s="24"/>
      <c r="WOE20" s="24"/>
      <c r="WOF20" s="24"/>
      <c r="WOG20" s="24"/>
      <c r="WOH20" s="24"/>
      <c r="WOI20" s="24"/>
      <c r="WOJ20" s="24"/>
      <c r="WOK20" s="24"/>
      <c r="WOL20" s="24"/>
      <c r="WOM20" s="24"/>
      <c r="WON20" s="24"/>
      <c r="WOO20" s="24"/>
      <c r="WOP20" s="24"/>
      <c r="WOQ20" s="24"/>
      <c r="WOR20" s="24"/>
      <c r="WOS20" s="24"/>
      <c r="WOT20" s="24"/>
      <c r="WOU20" s="24"/>
      <c r="WOV20" s="24"/>
      <c r="WOW20" s="24"/>
      <c r="WOX20" s="24"/>
      <c r="WOY20" s="24"/>
      <c r="WOZ20" s="24"/>
      <c r="WPA20" s="24"/>
      <c r="WPB20" s="24"/>
      <c r="WPC20" s="24"/>
      <c r="WPD20" s="24"/>
      <c r="WPE20" s="24"/>
      <c r="WPF20" s="24"/>
      <c r="WPG20" s="24"/>
      <c r="WPH20" s="24"/>
      <c r="WPI20" s="24"/>
      <c r="WPJ20" s="24"/>
      <c r="WPK20" s="24"/>
      <c r="WPL20" s="24"/>
      <c r="WPM20" s="24"/>
      <c r="WPN20" s="24"/>
      <c r="WPO20" s="24"/>
      <c r="WPP20" s="24"/>
      <c r="WPQ20" s="24"/>
      <c r="WPR20" s="24"/>
      <c r="WPS20" s="24"/>
      <c r="WPT20" s="24"/>
      <c r="WPU20" s="24"/>
      <c r="WPV20" s="24"/>
      <c r="WPW20" s="24"/>
      <c r="WPX20" s="24"/>
      <c r="WPY20" s="24"/>
      <c r="WPZ20" s="24"/>
      <c r="WQA20" s="24"/>
      <c r="WQB20" s="24"/>
      <c r="WQC20" s="24"/>
      <c r="WQD20" s="24"/>
      <c r="WQE20" s="24"/>
      <c r="WQF20" s="24"/>
      <c r="WQG20" s="24"/>
      <c r="WQH20" s="24"/>
      <c r="WQI20" s="24"/>
      <c r="WQJ20" s="24"/>
      <c r="WQK20" s="24"/>
      <c r="WQL20" s="24"/>
      <c r="WQM20" s="24"/>
      <c r="WQN20" s="24"/>
      <c r="WQO20" s="24"/>
      <c r="WQP20" s="24"/>
      <c r="WQQ20" s="24"/>
      <c r="WQR20" s="24"/>
      <c r="WQS20" s="24"/>
      <c r="WQT20" s="24"/>
      <c r="WQU20" s="24"/>
      <c r="WQV20" s="24"/>
      <c r="WQW20" s="24"/>
      <c r="WQX20" s="24"/>
      <c r="WQY20" s="24"/>
      <c r="WQZ20" s="24"/>
      <c r="WRA20" s="24"/>
      <c r="WRB20" s="24"/>
      <c r="WRC20" s="24"/>
      <c r="WRD20" s="24"/>
      <c r="WRE20" s="24"/>
      <c r="WRF20" s="24"/>
      <c r="WRG20" s="24"/>
      <c r="WRH20" s="24"/>
      <c r="WRI20" s="24"/>
      <c r="WRJ20" s="24"/>
      <c r="WRK20" s="24"/>
      <c r="WRL20" s="24"/>
      <c r="WRM20" s="24"/>
      <c r="WRN20" s="24"/>
      <c r="WRO20" s="24"/>
      <c r="WRP20" s="24"/>
      <c r="WRQ20" s="24"/>
      <c r="WRR20" s="24"/>
      <c r="WRS20" s="24"/>
      <c r="WRT20" s="24"/>
      <c r="WRU20" s="24"/>
      <c r="WRV20" s="24"/>
      <c r="WRW20" s="24"/>
      <c r="WRX20" s="24"/>
      <c r="WRY20" s="24"/>
      <c r="WRZ20" s="24"/>
      <c r="WSA20" s="24"/>
      <c r="WSB20" s="24"/>
      <c r="WSC20" s="24"/>
      <c r="WSD20" s="24"/>
      <c r="WSE20" s="24"/>
      <c r="WSF20" s="24"/>
      <c r="WSG20" s="24"/>
      <c r="WSH20" s="24"/>
      <c r="WSI20" s="24"/>
      <c r="WSJ20" s="24"/>
      <c r="WSK20" s="24"/>
      <c r="WSL20" s="24"/>
      <c r="WSM20" s="24"/>
      <c r="WSN20" s="24"/>
      <c r="WSO20" s="24"/>
      <c r="WSP20" s="24"/>
      <c r="WSQ20" s="24"/>
      <c r="WSR20" s="24"/>
      <c r="WSS20" s="24"/>
      <c r="WST20" s="24"/>
      <c r="WSU20" s="24"/>
      <c r="WSV20" s="24"/>
      <c r="WSW20" s="24"/>
      <c r="WSX20" s="24"/>
      <c r="WSY20" s="24"/>
      <c r="WSZ20" s="24"/>
      <c r="WTA20" s="24"/>
      <c r="WTB20" s="24"/>
      <c r="WTC20" s="24"/>
      <c r="WTD20" s="24"/>
      <c r="WTE20" s="24"/>
      <c r="WTF20" s="24"/>
      <c r="WTG20" s="24"/>
      <c r="WTH20" s="24"/>
      <c r="WTI20" s="24"/>
      <c r="WTJ20" s="24"/>
      <c r="WTK20" s="24"/>
      <c r="WTL20" s="24"/>
      <c r="WTM20" s="24"/>
      <c r="WTN20" s="24"/>
      <c r="WTO20" s="24"/>
      <c r="WTP20" s="24"/>
      <c r="WTQ20" s="24"/>
      <c r="WTR20" s="24"/>
      <c r="WTS20" s="24"/>
      <c r="WTT20" s="24"/>
      <c r="WTU20" s="24"/>
      <c r="WTV20" s="24"/>
      <c r="WTW20" s="24"/>
      <c r="WTX20" s="24"/>
      <c r="WTY20" s="24"/>
      <c r="WTZ20" s="24"/>
      <c r="WUA20" s="24"/>
      <c r="WUB20" s="24"/>
      <c r="WUC20" s="24"/>
      <c r="WUD20" s="24"/>
      <c r="WUE20" s="24"/>
      <c r="WUF20" s="24"/>
      <c r="WUG20" s="24"/>
      <c r="WUH20" s="24"/>
      <c r="WUI20" s="24"/>
      <c r="WUJ20" s="24"/>
      <c r="WUK20" s="24"/>
      <c r="WUL20" s="24"/>
      <c r="WUM20" s="24"/>
      <c r="WUN20" s="24"/>
      <c r="WUO20" s="24"/>
      <c r="WUP20" s="24"/>
      <c r="WUQ20" s="24"/>
      <c r="WUR20" s="24"/>
      <c r="WUS20" s="24"/>
      <c r="WUT20" s="24"/>
      <c r="WUU20" s="24"/>
      <c r="WUV20" s="24"/>
      <c r="WUW20" s="24"/>
      <c r="WUX20" s="24"/>
      <c r="WUY20" s="24"/>
      <c r="WUZ20" s="24"/>
      <c r="WVA20" s="24"/>
      <c r="WVB20" s="24"/>
      <c r="WVC20" s="24"/>
      <c r="WVD20" s="24"/>
      <c r="WVE20" s="24"/>
      <c r="WVF20" s="24"/>
      <c r="WVG20" s="24"/>
      <c r="WVH20" s="24"/>
      <c r="WVI20" s="24"/>
      <c r="WVJ20" s="24"/>
      <c r="WVK20" s="24"/>
      <c r="WVL20" s="24"/>
      <c r="WVM20" s="24"/>
      <c r="WVN20" s="24"/>
      <c r="WVO20" s="24"/>
      <c r="WVP20" s="24"/>
      <c r="WVQ20" s="24"/>
      <c r="WVR20" s="24"/>
      <c r="WVS20" s="24"/>
      <c r="WVT20" s="24"/>
      <c r="WVU20" s="24"/>
      <c r="WVV20" s="24"/>
      <c r="WVW20" s="24"/>
      <c r="WVX20" s="24"/>
      <c r="WVY20" s="24"/>
      <c r="WVZ20" s="24"/>
      <c r="WWA20" s="24"/>
      <c r="WWB20" s="24"/>
      <c r="WWC20" s="24"/>
      <c r="WWD20" s="24"/>
      <c r="WWE20" s="24"/>
      <c r="WWF20" s="24"/>
      <c r="WWG20" s="24"/>
      <c r="WWH20" s="24"/>
      <c r="WWI20" s="24"/>
      <c r="WWJ20" s="24"/>
      <c r="WWK20" s="24"/>
      <c r="WWL20" s="24"/>
      <c r="WWM20" s="24"/>
      <c r="WWN20" s="24"/>
      <c r="WWO20" s="24"/>
      <c r="WWP20" s="24"/>
      <c r="WWQ20" s="24"/>
      <c r="WWR20" s="24"/>
      <c r="WWS20" s="24"/>
      <c r="WWT20" s="24"/>
      <c r="WWU20" s="24"/>
      <c r="WWV20" s="24"/>
      <c r="WWW20" s="24"/>
      <c r="WWX20" s="24"/>
      <c r="WWY20" s="24"/>
      <c r="WWZ20" s="24"/>
      <c r="WXA20" s="24"/>
      <c r="WXB20" s="24"/>
      <c r="WXC20" s="24"/>
      <c r="WXD20" s="24"/>
      <c r="WXE20" s="24"/>
      <c r="WXF20" s="24"/>
      <c r="WXG20" s="24"/>
      <c r="WXH20" s="24"/>
      <c r="WXI20" s="24"/>
      <c r="WXJ20" s="24"/>
      <c r="WXK20" s="24"/>
      <c r="WXL20" s="24"/>
      <c r="WXM20" s="24"/>
      <c r="WXN20" s="24"/>
      <c r="WXO20" s="24"/>
      <c r="WXP20" s="24"/>
      <c r="WXQ20" s="24"/>
      <c r="WXR20" s="24"/>
      <c r="WXS20" s="24"/>
      <c r="WXT20" s="24"/>
      <c r="WXU20" s="24"/>
      <c r="WXV20" s="24"/>
      <c r="WXW20" s="24"/>
      <c r="WXX20" s="24"/>
      <c r="WXY20" s="24"/>
      <c r="WXZ20" s="24"/>
      <c r="WYA20" s="24"/>
      <c r="WYB20" s="24"/>
      <c r="WYC20" s="24"/>
      <c r="WYD20" s="24"/>
      <c r="WYE20" s="24"/>
      <c r="WYF20" s="24"/>
      <c r="WYG20" s="24"/>
      <c r="WYH20" s="24"/>
      <c r="WYI20" s="24"/>
      <c r="WYJ20" s="24"/>
      <c r="WYK20" s="24"/>
      <c r="WYL20" s="24"/>
      <c r="WYM20" s="24"/>
      <c r="WYN20" s="24"/>
      <c r="WYO20" s="24"/>
      <c r="WYP20" s="24"/>
      <c r="WYQ20" s="24"/>
      <c r="WYR20" s="24"/>
      <c r="WYS20" s="24"/>
      <c r="WYT20" s="24"/>
      <c r="WYU20" s="24"/>
      <c r="WYV20" s="24"/>
      <c r="WYW20" s="24"/>
      <c r="WYX20" s="24"/>
      <c r="WYY20" s="24"/>
      <c r="WYZ20" s="24"/>
      <c r="WZA20" s="24"/>
      <c r="WZB20" s="24"/>
      <c r="WZC20" s="24"/>
      <c r="WZD20" s="24"/>
      <c r="WZE20" s="24"/>
      <c r="WZF20" s="24"/>
      <c r="WZG20" s="24"/>
      <c r="WZH20" s="24"/>
      <c r="WZI20" s="24"/>
      <c r="WZJ20" s="24"/>
      <c r="WZK20" s="24"/>
      <c r="WZL20" s="24"/>
      <c r="WZM20" s="24"/>
      <c r="WZN20" s="24"/>
      <c r="WZO20" s="24"/>
      <c r="WZP20" s="24"/>
      <c r="WZQ20" s="24"/>
      <c r="WZR20" s="24"/>
      <c r="WZS20" s="24"/>
      <c r="WZT20" s="24"/>
      <c r="WZU20" s="24"/>
      <c r="WZV20" s="24"/>
      <c r="WZW20" s="24"/>
      <c r="WZX20" s="24"/>
      <c r="WZY20" s="24"/>
      <c r="WZZ20" s="24"/>
      <c r="XAA20" s="24"/>
      <c r="XAB20" s="24"/>
      <c r="XAC20" s="24"/>
      <c r="XAD20" s="24"/>
      <c r="XAE20" s="24"/>
      <c r="XAF20" s="24"/>
      <c r="XAG20" s="24"/>
      <c r="XAH20" s="24"/>
      <c r="XAI20" s="24"/>
      <c r="XAJ20" s="24"/>
      <c r="XAK20" s="24"/>
      <c r="XAL20" s="24"/>
      <c r="XAM20" s="24"/>
      <c r="XAN20" s="24"/>
      <c r="XAO20" s="24"/>
      <c r="XAP20" s="24"/>
      <c r="XAQ20" s="24"/>
      <c r="XAR20" s="24"/>
      <c r="XAS20" s="24"/>
      <c r="XAT20" s="24"/>
      <c r="XAU20" s="24"/>
      <c r="XAV20" s="24"/>
      <c r="XAW20" s="24"/>
      <c r="XAX20" s="24"/>
      <c r="XAY20" s="24"/>
      <c r="XAZ20" s="24"/>
      <c r="XBA20" s="24"/>
      <c r="XBB20" s="24"/>
      <c r="XBC20" s="24"/>
      <c r="XBD20" s="24"/>
      <c r="XBE20" s="24"/>
      <c r="XBF20" s="24"/>
      <c r="XBG20" s="24"/>
      <c r="XBH20" s="24"/>
      <c r="XBI20" s="24"/>
      <c r="XBJ20" s="24"/>
      <c r="XBK20" s="24"/>
      <c r="XBL20" s="24"/>
      <c r="XBM20" s="24"/>
      <c r="XBN20" s="24"/>
      <c r="XBO20" s="24"/>
      <c r="XBP20" s="24"/>
      <c r="XBQ20" s="24"/>
      <c r="XBR20" s="24"/>
      <c r="XBS20" s="24"/>
      <c r="XBT20" s="24"/>
      <c r="XBU20" s="24"/>
      <c r="XBV20" s="24"/>
      <c r="XBW20" s="24"/>
      <c r="XBX20" s="24"/>
      <c r="XBY20" s="24"/>
      <c r="XBZ20" s="24"/>
      <c r="XCA20" s="24"/>
      <c r="XCB20" s="24"/>
      <c r="XCC20" s="24"/>
      <c r="XCD20" s="24"/>
      <c r="XCE20" s="24"/>
      <c r="XCF20" s="24"/>
      <c r="XCG20" s="24"/>
      <c r="XCH20" s="24"/>
      <c r="XCI20" s="24"/>
      <c r="XCJ20" s="24"/>
      <c r="XCK20" s="24"/>
      <c r="XCL20" s="24"/>
      <c r="XCM20" s="24"/>
      <c r="XCN20" s="24"/>
      <c r="XCO20" s="24"/>
      <c r="XCP20" s="24"/>
      <c r="XCQ20" s="24"/>
      <c r="XCR20" s="24"/>
      <c r="XCS20" s="24"/>
      <c r="XCT20" s="24"/>
      <c r="XCU20" s="24"/>
      <c r="XCV20" s="24"/>
      <c r="XCW20" s="24"/>
      <c r="XCX20" s="24"/>
      <c r="XCY20" s="24"/>
      <c r="XCZ20" s="24"/>
      <c r="XDA20" s="24"/>
      <c r="XDB20" s="24"/>
      <c r="XDC20" s="24"/>
      <c r="XDD20" s="24"/>
      <c r="XDE20" s="24"/>
      <c r="XDF20" s="24"/>
      <c r="XDG20" s="24"/>
      <c r="XDH20" s="24"/>
      <c r="XDI20" s="24"/>
      <c r="XDJ20" s="24"/>
      <c r="XDK20" s="24"/>
      <c r="XDL20" s="24"/>
      <c r="XDM20" s="24"/>
      <c r="XDN20" s="24"/>
      <c r="XDO20" s="24"/>
      <c r="XDP20" s="24"/>
      <c r="XDQ20" s="24"/>
      <c r="XDR20" s="24"/>
      <c r="XDS20" s="24"/>
      <c r="XDT20" s="24"/>
      <c r="XDU20" s="24"/>
      <c r="XDV20" s="24"/>
      <c r="XDW20" s="24"/>
      <c r="XDX20" s="24"/>
      <c r="XDY20" s="24"/>
      <c r="XDZ20" s="24"/>
      <c r="XEA20" s="24"/>
      <c r="XEB20" s="24"/>
      <c r="XEC20" s="24"/>
      <c r="XED20" s="24"/>
      <c r="XEE20" s="24"/>
      <c r="XEF20" s="24"/>
      <c r="XEG20" s="24"/>
      <c r="XEH20" s="24"/>
      <c r="XEI20" s="24"/>
      <c r="XEJ20" s="24"/>
      <c r="XEK20" s="24"/>
      <c r="XEL20" s="24"/>
      <c r="XEM20" s="24"/>
      <c r="XEN20" s="24"/>
      <c r="XEO20" s="24"/>
      <c r="XEP20" s="24"/>
      <c r="XEQ20" s="24"/>
      <c r="XER20" s="24"/>
      <c r="XES20" s="24"/>
      <c r="XET20" s="24"/>
      <c r="XEU20" s="24"/>
      <c r="XEV20" s="24"/>
      <c r="XEW20" s="24"/>
      <c r="XEX20" s="24"/>
      <c r="XEY20" s="24"/>
      <c r="XEZ20" s="24"/>
      <c r="XFA20" s="24"/>
    </row>
    <row r="21" spans="1:16381" ht="13.5" x14ac:dyDescent="0.15">
      <c r="A21" s="38" t="s">
        <v>20</v>
      </c>
      <c r="B21" s="33">
        <v>3</v>
      </c>
      <c r="C21" s="54"/>
      <c r="D21" s="55"/>
      <c r="E21" s="54"/>
      <c r="F21" s="55"/>
      <c r="G21" s="54"/>
      <c r="H21" s="41"/>
      <c r="I21" s="67"/>
      <c r="J21" s="67"/>
      <c r="K21" s="34"/>
      <c r="L21" s="34"/>
      <c r="M21" s="34"/>
      <c r="N21" s="67"/>
      <c r="O21" s="59">
        <f t="shared" si="6"/>
        <v>0</v>
      </c>
      <c r="Q21" s="25"/>
      <c r="R21" s="25"/>
      <c r="S21" s="25"/>
      <c r="U21" s="25"/>
    </row>
    <row r="22" spans="1:16381" ht="13.5" x14ac:dyDescent="0.15">
      <c r="A22" s="42" t="s">
        <v>21</v>
      </c>
      <c r="B22" s="33">
        <v>4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59">
        <f t="shared" si="6"/>
        <v>0</v>
      </c>
      <c r="Q22" s="25"/>
      <c r="R22" s="25"/>
      <c r="S22" s="25"/>
      <c r="U22" s="25"/>
    </row>
    <row r="23" spans="1:16381" ht="13.5" x14ac:dyDescent="0.15">
      <c r="A23" s="42" t="s">
        <v>22</v>
      </c>
      <c r="B23" s="33">
        <v>5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59">
        <f t="shared" si="6"/>
        <v>0</v>
      </c>
      <c r="Q23" s="25"/>
      <c r="R23" s="25"/>
      <c r="S23" s="25"/>
      <c r="U23" s="25"/>
    </row>
    <row r="24" spans="1:16381" ht="13.5" x14ac:dyDescent="0.15">
      <c r="A24" s="42" t="s">
        <v>23</v>
      </c>
      <c r="B24" s="33" t="s">
        <v>24</v>
      </c>
      <c r="C24" s="56">
        <f t="shared" ref="C24:N24" si="7">C22-C23</f>
        <v>0</v>
      </c>
      <c r="D24" s="56">
        <f t="shared" si="7"/>
        <v>0</v>
      </c>
      <c r="E24" s="56">
        <f t="shared" si="7"/>
        <v>0</v>
      </c>
      <c r="F24" s="56">
        <f t="shared" si="7"/>
        <v>0</v>
      </c>
      <c r="G24" s="56">
        <f t="shared" si="7"/>
        <v>0</v>
      </c>
      <c r="H24" s="56">
        <f t="shared" si="7"/>
        <v>0</v>
      </c>
      <c r="I24" s="56">
        <f t="shared" si="7"/>
        <v>0</v>
      </c>
      <c r="J24" s="56">
        <f t="shared" si="7"/>
        <v>0</v>
      </c>
      <c r="K24" s="56">
        <f t="shared" si="7"/>
        <v>0</v>
      </c>
      <c r="L24" s="56">
        <f t="shared" si="7"/>
        <v>0</v>
      </c>
      <c r="M24" s="56">
        <f t="shared" si="7"/>
        <v>0</v>
      </c>
      <c r="N24" s="56">
        <f t="shared" si="7"/>
        <v>0</v>
      </c>
      <c r="O24" s="59">
        <f t="shared" si="6"/>
        <v>0</v>
      </c>
      <c r="Q24" s="25"/>
      <c r="R24" s="25"/>
      <c r="S24" s="25"/>
      <c r="U24" s="25"/>
    </row>
    <row r="25" spans="1:16381" ht="13.5" x14ac:dyDescent="0.15">
      <c r="A25" s="45" t="s">
        <v>25</v>
      </c>
      <c r="B25" s="33">
        <v>7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59">
        <f t="shared" si="6"/>
        <v>0</v>
      </c>
      <c r="Q25" s="25"/>
      <c r="R25" s="25"/>
      <c r="S25" s="25"/>
      <c r="U25" s="25"/>
    </row>
    <row r="26" spans="1:16381" ht="13.5" x14ac:dyDescent="0.15">
      <c r="A26" s="45" t="s">
        <v>26</v>
      </c>
      <c r="B26" s="33">
        <v>8</v>
      </c>
      <c r="C26" s="56"/>
      <c r="D26" s="56"/>
      <c r="E26" s="56"/>
      <c r="F26" s="56"/>
      <c r="G26" s="56"/>
      <c r="H26" s="56"/>
      <c r="I26" s="68"/>
      <c r="J26" s="68"/>
      <c r="K26" s="56"/>
      <c r="L26" s="56"/>
      <c r="M26" s="56"/>
      <c r="N26" s="68"/>
      <c r="O26" s="59">
        <f t="shared" si="6"/>
        <v>0</v>
      </c>
      <c r="Q26" s="25"/>
      <c r="R26" s="25"/>
      <c r="S26" s="25"/>
      <c r="U26" s="25"/>
    </row>
    <row r="27" spans="1:16381" ht="13.5" x14ac:dyDescent="0.15">
      <c r="A27" s="45" t="s">
        <v>27</v>
      </c>
      <c r="B27" s="33">
        <v>9</v>
      </c>
      <c r="C27" s="56"/>
      <c r="D27" s="56"/>
      <c r="E27" s="56"/>
      <c r="F27" s="56"/>
      <c r="G27" s="56"/>
      <c r="H27" s="56"/>
      <c r="I27" s="68"/>
      <c r="J27" s="68"/>
      <c r="K27" s="56"/>
      <c r="L27" s="56"/>
      <c r="M27" s="56"/>
      <c r="N27" s="68"/>
      <c r="O27" s="59">
        <f t="shared" si="6"/>
        <v>0</v>
      </c>
      <c r="Q27" s="25"/>
      <c r="R27" s="25"/>
      <c r="S27" s="25"/>
      <c r="U27" s="25"/>
    </row>
    <row r="28" spans="1:16381" ht="13.5" x14ac:dyDescent="0.15">
      <c r="A28" s="45" t="s">
        <v>28</v>
      </c>
      <c r="B28" s="33">
        <v>10</v>
      </c>
      <c r="C28" s="56"/>
      <c r="D28" s="56"/>
      <c r="E28" s="56"/>
      <c r="F28" s="56"/>
      <c r="G28" s="56"/>
      <c r="H28" s="56"/>
      <c r="I28" s="68"/>
      <c r="J28" s="68"/>
      <c r="K28" s="56"/>
      <c r="L28" s="56"/>
      <c r="M28" s="56"/>
      <c r="N28" s="68"/>
      <c r="O28" s="65">
        <f t="shared" si="6"/>
        <v>0</v>
      </c>
      <c r="Q28" s="25"/>
      <c r="R28" s="25"/>
      <c r="S28" s="25"/>
      <c r="U28" s="25"/>
    </row>
    <row r="29" spans="1:16381" ht="13.5" x14ac:dyDescent="0.15">
      <c r="A29" s="46" t="s">
        <v>29</v>
      </c>
      <c r="B29" s="47" t="s">
        <v>30</v>
      </c>
      <c r="C29" s="52">
        <f t="shared" ref="C29:N29" si="8">C24+C25-C26+C27-C28</f>
        <v>0</v>
      </c>
      <c r="D29" s="52">
        <f t="shared" si="8"/>
        <v>0</v>
      </c>
      <c r="E29" s="52">
        <f t="shared" si="8"/>
        <v>0</v>
      </c>
      <c r="F29" s="52">
        <f t="shared" si="8"/>
        <v>0</v>
      </c>
      <c r="G29" s="52">
        <f t="shared" si="8"/>
        <v>0</v>
      </c>
      <c r="H29" s="52">
        <f t="shared" si="8"/>
        <v>0</v>
      </c>
      <c r="I29" s="52">
        <f t="shared" si="8"/>
        <v>0</v>
      </c>
      <c r="J29" s="52">
        <f t="shared" si="8"/>
        <v>0</v>
      </c>
      <c r="K29" s="52">
        <f t="shared" si="8"/>
        <v>0</v>
      </c>
      <c r="L29" s="52">
        <f t="shared" si="8"/>
        <v>0</v>
      </c>
      <c r="M29" s="52">
        <f t="shared" si="8"/>
        <v>0</v>
      </c>
      <c r="N29" s="52">
        <f t="shared" si="8"/>
        <v>0</v>
      </c>
      <c r="O29" s="66">
        <f t="shared" si="6"/>
        <v>0</v>
      </c>
      <c r="Q29" s="25"/>
      <c r="R29" s="25"/>
      <c r="S29" s="25"/>
      <c r="U29" s="25"/>
    </row>
    <row r="30" spans="1:16381" ht="13.5" x14ac:dyDescent="0.15">
      <c r="A30" s="49" t="s">
        <v>31</v>
      </c>
      <c r="B30" s="49" t="s">
        <v>32</v>
      </c>
      <c r="C30" s="53">
        <f t="shared" ref="C30:N30" si="9">C22+C25</f>
        <v>0</v>
      </c>
      <c r="D30" s="53">
        <f t="shared" si="9"/>
        <v>0</v>
      </c>
      <c r="E30" s="53">
        <f t="shared" si="9"/>
        <v>0</v>
      </c>
      <c r="F30" s="53">
        <f t="shared" si="9"/>
        <v>0</v>
      </c>
      <c r="G30" s="53">
        <f t="shared" si="9"/>
        <v>0</v>
      </c>
      <c r="H30" s="53">
        <f t="shared" si="9"/>
        <v>0</v>
      </c>
      <c r="I30" s="53">
        <f t="shared" si="9"/>
        <v>0</v>
      </c>
      <c r="J30" s="53">
        <f t="shared" si="9"/>
        <v>0</v>
      </c>
      <c r="K30" s="53">
        <f t="shared" si="9"/>
        <v>0</v>
      </c>
      <c r="L30" s="53">
        <f t="shared" si="9"/>
        <v>0</v>
      </c>
      <c r="M30" s="53">
        <f t="shared" si="9"/>
        <v>0</v>
      </c>
      <c r="N30" s="53">
        <f t="shared" si="9"/>
        <v>0</v>
      </c>
      <c r="O30" s="53">
        <f t="shared" si="6"/>
        <v>0</v>
      </c>
      <c r="Q30" s="25"/>
      <c r="R30" s="25"/>
      <c r="S30" s="25"/>
      <c r="U30" s="25"/>
    </row>
    <row r="31" spans="1:16381" ht="13.5" x14ac:dyDescent="0.15">
      <c r="A31" s="49" t="s">
        <v>33</v>
      </c>
      <c r="B31" s="49" t="s">
        <v>34</v>
      </c>
      <c r="C31" s="53">
        <f t="shared" ref="C31:N31" si="10">C23+C26-C27+C28</f>
        <v>0</v>
      </c>
      <c r="D31" s="53">
        <f t="shared" si="10"/>
        <v>0</v>
      </c>
      <c r="E31" s="53">
        <f t="shared" si="10"/>
        <v>0</v>
      </c>
      <c r="F31" s="53">
        <f t="shared" si="10"/>
        <v>0</v>
      </c>
      <c r="G31" s="53">
        <f t="shared" si="10"/>
        <v>0</v>
      </c>
      <c r="H31" s="53">
        <f t="shared" si="10"/>
        <v>0</v>
      </c>
      <c r="I31" s="53">
        <f t="shared" si="10"/>
        <v>0</v>
      </c>
      <c r="J31" s="53">
        <f t="shared" si="10"/>
        <v>0</v>
      </c>
      <c r="K31" s="53">
        <f t="shared" si="10"/>
        <v>0</v>
      </c>
      <c r="L31" s="53">
        <f t="shared" si="10"/>
        <v>0</v>
      </c>
      <c r="M31" s="53">
        <f t="shared" si="10"/>
        <v>0</v>
      </c>
      <c r="N31" s="53">
        <f t="shared" si="10"/>
        <v>0</v>
      </c>
      <c r="O31" s="53">
        <f t="shared" si="6"/>
        <v>0</v>
      </c>
      <c r="Q31" s="25"/>
      <c r="R31" s="25"/>
      <c r="S31" s="25"/>
      <c r="U31" s="25"/>
    </row>
    <row r="32" spans="1:16381" ht="13.5" x14ac:dyDescent="0.15">
      <c r="A32" s="51" t="s">
        <v>35</v>
      </c>
      <c r="B32" s="51" t="s">
        <v>36</v>
      </c>
      <c r="C32" s="53">
        <f t="shared" ref="C32:N32" si="11">C30-C31</f>
        <v>0</v>
      </c>
      <c r="D32" s="53">
        <f t="shared" si="11"/>
        <v>0</v>
      </c>
      <c r="E32" s="53">
        <f t="shared" si="11"/>
        <v>0</v>
      </c>
      <c r="F32" s="53">
        <f t="shared" si="11"/>
        <v>0</v>
      </c>
      <c r="G32" s="53">
        <f t="shared" si="11"/>
        <v>0</v>
      </c>
      <c r="H32" s="53">
        <f t="shared" si="11"/>
        <v>0</v>
      </c>
      <c r="I32" s="53">
        <f t="shared" si="11"/>
        <v>0</v>
      </c>
      <c r="J32" s="53">
        <f t="shared" si="11"/>
        <v>0</v>
      </c>
      <c r="K32" s="53">
        <f t="shared" si="11"/>
        <v>0</v>
      </c>
      <c r="L32" s="53">
        <f t="shared" si="11"/>
        <v>0</v>
      </c>
      <c r="M32" s="53">
        <f t="shared" si="11"/>
        <v>0</v>
      </c>
      <c r="N32" s="53">
        <f t="shared" si="11"/>
        <v>0</v>
      </c>
      <c r="O32" s="53">
        <f t="shared" si="6"/>
        <v>0</v>
      </c>
      <c r="Q32" s="25"/>
      <c r="R32" s="25"/>
      <c r="S32" s="25"/>
      <c r="U32" s="25"/>
    </row>
    <row r="34" spans="1:16381" ht="13.5" x14ac:dyDescent="0.15">
      <c r="A34" s="29" t="s">
        <v>38</v>
      </c>
      <c r="B34" s="30" t="s">
        <v>4</v>
      </c>
      <c r="C34" s="31" t="s">
        <v>5</v>
      </c>
      <c r="D34" s="31" t="s">
        <v>6</v>
      </c>
      <c r="E34" s="31" t="s">
        <v>7</v>
      </c>
      <c r="F34" s="31" t="s">
        <v>8</v>
      </c>
      <c r="G34" s="31" t="s">
        <v>9</v>
      </c>
      <c r="H34" s="31" t="s">
        <v>10</v>
      </c>
      <c r="I34" s="57" t="s">
        <v>11</v>
      </c>
      <c r="J34" s="57" t="s">
        <v>12</v>
      </c>
      <c r="K34" s="57" t="s">
        <v>13</v>
      </c>
      <c r="L34" s="57" t="s">
        <v>14</v>
      </c>
      <c r="M34" s="57" t="s">
        <v>15</v>
      </c>
      <c r="N34" s="57" t="s">
        <v>16</v>
      </c>
      <c r="O34" s="58" t="s">
        <v>17</v>
      </c>
      <c r="Q34" s="25"/>
      <c r="R34" s="25"/>
      <c r="S34" s="25"/>
      <c r="U34" s="25"/>
    </row>
    <row r="35" spans="1:16381" ht="13.5" x14ac:dyDescent="0.15">
      <c r="A35" s="32" t="s">
        <v>18</v>
      </c>
      <c r="B35" s="33">
        <v>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59">
        <f t="shared" ref="O35:O48" si="12">SUM(C35:N35)</f>
        <v>0</v>
      </c>
      <c r="Q35" s="25"/>
      <c r="R35" s="25"/>
      <c r="S35" s="25"/>
      <c r="U35" s="25"/>
    </row>
    <row r="36" spans="1:16381" s="23" customFormat="1" ht="13.5" x14ac:dyDescent="0.15">
      <c r="A36" s="35" t="s">
        <v>19</v>
      </c>
      <c r="B36" s="33">
        <v>2</v>
      </c>
      <c r="C36" s="39"/>
      <c r="D36" s="40"/>
      <c r="E36" s="39"/>
      <c r="F36" s="40"/>
      <c r="G36" s="39"/>
      <c r="H36" s="39"/>
      <c r="I36" s="39"/>
      <c r="J36" s="39"/>
      <c r="K36" s="39"/>
      <c r="L36" s="39"/>
      <c r="M36" s="39"/>
      <c r="N36" s="39"/>
      <c r="O36" s="59">
        <f t="shared" si="12"/>
        <v>0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  <c r="KO36" s="24"/>
      <c r="KP36" s="24"/>
      <c r="KQ36" s="24"/>
      <c r="KR36" s="24"/>
      <c r="KS36" s="24"/>
      <c r="KT36" s="24"/>
      <c r="KU36" s="24"/>
      <c r="KV36" s="24"/>
      <c r="KW36" s="24"/>
      <c r="KX36" s="24"/>
      <c r="KY36" s="24"/>
      <c r="KZ36" s="24"/>
      <c r="LA36" s="24"/>
      <c r="LB36" s="24"/>
      <c r="LC36" s="24"/>
      <c r="LD36" s="24"/>
      <c r="LE36" s="24"/>
      <c r="LF36" s="24"/>
      <c r="LG36" s="24"/>
      <c r="LH36" s="24"/>
      <c r="LI36" s="24"/>
      <c r="LJ36" s="24"/>
      <c r="LK36" s="24"/>
      <c r="LL36" s="24"/>
      <c r="LM36" s="24"/>
      <c r="LN36" s="24"/>
      <c r="LO36" s="24"/>
      <c r="LP36" s="24"/>
      <c r="LQ36" s="24"/>
      <c r="LR36" s="24"/>
      <c r="LS36" s="24"/>
      <c r="LT36" s="24"/>
      <c r="LU36" s="24"/>
      <c r="LV36" s="24"/>
      <c r="LW36" s="24"/>
      <c r="LX36" s="24"/>
      <c r="LY36" s="24"/>
      <c r="LZ36" s="24"/>
      <c r="MA36" s="24"/>
      <c r="MB36" s="24"/>
      <c r="MC36" s="24"/>
      <c r="MD36" s="24"/>
      <c r="ME36" s="24"/>
      <c r="MF36" s="24"/>
      <c r="MG36" s="24"/>
      <c r="MH36" s="24"/>
      <c r="MI36" s="24"/>
      <c r="MJ36" s="24"/>
      <c r="MK36" s="24"/>
      <c r="ML36" s="24"/>
      <c r="MM36" s="24"/>
      <c r="MN36" s="24"/>
      <c r="MO36" s="24"/>
      <c r="MP36" s="24"/>
      <c r="MQ36" s="24"/>
      <c r="MR36" s="24"/>
      <c r="MS36" s="24"/>
      <c r="MT36" s="24"/>
      <c r="MU36" s="24"/>
      <c r="MV36" s="24"/>
      <c r="MW36" s="24"/>
      <c r="MX36" s="24"/>
      <c r="MY36" s="24"/>
      <c r="MZ36" s="24"/>
      <c r="NA36" s="24"/>
      <c r="NB36" s="24"/>
      <c r="NC36" s="24"/>
      <c r="ND36" s="24"/>
      <c r="NE36" s="24"/>
      <c r="NF36" s="24"/>
      <c r="NG36" s="24"/>
      <c r="NH36" s="24"/>
      <c r="NI36" s="24"/>
      <c r="NJ36" s="24"/>
      <c r="NK36" s="24"/>
      <c r="NL36" s="24"/>
      <c r="NM36" s="24"/>
      <c r="NN36" s="24"/>
      <c r="NO36" s="24"/>
      <c r="NP36" s="24"/>
      <c r="NQ36" s="24"/>
      <c r="NR36" s="24"/>
      <c r="NS36" s="24"/>
      <c r="NT36" s="24"/>
      <c r="NU36" s="24"/>
      <c r="NV36" s="24"/>
      <c r="NW36" s="24"/>
      <c r="NX36" s="24"/>
      <c r="NY36" s="24"/>
      <c r="NZ36" s="24"/>
      <c r="OA36" s="24"/>
      <c r="OB36" s="24"/>
      <c r="OC36" s="24"/>
      <c r="OD36" s="24"/>
      <c r="OE36" s="24"/>
      <c r="OF36" s="24"/>
      <c r="OG36" s="24"/>
      <c r="OH36" s="24"/>
      <c r="OI36" s="24"/>
      <c r="OJ36" s="24"/>
      <c r="OK36" s="24"/>
      <c r="OL36" s="24"/>
      <c r="OM36" s="24"/>
      <c r="ON36" s="24"/>
      <c r="OO36" s="24"/>
      <c r="OP36" s="24"/>
      <c r="OQ36" s="24"/>
      <c r="OR36" s="24"/>
      <c r="OS36" s="24"/>
      <c r="OT36" s="24"/>
      <c r="OU36" s="24"/>
      <c r="OV36" s="24"/>
      <c r="OW36" s="24"/>
      <c r="OX36" s="24"/>
      <c r="OY36" s="24"/>
      <c r="OZ36" s="24"/>
      <c r="PA36" s="24"/>
      <c r="PB36" s="24"/>
      <c r="PC36" s="24"/>
      <c r="PD36" s="24"/>
      <c r="PE36" s="24"/>
      <c r="PF36" s="24"/>
      <c r="PG36" s="24"/>
      <c r="PH36" s="24"/>
      <c r="PI36" s="24"/>
      <c r="PJ36" s="24"/>
      <c r="PK36" s="24"/>
      <c r="PL36" s="24"/>
      <c r="PM36" s="24"/>
      <c r="PN36" s="24"/>
      <c r="PO36" s="24"/>
      <c r="PP36" s="24"/>
      <c r="PQ36" s="24"/>
      <c r="PR36" s="24"/>
      <c r="PS36" s="24"/>
      <c r="PT36" s="24"/>
      <c r="PU36" s="24"/>
      <c r="PV36" s="24"/>
      <c r="PW36" s="24"/>
      <c r="PX36" s="24"/>
      <c r="PY36" s="24"/>
      <c r="PZ36" s="24"/>
      <c r="QA36" s="24"/>
      <c r="QB36" s="24"/>
      <c r="QC36" s="24"/>
      <c r="QD36" s="24"/>
      <c r="QE36" s="24"/>
      <c r="QF36" s="24"/>
      <c r="QG36" s="24"/>
      <c r="QH36" s="24"/>
      <c r="QI36" s="24"/>
      <c r="QJ36" s="24"/>
      <c r="QK36" s="24"/>
      <c r="QL36" s="24"/>
      <c r="QM36" s="24"/>
      <c r="QN36" s="24"/>
      <c r="QO36" s="24"/>
      <c r="QP36" s="24"/>
      <c r="QQ36" s="24"/>
      <c r="QR36" s="24"/>
      <c r="QS36" s="24"/>
      <c r="QT36" s="24"/>
      <c r="QU36" s="24"/>
      <c r="QV36" s="24"/>
      <c r="QW36" s="24"/>
      <c r="QX36" s="24"/>
      <c r="QY36" s="24"/>
      <c r="QZ36" s="24"/>
      <c r="RA36" s="24"/>
      <c r="RB36" s="24"/>
      <c r="RC36" s="24"/>
      <c r="RD36" s="24"/>
      <c r="RE36" s="24"/>
      <c r="RF36" s="24"/>
      <c r="RG36" s="24"/>
      <c r="RH36" s="24"/>
      <c r="RI36" s="24"/>
      <c r="RJ36" s="24"/>
      <c r="RK36" s="24"/>
      <c r="RL36" s="24"/>
      <c r="RM36" s="24"/>
      <c r="RN36" s="24"/>
      <c r="RO36" s="24"/>
      <c r="RP36" s="24"/>
      <c r="RQ36" s="24"/>
      <c r="RR36" s="24"/>
      <c r="RS36" s="24"/>
      <c r="RT36" s="24"/>
      <c r="RU36" s="24"/>
      <c r="RV36" s="24"/>
      <c r="RW36" s="24"/>
      <c r="RX36" s="24"/>
      <c r="RY36" s="24"/>
      <c r="RZ36" s="24"/>
      <c r="SA36" s="24"/>
      <c r="SB36" s="24"/>
      <c r="SC36" s="24"/>
      <c r="SD36" s="24"/>
      <c r="SE36" s="24"/>
      <c r="SF36" s="24"/>
      <c r="SG36" s="24"/>
      <c r="SH36" s="24"/>
      <c r="SI36" s="24"/>
      <c r="SJ36" s="24"/>
      <c r="SK36" s="24"/>
      <c r="SL36" s="24"/>
      <c r="SM36" s="24"/>
      <c r="SN36" s="24"/>
      <c r="SO36" s="24"/>
      <c r="SP36" s="24"/>
      <c r="SQ36" s="24"/>
      <c r="SR36" s="24"/>
      <c r="SS36" s="24"/>
      <c r="ST36" s="24"/>
      <c r="SU36" s="24"/>
      <c r="SV36" s="24"/>
      <c r="SW36" s="24"/>
      <c r="SX36" s="24"/>
      <c r="SY36" s="24"/>
      <c r="SZ36" s="24"/>
      <c r="TA36" s="24"/>
      <c r="TB36" s="24"/>
      <c r="TC36" s="24"/>
      <c r="TD36" s="24"/>
      <c r="TE36" s="24"/>
      <c r="TF36" s="24"/>
      <c r="TG36" s="24"/>
      <c r="TH36" s="24"/>
      <c r="TI36" s="24"/>
      <c r="TJ36" s="24"/>
      <c r="TK36" s="24"/>
      <c r="TL36" s="24"/>
      <c r="TM36" s="24"/>
      <c r="TN36" s="24"/>
      <c r="TO36" s="24"/>
      <c r="TP36" s="24"/>
      <c r="TQ36" s="24"/>
      <c r="TR36" s="24"/>
      <c r="TS36" s="24"/>
      <c r="TT36" s="24"/>
      <c r="TU36" s="24"/>
      <c r="TV36" s="24"/>
      <c r="TW36" s="24"/>
      <c r="TX36" s="24"/>
      <c r="TY36" s="24"/>
      <c r="TZ36" s="24"/>
      <c r="UA36" s="24"/>
      <c r="UB36" s="24"/>
      <c r="UC36" s="24"/>
      <c r="UD36" s="24"/>
      <c r="UE36" s="24"/>
      <c r="UF36" s="24"/>
      <c r="UG36" s="24"/>
      <c r="UH36" s="24"/>
      <c r="UI36" s="24"/>
      <c r="UJ36" s="24"/>
      <c r="UK36" s="24"/>
      <c r="UL36" s="24"/>
      <c r="UM36" s="24"/>
      <c r="UN36" s="24"/>
      <c r="UO36" s="24"/>
      <c r="UP36" s="24"/>
      <c r="UQ36" s="24"/>
      <c r="UR36" s="24"/>
      <c r="US36" s="24"/>
      <c r="UT36" s="24"/>
      <c r="UU36" s="24"/>
      <c r="UV36" s="24"/>
      <c r="UW36" s="24"/>
      <c r="UX36" s="24"/>
      <c r="UY36" s="24"/>
      <c r="UZ36" s="24"/>
      <c r="VA36" s="24"/>
      <c r="VB36" s="24"/>
      <c r="VC36" s="24"/>
      <c r="VD36" s="24"/>
      <c r="VE36" s="24"/>
      <c r="VF36" s="24"/>
      <c r="VG36" s="24"/>
      <c r="VH36" s="24"/>
      <c r="VI36" s="24"/>
      <c r="VJ36" s="24"/>
      <c r="VK36" s="24"/>
      <c r="VL36" s="24"/>
      <c r="VM36" s="24"/>
      <c r="VN36" s="24"/>
      <c r="VO36" s="24"/>
      <c r="VP36" s="24"/>
      <c r="VQ36" s="24"/>
      <c r="VR36" s="24"/>
      <c r="VS36" s="24"/>
      <c r="VT36" s="24"/>
      <c r="VU36" s="24"/>
      <c r="VV36" s="24"/>
      <c r="VW36" s="24"/>
      <c r="VX36" s="24"/>
      <c r="VY36" s="24"/>
      <c r="VZ36" s="24"/>
      <c r="WA36" s="24"/>
      <c r="WB36" s="24"/>
      <c r="WC36" s="24"/>
      <c r="WD36" s="24"/>
      <c r="WE36" s="24"/>
      <c r="WF36" s="24"/>
      <c r="WG36" s="24"/>
      <c r="WH36" s="24"/>
      <c r="WI36" s="24"/>
      <c r="WJ36" s="24"/>
      <c r="WK36" s="24"/>
      <c r="WL36" s="24"/>
      <c r="WM36" s="24"/>
      <c r="WN36" s="24"/>
      <c r="WO36" s="24"/>
      <c r="WP36" s="24"/>
      <c r="WQ36" s="24"/>
      <c r="WR36" s="24"/>
      <c r="WS36" s="24"/>
      <c r="WT36" s="24"/>
      <c r="WU36" s="24"/>
      <c r="WV36" s="24"/>
      <c r="WW36" s="24"/>
      <c r="WX36" s="24"/>
      <c r="WY36" s="24"/>
      <c r="WZ36" s="24"/>
      <c r="XA36" s="24"/>
      <c r="XB36" s="24"/>
      <c r="XC36" s="24"/>
      <c r="XD36" s="24"/>
      <c r="XE36" s="24"/>
      <c r="XF36" s="24"/>
      <c r="XG36" s="24"/>
      <c r="XH36" s="24"/>
      <c r="XI36" s="24"/>
      <c r="XJ36" s="24"/>
      <c r="XK36" s="24"/>
      <c r="XL36" s="24"/>
      <c r="XM36" s="24"/>
      <c r="XN36" s="24"/>
      <c r="XO36" s="24"/>
      <c r="XP36" s="24"/>
      <c r="XQ36" s="24"/>
      <c r="XR36" s="24"/>
      <c r="XS36" s="24"/>
      <c r="XT36" s="24"/>
      <c r="XU36" s="24"/>
      <c r="XV36" s="24"/>
      <c r="XW36" s="24"/>
      <c r="XX36" s="24"/>
      <c r="XY36" s="24"/>
      <c r="XZ36" s="24"/>
      <c r="YA36" s="24"/>
      <c r="YB36" s="24"/>
      <c r="YC36" s="24"/>
      <c r="YD36" s="24"/>
      <c r="YE36" s="24"/>
      <c r="YF36" s="24"/>
      <c r="YG36" s="24"/>
      <c r="YH36" s="24"/>
      <c r="YI36" s="24"/>
      <c r="YJ36" s="24"/>
      <c r="YK36" s="24"/>
      <c r="YL36" s="24"/>
      <c r="YM36" s="24"/>
      <c r="YN36" s="24"/>
      <c r="YO36" s="24"/>
      <c r="YP36" s="24"/>
      <c r="YQ36" s="24"/>
      <c r="YR36" s="24"/>
      <c r="YS36" s="24"/>
      <c r="YT36" s="24"/>
      <c r="YU36" s="24"/>
      <c r="YV36" s="24"/>
      <c r="YW36" s="24"/>
      <c r="YX36" s="24"/>
      <c r="YY36" s="24"/>
      <c r="YZ36" s="24"/>
      <c r="ZA36" s="24"/>
      <c r="ZB36" s="24"/>
      <c r="ZC36" s="24"/>
      <c r="ZD36" s="24"/>
      <c r="ZE36" s="24"/>
      <c r="ZF36" s="24"/>
      <c r="ZG36" s="24"/>
      <c r="ZH36" s="24"/>
      <c r="ZI36" s="24"/>
      <c r="ZJ36" s="24"/>
      <c r="ZK36" s="24"/>
      <c r="ZL36" s="24"/>
      <c r="ZM36" s="24"/>
      <c r="ZN36" s="24"/>
      <c r="ZO36" s="24"/>
      <c r="ZP36" s="24"/>
      <c r="ZQ36" s="24"/>
      <c r="ZR36" s="24"/>
      <c r="ZS36" s="24"/>
      <c r="ZT36" s="24"/>
      <c r="ZU36" s="24"/>
      <c r="ZV36" s="24"/>
      <c r="ZW36" s="24"/>
      <c r="ZX36" s="24"/>
      <c r="ZY36" s="24"/>
      <c r="ZZ36" s="24"/>
      <c r="AAA36" s="24"/>
      <c r="AAB36" s="24"/>
      <c r="AAC36" s="24"/>
      <c r="AAD36" s="24"/>
      <c r="AAE36" s="24"/>
      <c r="AAF36" s="24"/>
      <c r="AAG36" s="24"/>
      <c r="AAH36" s="24"/>
      <c r="AAI36" s="24"/>
      <c r="AAJ36" s="24"/>
      <c r="AAK36" s="24"/>
      <c r="AAL36" s="24"/>
      <c r="AAM36" s="24"/>
      <c r="AAN36" s="24"/>
      <c r="AAO36" s="24"/>
      <c r="AAP36" s="24"/>
      <c r="AAQ36" s="24"/>
      <c r="AAR36" s="24"/>
      <c r="AAS36" s="24"/>
      <c r="AAT36" s="24"/>
      <c r="AAU36" s="24"/>
      <c r="AAV36" s="24"/>
      <c r="AAW36" s="24"/>
      <c r="AAX36" s="24"/>
      <c r="AAY36" s="24"/>
      <c r="AAZ36" s="24"/>
      <c r="ABA36" s="24"/>
      <c r="ABB36" s="24"/>
      <c r="ABC36" s="24"/>
      <c r="ABD36" s="24"/>
      <c r="ABE36" s="24"/>
      <c r="ABF36" s="24"/>
      <c r="ABG36" s="24"/>
      <c r="ABH36" s="24"/>
      <c r="ABI36" s="24"/>
      <c r="ABJ36" s="24"/>
      <c r="ABK36" s="24"/>
      <c r="ABL36" s="24"/>
      <c r="ABM36" s="24"/>
      <c r="ABN36" s="24"/>
      <c r="ABO36" s="24"/>
      <c r="ABP36" s="24"/>
      <c r="ABQ36" s="24"/>
      <c r="ABR36" s="24"/>
      <c r="ABS36" s="24"/>
      <c r="ABT36" s="24"/>
      <c r="ABU36" s="24"/>
      <c r="ABV36" s="24"/>
      <c r="ABW36" s="24"/>
      <c r="ABX36" s="24"/>
      <c r="ABY36" s="24"/>
      <c r="ABZ36" s="24"/>
      <c r="ACA36" s="24"/>
      <c r="ACB36" s="24"/>
      <c r="ACC36" s="24"/>
      <c r="ACD36" s="24"/>
      <c r="ACE36" s="24"/>
      <c r="ACF36" s="24"/>
      <c r="ACG36" s="24"/>
      <c r="ACH36" s="24"/>
      <c r="ACI36" s="24"/>
      <c r="ACJ36" s="24"/>
      <c r="ACK36" s="24"/>
      <c r="ACL36" s="24"/>
      <c r="ACM36" s="24"/>
      <c r="ACN36" s="24"/>
      <c r="ACO36" s="24"/>
      <c r="ACP36" s="24"/>
      <c r="ACQ36" s="24"/>
      <c r="ACR36" s="24"/>
      <c r="ACS36" s="24"/>
      <c r="ACT36" s="24"/>
      <c r="ACU36" s="24"/>
      <c r="ACV36" s="24"/>
      <c r="ACW36" s="24"/>
      <c r="ACX36" s="24"/>
      <c r="ACY36" s="24"/>
      <c r="ACZ36" s="24"/>
      <c r="ADA36" s="24"/>
      <c r="ADB36" s="24"/>
      <c r="ADC36" s="24"/>
      <c r="ADD36" s="24"/>
      <c r="ADE36" s="24"/>
      <c r="ADF36" s="24"/>
      <c r="ADG36" s="24"/>
      <c r="ADH36" s="24"/>
      <c r="ADI36" s="24"/>
      <c r="ADJ36" s="24"/>
      <c r="ADK36" s="24"/>
      <c r="ADL36" s="24"/>
      <c r="ADM36" s="24"/>
      <c r="ADN36" s="24"/>
      <c r="ADO36" s="24"/>
      <c r="ADP36" s="24"/>
      <c r="ADQ36" s="24"/>
      <c r="ADR36" s="24"/>
      <c r="ADS36" s="24"/>
      <c r="ADT36" s="24"/>
      <c r="ADU36" s="24"/>
      <c r="ADV36" s="24"/>
      <c r="ADW36" s="24"/>
      <c r="ADX36" s="24"/>
      <c r="ADY36" s="24"/>
      <c r="ADZ36" s="24"/>
      <c r="AEA36" s="24"/>
      <c r="AEB36" s="24"/>
      <c r="AEC36" s="24"/>
      <c r="AED36" s="24"/>
      <c r="AEE36" s="24"/>
      <c r="AEF36" s="24"/>
      <c r="AEG36" s="24"/>
      <c r="AEH36" s="24"/>
      <c r="AEI36" s="24"/>
      <c r="AEJ36" s="24"/>
      <c r="AEK36" s="24"/>
      <c r="AEL36" s="24"/>
      <c r="AEM36" s="24"/>
      <c r="AEN36" s="24"/>
      <c r="AEO36" s="24"/>
      <c r="AEP36" s="24"/>
      <c r="AEQ36" s="24"/>
      <c r="AER36" s="24"/>
      <c r="AES36" s="24"/>
      <c r="AET36" s="24"/>
      <c r="AEU36" s="24"/>
      <c r="AEV36" s="24"/>
      <c r="AEW36" s="24"/>
      <c r="AEX36" s="24"/>
      <c r="AEY36" s="24"/>
      <c r="AEZ36" s="24"/>
      <c r="AFA36" s="24"/>
      <c r="AFB36" s="24"/>
      <c r="AFC36" s="24"/>
      <c r="AFD36" s="24"/>
      <c r="AFE36" s="24"/>
      <c r="AFF36" s="24"/>
      <c r="AFG36" s="24"/>
      <c r="AFH36" s="24"/>
      <c r="AFI36" s="24"/>
      <c r="AFJ36" s="24"/>
      <c r="AFK36" s="24"/>
      <c r="AFL36" s="24"/>
      <c r="AFM36" s="24"/>
      <c r="AFN36" s="24"/>
      <c r="AFO36" s="24"/>
      <c r="AFP36" s="24"/>
      <c r="AFQ36" s="24"/>
      <c r="AFR36" s="24"/>
      <c r="AFS36" s="24"/>
      <c r="AFT36" s="24"/>
      <c r="AFU36" s="24"/>
      <c r="AFV36" s="24"/>
      <c r="AFW36" s="24"/>
      <c r="AFX36" s="24"/>
      <c r="AFY36" s="24"/>
      <c r="AFZ36" s="24"/>
      <c r="AGA36" s="24"/>
      <c r="AGB36" s="24"/>
      <c r="AGC36" s="24"/>
      <c r="AGD36" s="24"/>
      <c r="AGE36" s="24"/>
      <c r="AGF36" s="24"/>
      <c r="AGG36" s="24"/>
      <c r="AGH36" s="24"/>
      <c r="AGI36" s="24"/>
      <c r="AGJ36" s="24"/>
      <c r="AGK36" s="24"/>
      <c r="AGL36" s="24"/>
      <c r="AGM36" s="24"/>
      <c r="AGN36" s="24"/>
      <c r="AGO36" s="24"/>
      <c r="AGP36" s="24"/>
      <c r="AGQ36" s="24"/>
      <c r="AGR36" s="24"/>
      <c r="AGS36" s="24"/>
      <c r="AGT36" s="24"/>
      <c r="AGU36" s="24"/>
      <c r="AGV36" s="24"/>
      <c r="AGW36" s="24"/>
      <c r="AGX36" s="24"/>
      <c r="AGY36" s="24"/>
      <c r="AGZ36" s="24"/>
      <c r="AHA36" s="24"/>
      <c r="AHB36" s="24"/>
      <c r="AHC36" s="24"/>
      <c r="AHD36" s="24"/>
      <c r="AHE36" s="24"/>
      <c r="AHF36" s="24"/>
      <c r="AHG36" s="24"/>
      <c r="AHH36" s="24"/>
      <c r="AHI36" s="24"/>
      <c r="AHJ36" s="24"/>
      <c r="AHK36" s="24"/>
      <c r="AHL36" s="24"/>
      <c r="AHM36" s="24"/>
      <c r="AHN36" s="24"/>
      <c r="AHO36" s="24"/>
      <c r="AHP36" s="24"/>
      <c r="AHQ36" s="24"/>
      <c r="AHR36" s="24"/>
      <c r="AHS36" s="24"/>
      <c r="AHT36" s="24"/>
      <c r="AHU36" s="24"/>
      <c r="AHV36" s="24"/>
      <c r="AHW36" s="24"/>
      <c r="AHX36" s="24"/>
      <c r="AHY36" s="24"/>
      <c r="AHZ36" s="24"/>
      <c r="AIA36" s="24"/>
      <c r="AIB36" s="24"/>
      <c r="AIC36" s="24"/>
      <c r="AID36" s="24"/>
      <c r="AIE36" s="24"/>
      <c r="AIF36" s="24"/>
      <c r="AIG36" s="24"/>
      <c r="AIH36" s="24"/>
      <c r="AII36" s="24"/>
      <c r="AIJ36" s="24"/>
      <c r="AIK36" s="24"/>
      <c r="AIL36" s="24"/>
      <c r="AIM36" s="24"/>
      <c r="AIN36" s="24"/>
      <c r="AIO36" s="24"/>
      <c r="AIP36" s="24"/>
      <c r="AIQ36" s="24"/>
      <c r="AIR36" s="24"/>
      <c r="AIS36" s="24"/>
      <c r="AIT36" s="24"/>
      <c r="AIU36" s="24"/>
      <c r="AIV36" s="24"/>
      <c r="AIW36" s="24"/>
      <c r="AIX36" s="24"/>
      <c r="AIY36" s="24"/>
      <c r="AIZ36" s="24"/>
      <c r="AJA36" s="24"/>
      <c r="AJB36" s="24"/>
      <c r="AJC36" s="24"/>
      <c r="AJD36" s="24"/>
      <c r="AJE36" s="24"/>
      <c r="AJF36" s="24"/>
      <c r="AJG36" s="24"/>
      <c r="AJH36" s="24"/>
      <c r="AJI36" s="24"/>
      <c r="AJJ36" s="24"/>
      <c r="AJK36" s="24"/>
      <c r="AJL36" s="24"/>
      <c r="AJM36" s="24"/>
      <c r="AJN36" s="24"/>
      <c r="AJO36" s="24"/>
      <c r="AJP36" s="24"/>
      <c r="AJQ36" s="24"/>
      <c r="AJR36" s="24"/>
      <c r="AJS36" s="24"/>
      <c r="AJT36" s="24"/>
      <c r="AJU36" s="24"/>
      <c r="AJV36" s="24"/>
      <c r="AJW36" s="24"/>
      <c r="AJX36" s="24"/>
      <c r="AJY36" s="24"/>
      <c r="AJZ36" s="24"/>
      <c r="AKA36" s="24"/>
      <c r="AKB36" s="24"/>
      <c r="AKC36" s="24"/>
      <c r="AKD36" s="24"/>
      <c r="AKE36" s="24"/>
      <c r="AKF36" s="24"/>
      <c r="AKG36" s="24"/>
      <c r="AKH36" s="24"/>
      <c r="AKI36" s="24"/>
      <c r="AKJ36" s="24"/>
      <c r="AKK36" s="24"/>
      <c r="AKL36" s="24"/>
      <c r="AKM36" s="24"/>
      <c r="AKN36" s="24"/>
      <c r="AKO36" s="24"/>
      <c r="AKP36" s="24"/>
      <c r="AKQ36" s="24"/>
      <c r="AKR36" s="24"/>
      <c r="AKS36" s="24"/>
      <c r="AKT36" s="24"/>
      <c r="AKU36" s="24"/>
      <c r="AKV36" s="24"/>
      <c r="AKW36" s="24"/>
      <c r="AKX36" s="24"/>
      <c r="AKY36" s="24"/>
      <c r="AKZ36" s="24"/>
      <c r="ALA36" s="24"/>
      <c r="ALB36" s="24"/>
      <c r="ALC36" s="24"/>
      <c r="ALD36" s="24"/>
      <c r="ALE36" s="24"/>
      <c r="ALF36" s="24"/>
      <c r="ALG36" s="24"/>
      <c r="ALH36" s="24"/>
      <c r="ALI36" s="24"/>
      <c r="ALJ36" s="24"/>
      <c r="ALK36" s="24"/>
      <c r="ALL36" s="24"/>
      <c r="ALM36" s="24"/>
      <c r="ALN36" s="24"/>
      <c r="ALO36" s="24"/>
      <c r="ALP36" s="24"/>
      <c r="ALQ36" s="24"/>
      <c r="ALR36" s="24"/>
      <c r="ALS36" s="24"/>
      <c r="ALT36" s="24"/>
      <c r="ALU36" s="24"/>
      <c r="ALV36" s="24"/>
      <c r="ALW36" s="24"/>
      <c r="ALX36" s="24"/>
      <c r="ALY36" s="24"/>
      <c r="ALZ36" s="24"/>
      <c r="AMA36" s="24"/>
      <c r="AMB36" s="24"/>
      <c r="AMC36" s="24"/>
      <c r="AMD36" s="24"/>
      <c r="AME36" s="24"/>
      <c r="AMF36" s="24"/>
      <c r="AMG36" s="24"/>
      <c r="AMH36" s="24"/>
      <c r="AMI36" s="24"/>
      <c r="AMJ36" s="24"/>
      <c r="AMK36" s="24"/>
      <c r="AML36" s="24"/>
      <c r="AMM36" s="24"/>
      <c r="AMN36" s="24"/>
      <c r="AMO36" s="24"/>
      <c r="AMP36" s="24"/>
      <c r="AMQ36" s="24"/>
      <c r="AMR36" s="24"/>
      <c r="AMS36" s="24"/>
      <c r="AMT36" s="24"/>
      <c r="AMU36" s="24"/>
      <c r="AMV36" s="24"/>
      <c r="AMW36" s="24"/>
      <c r="AMX36" s="24"/>
      <c r="AMY36" s="24"/>
      <c r="AMZ36" s="24"/>
      <c r="ANA36" s="24"/>
      <c r="ANB36" s="24"/>
      <c r="ANC36" s="24"/>
      <c r="AND36" s="24"/>
      <c r="ANE36" s="24"/>
      <c r="ANF36" s="24"/>
      <c r="ANG36" s="24"/>
      <c r="ANH36" s="24"/>
      <c r="ANI36" s="24"/>
      <c r="ANJ36" s="24"/>
      <c r="ANK36" s="24"/>
      <c r="ANL36" s="24"/>
      <c r="ANM36" s="24"/>
      <c r="ANN36" s="24"/>
      <c r="ANO36" s="24"/>
      <c r="ANP36" s="24"/>
      <c r="ANQ36" s="24"/>
      <c r="ANR36" s="24"/>
      <c r="ANS36" s="24"/>
      <c r="ANT36" s="24"/>
      <c r="ANU36" s="24"/>
      <c r="ANV36" s="24"/>
      <c r="ANW36" s="24"/>
      <c r="ANX36" s="24"/>
      <c r="ANY36" s="24"/>
      <c r="ANZ36" s="24"/>
      <c r="AOA36" s="24"/>
      <c r="AOB36" s="24"/>
      <c r="AOC36" s="24"/>
      <c r="AOD36" s="24"/>
      <c r="AOE36" s="24"/>
      <c r="AOF36" s="24"/>
      <c r="AOG36" s="24"/>
      <c r="AOH36" s="24"/>
      <c r="AOI36" s="24"/>
      <c r="AOJ36" s="24"/>
      <c r="AOK36" s="24"/>
      <c r="AOL36" s="24"/>
      <c r="AOM36" s="24"/>
      <c r="AON36" s="24"/>
      <c r="AOO36" s="24"/>
      <c r="AOP36" s="24"/>
      <c r="AOQ36" s="24"/>
      <c r="AOR36" s="24"/>
      <c r="AOS36" s="24"/>
      <c r="AOT36" s="24"/>
      <c r="AOU36" s="24"/>
      <c r="AOV36" s="24"/>
      <c r="AOW36" s="24"/>
      <c r="AOX36" s="24"/>
      <c r="AOY36" s="24"/>
      <c r="AOZ36" s="24"/>
      <c r="APA36" s="24"/>
      <c r="APB36" s="24"/>
      <c r="APC36" s="24"/>
      <c r="APD36" s="24"/>
      <c r="APE36" s="24"/>
      <c r="APF36" s="24"/>
      <c r="APG36" s="24"/>
      <c r="APH36" s="24"/>
      <c r="API36" s="24"/>
      <c r="APJ36" s="24"/>
      <c r="APK36" s="24"/>
      <c r="APL36" s="24"/>
      <c r="APM36" s="24"/>
      <c r="APN36" s="24"/>
      <c r="APO36" s="24"/>
      <c r="APP36" s="24"/>
      <c r="APQ36" s="24"/>
      <c r="APR36" s="24"/>
      <c r="APS36" s="24"/>
      <c r="APT36" s="24"/>
      <c r="APU36" s="24"/>
      <c r="APV36" s="24"/>
      <c r="APW36" s="24"/>
      <c r="APX36" s="24"/>
      <c r="APY36" s="24"/>
      <c r="APZ36" s="24"/>
      <c r="AQA36" s="24"/>
      <c r="AQB36" s="24"/>
      <c r="AQC36" s="24"/>
      <c r="AQD36" s="24"/>
      <c r="AQE36" s="24"/>
      <c r="AQF36" s="24"/>
      <c r="AQG36" s="24"/>
      <c r="AQH36" s="24"/>
      <c r="AQI36" s="24"/>
      <c r="AQJ36" s="24"/>
      <c r="AQK36" s="24"/>
      <c r="AQL36" s="24"/>
      <c r="AQM36" s="24"/>
      <c r="AQN36" s="24"/>
      <c r="AQO36" s="24"/>
      <c r="AQP36" s="24"/>
      <c r="AQQ36" s="24"/>
      <c r="AQR36" s="24"/>
      <c r="AQS36" s="24"/>
      <c r="AQT36" s="24"/>
      <c r="AQU36" s="24"/>
      <c r="AQV36" s="24"/>
      <c r="AQW36" s="24"/>
      <c r="AQX36" s="24"/>
      <c r="AQY36" s="24"/>
      <c r="AQZ36" s="24"/>
      <c r="ARA36" s="24"/>
      <c r="ARB36" s="24"/>
      <c r="ARC36" s="24"/>
      <c r="ARD36" s="24"/>
      <c r="ARE36" s="24"/>
      <c r="ARF36" s="24"/>
      <c r="ARG36" s="24"/>
      <c r="ARH36" s="24"/>
      <c r="ARI36" s="24"/>
      <c r="ARJ36" s="24"/>
      <c r="ARK36" s="24"/>
      <c r="ARL36" s="24"/>
      <c r="ARM36" s="24"/>
      <c r="ARN36" s="24"/>
      <c r="ARO36" s="24"/>
      <c r="ARP36" s="24"/>
      <c r="ARQ36" s="24"/>
      <c r="ARR36" s="24"/>
      <c r="ARS36" s="24"/>
      <c r="ART36" s="24"/>
      <c r="ARU36" s="24"/>
      <c r="ARV36" s="24"/>
      <c r="ARW36" s="24"/>
      <c r="ARX36" s="24"/>
      <c r="ARY36" s="24"/>
      <c r="ARZ36" s="24"/>
      <c r="ASA36" s="24"/>
      <c r="ASB36" s="24"/>
      <c r="ASC36" s="24"/>
      <c r="ASD36" s="24"/>
      <c r="ASE36" s="24"/>
      <c r="ASF36" s="24"/>
      <c r="ASG36" s="24"/>
      <c r="ASH36" s="24"/>
      <c r="ASI36" s="24"/>
      <c r="ASJ36" s="24"/>
      <c r="ASK36" s="24"/>
      <c r="ASL36" s="24"/>
      <c r="ASM36" s="24"/>
      <c r="ASN36" s="24"/>
      <c r="ASO36" s="24"/>
      <c r="ASP36" s="24"/>
      <c r="ASQ36" s="24"/>
      <c r="ASR36" s="24"/>
      <c r="ASS36" s="24"/>
      <c r="AST36" s="24"/>
      <c r="ASU36" s="24"/>
      <c r="ASV36" s="24"/>
      <c r="ASW36" s="24"/>
      <c r="ASX36" s="24"/>
      <c r="ASY36" s="24"/>
      <c r="ASZ36" s="24"/>
      <c r="ATA36" s="24"/>
      <c r="ATB36" s="24"/>
      <c r="ATC36" s="24"/>
      <c r="ATD36" s="24"/>
      <c r="ATE36" s="24"/>
      <c r="ATF36" s="24"/>
      <c r="ATG36" s="24"/>
      <c r="ATH36" s="24"/>
      <c r="ATI36" s="24"/>
      <c r="ATJ36" s="24"/>
      <c r="ATK36" s="24"/>
      <c r="ATL36" s="24"/>
      <c r="ATM36" s="24"/>
      <c r="ATN36" s="24"/>
      <c r="ATO36" s="24"/>
      <c r="ATP36" s="24"/>
      <c r="ATQ36" s="24"/>
      <c r="ATR36" s="24"/>
      <c r="ATS36" s="24"/>
      <c r="ATT36" s="24"/>
      <c r="ATU36" s="24"/>
      <c r="ATV36" s="24"/>
      <c r="ATW36" s="24"/>
      <c r="ATX36" s="24"/>
      <c r="ATY36" s="24"/>
      <c r="ATZ36" s="24"/>
      <c r="AUA36" s="24"/>
      <c r="AUB36" s="24"/>
      <c r="AUC36" s="24"/>
      <c r="AUD36" s="24"/>
      <c r="AUE36" s="24"/>
      <c r="AUF36" s="24"/>
      <c r="AUG36" s="24"/>
      <c r="AUH36" s="24"/>
      <c r="AUI36" s="24"/>
      <c r="AUJ36" s="24"/>
      <c r="AUK36" s="24"/>
      <c r="AUL36" s="24"/>
      <c r="AUM36" s="24"/>
      <c r="AUN36" s="24"/>
      <c r="AUO36" s="24"/>
      <c r="AUP36" s="24"/>
      <c r="AUQ36" s="24"/>
      <c r="AUR36" s="24"/>
      <c r="AUS36" s="24"/>
      <c r="AUT36" s="24"/>
      <c r="AUU36" s="24"/>
      <c r="AUV36" s="24"/>
      <c r="AUW36" s="24"/>
      <c r="AUX36" s="24"/>
      <c r="AUY36" s="24"/>
      <c r="AUZ36" s="24"/>
      <c r="AVA36" s="24"/>
      <c r="AVB36" s="24"/>
      <c r="AVC36" s="24"/>
      <c r="AVD36" s="24"/>
      <c r="AVE36" s="24"/>
      <c r="AVF36" s="24"/>
      <c r="AVG36" s="24"/>
      <c r="AVH36" s="24"/>
      <c r="AVI36" s="24"/>
      <c r="AVJ36" s="24"/>
      <c r="AVK36" s="24"/>
      <c r="AVL36" s="24"/>
      <c r="AVM36" s="24"/>
      <c r="AVN36" s="24"/>
      <c r="AVO36" s="24"/>
      <c r="AVP36" s="24"/>
      <c r="AVQ36" s="24"/>
      <c r="AVR36" s="24"/>
      <c r="AVS36" s="24"/>
      <c r="AVT36" s="24"/>
      <c r="AVU36" s="24"/>
      <c r="AVV36" s="24"/>
      <c r="AVW36" s="24"/>
      <c r="AVX36" s="24"/>
      <c r="AVY36" s="24"/>
      <c r="AVZ36" s="24"/>
      <c r="AWA36" s="24"/>
      <c r="AWB36" s="24"/>
      <c r="AWC36" s="24"/>
      <c r="AWD36" s="24"/>
      <c r="AWE36" s="24"/>
      <c r="AWF36" s="24"/>
      <c r="AWG36" s="24"/>
      <c r="AWH36" s="24"/>
      <c r="AWI36" s="24"/>
      <c r="AWJ36" s="24"/>
      <c r="AWK36" s="24"/>
      <c r="AWL36" s="24"/>
      <c r="AWM36" s="24"/>
      <c r="AWN36" s="24"/>
      <c r="AWO36" s="24"/>
      <c r="AWP36" s="24"/>
      <c r="AWQ36" s="24"/>
      <c r="AWR36" s="24"/>
      <c r="AWS36" s="24"/>
      <c r="AWT36" s="24"/>
      <c r="AWU36" s="24"/>
      <c r="AWV36" s="24"/>
      <c r="AWW36" s="24"/>
      <c r="AWX36" s="24"/>
      <c r="AWY36" s="24"/>
      <c r="AWZ36" s="24"/>
      <c r="AXA36" s="24"/>
      <c r="AXB36" s="24"/>
      <c r="AXC36" s="24"/>
      <c r="AXD36" s="24"/>
      <c r="AXE36" s="24"/>
      <c r="AXF36" s="24"/>
      <c r="AXG36" s="24"/>
      <c r="AXH36" s="24"/>
      <c r="AXI36" s="24"/>
      <c r="AXJ36" s="24"/>
      <c r="AXK36" s="24"/>
      <c r="AXL36" s="24"/>
      <c r="AXM36" s="24"/>
      <c r="AXN36" s="24"/>
      <c r="AXO36" s="24"/>
      <c r="AXP36" s="24"/>
      <c r="AXQ36" s="24"/>
      <c r="AXR36" s="24"/>
      <c r="AXS36" s="24"/>
      <c r="AXT36" s="24"/>
      <c r="AXU36" s="24"/>
      <c r="AXV36" s="24"/>
      <c r="AXW36" s="24"/>
      <c r="AXX36" s="24"/>
      <c r="AXY36" s="24"/>
      <c r="AXZ36" s="24"/>
      <c r="AYA36" s="24"/>
      <c r="AYB36" s="24"/>
      <c r="AYC36" s="24"/>
      <c r="AYD36" s="24"/>
      <c r="AYE36" s="24"/>
      <c r="AYF36" s="24"/>
      <c r="AYG36" s="24"/>
      <c r="AYH36" s="24"/>
      <c r="AYI36" s="24"/>
      <c r="AYJ36" s="24"/>
      <c r="AYK36" s="24"/>
      <c r="AYL36" s="24"/>
      <c r="AYM36" s="24"/>
      <c r="AYN36" s="24"/>
      <c r="AYO36" s="24"/>
      <c r="AYP36" s="24"/>
      <c r="AYQ36" s="24"/>
      <c r="AYR36" s="24"/>
      <c r="AYS36" s="24"/>
      <c r="AYT36" s="24"/>
      <c r="AYU36" s="24"/>
      <c r="AYV36" s="24"/>
      <c r="AYW36" s="24"/>
      <c r="AYX36" s="24"/>
      <c r="AYY36" s="24"/>
      <c r="AYZ36" s="24"/>
      <c r="AZA36" s="24"/>
      <c r="AZB36" s="24"/>
      <c r="AZC36" s="24"/>
      <c r="AZD36" s="24"/>
      <c r="AZE36" s="24"/>
      <c r="AZF36" s="24"/>
      <c r="AZG36" s="24"/>
      <c r="AZH36" s="24"/>
      <c r="AZI36" s="24"/>
      <c r="AZJ36" s="24"/>
      <c r="AZK36" s="24"/>
      <c r="AZL36" s="24"/>
      <c r="AZM36" s="24"/>
      <c r="AZN36" s="24"/>
      <c r="AZO36" s="24"/>
      <c r="AZP36" s="24"/>
      <c r="AZQ36" s="24"/>
      <c r="AZR36" s="24"/>
      <c r="AZS36" s="24"/>
      <c r="AZT36" s="24"/>
      <c r="AZU36" s="24"/>
      <c r="AZV36" s="24"/>
      <c r="AZW36" s="24"/>
      <c r="AZX36" s="24"/>
      <c r="AZY36" s="24"/>
      <c r="AZZ36" s="24"/>
      <c r="BAA36" s="24"/>
      <c r="BAB36" s="24"/>
      <c r="BAC36" s="24"/>
      <c r="BAD36" s="24"/>
      <c r="BAE36" s="24"/>
      <c r="BAF36" s="24"/>
      <c r="BAG36" s="24"/>
      <c r="BAH36" s="24"/>
      <c r="BAI36" s="24"/>
      <c r="BAJ36" s="24"/>
      <c r="BAK36" s="24"/>
      <c r="BAL36" s="24"/>
      <c r="BAM36" s="24"/>
      <c r="BAN36" s="24"/>
      <c r="BAO36" s="24"/>
      <c r="BAP36" s="24"/>
      <c r="BAQ36" s="24"/>
      <c r="BAR36" s="24"/>
      <c r="BAS36" s="24"/>
      <c r="BAT36" s="24"/>
      <c r="BAU36" s="24"/>
      <c r="BAV36" s="24"/>
      <c r="BAW36" s="24"/>
      <c r="BAX36" s="24"/>
      <c r="BAY36" s="24"/>
      <c r="BAZ36" s="24"/>
      <c r="BBA36" s="24"/>
      <c r="BBB36" s="24"/>
      <c r="BBC36" s="24"/>
      <c r="BBD36" s="24"/>
      <c r="BBE36" s="24"/>
      <c r="BBF36" s="24"/>
      <c r="BBG36" s="24"/>
      <c r="BBH36" s="24"/>
      <c r="BBI36" s="24"/>
      <c r="BBJ36" s="24"/>
      <c r="BBK36" s="24"/>
      <c r="BBL36" s="24"/>
      <c r="BBM36" s="24"/>
      <c r="BBN36" s="24"/>
      <c r="BBO36" s="24"/>
      <c r="BBP36" s="24"/>
      <c r="BBQ36" s="24"/>
      <c r="BBR36" s="24"/>
      <c r="BBS36" s="24"/>
      <c r="BBT36" s="24"/>
      <c r="BBU36" s="24"/>
      <c r="BBV36" s="24"/>
      <c r="BBW36" s="24"/>
      <c r="BBX36" s="24"/>
      <c r="BBY36" s="24"/>
      <c r="BBZ36" s="24"/>
      <c r="BCA36" s="24"/>
      <c r="BCB36" s="24"/>
      <c r="BCC36" s="24"/>
      <c r="BCD36" s="24"/>
      <c r="BCE36" s="24"/>
      <c r="BCF36" s="24"/>
      <c r="BCG36" s="24"/>
      <c r="BCH36" s="24"/>
      <c r="BCI36" s="24"/>
      <c r="BCJ36" s="24"/>
      <c r="BCK36" s="24"/>
      <c r="BCL36" s="24"/>
      <c r="BCM36" s="24"/>
      <c r="BCN36" s="24"/>
      <c r="BCO36" s="24"/>
      <c r="BCP36" s="24"/>
      <c r="BCQ36" s="24"/>
      <c r="BCR36" s="24"/>
      <c r="BCS36" s="24"/>
      <c r="BCT36" s="24"/>
      <c r="BCU36" s="24"/>
      <c r="BCV36" s="24"/>
      <c r="BCW36" s="24"/>
      <c r="BCX36" s="24"/>
      <c r="BCY36" s="24"/>
      <c r="BCZ36" s="24"/>
      <c r="BDA36" s="24"/>
      <c r="BDB36" s="24"/>
      <c r="BDC36" s="24"/>
      <c r="BDD36" s="24"/>
      <c r="BDE36" s="24"/>
      <c r="BDF36" s="24"/>
      <c r="BDG36" s="24"/>
      <c r="BDH36" s="24"/>
      <c r="BDI36" s="24"/>
      <c r="BDJ36" s="24"/>
      <c r="BDK36" s="24"/>
      <c r="BDL36" s="24"/>
      <c r="BDM36" s="24"/>
      <c r="BDN36" s="24"/>
      <c r="BDO36" s="24"/>
      <c r="BDP36" s="24"/>
      <c r="BDQ36" s="24"/>
      <c r="BDR36" s="24"/>
      <c r="BDS36" s="24"/>
      <c r="BDT36" s="24"/>
      <c r="BDU36" s="24"/>
      <c r="BDV36" s="24"/>
      <c r="BDW36" s="24"/>
      <c r="BDX36" s="24"/>
      <c r="BDY36" s="24"/>
      <c r="BDZ36" s="24"/>
      <c r="BEA36" s="24"/>
      <c r="BEB36" s="24"/>
      <c r="BEC36" s="24"/>
      <c r="BED36" s="24"/>
      <c r="BEE36" s="24"/>
      <c r="BEF36" s="24"/>
      <c r="BEG36" s="24"/>
      <c r="BEH36" s="24"/>
      <c r="BEI36" s="24"/>
      <c r="BEJ36" s="24"/>
      <c r="BEK36" s="24"/>
      <c r="BEL36" s="24"/>
      <c r="BEM36" s="24"/>
      <c r="BEN36" s="24"/>
      <c r="BEO36" s="24"/>
      <c r="BEP36" s="24"/>
      <c r="BEQ36" s="24"/>
      <c r="BER36" s="24"/>
      <c r="BES36" s="24"/>
      <c r="BET36" s="24"/>
      <c r="BEU36" s="24"/>
      <c r="BEV36" s="24"/>
      <c r="BEW36" s="24"/>
      <c r="BEX36" s="24"/>
      <c r="BEY36" s="24"/>
      <c r="BEZ36" s="24"/>
      <c r="BFA36" s="24"/>
      <c r="BFB36" s="24"/>
      <c r="BFC36" s="24"/>
      <c r="BFD36" s="24"/>
      <c r="BFE36" s="24"/>
      <c r="BFF36" s="24"/>
      <c r="BFG36" s="24"/>
      <c r="BFH36" s="24"/>
      <c r="BFI36" s="24"/>
      <c r="BFJ36" s="24"/>
      <c r="BFK36" s="24"/>
      <c r="BFL36" s="24"/>
      <c r="BFM36" s="24"/>
      <c r="BFN36" s="24"/>
      <c r="BFO36" s="24"/>
      <c r="BFP36" s="24"/>
      <c r="BFQ36" s="24"/>
      <c r="BFR36" s="24"/>
      <c r="BFS36" s="24"/>
      <c r="BFT36" s="24"/>
      <c r="BFU36" s="24"/>
      <c r="BFV36" s="24"/>
      <c r="BFW36" s="24"/>
      <c r="BFX36" s="24"/>
      <c r="BFY36" s="24"/>
      <c r="BFZ36" s="24"/>
      <c r="BGA36" s="24"/>
      <c r="BGB36" s="24"/>
      <c r="BGC36" s="24"/>
      <c r="BGD36" s="24"/>
      <c r="BGE36" s="24"/>
      <c r="BGF36" s="24"/>
      <c r="BGG36" s="24"/>
      <c r="BGH36" s="24"/>
      <c r="BGI36" s="24"/>
      <c r="BGJ36" s="24"/>
      <c r="BGK36" s="24"/>
      <c r="BGL36" s="24"/>
      <c r="BGM36" s="24"/>
      <c r="BGN36" s="24"/>
      <c r="BGO36" s="24"/>
      <c r="BGP36" s="24"/>
      <c r="BGQ36" s="24"/>
      <c r="BGR36" s="24"/>
      <c r="BGS36" s="24"/>
      <c r="BGT36" s="24"/>
      <c r="BGU36" s="24"/>
      <c r="BGV36" s="24"/>
      <c r="BGW36" s="24"/>
      <c r="BGX36" s="24"/>
      <c r="BGY36" s="24"/>
      <c r="BGZ36" s="24"/>
      <c r="BHA36" s="24"/>
      <c r="BHB36" s="24"/>
      <c r="BHC36" s="24"/>
      <c r="BHD36" s="24"/>
      <c r="BHE36" s="24"/>
      <c r="BHF36" s="24"/>
      <c r="BHG36" s="24"/>
      <c r="BHH36" s="24"/>
      <c r="BHI36" s="24"/>
      <c r="BHJ36" s="24"/>
      <c r="BHK36" s="24"/>
      <c r="BHL36" s="24"/>
      <c r="BHM36" s="24"/>
      <c r="BHN36" s="24"/>
      <c r="BHO36" s="24"/>
      <c r="BHP36" s="24"/>
      <c r="BHQ36" s="24"/>
      <c r="BHR36" s="24"/>
      <c r="BHS36" s="24"/>
      <c r="BHT36" s="24"/>
      <c r="BHU36" s="24"/>
      <c r="BHV36" s="24"/>
      <c r="BHW36" s="24"/>
      <c r="BHX36" s="24"/>
      <c r="BHY36" s="24"/>
      <c r="BHZ36" s="24"/>
      <c r="BIA36" s="24"/>
      <c r="BIB36" s="24"/>
      <c r="BIC36" s="24"/>
      <c r="BID36" s="24"/>
      <c r="BIE36" s="24"/>
      <c r="BIF36" s="24"/>
      <c r="BIG36" s="24"/>
      <c r="BIH36" s="24"/>
      <c r="BII36" s="24"/>
      <c r="BIJ36" s="24"/>
      <c r="BIK36" s="24"/>
      <c r="BIL36" s="24"/>
      <c r="BIM36" s="24"/>
      <c r="BIN36" s="24"/>
      <c r="BIO36" s="24"/>
      <c r="BIP36" s="24"/>
      <c r="BIQ36" s="24"/>
      <c r="BIR36" s="24"/>
      <c r="BIS36" s="24"/>
      <c r="BIT36" s="24"/>
      <c r="BIU36" s="24"/>
      <c r="BIV36" s="24"/>
      <c r="BIW36" s="24"/>
      <c r="BIX36" s="24"/>
      <c r="BIY36" s="24"/>
      <c r="BIZ36" s="24"/>
      <c r="BJA36" s="24"/>
      <c r="BJB36" s="24"/>
      <c r="BJC36" s="24"/>
      <c r="BJD36" s="24"/>
      <c r="BJE36" s="24"/>
      <c r="BJF36" s="24"/>
      <c r="BJG36" s="24"/>
      <c r="BJH36" s="24"/>
      <c r="BJI36" s="24"/>
      <c r="BJJ36" s="24"/>
      <c r="BJK36" s="24"/>
      <c r="BJL36" s="24"/>
      <c r="BJM36" s="24"/>
      <c r="BJN36" s="24"/>
      <c r="BJO36" s="24"/>
      <c r="BJP36" s="24"/>
      <c r="BJQ36" s="24"/>
      <c r="BJR36" s="24"/>
      <c r="BJS36" s="24"/>
      <c r="BJT36" s="24"/>
      <c r="BJU36" s="24"/>
      <c r="BJV36" s="24"/>
      <c r="BJW36" s="24"/>
      <c r="BJX36" s="24"/>
      <c r="BJY36" s="24"/>
      <c r="BJZ36" s="24"/>
      <c r="BKA36" s="24"/>
      <c r="BKB36" s="24"/>
      <c r="BKC36" s="24"/>
      <c r="BKD36" s="24"/>
      <c r="BKE36" s="24"/>
      <c r="BKF36" s="24"/>
      <c r="BKG36" s="24"/>
      <c r="BKH36" s="24"/>
      <c r="BKI36" s="24"/>
      <c r="BKJ36" s="24"/>
      <c r="BKK36" s="24"/>
      <c r="BKL36" s="24"/>
      <c r="BKM36" s="24"/>
      <c r="BKN36" s="24"/>
      <c r="BKO36" s="24"/>
      <c r="BKP36" s="24"/>
      <c r="BKQ36" s="24"/>
      <c r="BKR36" s="24"/>
      <c r="BKS36" s="24"/>
      <c r="BKT36" s="24"/>
      <c r="BKU36" s="24"/>
      <c r="BKV36" s="24"/>
      <c r="BKW36" s="24"/>
      <c r="BKX36" s="24"/>
      <c r="BKY36" s="24"/>
      <c r="BKZ36" s="24"/>
      <c r="BLA36" s="24"/>
      <c r="BLB36" s="24"/>
      <c r="BLC36" s="24"/>
      <c r="BLD36" s="24"/>
      <c r="BLE36" s="24"/>
      <c r="BLF36" s="24"/>
      <c r="BLG36" s="24"/>
      <c r="BLH36" s="24"/>
      <c r="BLI36" s="24"/>
      <c r="BLJ36" s="24"/>
      <c r="BLK36" s="24"/>
      <c r="BLL36" s="24"/>
      <c r="BLM36" s="24"/>
      <c r="BLN36" s="24"/>
      <c r="BLO36" s="24"/>
      <c r="BLP36" s="24"/>
      <c r="BLQ36" s="24"/>
      <c r="BLR36" s="24"/>
      <c r="BLS36" s="24"/>
      <c r="BLT36" s="24"/>
      <c r="BLU36" s="24"/>
      <c r="BLV36" s="24"/>
      <c r="BLW36" s="24"/>
      <c r="BLX36" s="24"/>
      <c r="BLY36" s="24"/>
      <c r="BLZ36" s="24"/>
      <c r="BMA36" s="24"/>
      <c r="BMB36" s="24"/>
      <c r="BMC36" s="24"/>
      <c r="BMD36" s="24"/>
      <c r="BME36" s="24"/>
      <c r="BMF36" s="24"/>
      <c r="BMG36" s="24"/>
      <c r="BMH36" s="24"/>
      <c r="BMI36" s="24"/>
      <c r="BMJ36" s="24"/>
      <c r="BMK36" s="24"/>
      <c r="BML36" s="24"/>
      <c r="BMM36" s="24"/>
      <c r="BMN36" s="24"/>
      <c r="BMO36" s="24"/>
      <c r="BMP36" s="24"/>
      <c r="BMQ36" s="24"/>
      <c r="BMR36" s="24"/>
      <c r="BMS36" s="24"/>
      <c r="BMT36" s="24"/>
      <c r="BMU36" s="24"/>
      <c r="BMV36" s="24"/>
      <c r="BMW36" s="24"/>
      <c r="BMX36" s="24"/>
      <c r="BMY36" s="24"/>
      <c r="BMZ36" s="24"/>
      <c r="BNA36" s="24"/>
      <c r="BNB36" s="24"/>
      <c r="BNC36" s="24"/>
      <c r="BND36" s="24"/>
      <c r="BNE36" s="24"/>
      <c r="BNF36" s="24"/>
      <c r="BNG36" s="24"/>
      <c r="BNH36" s="24"/>
      <c r="BNI36" s="24"/>
      <c r="BNJ36" s="24"/>
      <c r="BNK36" s="24"/>
      <c r="BNL36" s="24"/>
      <c r="BNM36" s="24"/>
      <c r="BNN36" s="24"/>
      <c r="BNO36" s="24"/>
      <c r="BNP36" s="24"/>
      <c r="BNQ36" s="24"/>
      <c r="BNR36" s="24"/>
      <c r="BNS36" s="24"/>
      <c r="BNT36" s="24"/>
      <c r="BNU36" s="24"/>
      <c r="BNV36" s="24"/>
      <c r="BNW36" s="24"/>
      <c r="BNX36" s="24"/>
      <c r="BNY36" s="24"/>
      <c r="BNZ36" s="24"/>
      <c r="BOA36" s="24"/>
      <c r="BOB36" s="24"/>
      <c r="BOC36" s="24"/>
      <c r="BOD36" s="24"/>
      <c r="BOE36" s="24"/>
      <c r="BOF36" s="24"/>
      <c r="BOG36" s="24"/>
      <c r="BOH36" s="24"/>
      <c r="BOI36" s="24"/>
      <c r="BOJ36" s="24"/>
      <c r="BOK36" s="24"/>
      <c r="BOL36" s="24"/>
      <c r="BOM36" s="24"/>
      <c r="BON36" s="24"/>
      <c r="BOO36" s="24"/>
      <c r="BOP36" s="24"/>
      <c r="BOQ36" s="24"/>
      <c r="BOR36" s="24"/>
      <c r="BOS36" s="24"/>
      <c r="BOT36" s="24"/>
      <c r="BOU36" s="24"/>
      <c r="BOV36" s="24"/>
      <c r="BOW36" s="24"/>
      <c r="BOX36" s="24"/>
      <c r="BOY36" s="24"/>
      <c r="BOZ36" s="24"/>
      <c r="BPA36" s="24"/>
      <c r="BPB36" s="24"/>
      <c r="BPC36" s="24"/>
      <c r="BPD36" s="24"/>
      <c r="BPE36" s="24"/>
      <c r="BPF36" s="24"/>
      <c r="BPG36" s="24"/>
      <c r="BPH36" s="24"/>
      <c r="BPI36" s="24"/>
      <c r="BPJ36" s="24"/>
      <c r="BPK36" s="24"/>
      <c r="BPL36" s="24"/>
      <c r="BPM36" s="24"/>
      <c r="BPN36" s="24"/>
      <c r="BPO36" s="24"/>
      <c r="BPP36" s="24"/>
      <c r="BPQ36" s="24"/>
      <c r="BPR36" s="24"/>
      <c r="BPS36" s="24"/>
      <c r="BPT36" s="24"/>
      <c r="BPU36" s="24"/>
      <c r="BPV36" s="24"/>
      <c r="BPW36" s="24"/>
      <c r="BPX36" s="24"/>
      <c r="BPY36" s="24"/>
      <c r="BPZ36" s="24"/>
      <c r="BQA36" s="24"/>
      <c r="BQB36" s="24"/>
      <c r="BQC36" s="24"/>
      <c r="BQD36" s="24"/>
      <c r="BQE36" s="24"/>
      <c r="BQF36" s="24"/>
      <c r="BQG36" s="24"/>
      <c r="BQH36" s="24"/>
      <c r="BQI36" s="24"/>
      <c r="BQJ36" s="24"/>
      <c r="BQK36" s="24"/>
      <c r="BQL36" s="24"/>
      <c r="BQM36" s="24"/>
      <c r="BQN36" s="24"/>
      <c r="BQO36" s="24"/>
      <c r="BQP36" s="24"/>
      <c r="BQQ36" s="24"/>
      <c r="BQR36" s="24"/>
      <c r="BQS36" s="24"/>
      <c r="BQT36" s="24"/>
      <c r="BQU36" s="24"/>
      <c r="BQV36" s="24"/>
      <c r="BQW36" s="24"/>
      <c r="BQX36" s="24"/>
      <c r="BQY36" s="24"/>
      <c r="BQZ36" s="24"/>
      <c r="BRA36" s="24"/>
      <c r="BRB36" s="24"/>
      <c r="BRC36" s="24"/>
      <c r="BRD36" s="24"/>
      <c r="BRE36" s="24"/>
      <c r="BRF36" s="24"/>
      <c r="BRG36" s="24"/>
      <c r="BRH36" s="24"/>
      <c r="BRI36" s="24"/>
      <c r="BRJ36" s="24"/>
      <c r="BRK36" s="24"/>
      <c r="BRL36" s="24"/>
      <c r="BRM36" s="24"/>
      <c r="BRN36" s="24"/>
      <c r="BRO36" s="24"/>
      <c r="BRP36" s="24"/>
      <c r="BRQ36" s="24"/>
      <c r="BRR36" s="24"/>
      <c r="BRS36" s="24"/>
      <c r="BRT36" s="24"/>
      <c r="BRU36" s="24"/>
      <c r="BRV36" s="24"/>
      <c r="BRW36" s="24"/>
      <c r="BRX36" s="24"/>
      <c r="BRY36" s="24"/>
      <c r="BRZ36" s="24"/>
      <c r="BSA36" s="24"/>
      <c r="BSB36" s="24"/>
      <c r="BSC36" s="24"/>
      <c r="BSD36" s="24"/>
      <c r="BSE36" s="24"/>
      <c r="BSF36" s="24"/>
      <c r="BSG36" s="24"/>
      <c r="BSH36" s="24"/>
      <c r="BSI36" s="24"/>
      <c r="BSJ36" s="24"/>
      <c r="BSK36" s="24"/>
      <c r="BSL36" s="24"/>
      <c r="BSM36" s="24"/>
      <c r="BSN36" s="24"/>
      <c r="BSO36" s="24"/>
      <c r="BSP36" s="24"/>
      <c r="BSQ36" s="24"/>
      <c r="BSR36" s="24"/>
      <c r="BSS36" s="24"/>
      <c r="BST36" s="24"/>
      <c r="BSU36" s="24"/>
      <c r="BSV36" s="24"/>
      <c r="BSW36" s="24"/>
      <c r="BSX36" s="24"/>
      <c r="BSY36" s="24"/>
      <c r="BSZ36" s="24"/>
      <c r="BTA36" s="24"/>
      <c r="BTB36" s="24"/>
      <c r="BTC36" s="24"/>
      <c r="BTD36" s="24"/>
      <c r="BTE36" s="24"/>
      <c r="BTF36" s="24"/>
      <c r="BTG36" s="24"/>
      <c r="BTH36" s="24"/>
      <c r="BTI36" s="24"/>
      <c r="BTJ36" s="24"/>
      <c r="BTK36" s="24"/>
      <c r="BTL36" s="24"/>
      <c r="BTM36" s="24"/>
      <c r="BTN36" s="24"/>
      <c r="BTO36" s="24"/>
      <c r="BTP36" s="24"/>
      <c r="BTQ36" s="24"/>
      <c r="BTR36" s="24"/>
      <c r="BTS36" s="24"/>
      <c r="BTT36" s="24"/>
      <c r="BTU36" s="24"/>
      <c r="BTV36" s="24"/>
      <c r="BTW36" s="24"/>
      <c r="BTX36" s="24"/>
      <c r="BTY36" s="24"/>
      <c r="BTZ36" s="24"/>
      <c r="BUA36" s="24"/>
      <c r="BUB36" s="24"/>
      <c r="BUC36" s="24"/>
      <c r="BUD36" s="24"/>
      <c r="BUE36" s="24"/>
      <c r="BUF36" s="24"/>
      <c r="BUG36" s="24"/>
      <c r="BUH36" s="24"/>
      <c r="BUI36" s="24"/>
      <c r="BUJ36" s="24"/>
      <c r="BUK36" s="24"/>
      <c r="BUL36" s="24"/>
      <c r="BUM36" s="24"/>
      <c r="BUN36" s="24"/>
      <c r="BUO36" s="24"/>
      <c r="BUP36" s="24"/>
      <c r="BUQ36" s="24"/>
      <c r="BUR36" s="24"/>
      <c r="BUS36" s="24"/>
      <c r="BUT36" s="24"/>
      <c r="BUU36" s="24"/>
      <c r="BUV36" s="24"/>
      <c r="BUW36" s="24"/>
      <c r="BUX36" s="24"/>
      <c r="BUY36" s="24"/>
      <c r="BUZ36" s="24"/>
      <c r="BVA36" s="24"/>
      <c r="BVB36" s="24"/>
      <c r="BVC36" s="24"/>
      <c r="BVD36" s="24"/>
      <c r="BVE36" s="24"/>
      <c r="BVF36" s="24"/>
      <c r="BVG36" s="24"/>
      <c r="BVH36" s="24"/>
      <c r="BVI36" s="24"/>
      <c r="BVJ36" s="24"/>
      <c r="BVK36" s="24"/>
      <c r="BVL36" s="24"/>
      <c r="BVM36" s="24"/>
      <c r="BVN36" s="24"/>
      <c r="BVO36" s="24"/>
      <c r="BVP36" s="24"/>
      <c r="BVQ36" s="24"/>
      <c r="BVR36" s="24"/>
      <c r="BVS36" s="24"/>
      <c r="BVT36" s="24"/>
      <c r="BVU36" s="24"/>
      <c r="BVV36" s="24"/>
      <c r="BVW36" s="24"/>
      <c r="BVX36" s="24"/>
      <c r="BVY36" s="24"/>
      <c r="BVZ36" s="24"/>
      <c r="BWA36" s="24"/>
      <c r="BWB36" s="24"/>
      <c r="BWC36" s="24"/>
      <c r="BWD36" s="24"/>
      <c r="BWE36" s="24"/>
      <c r="BWF36" s="24"/>
      <c r="BWG36" s="24"/>
      <c r="BWH36" s="24"/>
      <c r="BWI36" s="24"/>
      <c r="BWJ36" s="24"/>
      <c r="BWK36" s="24"/>
      <c r="BWL36" s="24"/>
      <c r="BWM36" s="24"/>
      <c r="BWN36" s="24"/>
      <c r="BWO36" s="24"/>
      <c r="BWP36" s="24"/>
      <c r="BWQ36" s="24"/>
      <c r="BWR36" s="24"/>
      <c r="BWS36" s="24"/>
      <c r="BWT36" s="24"/>
      <c r="BWU36" s="24"/>
      <c r="BWV36" s="24"/>
      <c r="BWW36" s="24"/>
      <c r="BWX36" s="24"/>
      <c r="BWY36" s="24"/>
      <c r="BWZ36" s="24"/>
      <c r="BXA36" s="24"/>
      <c r="BXB36" s="24"/>
      <c r="BXC36" s="24"/>
      <c r="BXD36" s="24"/>
      <c r="BXE36" s="24"/>
      <c r="BXF36" s="24"/>
      <c r="BXG36" s="24"/>
      <c r="BXH36" s="24"/>
      <c r="BXI36" s="24"/>
      <c r="BXJ36" s="24"/>
      <c r="BXK36" s="24"/>
      <c r="BXL36" s="24"/>
      <c r="BXM36" s="24"/>
      <c r="BXN36" s="24"/>
      <c r="BXO36" s="24"/>
      <c r="BXP36" s="24"/>
      <c r="BXQ36" s="24"/>
      <c r="BXR36" s="24"/>
      <c r="BXS36" s="24"/>
      <c r="BXT36" s="24"/>
      <c r="BXU36" s="24"/>
      <c r="BXV36" s="24"/>
      <c r="BXW36" s="24"/>
      <c r="BXX36" s="24"/>
      <c r="BXY36" s="24"/>
      <c r="BXZ36" s="24"/>
      <c r="BYA36" s="24"/>
      <c r="BYB36" s="24"/>
      <c r="BYC36" s="24"/>
      <c r="BYD36" s="24"/>
      <c r="BYE36" s="24"/>
      <c r="BYF36" s="24"/>
      <c r="BYG36" s="24"/>
      <c r="BYH36" s="24"/>
      <c r="BYI36" s="24"/>
      <c r="BYJ36" s="24"/>
      <c r="BYK36" s="24"/>
      <c r="BYL36" s="24"/>
      <c r="BYM36" s="24"/>
      <c r="BYN36" s="24"/>
      <c r="BYO36" s="24"/>
      <c r="BYP36" s="24"/>
      <c r="BYQ36" s="24"/>
      <c r="BYR36" s="24"/>
      <c r="BYS36" s="24"/>
      <c r="BYT36" s="24"/>
      <c r="BYU36" s="24"/>
      <c r="BYV36" s="24"/>
      <c r="BYW36" s="24"/>
      <c r="BYX36" s="24"/>
      <c r="BYY36" s="24"/>
      <c r="BYZ36" s="24"/>
      <c r="BZA36" s="24"/>
      <c r="BZB36" s="24"/>
      <c r="BZC36" s="24"/>
      <c r="BZD36" s="24"/>
      <c r="BZE36" s="24"/>
      <c r="BZF36" s="24"/>
      <c r="BZG36" s="24"/>
      <c r="BZH36" s="24"/>
      <c r="BZI36" s="24"/>
      <c r="BZJ36" s="24"/>
      <c r="BZK36" s="24"/>
      <c r="BZL36" s="24"/>
      <c r="BZM36" s="24"/>
      <c r="BZN36" s="24"/>
      <c r="BZO36" s="24"/>
      <c r="BZP36" s="24"/>
      <c r="BZQ36" s="24"/>
      <c r="BZR36" s="24"/>
      <c r="BZS36" s="24"/>
      <c r="BZT36" s="24"/>
      <c r="BZU36" s="24"/>
      <c r="BZV36" s="24"/>
      <c r="BZW36" s="24"/>
      <c r="BZX36" s="24"/>
      <c r="BZY36" s="24"/>
      <c r="BZZ36" s="24"/>
      <c r="CAA36" s="24"/>
      <c r="CAB36" s="24"/>
      <c r="CAC36" s="24"/>
      <c r="CAD36" s="24"/>
      <c r="CAE36" s="24"/>
      <c r="CAF36" s="24"/>
      <c r="CAG36" s="24"/>
      <c r="CAH36" s="24"/>
      <c r="CAI36" s="24"/>
      <c r="CAJ36" s="24"/>
      <c r="CAK36" s="24"/>
      <c r="CAL36" s="24"/>
      <c r="CAM36" s="24"/>
      <c r="CAN36" s="24"/>
      <c r="CAO36" s="24"/>
      <c r="CAP36" s="24"/>
      <c r="CAQ36" s="24"/>
      <c r="CAR36" s="24"/>
      <c r="CAS36" s="24"/>
      <c r="CAT36" s="24"/>
      <c r="CAU36" s="24"/>
      <c r="CAV36" s="24"/>
      <c r="CAW36" s="24"/>
      <c r="CAX36" s="24"/>
      <c r="CAY36" s="24"/>
      <c r="CAZ36" s="24"/>
      <c r="CBA36" s="24"/>
      <c r="CBB36" s="24"/>
      <c r="CBC36" s="24"/>
      <c r="CBD36" s="24"/>
      <c r="CBE36" s="24"/>
      <c r="CBF36" s="24"/>
      <c r="CBG36" s="24"/>
      <c r="CBH36" s="24"/>
      <c r="CBI36" s="24"/>
      <c r="CBJ36" s="24"/>
      <c r="CBK36" s="24"/>
      <c r="CBL36" s="24"/>
      <c r="CBM36" s="24"/>
      <c r="CBN36" s="24"/>
      <c r="CBO36" s="24"/>
      <c r="CBP36" s="24"/>
      <c r="CBQ36" s="24"/>
      <c r="CBR36" s="24"/>
      <c r="CBS36" s="24"/>
      <c r="CBT36" s="24"/>
      <c r="CBU36" s="24"/>
      <c r="CBV36" s="24"/>
      <c r="CBW36" s="24"/>
      <c r="CBX36" s="24"/>
      <c r="CBY36" s="24"/>
      <c r="CBZ36" s="24"/>
      <c r="CCA36" s="24"/>
      <c r="CCB36" s="24"/>
      <c r="CCC36" s="24"/>
      <c r="CCD36" s="24"/>
      <c r="CCE36" s="24"/>
      <c r="CCF36" s="24"/>
      <c r="CCG36" s="24"/>
      <c r="CCH36" s="24"/>
      <c r="CCI36" s="24"/>
      <c r="CCJ36" s="24"/>
      <c r="CCK36" s="24"/>
      <c r="CCL36" s="24"/>
      <c r="CCM36" s="24"/>
      <c r="CCN36" s="24"/>
      <c r="CCO36" s="24"/>
      <c r="CCP36" s="24"/>
      <c r="CCQ36" s="24"/>
      <c r="CCR36" s="24"/>
      <c r="CCS36" s="24"/>
      <c r="CCT36" s="24"/>
      <c r="CCU36" s="24"/>
      <c r="CCV36" s="24"/>
      <c r="CCW36" s="24"/>
      <c r="CCX36" s="24"/>
      <c r="CCY36" s="24"/>
      <c r="CCZ36" s="24"/>
      <c r="CDA36" s="24"/>
      <c r="CDB36" s="24"/>
      <c r="CDC36" s="24"/>
      <c r="CDD36" s="24"/>
      <c r="CDE36" s="24"/>
      <c r="CDF36" s="24"/>
      <c r="CDG36" s="24"/>
      <c r="CDH36" s="24"/>
      <c r="CDI36" s="24"/>
      <c r="CDJ36" s="24"/>
      <c r="CDK36" s="24"/>
      <c r="CDL36" s="24"/>
      <c r="CDM36" s="24"/>
      <c r="CDN36" s="24"/>
      <c r="CDO36" s="24"/>
      <c r="CDP36" s="24"/>
      <c r="CDQ36" s="24"/>
      <c r="CDR36" s="24"/>
      <c r="CDS36" s="24"/>
      <c r="CDT36" s="24"/>
      <c r="CDU36" s="24"/>
      <c r="CDV36" s="24"/>
      <c r="CDW36" s="24"/>
      <c r="CDX36" s="24"/>
      <c r="CDY36" s="24"/>
      <c r="CDZ36" s="24"/>
      <c r="CEA36" s="24"/>
      <c r="CEB36" s="24"/>
      <c r="CEC36" s="24"/>
      <c r="CED36" s="24"/>
      <c r="CEE36" s="24"/>
      <c r="CEF36" s="24"/>
      <c r="CEG36" s="24"/>
      <c r="CEH36" s="24"/>
      <c r="CEI36" s="24"/>
      <c r="CEJ36" s="24"/>
      <c r="CEK36" s="24"/>
      <c r="CEL36" s="24"/>
      <c r="CEM36" s="24"/>
      <c r="CEN36" s="24"/>
      <c r="CEO36" s="24"/>
      <c r="CEP36" s="24"/>
      <c r="CEQ36" s="24"/>
      <c r="CER36" s="24"/>
      <c r="CES36" s="24"/>
      <c r="CET36" s="24"/>
      <c r="CEU36" s="24"/>
      <c r="CEV36" s="24"/>
      <c r="CEW36" s="24"/>
      <c r="CEX36" s="24"/>
      <c r="CEY36" s="24"/>
      <c r="CEZ36" s="24"/>
      <c r="CFA36" s="24"/>
      <c r="CFB36" s="24"/>
      <c r="CFC36" s="24"/>
      <c r="CFD36" s="24"/>
      <c r="CFE36" s="24"/>
      <c r="CFF36" s="24"/>
      <c r="CFG36" s="24"/>
      <c r="CFH36" s="24"/>
      <c r="CFI36" s="24"/>
      <c r="CFJ36" s="24"/>
      <c r="CFK36" s="24"/>
      <c r="CFL36" s="24"/>
      <c r="CFM36" s="24"/>
      <c r="CFN36" s="24"/>
      <c r="CFO36" s="24"/>
      <c r="CFP36" s="24"/>
      <c r="CFQ36" s="24"/>
      <c r="CFR36" s="24"/>
      <c r="CFS36" s="24"/>
      <c r="CFT36" s="24"/>
      <c r="CFU36" s="24"/>
      <c r="CFV36" s="24"/>
      <c r="CFW36" s="24"/>
      <c r="CFX36" s="24"/>
      <c r="CFY36" s="24"/>
      <c r="CFZ36" s="24"/>
      <c r="CGA36" s="24"/>
      <c r="CGB36" s="24"/>
      <c r="CGC36" s="24"/>
      <c r="CGD36" s="24"/>
      <c r="CGE36" s="24"/>
      <c r="CGF36" s="24"/>
      <c r="CGG36" s="24"/>
      <c r="CGH36" s="24"/>
      <c r="CGI36" s="24"/>
      <c r="CGJ36" s="24"/>
      <c r="CGK36" s="24"/>
      <c r="CGL36" s="24"/>
      <c r="CGM36" s="24"/>
      <c r="CGN36" s="24"/>
      <c r="CGO36" s="24"/>
      <c r="CGP36" s="24"/>
      <c r="CGQ36" s="24"/>
      <c r="CGR36" s="24"/>
      <c r="CGS36" s="24"/>
      <c r="CGT36" s="24"/>
      <c r="CGU36" s="24"/>
      <c r="CGV36" s="24"/>
      <c r="CGW36" s="24"/>
      <c r="CGX36" s="24"/>
      <c r="CGY36" s="24"/>
      <c r="CGZ36" s="24"/>
      <c r="CHA36" s="24"/>
      <c r="CHB36" s="24"/>
      <c r="CHC36" s="24"/>
      <c r="CHD36" s="24"/>
      <c r="CHE36" s="24"/>
      <c r="CHF36" s="24"/>
      <c r="CHG36" s="24"/>
      <c r="CHH36" s="24"/>
      <c r="CHI36" s="24"/>
      <c r="CHJ36" s="24"/>
      <c r="CHK36" s="24"/>
      <c r="CHL36" s="24"/>
      <c r="CHM36" s="24"/>
      <c r="CHN36" s="24"/>
      <c r="CHO36" s="24"/>
      <c r="CHP36" s="24"/>
      <c r="CHQ36" s="24"/>
      <c r="CHR36" s="24"/>
      <c r="CHS36" s="24"/>
      <c r="CHT36" s="24"/>
      <c r="CHU36" s="24"/>
      <c r="CHV36" s="24"/>
      <c r="CHW36" s="24"/>
      <c r="CHX36" s="24"/>
      <c r="CHY36" s="24"/>
      <c r="CHZ36" s="24"/>
      <c r="CIA36" s="24"/>
      <c r="CIB36" s="24"/>
      <c r="CIC36" s="24"/>
      <c r="CID36" s="24"/>
      <c r="CIE36" s="24"/>
      <c r="CIF36" s="24"/>
      <c r="CIG36" s="24"/>
      <c r="CIH36" s="24"/>
      <c r="CII36" s="24"/>
      <c r="CIJ36" s="24"/>
      <c r="CIK36" s="24"/>
      <c r="CIL36" s="24"/>
      <c r="CIM36" s="24"/>
      <c r="CIN36" s="24"/>
      <c r="CIO36" s="24"/>
      <c r="CIP36" s="24"/>
      <c r="CIQ36" s="24"/>
      <c r="CIR36" s="24"/>
      <c r="CIS36" s="24"/>
      <c r="CIT36" s="24"/>
      <c r="CIU36" s="24"/>
      <c r="CIV36" s="24"/>
      <c r="CIW36" s="24"/>
      <c r="CIX36" s="24"/>
      <c r="CIY36" s="24"/>
      <c r="CIZ36" s="24"/>
      <c r="CJA36" s="24"/>
      <c r="CJB36" s="24"/>
      <c r="CJC36" s="24"/>
      <c r="CJD36" s="24"/>
      <c r="CJE36" s="24"/>
      <c r="CJF36" s="24"/>
      <c r="CJG36" s="24"/>
      <c r="CJH36" s="24"/>
      <c r="CJI36" s="24"/>
      <c r="CJJ36" s="24"/>
      <c r="CJK36" s="24"/>
      <c r="CJL36" s="24"/>
      <c r="CJM36" s="24"/>
      <c r="CJN36" s="24"/>
      <c r="CJO36" s="24"/>
      <c r="CJP36" s="24"/>
      <c r="CJQ36" s="24"/>
      <c r="CJR36" s="24"/>
      <c r="CJS36" s="24"/>
      <c r="CJT36" s="24"/>
      <c r="CJU36" s="24"/>
      <c r="CJV36" s="24"/>
      <c r="CJW36" s="24"/>
      <c r="CJX36" s="24"/>
      <c r="CJY36" s="24"/>
      <c r="CJZ36" s="24"/>
      <c r="CKA36" s="24"/>
      <c r="CKB36" s="24"/>
      <c r="CKC36" s="24"/>
      <c r="CKD36" s="24"/>
      <c r="CKE36" s="24"/>
      <c r="CKF36" s="24"/>
      <c r="CKG36" s="24"/>
      <c r="CKH36" s="24"/>
      <c r="CKI36" s="24"/>
      <c r="CKJ36" s="24"/>
      <c r="CKK36" s="24"/>
      <c r="CKL36" s="24"/>
      <c r="CKM36" s="24"/>
      <c r="CKN36" s="24"/>
      <c r="CKO36" s="24"/>
      <c r="CKP36" s="24"/>
      <c r="CKQ36" s="24"/>
      <c r="CKR36" s="24"/>
      <c r="CKS36" s="24"/>
      <c r="CKT36" s="24"/>
      <c r="CKU36" s="24"/>
      <c r="CKV36" s="24"/>
      <c r="CKW36" s="24"/>
      <c r="CKX36" s="24"/>
      <c r="CKY36" s="24"/>
      <c r="CKZ36" s="24"/>
      <c r="CLA36" s="24"/>
      <c r="CLB36" s="24"/>
      <c r="CLC36" s="24"/>
      <c r="CLD36" s="24"/>
      <c r="CLE36" s="24"/>
      <c r="CLF36" s="24"/>
      <c r="CLG36" s="24"/>
      <c r="CLH36" s="24"/>
      <c r="CLI36" s="24"/>
      <c r="CLJ36" s="24"/>
      <c r="CLK36" s="24"/>
      <c r="CLL36" s="24"/>
      <c r="CLM36" s="24"/>
      <c r="CLN36" s="24"/>
      <c r="CLO36" s="24"/>
      <c r="CLP36" s="24"/>
      <c r="CLQ36" s="24"/>
      <c r="CLR36" s="24"/>
      <c r="CLS36" s="24"/>
      <c r="CLT36" s="24"/>
      <c r="CLU36" s="24"/>
      <c r="CLV36" s="24"/>
      <c r="CLW36" s="24"/>
      <c r="CLX36" s="24"/>
      <c r="CLY36" s="24"/>
      <c r="CLZ36" s="24"/>
      <c r="CMA36" s="24"/>
      <c r="CMB36" s="24"/>
      <c r="CMC36" s="24"/>
      <c r="CMD36" s="24"/>
      <c r="CME36" s="24"/>
      <c r="CMF36" s="24"/>
      <c r="CMG36" s="24"/>
      <c r="CMH36" s="24"/>
      <c r="CMI36" s="24"/>
      <c r="CMJ36" s="24"/>
      <c r="CMK36" s="24"/>
      <c r="CML36" s="24"/>
      <c r="CMM36" s="24"/>
      <c r="CMN36" s="24"/>
      <c r="CMO36" s="24"/>
      <c r="CMP36" s="24"/>
      <c r="CMQ36" s="24"/>
      <c r="CMR36" s="24"/>
      <c r="CMS36" s="24"/>
      <c r="CMT36" s="24"/>
      <c r="CMU36" s="24"/>
      <c r="CMV36" s="24"/>
      <c r="CMW36" s="24"/>
      <c r="CMX36" s="24"/>
      <c r="CMY36" s="24"/>
      <c r="CMZ36" s="24"/>
      <c r="CNA36" s="24"/>
      <c r="CNB36" s="24"/>
      <c r="CNC36" s="24"/>
      <c r="CND36" s="24"/>
      <c r="CNE36" s="24"/>
      <c r="CNF36" s="24"/>
      <c r="CNG36" s="24"/>
      <c r="CNH36" s="24"/>
      <c r="CNI36" s="24"/>
      <c r="CNJ36" s="24"/>
      <c r="CNK36" s="24"/>
      <c r="CNL36" s="24"/>
      <c r="CNM36" s="24"/>
      <c r="CNN36" s="24"/>
      <c r="CNO36" s="24"/>
      <c r="CNP36" s="24"/>
      <c r="CNQ36" s="24"/>
      <c r="CNR36" s="24"/>
      <c r="CNS36" s="24"/>
      <c r="CNT36" s="24"/>
      <c r="CNU36" s="24"/>
      <c r="CNV36" s="24"/>
      <c r="CNW36" s="24"/>
      <c r="CNX36" s="24"/>
      <c r="CNY36" s="24"/>
      <c r="CNZ36" s="24"/>
      <c r="COA36" s="24"/>
      <c r="COB36" s="24"/>
      <c r="COC36" s="24"/>
      <c r="COD36" s="24"/>
      <c r="COE36" s="24"/>
      <c r="COF36" s="24"/>
      <c r="COG36" s="24"/>
      <c r="COH36" s="24"/>
      <c r="COI36" s="24"/>
      <c r="COJ36" s="24"/>
      <c r="COK36" s="24"/>
      <c r="COL36" s="24"/>
      <c r="COM36" s="24"/>
      <c r="CON36" s="24"/>
      <c r="COO36" s="24"/>
      <c r="COP36" s="24"/>
      <c r="COQ36" s="24"/>
      <c r="COR36" s="24"/>
      <c r="COS36" s="24"/>
      <c r="COT36" s="24"/>
      <c r="COU36" s="24"/>
      <c r="COV36" s="24"/>
      <c r="COW36" s="24"/>
      <c r="COX36" s="24"/>
      <c r="COY36" s="24"/>
      <c r="COZ36" s="24"/>
      <c r="CPA36" s="24"/>
      <c r="CPB36" s="24"/>
      <c r="CPC36" s="24"/>
      <c r="CPD36" s="24"/>
      <c r="CPE36" s="24"/>
      <c r="CPF36" s="24"/>
      <c r="CPG36" s="24"/>
      <c r="CPH36" s="24"/>
      <c r="CPI36" s="24"/>
      <c r="CPJ36" s="24"/>
      <c r="CPK36" s="24"/>
      <c r="CPL36" s="24"/>
      <c r="CPM36" s="24"/>
      <c r="CPN36" s="24"/>
      <c r="CPO36" s="24"/>
      <c r="CPP36" s="24"/>
      <c r="CPQ36" s="24"/>
      <c r="CPR36" s="24"/>
      <c r="CPS36" s="24"/>
      <c r="CPT36" s="24"/>
      <c r="CPU36" s="24"/>
      <c r="CPV36" s="24"/>
      <c r="CPW36" s="24"/>
      <c r="CPX36" s="24"/>
      <c r="CPY36" s="24"/>
      <c r="CPZ36" s="24"/>
      <c r="CQA36" s="24"/>
      <c r="CQB36" s="24"/>
      <c r="CQC36" s="24"/>
      <c r="CQD36" s="24"/>
      <c r="CQE36" s="24"/>
      <c r="CQF36" s="24"/>
      <c r="CQG36" s="24"/>
      <c r="CQH36" s="24"/>
      <c r="CQI36" s="24"/>
      <c r="CQJ36" s="24"/>
      <c r="CQK36" s="24"/>
      <c r="CQL36" s="24"/>
      <c r="CQM36" s="24"/>
      <c r="CQN36" s="24"/>
      <c r="CQO36" s="24"/>
      <c r="CQP36" s="24"/>
      <c r="CQQ36" s="24"/>
      <c r="CQR36" s="24"/>
      <c r="CQS36" s="24"/>
      <c r="CQT36" s="24"/>
      <c r="CQU36" s="24"/>
      <c r="CQV36" s="24"/>
      <c r="CQW36" s="24"/>
      <c r="CQX36" s="24"/>
      <c r="CQY36" s="24"/>
      <c r="CQZ36" s="24"/>
      <c r="CRA36" s="24"/>
      <c r="CRB36" s="24"/>
      <c r="CRC36" s="24"/>
      <c r="CRD36" s="24"/>
      <c r="CRE36" s="24"/>
      <c r="CRF36" s="24"/>
      <c r="CRG36" s="24"/>
      <c r="CRH36" s="24"/>
      <c r="CRI36" s="24"/>
      <c r="CRJ36" s="24"/>
      <c r="CRK36" s="24"/>
      <c r="CRL36" s="24"/>
      <c r="CRM36" s="24"/>
      <c r="CRN36" s="24"/>
      <c r="CRO36" s="24"/>
      <c r="CRP36" s="24"/>
      <c r="CRQ36" s="24"/>
      <c r="CRR36" s="24"/>
      <c r="CRS36" s="24"/>
      <c r="CRT36" s="24"/>
      <c r="CRU36" s="24"/>
      <c r="CRV36" s="24"/>
      <c r="CRW36" s="24"/>
      <c r="CRX36" s="24"/>
      <c r="CRY36" s="24"/>
      <c r="CRZ36" s="24"/>
      <c r="CSA36" s="24"/>
      <c r="CSB36" s="24"/>
      <c r="CSC36" s="24"/>
      <c r="CSD36" s="24"/>
      <c r="CSE36" s="24"/>
      <c r="CSF36" s="24"/>
      <c r="CSG36" s="24"/>
      <c r="CSH36" s="24"/>
      <c r="CSI36" s="24"/>
      <c r="CSJ36" s="24"/>
      <c r="CSK36" s="24"/>
      <c r="CSL36" s="24"/>
      <c r="CSM36" s="24"/>
      <c r="CSN36" s="24"/>
      <c r="CSO36" s="24"/>
      <c r="CSP36" s="24"/>
      <c r="CSQ36" s="24"/>
      <c r="CSR36" s="24"/>
      <c r="CSS36" s="24"/>
      <c r="CST36" s="24"/>
      <c r="CSU36" s="24"/>
      <c r="CSV36" s="24"/>
      <c r="CSW36" s="24"/>
      <c r="CSX36" s="24"/>
      <c r="CSY36" s="24"/>
      <c r="CSZ36" s="24"/>
      <c r="CTA36" s="24"/>
      <c r="CTB36" s="24"/>
      <c r="CTC36" s="24"/>
      <c r="CTD36" s="24"/>
      <c r="CTE36" s="24"/>
      <c r="CTF36" s="24"/>
      <c r="CTG36" s="24"/>
      <c r="CTH36" s="24"/>
      <c r="CTI36" s="24"/>
      <c r="CTJ36" s="24"/>
      <c r="CTK36" s="24"/>
      <c r="CTL36" s="24"/>
      <c r="CTM36" s="24"/>
      <c r="CTN36" s="24"/>
      <c r="CTO36" s="24"/>
      <c r="CTP36" s="24"/>
      <c r="CTQ36" s="24"/>
      <c r="CTR36" s="24"/>
      <c r="CTS36" s="24"/>
      <c r="CTT36" s="24"/>
      <c r="CTU36" s="24"/>
      <c r="CTV36" s="24"/>
      <c r="CTW36" s="24"/>
      <c r="CTX36" s="24"/>
      <c r="CTY36" s="24"/>
      <c r="CTZ36" s="24"/>
      <c r="CUA36" s="24"/>
      <c r="CUB36" s="24"/>
      <c r="CUC36" s="24"/>
      <c r="CUD36" s="24"/>
      <c r="CUE36" s="24"/>
      <c r="CUF36" s="24"/>
      <c r="CUG36" s="24"/>
      <c r="CUH36" s="24"/>
      <c r="CUI36" s="24"/>
      <c r="CUJ36" s="24"/>
      <c r="CUK36" s="24"/>
      <c r="CUL36" s="24"/>
      <c r="CUM36" s="24"/>
      <c r="CUN36" s="24"/>
      <c r="CUO36" s="24"/>
      <c r="CUP36" s="24"/>
      <c r="CUQ36" s="24"/>
      <c r="CUR36" s="24"/>
      <c r="CUS36" s="24"/>
      <c r="CUT36" s="24"/>
      <c r="CUU36" s="24"/>
      <c r="CUV36" s="24"/>
      <c r="CUW36" s="24"/>
      <c r="CUX36" s="24"/>
      <c r="CUY36" s="24"/>
      <c r="CUZ36" s="24"/>
      <c r="CVA36" s="24"/>
      <c r="CVB36" s="24"/>
      <c r="CVC36" s="24"/>
      <c r="CVD36" s="24"/>
      <c r="CVE36" s="24"/>
      <c r="CVF36" s="24"/>
      <c r="CVG36" s="24"/>
      <c r="CVH36" s="24"/>
      <c r="CVI36" s="24"/>
      <c r="CVJ36" s="24"/>
      <c r="CVK36" s="24"/>
      <c r="CVL36" s="24"/>
      <c r="CVM36" s="24"/>
      <c r="CVN36" s="24"/>
      <c r="CVO36" s="24"/>
      <c r="CVP36" s="24"/>
      <c r="CVQ36" s="24"/>
      <c r="CVR36" s="24"/>
      <c r="CVS36" s="24"/>
      <c r="CVT36" s="24"/>
      <c r="CVU36" s="24"/>
      <c r="CVV36" s="24"/>
      <c r="CVW36" s="24"/>
      <c r="CVX36" s="24"/>
      <c r="CVY36" s="24"/>
      <c r="CVZ36" s="24"/>
      <c r="CWA36" s="24"/>
      <c r="CWB36" s="24"/>
      <c r="CWC36" s="24"/>
      <c r="CWD36" s="24"/>
      <c r="CWE36" s="24"/>
      <c r="CWF36" s="24"/>
      <c r="CWG36" s="24"/>
      <c r="CWH36" s="24"/>
      <c r="CWI36" s="24"/>
      <c r="CWJ36" s="24"/>
      <c r="CWK36" s="24"/>
      <c r="CWL36" s="24"/>
      <c r="CWM36" s="24"/>
      <c r="CWN36" s="24"/>
      <c r="CWO36" s="24"/>
      <c r="CWP36" s="24"/>
      <c r="CWQ36" s="24"/>
      <c r="CWR36" s="24"/>
      <c r="CWS36" s="24"/>
      <c r="CWT36" s="24"/>
      <c r="CWU36" s="24"/>
      <c r="CWV36" s="24"/>
      <c r="CWW36" s="24"/>
      <c r="CWX36" s="24"/>
      <c r="CWY36" s="24"/>
      <c r="CWZ36" s="24"/>
      <c r="CXA36" s="24"/>
      <c r="CXB36" s="24"/>
      <c r="CXC36" s="24"/>
      <c r="CXD36" s="24"/>
      <c r="CXE36" s="24"/>
      <c r="CXF36" s="24"/>
      <c r="CXG36" s="24"/>
      <c r="CXH36" s="24"/>
      <c r="CXI36" s="24"/>
      <c r="CXJ36" s="24"/>
      <c r="CXK36" s="24"/>
      <c r="CXL36" s="24"/>
      <c r="CXM36" s="24"/>
      <c r="CXN36" s="24"/>
      <c r="CXO36" s="24"/>
      <c r="CXP36" s="24"/>
      <c r="CXQ36" s="24"/>
      <c r="CXR36" s="24"/>
      <c r="CXS36" s="24"/>
      <c r="CXT36" s="24"/>
      <c r="CXU36" s="24"/>
      <c r="CXV36" s="24"/>
      <c r="CXW36" s="24"/>
      <c r="CXX36" s="24"/>
      <c r="CXY36" s="24"/>
      <c r="CXZ36" s="24"/>
      <c r="CYA36" s="24"/>
      <c r="CYB36" s="24"/>
      <c r="CYC36" s="24"/>
      <c r="CYD36" s="24"/>
      <c r="CYE36" s="24"/>
      <c r="CYF36" s="24"/>
      <c r="CYG36" s="24"/>
      <c r="CYH36" s="24"/>
      <c r="CYI36" s="24"/>
      <c r="CYJ36" s="24"/>
      <c r="CYK36" s="24"/>
      <c r="CYL36" s="24"/>
      <c r="CYM36" s="24"/>
      <c r="CYN36" s="24"/>
      <c r="CYO36" s="24"/>
      <c r="CYP36" s="24"/>
      <c r="CYQ36" s="24"/>
      <c r="CYR36" s="24"/>
      <c r="CYS36" s="24"/>
      <c r="CYT36" s="24"/>
      <c r="CYU36" s="24"/>
      <c r="CYV36" s="24"/>
      <c r="CYW36" s="24"/>
      <c r="CYX36" s="24"/>
      <c r="CYY36" s="24"/>
      <c r="CYZ36" s="24"/>
      <c r="CZA36" s="24"/>
      <c r="CZB36" s="24"/>
      <c r="CZC36" s="24"/>
      <c r="CZD36" s="24"/>
      <c r="CZE36" s="24"/>
      <c r="CZF36" s="24"/>
      <c r="CZG36" s="24"/>
      <c r="CZH36" s="24"/>
      <c r="CZI36" s="24"/>
      <c r="CZJ36" s="24"/>
      <c r="CZK36" s="24"/>
      <c r="CZL36" s="24"/>
      <c r="CZM36" s="24"/>
      <c r="CZN36" s="24"/>
      <c r="CZO36" s="24"/>
      <c r="CZP36" s="24"/>
      <c r="CZQ36" s="24"/>
      <c r="CZR36" s="24"/>
      <c r="CZS36" s="24"/>
      <c r="CZT36" s="24"/>
      <c r="CZU36" s="24"/>
      <c r="CZV36" s="24"/>
      <c r="CZW36" s="24"/>
      <c r="CZX36" s="24"/>
      <c r="CZY36" s="24"/>
      <c r="CZZ36" s="24"/>
      <c r="DAA36" s="24"/>
      <c r="DAB36" s="24"/>
      <c r="DAC36" s="24"/>
      <c r="DAD36" s="24"/>
      <c r="DAE36" s="24"/>
      <c r="DAF36" s="24"/>
      <c r="DAG36" s="24"/>
      <c r="DAH36" s="24"/>
      <c r="DAI36" s="24"/>
      <c r="DAJ36" s="24"/>
      <c r="DAK36" s="24"/>
      <c r="DAL36" s="24"/>
      <c r="DAM36" s="24"/>
      <c r="DAN36" s="24"/>
      <c r="DAO36" s="24"/>
      <c r="DAP36" s="24"/>
      <c r="DAQ36" s="24"/>
      <c r="DAR36" s="24"/>
      <c r="DAS36" s="24"/>
      <c r="DAT36" s="24"/>
      <c r="DAU36" s="24"/>
      <c r="DAV36" s="24"/>
      <c r="DAW36" s="24"/>
      <c r="DAX36" s="24"/>
      <c r="DAY36" s="24"/>
      <c r="DAZ36" s="24"/>
      <c r="DBA36" s="24"/>
      <c r="DBB36" s="24"/>
      <c r="DBC36" s="24"/>
      <c r="DBD36" s="24"/>
      <c r="DBE36" s="24"/>
      <c r="DBF36" s="24"/>
      <c r="DBG36" s="24"/>
      <c r="DBH36" s="24"/>
      <c r="DBI36" s="24"/>
      <c r="DBJ36" s="24"/>
      <c r="DBK36" s="24"/>
      <c r="DBL36" s="24"/>
      <c r="DBM36" s="24"/>
      <c r="DBN36" s="24"/>
      <c r="DBO36" s="24"/>
      <c r="DBP36" s="24"/>
      <c r="DBQ36" s="24"/>
      <c r="DBR36" s="24"/>
      <c r="DBS36" s="24"/>
      <c r="DBT36" s="24"/>
      <c r="DBU36" s="24"/>
      <c r="DBV36" s="24"/>
      <c r="DBW36" s="24"/>
      <c r="DBX36" s="24"/>
      <c r="DBY36" s="24"/>
      <c r="DBZ36" s="24"/>
      <c r="DCA36" s="24"/>
      <c r="DCB36" s="24"/>
      <c r="DCC36" s="24"/>
      <c r="DCD36" s="24"/>
      <c r="DCE36" s="24"/>
      <c r="DCF36" s="24"/>
      <c r="DCG36" s="24"/>
      <c r="DCH36" s="24"/>
      <c r="DCI36" s="24"/>
      <c r="DCJ36" s="24"/>
      <c r="DCK36" s="24"/>
      <c r="DCL36" s="24"/>
      <c r="DCM36" s="24"/>
      <c r="DCN36" s="24"/>
      <c r="DCO36" s="24"/>
      <c r="DCP36" s="24"/>
      <c r="DCQ36" s="24"/>
      <c r="DCR36" s="24"/>
      <c r="DCS36" s="24"/>
      <c r="DCT36" s="24"/>
      <c r="DCU36" s="24"/>
      <c r="DCV36" s="24"/>
      <c r="DCW36" s="24"/>
      <c r="DCX36" s="24"/>
      <c r="DCY36" s="24"/>
      <c r="DCZ36" s="24"/>
      <c r="DDA36" s="24"/>
      <c r="DDB36" s="24"/>
      <c r="DDC36" s="24"/>
      <c r="DDD36" s="24"/>
      <c r="DDE36" s="24"/>
      <c r="DDF36" s="24"/>
      <c r="DDG36" s="24"/>
      <c r="DDH36" s="24"/>
      <c r="DDI36" s="24"/>
      <c r="DDJ36" s="24"/>
      <c r="DDK36" s="24"/>
      <c r="DDL36" s="24"/>
      <c r="DDM36" s="24"/>
      <c r="DDN36" s="24"/>
      <c r="DDO36" s="24"/>
      <c r="DDP36" s="24"/>
      <c r="DDQ36" s="24"/>
      <c r="DDR36" s="24"/>
      <c r="DDS36" s="24"/>
      <c r="DDT36" s="24"/>
      <c r="DDU36" s="24"/>
      <c r="DDV36" s="24"/>
      <c r="DDW36" s="24"/>
      <c r="DDX36" s="24"/>
      <c r="DDY36" s="24"/>
      <c r="DDZ36" s="24"/>
      <c r="DEA36" s="24"/>
      <c r="DEB36" s="24"/>
      <c r="DEC36" s="24"/>
      <c r="DED36" s="24"/>
      <c r="DEE36" s="24"/>
      <c r="DEF36" s="24"/>
      <c r="DEG36" s="24"/>
      <c r="DEH36" s="24"/>
      <c r="DEI36" s="24"/>
      <c r="DEJ36" s="24"/>
      <c r="DEK36" s="24"/>
      <c r="DEL36" s="24"/>
      <c r="DEM36" s="24"/>
      <c r="DEN36" s="24"/>
      <c r="DEO36" s="24"/>
      <c r="DEP36" s="24"/>
      <c r="DEQ36" s="24"/>
      <c r="DER36" s="24"/>
      <c r="DES36" s="24"/>
      <c r="DET36" s="24"/>
      <c r="DEU36" s="24"/>
      <c r="DEV36" s="24"/>
      <c r="DEW36" s="24"/>
      <c r="DEX36" s="24"/>
      <c r="DEY36" s="24"/>
      <c r="DEZ36" s="24"/>
      <c r="DFA36" s="24"/>
      <c r="DFB36" s="24"/>
      <c r="DFC36" s="24"/>
      <c r="DFD36" s="24"/>
      <c r="DFE36" s="24"/>
      <c r="DFF36" s="24"/>
      <c r="DFG36" s="24"/>
      <c r="DFH36" s="24"/>
      <c r="DFI36" s="24"/>
      <c r="DFJ36" s="24"/>
      <c r="DFK36" s="24"/>
      <c r="DFL36" s="24"/>
      <c r="DFM36" s="24"/>
      <c r="DFN36" s="24"/>
      <c r="DFO36" s="24"/>
      <c r="DFP36" s="24"/>
      <c r="DFQ36" s="24"/>
      <c r="DFR36" s="24"/>
      <c r="DFS36" s="24"/>
      <c r="DFT36" s="24"/>
      <c r="DFU36" s="24"/>
      <c r="DFV36" s="24"/>
      <c r="DFW36" s="24"/>
      <c r="DFX36" s="24"/>
      <c r="DFY36" s="24"/>
      <c r="DFZ36" s="24"/>
      <c r="DGA36" s="24"/>
      <c r="DGB36" s="24"/>
      <c r="DGC36" s="24"/>
      <c r="DGD36" s="24"/>
      <c r="DGE36" s="24"/>
      <c r="DGF36" s="24"/>
      <c r="DGG36" s="24"/>
      <c r="DGH36" s="24"/>
      <c r="DGI36" s="24"/>
      <c r="DGJ36" s="24"/>
      <c r="DGK36" s="24"/>
      <c r="DGL36" s="24"/>
      <c r="DGM36" s="24"/>
      <c r="DGN36" s="24"/>
      <c r="DGO36" s="24"/>
      <c r="DGP36" s="24"/>
      <c r="DGQ36" s="24"/>
      <c r="DGR36" s="24"/>
      <c r="DGS36" s="24"/>
      <c r="DGT36" s="24"/>
      <c r="DGU36" s="24"/>
      <c r="DGV36" s="24"/>
      <c r="DGW36" s="24"/>
      <c r="DGX36" s="24"/>
      <c r="DGY36" s="24"/>
      <c r="DGZ36" s="24"/>
      <c r="DHA36" s="24"/>
      <c r="DHB36" s="24"/>
      <c r="DHC36" s="24"/>
      <c r="DHD36" s="24"/>
      <c r="DHE36" s="24"/>
      <c r="DHF36" s="24"/>
      <c r="DHG36" s="24"/>
      <c r="DHH36" s="24"/>
      <c r="DHI36" s="24"/>
      <c r="DHJ36" s="24"/>
      <c r="DHK36" s="24"/>
      <c r="DHL36" s="24"/>
      <c r="DHM36" s="24"/>
      <c r="DHN36" s="24"/>
      <c r="DHO36" s="24"/>
      <c r="DHP36" s="24"/>
      <c r="DHQ36" s="24"/>
      <c r="DHR36" s="24"/>
      <c r="DHS36" s="24"/>
      <c r="DHT36" s="24"/>
      <c r="DHU36" s="24"/>
      <c r="DHV36" s="24"/>
      <c r="DHW36" s="24"/>
      <c r="DHX36" s="24"/>
      <c r="DHY36" s="24"/>
      <c r="DHZ36" s="24"/>
      <c r="DIA36" s="24"/>
      <c r="DIB36" s="24"/>
      <c r="DIC36" s="24"/>
      <c r="DID36" s="24"/>
      <c r="DIE36" s="24"/>
      <c r="DIF36" s="24"/>
      <c r="DIG36" s="24"/>
      <c r="DIH36" s="24"/>
      <c r="DII36" s="24"/>
      <c r="DIJ36" s="24"/>
      <c r="DIK36" s="24"/>
      <c r="DIL36" s="24"/>
      <c r="DIM36" s="24"/>
      <c r="DIN36" s="24"/>
      <c r="DIO36" s="24"/>
      <c r="DIP36" s="24"/>
      <c r="DIQ36" s="24"/>
      <c r="DIR36" s="24"/>
      <c r="DIS36" s="24"/>
      <c r="DIT36" s="24"/>
      <c r="DIU36" s="24"/>
      <c r="DIV36" s="24"/>
      <c r="DIW36" s="24"/>
      <c r="DIX36" s="24"/>
      <c r="DIY36" s="24"/>
      <c r="DIZ36" s="24"/>
      <c r="DJA36" s="24"/>
      <c r="DJB36" s="24"/>
      <c r="DJC36" s="24"/>
      <c r="DJD36" s="24"/>
      <c r="DJE36" s="24"/>
      <c r="DJF36" s="24"/>
      <c r="DJG36" s="24"/>
      <c r="DJH36" s="24"/>
      <c r="DJI36" s="24"/>
      <c r="DJJ36" s="24"/>
      <c r="DJK36" s="24"/>
      <c r="DJL36" s="24"/>
      <c r="DJM36" s="24"/>
      <c r="DJN36" s="24"/>
      <c r="DJO36" s="24"/>
      <c r="DJP36" s="24"/>
      <c r="DJQ36" s="24"/>
      <c r="DJR36" s="24"/>
      <c r="DJS36" s="24"/>
      <c r="DJT36" s="24"/>
      <c r="DJU36" s="24"/>
      <c r="DJV36" s="24"/>
      <c r="DJW36" s="24"/>
      <c r="DJX36" s="24"/>
      <c r="DJY36" s="24"/>
      <c r="DJZ36" s="24"/>
      <c r="DKA36" s="24"/>
      <c r="DKB36" s="24"/>
      <c r="DKC36" s="24"/>
      <c r="DKD36" s="24"/>
      <c r="DKE36" s="24"/>
      <c r="DKF36" s="24"/>
      <c r="DKG36" s="24"/>
      <c r="DKH36" s="24"/>
      <c r="DKI36" s="24"/>
      <c r="DKJ36" s="24"/>
      <c r="DKK36" s="24"/>
      <c r="DKL36" s="24"/>
      <c r="DKM36" s="24"/>
      <c r="DKN36" s="24"/>
      <c r="DKO36" s="24"/>
      <c r="DKP36" s="24"/>
      <c r="DKQ36" s="24"/>
      <c r="DKR36" s="24"/>
      <c r="DKS36" s="24"/>
      <c r="DKT36" s="24"/>
      <c r="DKU36" s="24"/>
      <c r="DKV36" s="24"/>
      <c r="DKW36" s="24"/>
      <c r="DKX36" s="24"/>
      <c r="DKY36" s="24"/>
      <c r="DKZ36" s="24"/>
      <c r="DLA36" s="24"/>
      <c r="DLB36" s="24"/>
      <c r="DLC36" s="24"/>
      <c r="DLD36" s="24"/>
      <c r="DLE36" s="24"/>
      <c r="DLF36" s="24"/>
      <c r="DLG36" s="24"/>
      <c r="DLH36" s="24"/>
      <c r="DLI36" s="24"/>
      <c r="DLJ36" s="24"/>
      <c r="DLK36" s="24"/>
      <c r="DLL36" s="24"/>
      <c r="DLM36" s="24"/>
      <c r="DLN36" s="24"/>
      <c r="DLO36" s="24"/>
      <c r="DLP36" s="24"/>
      <c r="DLQ36" s="24"/>
      <c r="DLR36" s="24"/>
      <c r="DLS36" s="24"/>
      <c r="DLT36" s="24"/>
      <c r="DLU36" s="24"/>
      <c r="DLV36" s="24"/>
      <c r="DLW36" s="24"/>
      <c r="DLX36" s="24"/>
      <c r="DLY36" s="24"/>
      <c r="DLZ36" s="24"/>
      <c r="DMA36" s="24"/>
      <c r="DMB36" s="24"/>
      <c r="DMC36" s="24"/>
      <c r="DMD36" s="24"/>
      <c r="DME36" s="24"/>
      <c r="DMF36" s="24"/>
      <c r="DMG36" s="24"/>
      <c r="DMH36" s="24"/>
      <c r="DMI36" s="24"/>
      <c r="DMJ36" s="24"/>
      <c r="DMK36" s="24"/>
      <c r="DML36" s="24"/>
      <c r="DMM36" s="24"/>
      <c r="DMN36" s="24"/>
      <c r="DMO36" s="24"/>
      <c r="DMP36" s="24"/>
      <c r="DMQ36" s="24"/>
      <c r="DMR36" s="24"/>
      <c r="DMS36" s="24"/>
      <c r="DMT36" s="24"/>
      <c r="DMU36" s="24"/>
      <c r="DMV36" s="24"/>
      <c r="DMW36" s="24"/>
      <c r="DMX36" s="24"/>
      <c r="DMY36" s="24"/>
      <c r="DMZ36" s="24"/>
      <c r="DNA36" s="24"/>
      <c r="DNB36" s="24"/>
      <c r="DNC36" s="24"/>
      <c r="DND36" s="24"/>
      <c r="DNE36" s="24"/>
      <c r="DNF36" s="24"/>
      <c r="DNG36" s="24"/>
      <c r="DNH36" s="24"/>
      <c r="DNI36" s="24"/>
      <c r="DNJ36" s="24"/>
      <c r="DNK36" s="24"/>
      <c r="DNL36" s="24"/>
      <c r="DNM36" s="24"/>
      <c r="DNN36" s="24"/>
      <c r="DNO36" s="24"/>
      <c r="DNP36" s="24"/>
      <c r="DNQ36" s="24"/>
      <c r="DNR36" s="24"/>
      <c r="DNS36" s="24"/>
      <c r="DNT36" s="24"/>
      <c r="DNU36" s="24"/>
      <c r="DNV36" s="24"/>
      <c r="DNW36" s="24"/>
      <c r="DNX36" s="24"/>
      <c r="DNY36" s="24"/>
      <c r="DNZ36" s="24"/>
      <c r="DOA36" s="24"/>
      <c r="DOB36" s="24"/>
      <c r="DOC36" s="24"/>
      <c r="DOD36" s="24"/>
      <c r="DOE36" s="24"/>
      <c r="DOF36" s="24"/>
      <c r="DOG36" s="24"/>
      <c r="DOH36" s="24"/>
      <c r="DOI36" s="24"/>
      <c r="DOJ36" s="24"/>
      <c r="DOK36" s="24"/>
      <c r="DOL36" s="24"/>
      <c r="DOM36" s="24"/>
      <c r="DON36" s="24"/>
      <c r="DOO36" s="24"/>
      <c r="DOP36" s="24"/>
      <c r="DOQ36" s="24"/>
      <c r="DOR36" s="24"/>
      <c r="DOS36" s="24"/>
      <c r="DOT36" s="24"/>
      <c r="DOU36" s="24"/>
      <c r="DOV36" s="24"/>
      <c r="DOW36" s="24"/>
      <c r="DOX36" s="24"/>
      <c r="DOY36" s="24"/>
      <c r="DOZ36" s="24"/>
      <c r="DPA36" s="24"/>
      <c r="DPB36" s="24"/>
      <c r="DPC36" s="24"/>
      <c r="DPD36" s="24"/>
      <c r="DPE36" s="24"/>
      <c r="DPF36" s="24"/>
      <c r="DPG36" s="24"/>
      <c r="DPH36" s="24"/>
      <c r="DPI36" s="24"/>
      <c r="DPJ36" s="24"/>
      <c r="DPK36" s="24"/>
      <c r="DPL36" s="24"/>
      <c r="DPM36" s="24"/>
      <c r="DPN36" s="24"/>
      <c r="DPO36" s="24"/>
      <c r="DPP36" s="24"/>
      <c r="DPQ36" s="24"/>
      <c r="DPR36" s="24"/>
      <c r="DPS36" s="24"/>
      <c r="DPT36" s="24"/>
      <c r="DPU36" s="24"/>
      <c r="DPV36" s="24"/>
      <c r="DPW36" s="24"/>
      <c r="DPX36" s="24"/>
      <c r="DPY36" s="24"/>
      <c r="DPZ36" s="24"/>
      <c r="DQA36" s="24"/>
      <c r="DQB36" s="24"/>
      <c r="DQC36" s="24"/>
      <c r="DQD36" s="24"/>
      <c r="DQE36" s="24"/>
      <c r="DQF36" s="24"/>
      <c r="DQG36" s="24"/>
      <c r="DQH36" s="24"/>
      <c r="DQI36" s="24"/>
      <c r="DQJ36" s="24"/>
      <c r="DQK36" s="24"/>
      <c r="DQL36" s="24"/>
      <c r="DQM36" s="24"/>
      <c r="DQN36" s="24"/>
      <c r="DQO36" s="24"/>
      <c r="DQP36" s="24"/>
      <c r="DQQ36" s="24"/>
      <c r="DQR36" s="24"/>
      <c r="DQS36" s="24"/>
      <c r="DQT36" s="24"/>
      <c r="DQU36" s="24"/>
      <c r="DQV36" s="24"/>
      <c r="DQW36" s="24"/>
      <c r="DQX36" s="24"/>
      <c r="DQY36" s="24"/>
      <c r="DQZ36" s="24"/>
      <c r="DRA36" s="24"/>
      <c r="DRB36" s="24"/>
      <c r="DRC36" s="24"/>
      <c r="DRD36" s="24"/>
      <c r="DRE36" s="24"/>
      <c r="DRF36" s="24"/>
      <c r="DRG36" s="24"/>
      <c r="DRH36" s="24"/>
      <c r="DRI36" s="24"/>
      <c r="DRJ36" s="24"/>
      <c r="DRK36" s="24"/>
      <c r="DRL36" s="24"/>
      <c r="DRM36" s="24"/>
      <c r="DRN36" s="24"/>
      <c r="DRO36" s="24"/>
      <c r="DRP36" s="24"/>
      <c r="DRQ36" s="24"/>
      <c r="DRR36" s="24"/>
      <c r="DRS36" s="24"/>
      <c r="DRT36" s="24"/>
      <c r="DRU36" s="24"/>
      <c r="DRV36" s="24"/>
      <c r="DRW36" s="24"/>
      <c r="DRX36" s="24"/>
      <c r="DRY36" s="24"/>
      <c r="DRZ36" s="24"/>
      <c r="DSA36" s="24"/>
      <c r="DSB36" s="24"/>
      <c r="DSC36" s="24"/>
      <c r="DSD36" s="24"/>
      <c r="DSE36" s="24"/>
      <c r="DSF36" s="24"/>
      <c r="DSG36" s="24"/>
      <c r="DSH36" s="24"/>
      <c r="DSI36" s="24"/>
      <c r="DSJ36" s="24"/>
      <c r="DSK36" s="24"/>
      <c r="DSL36" s="24"/>
      <c r="DSM36" s="24"/>
      <c r="DSN36" s="24"/>
      <c r="DSO36" s="24"/>
      <c r="DSP36" s="24"/>
      <c r="DSQ36" s="24"/>
      <c r="DSR36" s="24"/>
      <c r="DSS36" s="24"/>
      <c r="DST36" s="24"/>
      <c r="DSU36" s="24"/>
      <c r="DSV36" s="24"/>
      <c r="DSW36" s="24"/>
      <c r="DSX36" s="24"/>
      <c r="DSY36" s="24"/>
      <c r="DSZ36" s="24"/>
      <c r="DTA36" s="24"/>
      <c r="DTB36" s="24"/>
      <c r="DTC36" s="24"/>
      <c r="DTD36" s="24"/>
      <c r="DTE36" s="24"/>
      <c r="DTF36" s="24"/>
      <c r="DTG36" s="24"/>
      <c r="DTH36" s="24"/>
      <c r="DTI36" s="24"/>
      <c r="DTJ36" s="24"/>
      <c r="DTK36" s="24"/>
      <c r="DTL36" s="24"/>
      <c r="DTM36" s="24"/>
      <c r="DTN36" s="24"/>
      <c r="DTO36" s="24"/>
      <c r="DTP36" s="24"/>
      <c r="DTQ36" s="24"/>
      <c r="DTR36" s="24"/>
      <c r="DTS36" s="24"/>
      <c r="DTT36" s="24"/>
      <c r="DTU36" s="24"/>
      <c r="DTV36" s="24"/>
      <c r="DTW36" s="24"/>
      <c r="DTX36" s="24"/>
      <c r="DTY36" s="24"/>
      <c r="DTZ36" s="24"/>
      <c r="DUA36" s="24"/>
      <c r="DUB36" s="24"/>
      <c r="DUC36" s="24"/>
      <c r="DUD36" s="24"/>
      <c r="DUE36" s="24"/>
      <c r="DUF36" s="24"/>
      <c r="DUG36" s="24"/>
      <c r="DUH36" s="24"/>
      <c r="DUI36" s="24"/>
      <c r="DUJ36" s="24"/>
      <c r="DUK36" s="24"/>
      <c r="DUL36" s="24"/>
      <c r="DUM36" s="24"/>
      <c r="DUN36" s="24"/>
      <c r="DUO36" s="24"/>
      <c r="DUP36" s="24"/>
      <c r="DUQ36" s="24"/>
      <c r="DUR36" s="24"/>
      <c r="DUS36" s="24"/>
      <c r="DUT36" s="24"/>
      <c r="DUU36" s="24"/>
      <c r="DUV36" s="24"/>
      <c r="DUW36" s="24"/>
      <c r="DUX36" s="24"/>
      <c r="DUY36" s="24"/>
      <c r="DUZ36" s="24"/>
      <c r="DVA36" s="24"/>
      <c r="DVB36" s="24"/>
      <c r="DVC36" s="24"/>
      <c r="DVD36" s="24"/>
      <c r="DVE36" s="24"/>
      <c r="DVF36" s="24"/>
      <c r="DVG36" s="24"/>
      <c r="DVH36" s="24"/>
      <c r="DVI36" s="24"/>
      <c r="DVJ36" s="24"/>
      <c r="DVK36" s="24"/>
      <c r="DVL36" s="24"/>
      <c r="DVM36" s="24"/>
      <c r="DVN36" s="24"/>
      <c r="DVO36" s="24"/>
      <c r="DVP36" s="24"/>
      <c r="DVQ36" s="24"/>
      <c r="DVR36" s="24"/>
      <c r="DVS36" s="24"/>
      <c r="DVT36" s="24"/>
      <c r="DVU36" s="24"/>
      <c r="DVV36" s="24"/>
      <c r="DVW36" s="24"/>
      <c r="DVX36" s="24"/>
      <c r="DVY36" s="24"/>
      <c r="DVZ36" s="24"/>
      <c r="DWA36" s="24"/>
      <c r="DWB36" s="24"/>
      <c r="DWC36" s="24"/>
      <c r="DWD36" s="24"/>
      <c r="DWE36" s="24"/>
      <c r="DWF36" s="24"/>
      <c r="DWG36" s="24"/>
      <c r="DWH36" s="24"/>
      <c r="DWI36" s="24"/>
      <c r="DWJ36" s="24"/>
      <c r="DWK36" s="24"/>
      <c r="DWL36" s="24"/>
      <c r="DWM36" s="24"/>
      <c r="DWN36" s="24"/>
      <c r="DWO36" s="24"/>
      <c r="DWP36" s="24"/>
      <c r="DWQ36" s="24"/>
      <c r="DWR36" s="24"/>
      <c r="DWS36" s="24"/>
      <c r="DWT36" s="24"/>
      <c r="DWU36" s="24"/>
      <c r="DWV36" s="24"/>
      <c r="DWW36" s="24"/>
      <c r="DWX36" s="24"/>
      <c r="DWY36" s="24"/>
      <c r="DWZ36" s="24"/>
      <c r="DXA36" s="24"/>
      <c r="DXB36" s="24"/>
      <c r="DXC36" s="24"/>
      <c r="DXD36" s="24"/>
      <c r="DXE36" s="24"/>
      <c r="DXF36" s="24"/>
      <c r="DXG36" s="24"/>
      <c r="DXH36" s="24"/>
      <c r="DXI36" s="24"/>
      <c r="DXJ36" s="24"/>
      <c r="DXK36" s="24"/>
      <c r="DXL36" s="24"/>
      <c r="DXM36" s="24"/>
      <c r="DXN36" s="24"/>
      <c r="DXO36" s="24"/>
      <c r="DXP36" s="24"/>
      <c r="DXQ36" s="24"/>
      <c r="DXR36" s="24"/>
      <c r="DXS36" s="24"/>
      <c r="DXT36" s="24"/>
      <c r="DXU36" s="24"/>
      <c r="DXV36" s="24"/>
      <c r="DXW36" s="24"/>
      <c r="DXX36" s="24"/>
      <c r="DXY36" s="24"/>
      <c r="DXZ36" s="24"/>
      <c r="DYA36" s="24"/>
      <c r="DYB36" s="24"/>
      <c r="DYC36" s="24"/>
      <c r="DYD36" s="24"/>
      <c r="DYE36" s="24"/>
      <c r="DYF36" s="24"/>
      <c r="DYG36" s="24"/>
      <c r="DYH36" s="24"/>
      <c r="DYI36" s="24"/>
      <c r="DYJ36" s="24"/>
      <c r="DYK36" s="24"/>
      <c r="DYL36" s="24"/>
      <c r="DYM36" s="24"/>
      <c r="DYN36" s="24"/>
      <c r="DYO36" s="24"/>
      <c r="DYP36" s="24"/>
      <c r="DYQ36" s="24"/>
      <c r="DYR36" s="24"/>
      <c r="DYS36" s="24"/>
      <c r="DYT36" s="24"/>
      <c r="DYU36" s="24"/>
      <c r="DYV36" s="24"/>
      <c r="DYW36" s="24"/>
      <c r="DYX36" s="24"/>
      <c r="DYY36" s="24"/>
      <c r="DYZ36" s="24"/>
      <c r="DZA36" s="24"/>
      <c r="DZB36" s="24"/>
      <c r="DZC36" s="24"/>
      <c r="DZD36" s="24"/>
      <c r="DZE36" s="24"/>
      <c r="DZF36" s="24"/>
      <c r="DZG36" s="24"/>
      <c r="DZH36" s="24"/>
      <c r="DZI36" s="24"/>
      <c r="DZJ36" s="24"/>
      <c r="DZK36" s="24"/>
      <c r="DZL36" s="24"/>
      <c r="DZM36" s="24"/>
      <c r="DZN36" s="24"/>
      <c r="DZO36" s="24"/>
      <c r="DZP36" s="24"/>
      <c r="DZQ36" s="24"/>
      <c r="DZR36" s="24"/>
      <c r="DZS36" s="24"/>
      <c r="DZT36" s="24"/>
      <c r="DZU36" s="24"/>
      <c r="DZV36" s="24"/>
      <c r="DZW36" s="24"/>
      <c r="DZX36" s="24"/>
      <c r="DZY36" s="24"/>
      <c r="DZZ36" s="24"/>
      <c r="EAA36" s="24"/>
      <c r="EAB36" s="24"/>
      <c r="EAC36" s="24"/>
      <c r="EAD36" s="24"/>
      <c r="EAE36" s="24"/>
      <c r="EAF36" s="24"/>
      <c r="EAG36" s="24"/>
      <c r="EAH36" s="24"/>
      <c r="EAI36" s="24"/>
      <c r="EAJ36" s="24"/>
      <c r="EAK36" s="24"/>
      <c r="EAL36" s="24"/>
      <c r="EAM36" s="24"/>
      <c r="EAN36" s="24"/>
      <c r="EAO36" s="24"/>
      <c r="EAP36" s="24"/>
      <c r="EAQ36" s="24"/>
      <c r="EAR36" s="24"/>
      <c r="EAS36" s="24"/>
      <c r="EAT36" s="24"/>
      <c r="EAU36" s="24"/>
      <c r="EAV36" s="24"/>
      <c r="EAW36" s="24"/>
      <c r="EAX36" s="24"/>
      <c r="EAY36" s="24"/>
      <c r="EAZ36" s="24"/>
      <c r="EBA36" s="24"/>
      <c r="EBB36" s="24"/>
      <c r="EBC36" s="24"/>
      <c r="EBD36" s="24"/>
      <c r="EBE36" s="24"/>
      <c r="EBF36" s="24"/>
      <c r="EBG36" s="24"/>
      <c r="EBH36" s="24"/>
      <c r="EBI36" s="24"/>
      <c r="EBJ36" s="24"/>
      <c r="EBK36" s="24"/>
      <c r="EBL36" s="24"/>
      <c r="EBM36" s="24"/>
      <c r="EBN36" s="24"/>
      <c r="EBO36" s="24"/>
      <c r="EBP36" s="24"/>
      <c r="EBQ36" s="24"/>
      <c r="EBR36" s="24"/>
      <c r="EBS36" s="24"/>
      <c r="EBT36" s="24"/>
      <c r="EBU36" s="24"/>
      <c r="EBV36" s="24"/>
      <c r="EBW36" s="24"/>
      <c r="EBX36" s="24"/>
      <c r="EBY36" s="24"/>
      <c r="EBZ36" s="24"/>
      <c r="ECA36" s="24"/>
      <c r="ECB36" s="24"/>
      <c r="ECC36" s="24"/>
      <c r="ECD36" s="24"/>
      <c r="ECE36" s="24"/>
      <c r="ECF36" s="24"/>
      <c r="ECG36" s="24"/>
      <c r="ECH36" s="24"/>
      <c r="ECI36" s="24"/>
      <c r="ECJ36" s="24"/>
      <c r="ECK36" s="24"/>
      <c r="ECL36" s="24"/>
      <c r="ECM36" s="24"/>
      <c r="ECN36" s="24"/>
      <c r="ECO36" s="24"/>
      <c r="ECP36" s="24"/>
      <c r="ECQ36" s="24"/>
      <c r="ECR36" s="24"/>
      <c r="ECS36" s="24"/>
      <c r="ECT36" s="24"/>
      <c r="ECU36" s="24"/>
      <c r="ECV36" s="24"/>
      <c r="ECW36" s="24"/>
      <c r="ECX36" s="24"/>
      <c r="ECY36" s="24"/>
      <c r="ECZ36" s="24"/>
      <c r="EDA36" s="24"/>
      <c r="EDB36" s="24"/>
      <c r="EDC36" s="24"/>
      <c r="EDD36" s="24"/>
      <c r="EDE36" s="24"/>
      <c r="EDF36" s="24"/>
      <c r="EDG36" s="24"/>
      <c r="EDH36" s="24"/>
      <c r="EDI36" s="24"/>
      <c r="EDJ36" s="24"/>
      <c r="EDK36" s="24"/>
      <c r="EDL36" s="24"/>
      <c r="EDM36" s="24"/>
      <c r="EDN36" s="24"/>
      <c r="EDO36" s="24"/>
      <c r="EDP36" s="24"/>
      <c r="EDQ36" s="24"/>
      <c r="EDR36" s="24"/>
      <c r="EDS36" s="24"/>
      <c r="EDT36" s="24"/>
      <c r="EDU36" s="24"/>
      <c r="EDV36" s="24"/>
      <c r="EDW36" s="24"/>
      <c r="EDX36" s="24"/>
      <c r="EDY36" s="24"/>
      <c r="EDZ36" s="24"/>
      <c r="EEA36" s="24"/>
      <c r="EEB36" s="24"/>
      <c r="EEC36" s="24"/>
      <c r="EED36" s="24"/>
      <c r="EEE36" s="24"/>
      <c r="EEF36" s="24"/>
      <c r="EEG36" s="24"/>
      <c r="EEH36" s="24"/>
      <c r="EEI36" s="24"/>
      <c r="EEJ36" s="24"/>
      <c r="EEK36" s="24"/>
      <c r="EEL36" s="24"/>
      <c r="EEM36" s="24"/>
      <c r="EEN36" s="24"/>
      <c r="EEO36" s="24"/>
      <c r="EEP36" s="24"/>
      <c r="EEQ36" s="24"/>
      <c r="EER36" s="24"/>
      <c r="EES36" s="24"/>
      <c r="EET36" s="24"/>
      <c r="EEU36" s="24"/>
      <c r="EEV36" s="24"/>
      <c r="EEW36" s="24"/>
      <c r="EEX36" s="24"/>
      <c r="EEY36" s="24"/>
      <c r="EEZ36" s="24"/>
      <c r="EFA36" s="24"/>
      <c r="EFB36" s="24"/>
      <c r="EFC36" s="24"/>
      <c r="EFD36" s="24"/>
      <c r="EFE36" s="24"/>
      <c r="EFF36" s="24"/>
      <c r="EFG36" s="24"/>
      <c r="EFH36" s="24"/>
      <c r="EFI36" s="24"/>
      <c r="EFJ36" s="24"/>
      <c r="EFK36" s="24"/>
      <c r="EFL36" s="24"/>
      <c r="EFM36" s="24"/>
      <c r="EFN36" s="24"/>
      <c r="EFO36" s="24"/>
      <c r="EFP36" s="24"/>
      <c r="EFQ36" s="24"/>
      <c r="EFR36" s="24"/>
      <c r="EFS36" s="24"/>
      <c r="EFT36" s="24"/>
      <c r="EFU36" s="24"/>
      <c r="EFV36" s="24"/>
      <c r="EFW36" s="24"/>
      <c r="EFX36" s="24"/>
      <c r="EFY36" s="24"/>
      <c r="EFZ36" s="24"/>
      <c r="EGA36" s="24"/>
      <c r="EGB36" s="24"/>
      <c r="EGC36" s="24"/>
      <c r="EGD36" s="24"/>
      <c r="EGE36" s="24"/>
      <c r="EGF36" s="24"/>
      <c r="EGG36" s="24"/>
      <c r="EGH36" s="24"/>
      <c r="EGI36" s="24"/>
      <c r="EGJ36" s="24"/>
      <c r="EGK36" s="24"/>
      <c r="EGL36" s="24"/>
      <c r="EGM36" s="24"/>
      <c r="EGN36" s="24"/>
      <c r="EGO36" s="24"/>
      <c r="EGP36" s="24"/>
      <c r="EGQ36" s="24"/>
      <c r="EGR36" s="24"/>
      <c r="EGS36" s="24"/>
      <c r="EGT36" s="24"/>
      <c r="EGU36" s="24"/>
      <c r="EGV36" s="24"/>
      <c r="EGW36" s="24"/>
      <c r="EGX36" s="24"/>
      <c r="EGY36" s="24"/>
      <c r="EGZ36" s="24"/>
      <c r="EHA36" s="24"/>
      <c r="EHB36" s="24"/>
      <c r="EHC36" s="24"/>
      <c r="EHD36" s="24"/>
      <c r="EHE36" s="24"/>
      <c r="EHF36" s="24"/>
      <c r="EHG36" s="24"/>
      <c r="EHH36" s="24"/>
      <c r="EHI36" s="24"/>
      <c r="EHJ36" s="24"/>
      <c r="EHK36" s="24"/>
      <c r="EHL36" s="24"/>
      <c r="EHM36" s="24"/>
      <c r="EHN36" s="24"/>
      <c r="EHO36" s="24"/>
      <c r="EHP36" s="24"/>
      <c r="EHQ36" s="24"/>
      <c r="EHR36" s="24"/>
      <c r="EHS36" s="24"/>
      <c r="EHT36" s="24"/>
      <c r="EHU36" s="24"/>
      <c r="EHV36" s="24"/>
      <c r="EHW36" s="24"/>
      <c r="EHX36" s="24"/>
      <c r="EHY36" s="24"/>
      <c r="EHZ36" s="24"/>
      <c r="EIA36" s="24"/>
      <c r="EIB36" s="24"/>
      <c r="EIC36" s="24"/>
      <c r="EID36" s="24"/>
      <c r="EIE36" s="24"/>
      <c r="EIF36" s="24"/>
      <c r="EIG36" s="24"/>
      <c r="EIH36" s="24"/>
      <c r="EII36" s="24"/>
      <c r="EIJ36" s="24"/>
      <c r="EIK36" s="24"/>
      <c r="EIL36" s="24"/>
      <c r="EIM36" s="24"/>
      <c r="EIN36" s="24"/>
      <c r="EIO36" s="24"/>
      <c r="EIP36" s="24"/>
      <c r="EIQ36" s="24"/>
      <c r="EIR36" s="24"/>
      <c r="EIS36" s="24"/>
      <c r="EIT36" s="24"/>
      <c r="EIU36" s="24"/>
      <c r="EIV36" s="24"/>
      <c r="EIW36" s="24"/>
      <c r="EIX36" s="24"/>
      <c r="EIY36" s="24"/>
      <c r="EIZ36" s="24"/>
      <c r="EJA36" s="24"/>
      <c r="EJB36" s="24"/>
      <c r="EJC36" s="24"/>
      <c r="EJD36" s="24"/>
      <c r="EJE36" s="24"/>
      <c r="EJF36" s="24"/>
      <c r="EJG36" s="24"/>
      <c r="EJH36" s="24"/>
      <c r="EJI36" s="24"/>
      <c r="EJJ36" s="24"/>
      <c r="EJK36" s="24"/>
      <c r="EJL36" s="24"/>
      <c r="EJM36" s="24"/>
      <c r="EJN36" s="24"/>
      <c r="EJO36" s="24"/>
      <c r="EJP36" s="24"/>
      <c r="EJQ36" s="24"/>
      <c r="EJR36" s="24"/>
      <c r="EJS36" s="24"/>
      <c r="EJT36" s="24"/>
      <c r="EJU36" s="24"/>
      <c r="EJV36" s="24"/>
      <c r="EJW36" s="24"/>
      <c r="EJX36" s="24"/>
      <c r="EJY36" s="24"/>
      <c r="EJZ36" s="24"/>
      <c r="EKA36" s="24"/>
      <c r="EKB36" s="24"/>
      <c r="EKC36" s="24"/>
      <c r="EKD36" s="24"/>
      <c r="EKE36" s="24"/>
      <c r="EKF36" s="24"/>
      <c r="EKG36" s="24"/>
      <c r="EKH36" s="24"/>
      <c r="EKI36" s="24"/>
      <c r="EKJ36" s="24"/>
      <c r="EKK36" s="24"/>
      <c r="EKL36" s="24"/>
      <c r="EKM36" s="24"/>
      <c r="EKN36" s="24"/>
      <c r="EKO36" s="24"/>
      <c r="EKP36" s="24"/>
      <c r="EKQ36" s="24"/>
      <c r="EKR36" s="24"/>
      <c r="EKS36" s="24"/>
      <c r="EKT36" s="24"/>
      <c r="EKU36" s="24"/>
      <c r="EKV36" s="24"/>
      <c r="EKW36" s="24"/>
      <c r="EKX36" s="24"/>
      <c r="EKY36" s="24"/>
      <c r="EKZ36" s="24"/>
      <c r="ELA36" s="24"/>
      <c r="ELB36" s="24"/>
      <c r="ELC36" s="24"/>
      <c r="ELD36" s="24"/>
      <c r="ELE36" s="24"/>
      <c r="ELF36" s="24"/>
      <c r="ELG36" s="24"/>
      <c r="ELH36" s="24"/>
      <c r="ELI36" s="24"/>
      <c r="ELJ36" s="24"/>
      <c r="ELK36" s="24"/>
      <c r="ELL36" s="24"/>
      <c r="ELM36" s="24"/>
      <c r="ELN36" s="24"/>
      <c r="ELO36" s="24"/>
      <c r="ELP36" s="24"/>
      <c r="ELQ36" s="24"/>
      <c r="ELR36" s="24"/>
      <c r="ELS36" s="24"/>
      <c r="ELT36" s="24"/>
      <c r="ELU36" s="24"/>
      <c r="ELV36" s="24"/>
      <c r="ELW36" s="24"/>
      <c r="ELX36" s="24"/>
      <c r="ELY36" s="24"/>
      <c r="ELZ36" s="24"/>
      <c r="EMA36" s="24"/>
      <c r="EMB36" s="24"/>
      <c r="EMC36" s="24"/>
      <c r="EMD36" s="24"/>
      <c r="EME36" s="24"/>
      <c r="EMF36" s="24"/>
      <c r="EMG36" s="24"/>
      <c r="EMH36" s="24"/>
      <c r="EMI36" s="24"/>
      <c r="EMJ36" s="24"/>
      <c r="EMK36" s="24"/>
      <c r="EML36" s="24"/>
      <c r="EMM36" s="24"/>
      <c r="EMN36" s="24"/>
      <c r="EMO36" s="24"/>
      <c r="EMP36" s="24"/>
      <c r="EMQ36" s="24"/>
      <c r="EMR36" s="24"/>
      <c r="EMS36" s="24"/>
      <c r="EMT36" s="24"/>
      <c r="EMU36" s="24"/>
      <c r="EMV36" s="24"/>
      <c r="EMW36" s="24"/>
      <c r="EMX36" s="24"/>
      <c r="EMY36" s="24"/>
      <c r="EMZ36" s="24"/>
      <c r="ENA36" s="24"/>
      <c r="ENB36" s="24"/>
      <c r="ENC36" s="24"/>
      <c r="END36" s="24"/>
      <c r="ENE36" s="24"/>
      <c r="ENF36" s="24"/>
      <c r="ENG36" s="24"/>
      <c r="ENH36" s="24"/>
      <c r="ENI36" s="24"/>
      <c r="ENJ36" s="24"/>
      <c r="ENK36" s="24"/>
      <c r="ENL36" s="24"/>
      <c r="ENM36" s="24"/>
      <c r="ENN36" s="24"/>
      <c r="ENO36" s="24"/>
      <c r="ENP36" s="24"/>
      <c r="ENQ36" s="24"/>
      <c r="ENR36" s="24"/>
      <c r="ENS36" s="24"/>
      <c r="ENT36" s="24"/>
      <c r="ENU36" s="24"/>
      <c r="ENV36" s="24"/>
      <c r="ENW36" s="24"/>
      <c r="ENX36" s="24"/>
      <c r="ENY36" s="24"/>
      <c r="ENZ36" s="24"/>
      <c r="EOA36" s="24"/>
      <c r="EOB36" s="24"/>
      <c r="EOC36" s="24"/>
      <c r="EOD36" s="24"/>
      <c r="EOE36" s="24"/>
      <c r="EOF36" s="24"/>
      <c r="EOG36" s="24"/>
      <c r="EOH36" s="24"/>
      <c r="EOI36" s="24"/>
      <c r="EOJ36" s="24"/>
      <c r="EOK36" s="24"/>
      <c r="EOL36" s="24"/>
      <c r="EOM36" s="24"/>
      <c r="EON36" s="24"/>
      <c r="EOO36" s="24"/>
      <c r="EOP36" s="24"/>
      <c r="EOQ36" s="24"/>
      <c r="EOR36" s="24"/>
      <c r="EOS36" s="24"/>
      <c r="EOT36" s="24"/>
      <c r="EOU36" s="24"/>
      <c r="EOV36" s="24"/>
      <c r="EOW36" s="24"/>
      <c r="EOX36" s="24"/>
      <c r="EOY36" s="24"/>
      <c r="EOZ36" s="24"/>
      <c r="EPA36" s="24"/>
      <c r="EPB36" s="24"/>
      <c r="EPC36" s="24"/>
      <c r="EPD36" s="24"/>
      <c r="EPE36" s="24"/>
      <c r="EPF36" s="24"/>
      <c r="EPG36" s="24"/>
      <c r="EPH36" s="24"/>
      <c r="EPI36" s="24"/>
      <c r="EPJ36" s="24"/>
      <c r="EPK36" s="24"/>
      <c r="EPL36" s="24"/>
      <c r="EPM36" s="24"/>
      <c r="EPN36" s="24"/>
      <c r="EPO36" s="24"/>
      <c r="EPP36" s="24"/>
      <c r="EPQ36" s="24"/>
      <c r="EPR36" s="24"/>
      <c r="EPS36" s="24"/>
      <c r="EPT36" s="24"/>
      <c r="EPU36" s="24"/>
      <c r="EPV36" s="24"/>
      <c r="EPW36" s="24"/>
      <c r="EPX36" s="24"/>
      <c r="EPY36" s="24"/>
      <c r="EPZ36" s="24"/>
      <c r="EQA36" s="24"/>
      <c r="EQB36" s="24"/>
      <c r="EQC36" s="24"/>
      <c r="EQD36" s="24"/>
      <c r="EQE36" s="24"/>
      <c r="EQF36" s="24"/>
      <c r="EQG36" s="24"/>
      <c r="EQH36" s="24"/>
      <c r="EQI36" s="24"/>
      <c r="EQJ36" s="24"/>
      <c r="EQK36" s="24"/>
      <c r="EQL36" s="24"/>
      <c r="EQM36" s="24"/>
      <c r="EQN36" s="24"/>
      <c r="EQO36" s="24"/>
      <c r="EQP36" s="24"/>
      <c r="EQQ36" s="24"/>
      <c r="EQR36" s="24"/>
      <c r="EQS36" s="24"/>
      <c r="EQT36" s="24"/>
      <c r="EQU36" s="24"/>
      <c r="EQV36" s="24"/>
      <c r="EQW36" s="24"/>
      <c r="EQX36" s="24"/>
      <c r="EQY36" s="24"/>
      <c r="EQZ36" s="24"/>
      <c r="ERA36" s="24"/>
      <c r="ERB36" s="24"/>
      <c r="ERC36" s="24"/>
      <c r="ERD36" s="24"/>
      <c r="ERE36" s="24"/>
      <c r="ERF36" s="24"/>
      <c r="ERG36" s="24"/>
      <c r="ERH36" s="24"/>
      <c r="ERI36" s="24"/>
      <c r="ERJ36" s="24"/>
      <c r="ERK36" s="24"/>
      <c r="ERL36" s="24"/>
      <c r="ERM36" s="24"/>
      <c r="ERN36" s="24"/>
      <c r="ERO36" s="24"/>
      <c r="ERP36" s="24"/>
      <c r="ERQ36" s="24"/>
      <c r="ERR36" s="24"/>
      <c r="ERS36" s="24"/>
      <c r="ERT36" s="24"/>
      <c r="ERU36" s="24"/>
      <c r="ERV36" s="24"/>
      <c r="ERW36" s="24"/>
      <c r="ERX36" s="24"/>
      <c r="ERY36" s="24"/>
      <c r="ERZ36" s="24"/>
      <c r="ESA36" s="24"/>
      <c r="ESB36" s="24"/>
      <c r="ESC36" s="24"/>
      <c r="ESD36" s="24"/>
      <c r="ESE36" s="24"/>
      <c r="ESF36" s="24"/>
      <c r="ESG36" s="24"/>
      <c r="ESH36" s="24"/>
      <c r="ESI36" s="24"/>
      <c r="ESJ36" s="24"/>
      <c r="ESK36" s="24"/>
      <c r="ESL36" s="24"/>
      <c r="ESM36" s="24"/>
      <c r="ESN36" s="24"/>
      <c r="ESO36" s="24"/>
      <c r="ESP36" s="24"/>
      <c r="ESQ36" s="24"/>
      <c r="ESR36" s="24"/>
      <c r="ESS36" s="24"/>
      <c r="EST36" s="24"/>
      <c r="ESU36" s="24"/>
      <c r="ESV36" s="24"/>
      <c r="ESW36" s="24"/>
      <c r="ESX36" s="24"/>
      <c r="ESY36" s="24"/>
      <c r="ESZ36" s="24"/>
      <c r="ETA36" s="24"/>
      <c r="ETB36" s="24"/>
      <c r="ETC36" s="24"/>
      <c r="ETD36" s="24"/>
      <c r="ETE36" s="24"/>
      <c r="ETF36" s="24"/>
      <c r="ETG36" s="24"/>
      <c r="ETH36" s="24"/>
      <c r="ETI36" s="24"/>
      <c r="ETJ36" s="24"/>
      <c r="ETK36" s="24"/>
      <c r="ETL36" s="24"/>
      <c r="ETM36" s="24"/>
      <c r="ETN36" s="24"/>
      <c r="ETO36" s="24"/>
      <c r="ETP36" s="24"/>
      <c r="ETQ36" s="24"/>
      <c r="ETR36" s="24"/>
      <c r="ETS36" s="24"/>
      <c r="ETT36" s="24"/>
      <c r="ETU36" s="24"/>
      <c r="ETV36" s="24"/>
      <c r="ETW36" s="24"/>
      <c r="ETX36" s="24"/>
      <c r="ETY36" s="24"/>
      <c r="ETZ36" s="24"/>
      <c r="EUA36" s="24"/>
      <c r="EUB36" s="24"/>
      <c r="EUC36" s="24"/>
      <c r="EUD36" s="24"/>
      <c r="EUE36" s="24"/>
      <c r="EUF36" s="24"/>
      <c r="EUG36" s="24"/>
      <c r="EUH36" s="24"/>
      <c r="EUI36" s="24"/>
      <c r="EUJ36" s="24"/>
      <c r="EUK36" s="24"/>
      <c r="EUL36" s="24"/>
      <c r="EUM36" s="24"/>
      <c r="EUN36" s="24"/>
      <c r="EUO36" s="24"/>
      <c r="EUP36" s="24"/>
      <c r="EUQ36" s="24"/>
      <c r="EUR36" s="24"/>
      <c r="EUS36" s="24"/>
      <c r="EUT36" s="24"/>
      <c r="EUU36" s="24"/>
      <c r="EUV36" s="24"/>
      <c r="EUW36" s="24"/>
      <c r="EUX36" s="24"/>
      <c r="EUY36" s="24"/>
      <c r="EUZ36" s="24"/>
      <c r="EVA36" s="24"/>
      <c r="EVB36" s="24"/>
      <c r="EVC36" s="24"/>
      <c r="EVD36" s="24"/>
      <c r="EVE36" s="24"/>
      <c r="EVF36" s="24"/>
      <c r="EVG36" s="24"/>
      <c r="EVH36" s="24"/>
      <c r="EVI36" s="24"/>
      <c r="EVJ36" s="24"/>
      <c r="EVK36" s="24"/>
      <c r="EVL36" s="24"/>
      <c r="EVM36" s="24"/>
      <c r="EVN36" s="24"/>
      <c r="EVO36" s="24"/>
      <c r="EVP36" s="24"/>
      <c r="EVQ36" s="24"/>
      <c r="EVR36" s="24"/>
      <c r="EVS36" s="24"/>
      <c r="EVT36" s="24"/>
      <c r="EVU36" s="24"/>
      <c r="EVV36" s="24"/>
      <c r="EVW36" s="24"/>
      <c r="EVX36" s="24"/>
      <c r="EVY36" s="24"/>
      <c r="EVZ36" s="24"/>
      <c r="EWA36" s="24"/>
      <c r="EWB36" s="24"/>
      <c r="EWC36" s="24"/>
      <c r="EWD36" s="24"/>
      <c r="EWE36" s="24"/>
      <c r="EWF36" s="24"/>
      <c r="EWG36" s="24"/>
      <c r="EWH36" s="24"/>
      <c r="EWI36" s="24"/>
      <c r="EWJ36" s="24"/>
      <c r="EWK36" s="24"/>
      <c r="EWL36" s="24"/>
      <c r="EWM36" s="24"/>
      <c r="EWN36" s="24"/>
      <c r="EWO36" s="24"/>
      <c r="EWP36" s="24"/>
      <c r="EWQ36" s="24"/>
      <c r="EWR36" s="24"/>
      <c r="EWS36" s="24"/>
      <c r="EWT36" s="24"/>
      <c r="EWU36" s="24"/>
      <c r="EWV36" s="24"/>
      <c r="EWW36" s="24"/>
      <c r="EWX36" s="24"/>
      <c r="EWY36" s="24"/>
      <c r="EWZ36" s="24"/>
      <c r="EXA36" s="24"/>
      <c r="EXB36" s="24"/>
      <c r="EXC36" s="24"/>
      <c r="EXD36" s="24"/>
      <c r="EXE36" s="24"/>
      <c r="EXF36" s="24"/>
      <c r="EXG36" s="24"/>
      <c r="EXH36" s="24"/>
      <c r="EXI36" s="24"/>
      <c r="EXJ36" s="24"/>
      <c r="EXK36" s="24"/>
      <c r="EXL36" s="24"/>
      <c r="EXM36" s="24"/>
      <c r="EXN36" s="24"/>
      <c r="EXO36" s="24"/>
      <c r="EXP36" s="24"/>
      <c r="EXQ36" s="24"/>
      <c r="EXR36" s="24"/>
      <c r="EXS36" s="24"/>
      <c r="EXT36" s="24"/>
      <c r="EXU36" s="24"/>
      <c r="EXV36" s="24"/>
      <c r="EXW36" s="24"/>
      <c r="EXX36" s="24"/>
      <c r="EXY36" s="24"/>
      <c r="EXZ36" s="24"/>
      <c r="EYA36" s="24"/>
      <c r="EYB36" s="24"/>
      <c r="EYC36" s="24"/>
      <c r="EYD36" s="24"/>
      <c r="EYE36" s="24"/>
      <c r="EYF36" s="24"/>
      <c r="EYG36" s="24"/>
      <c r="EYH36" s="24"/>
      <c r="EYI36" s="24"/>
      <c r="EYJ36" s="24"/>
      <c r="EYK36" s="24"/>
      <c r="EYL36" s="24"/>
      <c r="EYM36" s="24"/>
      <c r="EYN36" s="24"/>
      <c r="EYO36" s="24"/>
      <c r="EYP36" s="24"/>
      <c r="EYQ36" s="24"/>
      <c r="EYR36" s="24"/>
      <c r="EYS36" s="24"/>
      <c r="EYT36" s="24"/>
      <c r="EYU36" s="24"/>
      <c r="EYV36" s="24"/>
      <c r="EYW36" s="24"/>
      <c r="EYX36" s="24"/>
      <c r="EYY36" s="24"/>
      <c r="EYZ36" s="24"/>
      <c r="EZA36" s="24"/>
      <c r="EZB36" s="24"/>
      <c r="EZC36" s="24"/>
      <c r="EZD36" s="24"/>
      <c r="EZE36" s="24"/>
      <c r="EZF36" s="24"/>
      <c r="EZG36" s="24"/>
      <c r="EZH36" s="24"/>
      <c r="EZI36" s="24"/>
      <c r="EZJ36" s="24"/>
      <c r="EZK36" s="24"/>
      <c r="EZL36" s="24"/>
      <c r="EZM36" s="24"/>
      <c r="EZN36" s="24"/>
      <c r="EZO36" s="24"/>
      <c r="EZP36" s="24"/>
      <c r="EZQ36" s="24"/>
      <c r="EZR36" s="24"/>
      <c r="EZS36" s="24"/>
      <c r="EZT36" s="24"/>
      <c r="EZU36" s="24"/>
      <c r="EZV36" s="24"/>
      <c r="EZW36" s="24"/>
      <c r="EZX36" s="24"/>
      <c r="EZY36" s="24"/>
      <c r="EZZ36" s="24"/>
      <c r="FAA36" s="24"/>
      <c r="FAB36" s="24"/>
      <c r="FAC36" s="24"/>
      <c r="FAD36" s="24"/>
      <c r="FAE36" s="24"/>
      <c r="FAF36" s="24"/>
      <c r="FAG36" s="24"/>
      <c r="FAH36" s="24"/>
      <c r="FAI36" s="24"/>
      <c r="FAJ36" s="24"/>
      <c r="FAK36" s="24"/>
      <c r="FAL36" s="24"/>
      <c r="FAM36" s="24"/>
      <c r="FAN36" s="24"/>
      <c r="FAO36" s="24"/>
      <c r="FAP36" s="24"/>
      <c r="FAQ36" s="24"/>
      <c r="FAR36" s="24"/>
      <c r="FAS36" s="24"/>
      <c r="FAT36" s="24"/>
      <c r="FAU36" s="24"/>
      <c r="FAV36" s="24"/>
      <c r="FAW36" s="24"/>
      <c r="FAX36" s="24"/>
      <c r="FAY36" s="24"/>
      <c r="FAZ36" s="24"/>
      <c r="FBA36" s="24"/>
      <c r="FBB36" s="24"/>
      <c r="FBC36" s="24"/>
      <c r="FBD36" s="24"/>
      <c r="FBE36" s="24"/>
      <c r="FBF36" s="24"/>
      <c r="FBG36" s="24"/>
      <c r="FBH36" s="24"/>
      <c r="FBI36" s="24"/>
      <c r="FBJ36" s="24"/>
      <c r="FBK36" s="24"/>
      <c r="FBL36" s="24"/>
      <c r="FBM36" s="24"/>
      <c r="FBN36" s="24"/>
      <c r="FBO36" s="24"/>
      <c r="FBP36" s="24"/>
      <c r="FBQ36" s="24"/>
      <c r="FBR36" s="24"/>
      <c r="FBS36" s="24"/>
      <c r="FBT36" s="24"/>
      <c r="FBU36" s="24"/>
      <c r="FBV36" s="24"/>
      <c r="FBW36" s="24"/>
      <c r="FBX36" s="24"/>
      <c r="FBY36" s="24"/>
      <c r="FBZ36" s="24"/>
      <c r="FCA36" s="24"/>
      <c r="FCB36" s="24"/>
      <c r="FCC36" s="24"/>
      <c r="FCD36" s="24"/>
      <c r="FCE36" s="24"/>
      <c r="FCF36" s="24"/>
      <c r="FCG36" s="24"/>
      <c r="FCH36" s="24"/>
      <c r="FCI36" s="24"/>
      <c r="FCJ36" s="24"/>
      <c r="FCK36" s="24"/>
      <c r="FCL36" s="24"/>
      <c r="FCM36" s="24"/>
      <c r="FCN36" s="24"/>
      <c r="FCO36" s="24"/>
      <c r="FCP36" s="24"/>
      <c r="FCQ36" s="24"/>
      <c r="FCR36" s="24"/>
      <c r="FCS36" s="24"/>
      <c r="FCT36" s="24"/>
      <c r="FCU36" s="24"/>
      <c r="FCV36" s="24"/>
      <c r="FCW36" s="24"/>
      <c r="FCX36" s="24"/>
      <c r="FCY36" s="24"/>
      <c r="FCZ36" s="24"/>
      <c r="FDA36" s="24"/>
      <c r="FDB36" s="24"/>
      <c r="FDC36" s="24"/>
      <c r="FDD36" s="24"/>
      <c r="FDE36" s="24"/>
      <c r="FDF36" s="24"/>
      <c r="FDG36" s="24"/>
      <c r="FDH36" s="24"/>
      <c r="FDI36" s="24"/>
      <c r="FDJ36" s="24"/>
      <c r="FDK36" s="24"/>
      <c r="FDL36" s="24"/>
      <c r="FDM36" s="24"/>
      <c r="FDN36" s="24"/>
      <c r="FDO36" s="24"/>
      <c r="FDP36" s="24"/>
      <c r="FDQ36" s="24"/>
      <c r="FDR36" s="24"/>
      <c r="FDS36" s="24"/>
      <c r="FDT36" s="24"/>
      <c r="FDU36" s="24"/>
      <c r="FDV36" s="24"/>
      <c r="FDW36" s="24"/>
      <c r="FDX36" s="24"/>
      <c r="FDY36" s="24"/>
      <c r="FDZ36" s="24"/>
      <c r="FEA36" s="24"/>
      <c r="FEB36" s="24"/>
      <c r="FEC36" s="24"/>
      <c r="FED36" s="24"/>
      <c r="FEE36" s="24"/>
      <c r="FEF36" s="24"/>
      <c r="FEG36" s="24"/>
      <c r="FEH36" s="24"/>
      <c r="FEI36" s="24"/>
      <c r="FEJ36" s="24"/>
      <c r="FEK36" s="24"/>
      <c r="FEL36" s="24"/>
      <c r="FEM36" s="24"/>
      <c r="FEN36" s="24"/>
      <c r="FEO36" s="24"/>
      <c r="FEP36" s="24"/>
      <c r="FEQ36" s="24"/>
      <c r="FER36" s="24"/>
      <c r="FES36" s="24"/>
      <c r="FET36" s="24"/>
      <c r="FEU36" s="24"/>
      <c r="FEV36" s="24"/>
      <c r="FEW36" s="24"/>
      <c r="FEX36" s="24"/>
      <c r="FEY36" s="24"/>
      <c r="FEZ36" s="24"/>
      <c r="FFA36" s="24"/>
      <c r="FFB36" s="24"/>
      <c r="FFC36" s="24"/>
      <c r="FFD36" s="24"/>
      <c r="FFE36" s="24"/>
      <c r="FFF36" s="24"/>
      <c r="FFG36" s="24"/>
      <c r="FFH36" s="24"/>
      <c r="FFI36" s="24"/>
      <c r="FFJ36" s="24"/>
      <c r="FFK36" s="24"/>
      <c r="FFL36" s="24"/>
      <c r="FFM36" s="24"/>
      <c r="FFN36" s="24"/>
      <c r="FFO36" s="24"/>
      <c r="FFP36" s="24"/>
      <c r="FFQ36" s="24"/>
      <c r="FFR36" s="24"/>
      <c r="FFS36" s="24"/>
      <c r="FFT36" s="24"/>
      <c r="FFU36" s="24"/>
      <c r="FFV36" s="24"/>
      <c r="FFW36" s="24"/>
      <c r="FFX36" s="24"/>
      <c r="FFY36" s="24"/>
      <c r="FFZ36" s="24"/>
      <c r="FGA36" s="24"/>
      <c r="FGB36" s="24"/>
      <c r="FGC36" s="24"/>
      <c r="FGD36" s="24"/>
      <c r="FGE36" s="24"/>
      <c r="FGF36" s="24"/>
      <c r="FGG36" s="24"/>
      <c r="FGH36" s="24"/>
      <c r="FGI36" s="24"/>
      <c r="FGJ36" s="24"/>
      <c r="FGK36" s="24"/>
      <c r="FGL36" s="24"/>
      <c r="FGM36" s="24"/>
      <c r="FGN36" s="24"/>
      <c r="FGO36" s="24"/>
      <c r="FGP36" s="24"/>
      <c r="FGQ36" s="24"/>
      <c r="FGR36" s="24"/>
      <c r="FGS36" s="24"/>
      <c r="FGT36" s="24"/>
      <c r="FGU36" s="24"/>
      <c r="FGV36" s="24"/>
      <c r="FGW36" s="24"/>
      <c r="FGX36" s="24"/>
      <c r="FGY36" s="24"/>
      <c r="FGZ36" s="24"/>
      <c r="FHA36" s="24"/>
      <c r="FHB36" s="24"/>
      <c r="FHC36" s="24"/>
      <c r="FHD36" s="24"/>
      <c r="FHE36" s="24"/>
      <c r="FHF36" s="24"/>
      <c r="FHG36" s="24"/>
      <c r="FHH36" s="24"/>
      <c r="FHI36" s="24"/>
      <c r="FHJ36" s="24"/>
      <c r="FHK36" s="24"/>
      <c r="FHL36" s="24"/>
      <c r="FHM36" s="24"/>
      <c r="FHN36" s="24"/>
      <c r="FHO36" s="24"/>
      <c r="FHP36" s="24"/>
      <c r="FHQ36" s="24"/>
      <c r="FHR36" s="24"/>
      <c r="FHS36" s="24"/>
      <c r="FHT36" s="24"/>
      <c r="FHU36" s="24"/>
      <c r="FHV36" s="24"/>
      <c r="FHW36" s="24"/>
      <c r="FHX36" s="24"/>
      <c r="FHY36" s="24"/>
      <c r="FHZ36" s="24"/>
      <c r="FIA36" s="24"/>
      <c r="FIB36" s="24"/>
      <c r="FIC36" s="24"/>
      <c r="FID36" s="24"/>
      <c r="FIE36" s="24"/>
      <c r="FIF36" s="24"/>
      <c r="FIG36" s="24"/>
      <c r="FIH36" s="24"/>
      <c r="FII36" s="24"/>
      <c r="FIJ36" s="24"/>
      <c r="FIK36" s="24"/>
      <c r="FIL36" s="24"/>
      <c r="FIM36" s="24"/>
      <c r="FIN36" s="24"/>
      <c r="FIO36" s="24"/>
      <c r="FIP36" s="24"/>
      <c r="FIQ36" s="24"/>
      <c r="FIR36" s="24"/>
      <c r="FIS36" s="24"/>
      <c r="FIT36" s="24"/>
      <c r="FIU36" s="24"/>
      <c r="FIV36" s="24"/>
      <c r="FIW36" s="24"/>
      <c r="FIX36" s="24"/>
      <c r="FIY36" s="24"/>
      <c r="FIZ36" s="24"/>
      <c r="FJA36" s="24"/>
      <c r="FJB36" s="24"/>
      <c r="FJC36" s="24"/>
      <c r="FJD36" s="24"/>
      <c r="FJE36" s="24"/>
      <c r="FJF36" s="24"/>
      <c r="FJG36" s="24"/>
      <c r="FJH36" s="24"/>
      <c r="FJI36" s="24"/>
      <c r="FJJ36" s="24"/>
      <c r="FJK36" s="24"/>
      <c r="FJL36" s="24"/>
      <c r="FJM36" s="24"/>
      <c r="FJN36" s="24"/>
      <c r="FJO36" s="24"/>
      <c r="FJP36" s="24"/>
      <c r="FJQ36" s="24"/>
      <c r="FJR36" s="24"/>
      <c r="FJS36" s="24"/>
      <c r="FJT36" s="24"/>
      <c r="FJU36" s="24"/>
      <c r="FJV36" s="24"/>
      <c r="FJW36" s="24"/>
      <c r="FJX36" s="24"/>
      <c r="FJY36" s="24"/>
      <c r="FJZ36" s="24"/>
      <c r="FKA36" s="24"/>
      <c r="FKB36" s="24"/>
      <c r="FKC36" s="24"/>
      <c r="FKD36" s="24"/>
      <c r="FKE36" s="24"/>
      <c r="FKF36" s="24"/>
      <c r="FKG36" s="24"/>
      <c r="FKH36" s="24"/>
      <c r="FKI36" s="24"/>
      <c r="FKJ36" s="24"/>
      <c r="FKK36" s="24"/>
      <c r="FKL36" s="24"/>
      <c r="FKM36" s="24"/>
      <c r="FKN36" s="24"/>
      <c r="FKO36" s="24"/>
      <c r="FKP36" s="24"/>
      <c r="FKQ36" s="24"/>
      <c r="FKR36" s="24"/>
      <c r="FKS36" s="24"/>
      <c r="FKT36" s="24"/>
      <c r="FKU36" s="24"/>
      <c r="FKV36" s="24"/>
      <c r="FKW36" s="24"/>
      <c r="FKX36" s="24"/>
      <c r="FKY36" s="24"/>
      <c r="FKZ36" s="24"/>
      <c r="FLA36" s="24"/>
      <c r="FLB36" s="24"/>
      <c r="FLC36" s="24"/>
      <c r="FLD36" s="24"/>
      <c r="FLE36" s="24"/>
      <c r="FLF36" s="24"/>
      <c r="FLG36" s="24"/>
      <c r="FLH36" s="24"/>
      <c r="FLI36" s="24"/>
      <c r="FLJ36" s="24"/>
      <c r="FLK36" s="24"/>
      <c r="FLL36" s="24"/>
      <c r="FLM36" s="24"/>
      <c r="FLN36" s="24"/>
      <c r="FLO36" s="24"/>
      <c r="FLP36" s="24"/>
      <c r="FLQ36" s="24"/>
      <c r="FLR36" s="24"/>
      <c r="FLS36" s="24"/>
      <c r="FLT36" s="24"/>
      <c r="FLU36" s="24"/>
      <c r="FLV36" s="24"/>
      <c r="FLW36" s="24"/>
      <c r="FLX36" s="24"/>
      <c r="FLY36" s="24"/>
      <c r="FLZ36" s="24"/>
      <c r="FMA36" s="24"/>
      <c r="FMB36" s="24"/>
      <c r="FMC36" s="24"/>
      <c r="FMD36" s="24"/>
      <c r="FME36" s="24"/>
      <c r="FMF36" s="24"/>
      <c r="FMG36" s="24"/>
      <c r="FMH36" s="24"/>
      <c r="FMI36" s="24"/>
      <c r="FMJ36" s="24"/>
      <c r="FMK36" s="24"/>
      <c r="FML36" s="24"/>
      <c r="FMM36" s="24"/>
      <c r="FMN36" s="24"/>
      <c r="FMO36" s="24"/>
      <c r="FMP36" s="24"/>
      <c r="FMQ36" s="24"/>
      <c r="FMR36" s="24"/>
      <c r="FMS36" s="24"/>
      <c r="FMT36" s="24"/>
      <c r="FMU36" s="24"/>
      <c r="FMV36" s="24"/>
      <c r="FMW36" s="24"/>
      <c r="FMX36" s="24"/>
      <c r="FMY36" s="24"/>
      <c r="FMZ36" s="24"/>
      <c r="FNA36" s="24"/>
      <c r="FNB36" s="24"/>
      <c r="FNC36" s="24"/>
      <c r="FND36" s="24"/>
      <c r="FNE36" s="24"/>
      <c r="FNF36" s="24"/>
      <c r="FNG36" s="24"/>
      <c r="FNH36" s="24"/>
      <c r="FNI36" s="24"/>
      <c r="FNJ36" s="24"/>
      <c r="FNK36" s="24"/>
      <c r="FNL36" s="24"/>
      <c r="FNM36" s="24"/>
      <c r="FNN36" s="24"/>
      <c r="FNO36" s="24"/>
      <c r="FNP36" s="24"/>
      <c r="FNQ36" s="24"/>
      <c r="FNR36" s="24"/>
      <c r="FNS36" s="24"/>
      <c r="FNT36" s="24"/>
      <c r="FNU36" s="24"/>
      <c r="FNV36" s="24"/>
      <c r="FNW36" s="24"/>
      <c r="FNX36" s="24"/>
      <c r="FNY36" s="24"/>
      <c r="FNZ36" s="24"/>
      <c r="FOA36" s="24"/>
      <c r="FOB36" s="24"/>
      <c r="FOC36" s="24"/>
      <c r="FOD36" s="24"/>
      <c r="FOE36" s="24"/>
      <c r="FOF36" s="24"/>
      <c r="FOG36" s="24"/>
      <c r="FOH36" s="24"/>
      <c r="FOI36" s="24"/>
      <c r="FOJ36" s="24"/>
      <c r="FOK36" s="24"/>
      <c r="FOL36" s="24"/>
      <c r="FOM36" s="24"/>
      <c r="FON36" s="24"/>
      <c r="FOO36" s="24"/>
      <c r="FOP36" s="24"/>
      <c r="FOQ36" s="24"/>
      <c r="FOR36" s="24"/>
      <c r="FOS36" s="24"/>
      <c r="FOT36" s="24"/>
      <c r="FOU36" s="24"/>
      <c r="FOV36" s="24"/>
      <c r="FOW36" s="24"/>
      <c r="FOX36" s="24"/>
      <c r="FOY36" s="24"/>
      <c r="FOZ36" s="24"/>
      <c r="FPA36" s="24"/>
      <c r="FPB36" s="24"/>
      <c r="FPC36" s="24"/>
      <c r="FPD36" s="24"/>
      <c r="FPE36" s="24"/>
      <c r="FPF36" s="24"/>
      <c r="FPG36" s="24"/>
      <c r="FPH36" s="24"/>
      <c r="FPI36" s="24"/>
      <c r="FPJ36" s="24"/>
      <c r="FPK36" s="24"/>
      <c r="FPL36" s="24"/>
      <c r="FPM36" s="24"/>
      <c r="FPN36" s="24"/>
      <c r="FPO36" s="24"/>
      <c r="FPP36" s="24"/>
      <c r="FPQ36" s="24"/>
      <c r="FPR36" s="24"/>
      <c r="FPS36" s="24"/>
      <c r="FPT36" s="24"/>
      <c r="FPU36" s="24"/>
      <c r="FPV36" s="24"/>
      <c r="FPW36" s="24"/>
      <c r="FPX36" s="24"/>
      <c r="FPY36" s="24"/>
      <c r="FPZ36" s="24"/>
      <c r="FQA36" s="24"/>
      <c r="FQB36" s="24"/>
      <c r="FQC36" s="24"/>
      <c r="FQD36" s="24"/>
      <c r="FQE36" s="24"/>
      <c r="FQF36" s="24"/>
      <c r="FQG36" s="24"/>
      <c r="FQH36" s="24"/>
      <c r="FQI36" s="24"/>
      <c r="FQJ36" s="24"/>
      <c r="FQK36" s="24"/>
      <c r="FQL36" s="24"/>
      <c r="FQM36" s="24"/>
      <c r="FQN36" s="24"/>
      <c r="FQO36" s="24"/>
      <c r="FQP36" s="24"/>
      <c r="FQQ36" s="24"/>
      <c r="FQR36" s="24"/>
      <c r="FQS36" s="24"/>
      <c r="FQT36" s="24"/>
      <c r="FQU36" s="24"/>
      <c r="FQV36" s="24"/>
      <c r="FQW36" s="24"/>
      <c r="FQX36" s="24"/>
      <c r="FQY36" s="24"/>
      <c r="FQZ36" s="24"/>
      <c r="FRA36" s="24"/>
      <c r="FRB36" s="24"/>
      <c r="FRC36" s="24"/>
      <c r="FRD36" s="24"/>
      <c r="FRE36" s="24"/>
      <c r="FRF36" s="24"/>
      <c r="FRG36" s="24"/>
      <c r="FRH36" s="24"/>
      <c r="FRI36" s="24"/>
      <c r="FRJ36" s="24"/>
      <c r="FRK36" s="24"/>
      <c r="FRL36" s="24"/>
      <c r="FRM36" s="24"/>
      <c r="FRN36" s="24"/>
      <c r="FRO36" s="24"/>
      <c r="FRP36" s="24"/>
      <c r="FRQ36" s="24"/>
      <c r="FRR36" s="24"/>
      <c r="FRS36" s="24"/>
      <c r="FRT36" s="24"/>
      <c r="FRU36" s="24"/>
      <c r="FRV36" s="24"/>
      <c r="FRW36" s="24"/>
      <c r="FRX36" s="24"/>
      <c r="FRY36" s="24"/>
      <c r="FRZ36" s="24"/>
      <c r="FSA36" s="24"/>
      <c r="FSB36" s="24"/>
      <c r="FSC36" s="24"/>
      <c r="FSD36" s="24"/>
      <c r="FSE36" s="24"/>
      <c r="FSF36" s="24"/>
      <c r="FSG36" s="24"/>
      <c r="FSH36" s="24"/>
      <c r="FSI36" s="24"/>
      <c r="FSJ36" s="24"/>
      <c r="FSK36" s="24"/>
      <c r="FSL36" s="24"/>
      <c r="FSM36" s="24"/>
      <c r="FSN36" s="24"/>
      <c r="FSO36" s="24"/>
      <c r="FSP36" s="24"/>
      <c r="FSQ36" s="24"/>
      <c r="FSR36" s="24"/>
      <c r="FSS36" s="24"/>
      <c r="FST36" s="24"/>
      <c r="FSU36" s="24"/>
      <c r="FSV36" s="24"/>
      <c r="FSW36" s="24"/>
      <c r="FSX36" s="24"/>
      <c r="FSY36" s="24"/>
      <c r="FSZ36" s="24"/>
      <c r="FTA36" s="24"/>
      <c r="FTB36" s="24"/>
      <c r="FTC36" s="24"/>
      <c r="FTD36" s="24"/>
      <c r="FTE36" s="24"/>
      <c r="FTF36" s="24"/>
      <c r="FTG36" s="24"/>
      <c r="FTH36" s="24"/>
      <c r="FTI36" s="24"/>
      <c r="FTJ36" s="24"/>
      <c r="FTK36" s="24"/>
      <c r="FTL36" s="24"/>
      <c r="FTM36" s="24"/>
      <c r="FTN36" s="24"/>
      <c r="FTO36" s="24"/>
      <c r="FTP36" s="24"/>
      <c r="FTQ36" s="24"/>
      <c r="FTR36" s="24"/>
      <c r="FTS36" s="24"/>
      <c r="FTT36" s="24"/>
      <c r="FTU36" s="24"/>
      <c r="FTV36" s="24"/>
      <c r="FTW36" s="24"/>
      <c r="FTX36" s="24"/>
      <c r="FTY36" s="24"/>
      <c r="FTZ36" s="24"/>
      <c r="FUA36" s="24"/>
      <c r="FUB36" s="24"/>
      <c r="FUC36" s="24"/>
      <c r="FUD36" s="24"/>
      <c r="FUE36" s="24"/>
      <c r="FUF36" s="24"/>
      <c r="FUG36" s="24"/>
      <c r="FUH36" s="24"/>
      <c r="FUI36" s="24"/>
      <c r="FUJ36" s="24"/>
      <c r="FUK36" s="24"/>
      <c r="FUL36" s="24"/>
      <c r="FUM36" s="24"/>
      <c r="FUN36" s="24"/>
      <c r="FUO36" s="24"/>
      <c r="FUP36" s="24"/>
      <c r="FUQ36" s="24"/>
      <c r="FUR36" s="24"/>
      <c r="FUS36" s="24"/>
      <c r="FUT36" s="24"/>
      <c r="FUU36" s="24"/>
      <c r="FUV36" s="24"/>
      <c r="FUW36" s="24"/>
      <c r="FUX36" s="24"/>
      <c r="FUY36" s="24"/>
      <c r="FUZ36" s="24"/>
      <c r="FVA36" s="24"/>
      <c r="FVB36" s="24"/>
      <c r="FVC36" s="24"/>
      <c r="FVD36" s="24"/>
      <c r="FVE36" s="24"/>
      <c r="FVF36" s="24"/>
      <c r="FVG36" s="24"/>
      <c r="FVH36" s="24"/>
      <c r="FVI36" s="24"/>
      <c r="FVJ36" s="24"/>
      <c r="FVK36" s="24"/>
      <c r="FVL36" s="24"/>
      <c r="FVM36" s="24"/>
      <c r="FVN36" s="24"/>
      <c r="FVO36" s="24"/>
      <c r="FVP36" s="24"/>
      <c r="FVQ36" s="24"/>
      <c r="FVR36" s="24"/>
      <c r="FVS36" s="24"/>
      <c r="FVT36" s="24"/>
      <c r="FVU36" s="24"/>
      <c r="FVV36" s="24"/>
      <c r="FVW36" s="24"/>
      <c r="FVX36" s="24"/>
      <c r="FVY36" s="24"/>
      <c r="FVZ36" s="24"/>
      <c r="FWA36" s="24"/>
      <c r="FWB36" s="24"/>
      <c r="FWC36" s="24"/>
      <c r="FWD36" s="24"/>
      <c r="FWE36" s="24"/>
      <c r="FWF36" s="24"/>
      <c r="FWG36" s="24"/>
      <c r="FWH36" s="24"/>
      <c r="FWI36" s="24"/>
      <c r="FWJ36" s="24"/>
      <c r="FWK36" s="24"/>
      <c r="FWL36" s="24"/>
      <c r="FWM36" s="24"/>
      <c r="FWN36" s="24"/>
      <c r="FWO36" s="24"/>
      <c r="FWP36" s="24"/>
      <c r="FWQ36" s="24"/>
      <c r="FWR36" s="24"/>
      <c r="FWS36" s="24"/>
      <c r="FWT36" s="24"/>
      <c r="FWU36" s="24"/>
      <c r="FWV36" s="24"/>
      <c r="FWW36" s="24"/>
      <c r="FWX36" s="24"/>
      <c r="FWY36" s="24"/>
      <c r="FWZ36" s="24"/>
      <c r="FXA36" s="24"/>
      <c r="FXB36" s="24"/>
      <c r="FXC36" s="24"/>
      <c r="FXD36" s="24"/>
      <c r="FXE36" s="24"/>
      <c r="FXF36" s="24"/>
      <c r="FXG36" s="24"/>
      <c r="FXH36" s="24"/>
      <c r="FXI36" s="24"/>
      <c r="FXJ36" s="24"/>
      <c r="FXK36" s="24"/>
      <c r="FXL36" s="24"/>
      <c r="FXM36" s="24"/>
      <c r="FXN36" s="24"/>
      <c r="FXO36" s="24"/>
      <c r="FXP36" s="24"/>
      <c r="FXQ36" s="24"/>
      <c r="FXR36" s="24"/>
      <c r="FXS36" s="24"/>
      <c r="FXT36" s="24"/>
      <c r="FXU36" s="24"/>
      <c r="FXV36" s="24"/>
      <c r="FXW36" s="24"/>
      <c r="FXX36" s="24"/>
      <c r="FXY36" s="24"/>
      <c r="FXZ36" s="24"/>
      <c r="FYA36" s="24"/>
      <c r="FYB36" s="24"/>
      <c r="FYC36" s="24"/>
      <c r="FYD36" s="24"/>
      <c r="FYE36" s="24"/>
      <c r="FYF36" s="24"/>
      <c r="FYG36" s="24"/>
      <c r="FYH36" s="24"/>
      <c r="FYI36" s="24"/>
      <c r="FYJ36" s="24"/>
      <c r="FYK36" s="24"/>
      <c r="FYL36" s="24"/>
      <c r="FYM36" s="24"/>
      <c r="FYN36" s="24"/>
      <c r="FYO36" s="24"/>
      <c r="FYP36" s="24"/>
      <c r="FYQ36" s="24"/>
      <c r="FYR36" s="24"/>
      <c r="FYS36" s="24"/>
      <c r="FYT36" s="24"/>
      <c r="FYU36" s="24"/>
      <c r="FYV36" s="24"/>
      <c r="FYW36" s="24"/>
      <c r="FYX36" s="24"/>
      <c r="FYY36" s="24"/>
      <c r="FYZ36" s="24"/>
      <c r="FZA36" s="24"/>
      <c r="FZB36" s="24"/>
      <c r="FZC36" s="24"/>
      <c r="FZD36" s="24"/>
      <c r="FZE36" s="24"/>
      <c r="FZF36" s="24"/>
      <c r="FZG36" s="24"/>
      <c r="FZH36" s="24"/>
      <c r="FZI36" s="24"/>
      <c r="FZJ36" s="24"/>
      <c r="FZK36" s="24"/>
      <c r="FZL36" s="24"/>
      <c r="FZM36" s="24"/>
      <c r="FZN36" s="24"/>
      <c r="FZO36" s="24"/>
      <c r="FZP36" s="24"/>
      <c r="FZQ36" s="24"/>
      <c r="FZR36" s="24"/>
      <c r="FZS36" s="24"/>
      <c r="FZT36" s="24"/>
      <c r="FZU36" s="24"/>
      <c r="FZV36" s="24"/>
      <c r="FZW36" s="24"/>
      <c r="FZX36" s="24"/>
      <c r="FZY36" s="24"/>
      <c r="FZZ36" s="24"/>
      <c r="GAA36" s="24"/>
      <c r="GAB36" s="24"/>
      <c r="GAC36" s="24"/>
      <c r="GAD36" s="24"/>
      <c r="GAE36" s="24"/>
      <c r="GAF36" s="24"/>
      <c r="GAG36" s="24"/>
      <c r="GAH36" s="24"/>
      <c r="GAI36" s="24"/>
      <c r="GAJ36" s="24"/>
      <c r="GAK36" s="24"/>
      <c r="GAL36" s="24"/>
      <c r="GAM36" s="24"/>
      <c r="GAN36" s="24"/>
      <c r="GAO36" s="24"/>
      <c r="GAP36" s="24"/>
      <c r="GAQ36" s="24"/>
      <c r="GAR36" s="24"/>
      <c r="GAS36" s="24"/>
      <c r="GAT36" s="24"/>
      <c r="GAU36" s="24"/>
      <c r="GAV36" s="24"/>
      <c r="GAW36" s="24"/>
      <c r="GAX36" s="24"/>
      <c r="GAY36" s="24"/>
      <c r="GAZ36" s="24"/>
      <c r="GBA36" s="24"/>
      <c r="GBB36" s="24"/>
      <c r="GBC36" s="24"/>
      <c r="GBD36" s="24"/>
      <c r="GBE36" s="24"/>
      <c r="GBF36" s="24"/>
      <c r="GBG36" s="24"/>
      <c r="GBH36" s="24"/>
      <c r="GBI36" s="24"/>
      <c r="GBJ36" s="24"/>
      <c r="GBK36" s="24"/>
      <c r="GBL36" s="24"/>
      <c r="GBM36" s="24"/>
      <c r="GBN36" s="24"/>
      <c r="GBO36" s="24"/>
      <c r="GBP36" s="24"/>
      <c r="GBQ36" s="24"/>
      <c r="GBR36" s="24"/>
      <c r="GBS36" s="24"/>
      <c r="GBT36" s="24"/>
      <c r="GBU36" s="24"/>
      <c r="GBV36" s="24"/>
      <c r="GBW36" s="24"/>
      <c r="GBX36" s="24"/>
      <c r="GBY36" s="24"/>
      <c r="GBZ36" s="24"/>
      <c r="GCA36" s="24"/>
      <c r="GCB36" s="24"/>
      <c r="GCC36" s="24"/>
      <c r="GCD36" s="24"/>
      <c r="GCE36" s="24"/>
      <c r="GCF36" s="24"/>
      <c r="GCG36" s="24"/>
      <c r="GCH36" s="24"/>
      <c r="GCI36" s="24"/>
      <c r="GCJ36" s="24"/>
      <c r="GCK36" s="24"/>
      <c r="GCL36" s="24"/>
      <c r="GCM36" s="24"/>
      <c r="GCN36" s="24"/>
      <c r="GCO36" s="24"/>
      <c r="GCP36" s="24"/>
      <c r="GCQ36" s="24"/>
      <c r="GCR36" s="24"/>
      <c r="GCS36" s="24"/>
      <c r="GCT36" s="24"/>
      <c r="GCU36" s="24"/>
      <c r="GCV36" s="24"/>
      <c r="GCW36" s="24"/>
      <c r="GCX36" s="24"/>
      <c r="GCY36" s="24"/>
      <c r="GCZ36" s="24"/>
      <c r="GDA36" s="24"/>
      <c r="GDB36" s="24"/>
      <c r="GDC36" s="24"/>
      <c r="GDD36" s="24"/>
      <c r="GDE36" s="24"/>
      <c r="GDF36" s="24"/>
      <c r="GDG36" s="24"/>
      <c r="GDH36" s="24"/>
      <c r="GDI36" s="24"/>
      <c r="GDJ36" s="24"/>
      <c r="GDK36" s="24"/>
      <c r="GDL36" s="24"/>
      <c r="GDM36" s="24"/>
      <c r="GDN36" s="24"/>
      <c r="GDO36" s="24"/>
      <c r="GDP36" s="24"/>
      <c r="GDQ36" s="24"/>
      <c r="GDR36" s="24"/>
      <c r="GDS36" s="24"/>
      <c r="GDT36" s="24"/>
      <c r="GDU36" s="24"/>
      <c r="GDV36" s="24"/>
      <c r="GDW36" s="24"/>
      <c r="GDX36" s="24"/>
      <c r="GDY36" s="24"/>
      <c r="GDZ36" s="24"/>
      <c r="GEA36" s="24"/>
      <c r="GEB36" s="24"/>
      <c r="GEC36" s="24"/>
      <c r="GED36" s="24"/>
      <c r="GEE36" s="24"/>
      <c r="GEF36" s="24"/>
      <c r="GEG36" s="24"/>
      <c r="GEH36" s="24"/>
      <c r="GEI36" s="24"/>
      <c r="GEJ36" s="24"/>
      <c r="GEK36" s="24"/>
      <c r="GEL36" s="24"/>
      <c r="GEM36" s="24"/>
      <c r="GEN36" s="24"/>
      <c r="GEO36" s="24"/>
      <c r="GEP36" s="24"/>
      <c r="GEQ36" s="24"/>
      <c r="GER36" s="24"/>
      <c r="GES36" s="24"/>
      <c r="GET36" s="24"/>
      <c r="GEU36" s="24"/>
      <c r="GEV36" s="24"/>
      <c r="GEW36" s="24"/>
      <c r="GEX36" s="24"/>
      <c r="GEY36" s="24"/>
      <c r="GEZ36" s="24"/>
      <c r="GFA36" s="24"/>
      <c r="GFB36" s="24"/>
      <c r="GFC36" s="24"/>
      <c r="GFD36" s="24"/>
      <c r="GFE36" s="24"/>
      <c r="GFF36" s="24"/>
      <c r="GFG36" s="24"/>
      <c r="GFH36" s="24"/>
      <c r="GFI36" s="24"/>
      <c r="GFJ36" s="24"/>
      <c r="GFK36" s="24"/>
      <c r="GFL36" s="24"/>
      <c r="GFM36" s="24"/>
      <c r="GFN36" s="24"/>
      <c r="GFO36" s="24"/>
      <c r="GFP36" s="24"/>
      <c r="GFQ36" s="24"/>
      <c r="GFR36" s="24"/>
      <c r="GFS36" s="24"/>
      <c r="GFT36" s="24"/>
      <c r="GFU36" s="24"/>
      <c r="GFV36" s="24"/>
      <c r="GFW36" s="24"/>
      <c r="GFX36" s="24"/>
      <c r="GFY36" s="24"/>
      <c r="GFZ36" s="24"/>
      <c r="GGA36" s="24"/>
      <c r="GGB36" s="24"/>
      <c r="GGC36" s="24"/>
      <c r="GGD36" s="24"/>
      <c r="GGE36" s="24"/>
      <c r="GGF36" s="24"/>
      <c r="GGG36" s="24"/>
      <c r="GGH36" s="24"/>
      <c r="GGI36" s="24"/>
      <c r="GGJ36" s="24"/>
      <c r="GGK36" s="24"/>
      <c r="GGL36" s="24"/>
      <c r="GGM36" s="24"/>
      <c r="GGN36" s="24"/>
      <c r="GGO36" s="24"/>
      <c r="GGP36" s="24"/>
      <c r="GGQ36" s="24"/>
      <c r="GGR36" s="24"/>
      <c r="GGS36" s="24"/>
      <c r="GGT36" s="24"/>
      <c r="GGU36" s="24"/>
      <c r="GGV36" s="24"/>
      <c r="GGW36" s="24"/>
      <c r="GGX36" s="24"/>
      <c r="GGY36" s="24"/>
      <c r="GGZ36" s="24"/>
      <c r="GHA36" s="24"/>
      <c r="GHB36" s="24"/>
      <c r="GHC36" s="24"/>
      <c r="GHD36" s="24"/>
      <c r="GHE36" s="24"/>
      <c r="GHF36" s="24"/>
      <c r="GHG36" s="24"/>
      <c r="GHH36" s="24"/>
      <c r="GHI36" s="24"/>
      <c r="GHJ36" s="24"/>
      <c r="GHK36" s="24"/>
      <c r="GHL36" s="24"/>
      <c r="GHM36" s="24"/>
      <c r="GHN36" s="24"/>
      <c r="GHO36" s="24"/>
      <c r="GHP36" s="24"/>
      <c r="GHQ36" s="24"/>
      <c r="GHR36" s="24"/>
      <c r="GHS36" s="24"/>
      <c r="GHT36" s="24"/>
      <c r="GHU36" s="24"/>
      <c r="GHV36" s="24"/>
      <c r="GHW36" s="24"/>
      <c r="GHX36" s="24"/>
      <c r="GHY36" s="24"/>
      <c r="GHZ36" s="24"/>
      <c r="GIA36" s="24"/>
      <c r="GIB36" s="24"/>
      <c r="GIC36" s="24"/>
      <c r="GID36" s="24"/>
      <c r="GIE36" s="24"/>
      <c r="GIF36" s="24"/>
      <c r="GIG36" s="24"/>
      <c r="GIH36" s="24"/>
      <c r="GII36" s="24"/>
      <c r="GIJ36" s="24"/>
      <c r="GIK36" s="24"/>
      <c r="GIL36" s="24"/>
      <c r="GIM36" s="24"/>
      <c r="GIN36" s="24"/>
      <c r="GIO36" s="24"/>
      <c r="GIP36" s="24"/>
      <c r="GIQ36" s="24"/>
      <c r="GIR36" s="24"/>
      <c r="GIS36" s="24"/>
      <c r="GIT36" s="24"/>
      <c r="GIU36" s="24"/>
      <c r="GIV36" s="24"/>
      <c r="GIW36" s="24"/>
      <c r="GIX36" s="24"/>
      <c r="GIY36" s="24"/>
      <c r="GIZ36" s="24"/>
      <c r="GJA36" s="24"/>
      <c r="GJB36" s="24"/>
      <c r="GJC36" s="24"/>
      <c r="GJD36" s="24"/>
      <c r="GJE36" s="24"/>
      <c r="GJF36" s="24"/>
      <c r="GJG36" s="24"/>
      <c r="GJH36" s="24"/>
      <c r="GJI36" s="24"/>
      <c r="GJJ36" s="24"/>
      <c r="GJK36" s="24"/>
      <c r="GJL36" s="24"/>
      <c r="GJM36" s="24"/>
      <c r="GJN36" s="24"/>
      <c r="GJO36" s="24"/>
      <c r="GJP36" s="24"/>
      <c r="GJQ36" s="24"/>
      <c r="GJR36" s="24"/>
      <c r="GJS36" s="24"/>
      <c r="GJT36" s="24"/>
      <c r="GJU36" s="24"/>
      <c r="GJV36" s="24"/>
      <c r="GJW36" s="24"/>
      <c r="GJX36" s="24"/>
      <c r="GJY36" s="24"/>
      <c r="GJZ36" s="24"/>
      <c r="GKA36" s="24"/>
      <c r="GKB36" s="24"/>
      <c r="GKC36" s="24"/>
      <c r="GKD36" s="24"/>
      <c r="GKE36" s="24"/>
      <c r="GKF36" s="24"/>
      <c r="GKG36" s="24"/>
      <c r="GKH36" s="24"/>
      <c r="GKI36" s="24"/>
      <c r="GKJ36" s="24"/>
      <c r="GKK36" s="24"/>
      <c r="GKL36" s="24"/>
      <c r="GKM36" s="24"/>
      <c r="GKN36" s="24"/>
      <c r="GKO36" s="24"/>
      <c r="GKP36" s="24"/>
      <c r="GKQ36" s="24"/>
      <c r="GKR36" s="24"/>
      <c r="GKS36" s="24"/>
      <c r="GKT36" s="24"/>
      <c r="GKU36" s="24"/>
      <c r="GKV36" s="24"/>
      <c r="GKW36" s="24"/>
      <c r="GKX36" s="24"/>
      <c r="GKY36" s="24"/>
      <c r="GKZ36" s="24"/>
      <c r="GLA36" s="24"/>
      <c r="GLB36" s="24"/>
      <c r="GLC36" s="24"/>
      <c r="GLD36" s="24"/>
      <c r="GLE36" s="24"/>
      <c r="GLF36" s="24"/>
      <c r="GLG36" s="24"/>
      <c r="GLH36" s="24"/>
      <c r="GLI36" s="24"/>
      <c r="GLJ36" s="24"/>
      <c r="GLK36" s="24"/>
      <c r="GLL36" s="24"/>
      <c r="GLM36" s="24"/>
      <c r="GLN36" s="24"/>
      <c r="GLO36" s="24"/>
      <c r="GLP36" s="24"/>
      <c r="GLQ36" s="24"/>
      <c r="GLR36" s="24"/>
      <c r="GLS36" s="24"/>
      <c r="GLT36" s="24"/>
      <c r="GLU36" s="24"/>
      <c r="GLV36" s="24"/>
      <c r="GLW36" s="24"/>
      <c r="GLX36" s="24"/>
      <c r="GLY36" s="24"/>
      <c r="GLZ36" s="24"/>
      <c r="GMA36" s="24"/>
      <c r="GMB36" s="24"/>
      <c r="GMC36" s="24"/>
      <c r="GMD36" s="24"/>
      <c r="GME36" s="24"/>
      <c r="GMF36" s="24"/>
      <c r="GMG36" s="24"/>
      <c r="GMH36" s="24"/>
      <c r="GMI36" s="24"/>
      <c r="GMJ36" s="24"/>
      <c r="GMK36" s="24"/>
      <c r="GML36" s="24"/>
      <c r="GMM36" s="24"/>
      <c r="GMN36" s="24"/>
      <c r="GMO36" s="24"/>
      <c r="GMP36" s="24"/>
      <c r="GMQ36" s="24"/>
      <c r="GMR36" s="24"/>
      <c r="GMS36" s="24"/>
      <c r="GMT36" s="24"/>
      <c r="GMU36" s="24"/>
      <c r="GMV36" s="24"/>
      <c r="GMW36" s="24"/>
      <c r="GMX36" s="24"/>
      <c r="GMY36" s="24"/>
      <c r="GMZ36" s="24"/>
      <c r="GNA36" s="24"/>
      <c r="GNB36" s="24"/>
      <c r="GNC36" s="24"/>
      <c r="GND36" s="24"/>
      <c r="GNE36" s="24"/>
      <c r="GNF36" s="24"/>
      <c r="GNG36" s="24"/>
      <c r="GNH36" s="24"/>
      <c r="GNI36" s="24"/>
      <c r="GNJ36" s="24"/>
      <c r="GNK36" s="24"/>
      <c r="GNL36" s="24"/>
      <c r="GNM36" s="24"/>
      <c r="GNN36" s="24"/>
      <c r="GNO36" s="24"/>
      <c r="GNP36" s="24"/>
      <c r="GNQ36" s="24"/>
      <c r="GNR36" s="24"/>
      <c r="GNS36" s="24"/>
      <c r="GNT36" s="24"/>
      <c r="GNU36" s="24"/>
      <c r="GNV36" s="24"/>
      <c r="GNW36" s="24"/>
      <c r="GNX36" s="24"/>
      <c r="GNY36" s="24"/>
      <c r="GNZ36" s="24"/>
      <c r="GOA36" s="24"/>
      <c r="GOB36" s="24"/>
      <c r="GOC36" s="24"/>
      <c r="GOD36" s="24"/>
      <c r="GOE36" s="24"/>
      <c r="GOF36" s="24"/>
      <c r="GOG36" s="24"/>
      <c r="GOH36" s="24"/>
      <c r="GOI36" s="24"/>
      <c r="GOJ36" s="24"/>
      <c r="GOK36" s="24"/>
      <c r="GOL36" s="24"/>
      <c r="GOM36" s="24"/>
      <c r="GON36" s="24"/>
      <c r="GOO36" s="24"/>
      <c r="GOP36" s="24"/>
      <c r="GOQ36" s="24"/>
      <c r="GOR36" s="24"/>
      <c r="GOS36" s="24"/>
      <c r="GOT36" s="24"/>
      <c r="GOU36" s="24"/>
      <c r="GOV36" s="24"/>
      <c r="GOW36" s="24"/>
      <c r="GOX36" s="24"/>
      <c r="GOY36" s="24"/>
      <c r="GOZ36" s="24"/>
      <c r="GPA36" s="24"/>
      <c r="GPB36" s="24"/>
      <c r="GPC36" s="24"/>
      <c r="GPD36" s="24"/>
      <c r="GPE36" s="24"/>
      <c r="GPF36" s="24"/>
      <c r="GPG36" s="24"/>
      <c r="GPH36" s="24"/>
      <c r="GPI36" s="24"/>
      <c r="GPJ36" s="24"/>
      <c r="GPK36" s="24"/>
      <c r="GPL36" s="24"/>
      <c r="GPM36" s="24"/>
      <c r="GPN36" s="24"/>
      <c r="GPO36" s="24"/>
      <c r="GPP36" s="24"/>
      <c r="GPQ36" s="24"/>
      <c r="GPR36" s="24"/>
      <c r="GPS36" s="24"/>
      <c r="GPT36" s="24"/>
      <c r="GPU36" s="24"/>
      <c r="GPV36" s="24"/>
      <c r="GPW36" s="24"/>
      <c r="GPX36" s="24"/>
      <c r="GPY36" s="24"/>
      <c r="GPZ36" s="24"/>
      <c r="GQA36" s="24"/>
      <c r="GQB36" s="24"/>
      <c r="GQC36" s="24"/>
      <c r="GQD36" s="24"/>
      <c r="GQE36" s="24"/>
      <c r="GQF36" s="24"/>
      <c r="GQG36" s="24"/>
      <c r="GQH36" s="24"/>
      <c r="GQI36" s="24"/>
      <c r="GQJ36" s="24"/>
      <c r="GQK36" s="24"/>
      <c r="GQL36" s="24"/>
      <c r="GQM36" s="24"/>
      <c r="GQN36" s="24"/>
      <c r="GQO36" s="24"/>
      <c r="GQP36" s="24"/>
      <c r="GQQ36" s="24"/>
      <c r="GQR36" s="24"/>
      <c r="GQS36" s="24"/>
      <c r="GQT36" s="24"/>
      <c r="GQU36" s="24"/>
      <c r="GQV36" s="24"/>
      <c r="GQW36" s="24"/>
      <c r="GQX36" s="24"/>
      <c r="GQY36" s="24"/>
      <c r="GQZ36" s="24"/>
      <c r="GRA36" s="24"/>
      <c r="GRB36" s="24"/>
      <c r="GRC36" s="24"/>
      <c r="GRD36" s="24"/>
      <c r="GRE36" s="24"/>
      <c r="GRF36" s="24"/>
      <c r="GRG36" s="24"/>
      <c r="GRH36" s="24"/>
      <c r="GRI36" s="24"/>
      <c r="GRJ36" s="24"/>
      <c r="GRK36" s="24"/>
      <c r="GRL36" s="24"/>
      <c r="GRM36" s="24"/>
      <c r="GRN36" s="24"/>
      <c r="GRO36" s="24"/>
      <c r="GRP36" s="24"/>
      <c r="GRQ36" s="24"/>
      <c r="GRR36" s="24"/>
      <c r="GRS36" s="24"/>
      <c r="GRT36" s="24"/>
      <c r="GRU36" s="24"/>
      <c r="GRV36" s="24"/>
      <c r="GRW36" s="24"/>
      <c r="GRX36" s="24"/>
      <c r="GRY36" s="24"/>
      <c r="GRZ36" s="24"/>
      <c r="GSA36" s="24"/>
      <c r="GSB36" s="24"/>
      <c r="GSC36" s="24"/>
      <c r="GSD36" s="24"/>
      <c r="GSE36" s="24"/>
      <c r="GSF36" s="24"/>
      <c r="GSG36" s="24"/>
      <c r="GSH36" s="24"/>
      <c r="GSI36" s="24"/>
      <c r="GSJ36" s="24"/>
      <c r="GSK36" s="24"/>
      <c r="GSL36" s="24"/>
      <c r="GSM36" s="24"/>
      <c r="GSN36" s="24"/>
      <c r="GSO36" s="24"/>
      <c r="GSP36" s="24"/>
      <c r="GSQ36" s="24"/>
      <c r="GSR36" s="24"/>
      <c r="GSS36" s="24"/>
      <c r="GST36" s="24"/>
      <c r="GSU36" s="24"/>
      <c r="GSV36" s="24"/>
      <c r="GSW36" s="24"/>
      <c r="GSX36" s="24"/>
      <c r="GSY36" s="24"/>
      <c r="GSZ36" s="24"/>
      <c r="GTA36" s="24"/>
      <c r="GTB36" s="24"/>
      <c r="GTC36" s="24"/>
      <c r="GTD36" s="24"/>
      <c r="GTE36" s="24"/>
      <c r="GTF36" s="24"/>
      <c r="GTG36" s="24"/>
      <c r="GTH36" s="24"/>
      <c r="GTI36" s="24"/>
      <c r="GTJ36" s="24"/>
      <c r="GTK36" s="24"/>
      <c r="GTL36" s="24"/>
      <c r="GTM36" s="24"/>
      <c r="GTN36" s="24"/>
      <c r="GTO36" s="24"/>
      <c r="GTP36" s="24"/>
      <c r="GTQ36" s="24"/>
      <c r="GTR36" s="24"/>
      <c r="GTS36" s="24"/>
      <c r="GTT36" s="24"/>
      <c r="GTU36" s="24"/>
      <c r="GTV36" s="24"/>
      <c r="GTW36" s="24"/>
      <c r="GTX36" s="24"/>
      <c r="GTY36" s="24"/>
      <c r="GTZ36" s="24"/>
      <c r="GUA36" s="24"/>
      <c r="GUB36" s="24"/>
      <c r="GUC36" s="24"/>
      <c r="GUD36" s="24"/>
      <c r="GUE36" s="24"/>
      <c r="GUF36" s="24"/>
      <c r="GUG36" s="24"/>
      <c r="GUH36" s="24"/>
      <c r="GUI36" s="24"/>
      <c r="GUJ36" s="24"/>
      <c r="GUK36" s="24"/>
      <c r="GUL36" s="24"/>
      <c r="GUM36" s="24"/>
      <c r="GUN36" s="24"/>
      <c r="GUO36" s="24"/>
      <c r="GUP36" s="24"/>
      <c r="GUQ36" s="24"/>
      <c r="GUR36" s="24"/>
      <c r="GUS36" s="24"/>
      <c r="GUT36" s="24"/>
      <c r="GUU36" s="24"/>
      <c r="GUV36" s="24"/>
      <c r="GUW36" s="24"/>
      <c r="GUX36" s="24"/>
      <c r="GUY36" s="24"/>
      <c r="GUZ36" s="24"/>
      <c r="GVA36" s="24"/>
      <c r="GVB36" s="24"/>
      <c r="GVC36" s="24"/>
      <c r="GVD36" s="24"/>
      <c r="GVE36" s="24"/>
      <c r="GVF36" s="24"/>
      <c r="GVG36" s="24"/>
      <c r="GVH36" s="24"/>
      <c r="GVI36" s="24"/>
      <c r="GVJ36" s="24"/>
      <c r="GVK36" s="24"/>
      <c r="GVL36" s="24"/>
      <c r="GVM36" s="24"/>
      <c r="GVN36" s="24"/>
      <c r="GVO36" s="24"/>
      <c r="GVP36" s="24"/>
      <c r="GVQ36" s="24"/>
      <c r="GVR36" s="24"/>
      <c r="GVS36" s="24"/>
      <c r="GVT36" s="24"/>
      <c r="GVU36" s="24"/>
      <c r="GVV36" s="24"/>
      <c r="GVW36" s="24"/>
      <c r="GVX36" s="24"/>
      <c r="GVY36" s="24"/>
      <c r="GVZ36" s="24"/>
      <c r="GWA36" s="24"/>
      <c r="GWB36" s="24"/>
      <c r="GWC36" s="24"/>
      <c r="GWD36" s="24"/>
      <c r="GWE36" s="24"/>
      <c r="GWF36" s="24"/>
      <c r="GWG36" s="24"/>
      <c r="GWH36" s="24"/>
      <c r="GWI36" s="24"/>
      <c r="GWJ36" s="24"/>
      <c r="GWK36" s="24"/>
      <c r="GWL36" s="24"/>
      <c r="GWM36" s="24"/>
      <c r="GWN36" s="24"/>
      <c r="GWO36" s="24"/>
      <c r="GWP36" s="24"/>
      <c r="GWQ36" s="24"/>
      <c r="GWR36" s="24"/>
      <c r="GWS36" s="24"/>
      <c r="GWT36" s="24"/>
      <c r="GWU36" s="24"/>
      <c r="GWV36" s="24"/>
      <c r="GWW36" s="24"/>
      <c r="GWX36" s="24"/>
      <c r="GWY36" s="24"/>
      <c r="GWZ36" s="24"/>
      <c r="GXA36" s="24"/>
      <c r="GXB36" s="24"/>
      <c r="GXC36" s="24"/>
      <c r="GXD36" s="24"/>
      <c r="GXE36" s="24"/>
      <c r="GXF36" s="24"/>
      <c r="GXG36" s="24"/>
      <c r="GXH36" s="24"/>
      <c r="GXI36" s="24"/>
      <c r="GXJ36" s="24"/>
      <c r="GXK36" s="24"/>
      <c r="GXL36" s="24"/>
      <c r="GXM36" s="24"/>
      <c r="GXN36" s="24"/>
      <c r="GXO36" s="24"/>
      <c r="GXP36" s="24"/>
      <c r="GXQ36" s="24"/>
      <c r="GXR36" s="24"/>
      <c r="GXS36" s="24"/>
      <c r="GXT36" s="24"/>
      <c r="GXU36" s="24"/>
      <c r="GXV36" s="24"/>
      <c r="GXW36" s="24"/>
      <c r="GXX36" s="24"/>
      <c r="GXY36" s="24"/>
      <c r="GXZ36" s="24"/>
      <c r="GYA36" s="24"/>
      <c r="GYB36" s="24"/>
      <c r="GYC36" s="24"/>
      <c r="GYD36" s="24"/>
      <c r="GYE36" s="24"/>
      <c r="GYF36" s="24"/>
      <c r="GYG36" s="24"/>
      <c r="GYH36" s="24"/>
      <c r="GYI36" s="24"/>
      <c r="GYJ36" s="24"/>
      <c r="GYK36" s="24"/>
      <c r="GYL36" s="24"/>
      <c r="GYM36" s="24"/>
      <c r="GYN36" s="24"/>
      <c r="GYO36" s="24"/>
      <c r="GYP36" s="24"/>
      <c r="GYQ36" s="24"/>
      <c r="GYR36" s="24"/>
      <c r="GYS36" s="24"/>
      <c r="GYT36" s="24"/>
      <c r="GYU36" s="24"/>
      <c r="GYV36" s="24"/>
      <c r="GYW36" s="24"/>
      <c r="GYX36" s="24"/>
      <c r="GYY36" s="24"/>
      <c r="GYZ36" s="24"/>
      <c r="GZA36" s="24"/>
      <c r="GZB36" s="24"/>
      <c r="GZC36" s="24"/>
      <c r="GZD36" s="24"/>
      <c r="GZE36" s="24"/>
      <c r="GZF36" s="24"/>
      <c r="GZG36" s="24"/>
      <c r="GZH36" s="24"/>
      <c r="GZI36" s="24"/>
      <c r="GZJ36" s="24"/>
      <c r="GZK36" s="24"/>
      <c r="GZL36" s="24"/>
      <c r="GZM36" s="24"/>
      <c r="GZN36" s="24"/>
      <c r="GZO36" s="24"/>
      <c r="GZP36" s="24"/>
      <c r="GZQ36" s="24"/>
      <c r="GZR36" s="24"/>
      <c r="GZS36" s="24"/>
      <c r="GZT36" s="24"/>
      <c r="GZU36" s="24"/>
      <c r="GZV36" s="24"/>
      <c r="GZW36" s="24"/>
      <c r="GZX36" s="24"/>
      <c r="GZY36" s="24"/>
      <c r="GZZ36" s="24"/>
      <c r="HAA36" s="24"/>
      <c r="HAB36" s="24"/>
      <c r="HAC36" s="24"/>
      <c r="HAD36" s="24"/>
      <c r="HAE36" s="24"/>
      <c r="HAF36" s="24"/>
      <c r="HAG36" s="24"/>
      <c r="HAH36" s="24"/>
      <c r="HAI36" s="24"/>
      <c r="HAJ36" s="24"/>
      <c r="HAK36" s="24"/>
      <c r="HAL36" s="24"/>
      <c r="HAM36" s="24"/>
      <c r="HAN36" s="24"/>
      <c r="HAO36" s="24"/>
      <c r="HAP36" s="24"/>
      <c r="HAQ36" s="24"/>
      <c r="HAR36" s="24"/>
      <c r="HAS36" s="24"/>
      <c r="HAT36" s="24"/>
      <c r="HAU36" s="24"/>
      <c r="HAV36" s="24"/>
      <c r="HAW36" s="24"/>
      <c r="HAX36" s="24"/>
      <c r="HAY36" s="24"/>
      <c r="HAZ36" s="24"/>
      <c r="HBA36" s="24"/>
      <c r="HBB36" s="24"/>
      <c r="HBC36" s="24"/>
      <c r="HBD36" s="24"/>
      <c r="HBE36" s="24"/>
      <c r="HBF36" s="24"/>
      <c r="HBG36" s="24"/>
      <c r="HBH36" s="24"/>
      <c r="HBI36" s="24"/>
      <c r="HBJ36" s="24"/>
      <c r="HBK36" s="24"/>
      <c r="HBL36" s="24"/>
      <c r="HBM36" s="24"/>
      <c r="HBN36" s="24"/>
      <c r="HBO36" s="24"/>
      <c r="HBP36" s="24"/>
      <c r="HBQ36" s="24"/>
      <c r="HBR36" s="24"/>
      <c r="HBS36" s="24"/>
      <c r="HBT36" s="24"/>
      <c r="HBU36" s="24"/>
      <c r="HBV36" s="24"/>
      <c r="HBW36" s="24"/>
      <c r="HBX36" s="24"/>
      <c r="HBY36" s="24"/>
      <c r="HBZ36" s="24"/>
      <c r="HCA36" s="24"/>
      <c r="HCB36" s="24"/>
      <c r="HCC36" s="24"/>
      <c r="HCD36" s="24"/>
      <c r="HCE36" s="24"/>
      <c r="HCF36" s="24"/>
      <c r="HCG36" s="24"/>
      <c r="HCH36" s="24"/>
      <c r="HCI36" s="24"/>
      <c r="HCJ36" s="24"/>
      <c r="HCK36" s="24"/>
      <c r="HCL36" s="24"/>
      <c r="HCM36" s="24"/>
      <c r="HCN36" s="24"/>
      <c r="HCO36" s="24"/>
      <c r="HCP36" s="24"/>
      <c r="HCQ36" s="24"/>
      <c r="HCR36" s="24"/>
      <c r="HCS36" s="24"/>
      <c r="HCT36" s="24"/>
      <c r="HCU36" s="24"/>
      <c r="HCV36" s="24"/>
      <c r="HCW36" s="24"/>
      <c r="HCX36" s="24"/>
      <c r="HCY36" s="24"/>
      <c r="HCZ36" s="24"/>
      <c r="HDA36" s="24"/>
      <c r="HDB36" s="24"/>
      <c r="HDC36" s="24"/>
      <c r="HDD36" s="24"/>
      <c r="HDE36" s="24"/>
      <c r="HDF36" s="24"/>
      <c r="HDG36" s="24"/>
      <c r="HDH36" s="24"/>
      <c r="HDI36" s="24"/>
      <c r="HDJ36" s="24"/>
      <c r="HDK36" s="24"/>
      <c r="HDL36" s="24"/>
      <c r="HDM36" s="24"/>
      <c r="HDN36" s="24"/>
      <c r="HDO36" s="24"/>
      <c r="HDP36" s="24"/>
      <c r="HDQ36" s="24"/>
      <c r="HDR36" s="24"/>
      <c r="HDS36" s="24"/>
      <c r="HDT36" s="24"/>
      <c r="HDU36" s="24"/>
      <c r="HDV36" s="24"/>
      <c r="HDW36" s="24"/>
      <c r="HDX36" s="24"/>
      <c r="HDY36" s="24"/>
      <c r="HDZ36" s="24"/>
      <c r="HEA36" s="24"/>
      <c r="HEB36" s="24"/>
      <c r="HEC36" s="24"/>
      <c r="HED36" s="24"/>
      <c r="HEE36" s="24"/>
      <c r="HEF36" s="24"/>
      <c r="HEG36" s="24"/>
      <c r="HEH36" s="24"/>
      <c r="HEI36" s="24"/>
      <c r="HEJ36" s="24"/>
      <c r="HEK36" s="24"/>
      <c r="HEL36" s="24"/>
      <c r="HEM36" s="24"/>
      <c r="HEN36" s="24"/>
      <c r="HEO36" s="24"/>
      <c r="HEP36" s="24"/>
      <c r="HEQ36" s="24"/>
      <c r="HER36" s="24"/>
      <c r="HES36" s="24"/>
      <c r="HET36" s="24"/>
      <c r="HEU36" s="24"/>
      <c r="HEV36" s="24"/>
      <c r="HEW36" s="24"/>
      <c r="HEX36" s="24"/>
      <c r="HEY36" s="24"/>
      <c r="HEZ36" s="24"/>
      <c r="HFA36" s="24"/>
      <c r="HFB36" s="24"/>
      <c r="HFC36" s="24"/>
      <c r="HFD36" s="24"/>
      <c r="HFE36" s="24"/>
      <c r="HFF36" s="24"/>
      <c r="HFG36" s="24"/>
      <c r="HFH36" s="24"/>
      <c r="HFI36" s="24"/>
      <c r="HFJ36" s="24"/>
      <c r="HFK36" s="24"/>
      <c r="HFL36" s="24"/>
      <c r="HFM36" s="24"/>
      <c r="HFN36" s="24"/>
      <c r="HFO36" s="24"/>
      <c r="HFP36" s="24"/>
      <c r="HFQ36" s="24"/>
      <c r="HFR36" s="24"/>
      <c r="HFS36" s="24"/>
      <c r="HFT36" s="24"/>
      <c r="HFU36" s="24"/>
      <c r="HFV36" s="24"/>
      <c r="HFW36" s="24"/>
      <c r="HFX36" s="24"/>
      <c r="HFY36" s="24"/>
      <c r="HFZ36" s="24"/>
      <c r="HGA36" s="24"/>
      <c r="HGB36" s="24"/>
      <c r="HGC36" s="24"/>
      <c r="HGD36" s="24"/>
      <c r="HGE36" s="24"/>
      <c r="HGF36" s="24"/>
      <c r="HGG36" s="24"/>
      <c r="HGH36" s="24"/>
      <c r="HGI36" s="24"/>
      <c r="HGJ36" s="24"/>
      <c r="HGK36" s="24"/>
      <c r="HGL36" s="24"/>
      <c r="HGM36" s="24"/>
      <c r="HGN36" s="24"/>
      <c r="HGO36" s="24"/>
      <c r="HGP36" s="24"/>
      <c r="HGQ36" s="24"/>
      <c r="HGR36" s="24"/>
      <c r="HGS36" s="24"/>
      <c r="HGT36" s="24"/>
      <c r="HGU36" s="24"/>
      <c r="HGV36" s="24"/>
      <c r="HGW36" s="24"/>
      <c r="HGX36" s="24"/>
      <c r="HGY36" s="24"/>
      <c r="HGZ36" s="24"/>
      <c r="HHA36" s="24"/>
      <c r="HHB36" s="24"/>
      <c r="HHC36" s="24"/>
      <c r="HHD36" s="24"/>
      <c r="HHE36" s="24"/>
      <c r="HHF36" s="24"/>
      <c r="HHG36" s="24"/>
      <c r="HHH36" s="24"/>
      <c r="HHI36" s="24"/>
      <c r="HHJ36" s="24"/>
      <c r="HHK36" s="24"/>
      <c r="HHL36" s="24"/>
      <c r="HHM36" s="24"/>
      <c r="HHN36" s="24"/>
      <c r="HHO36" s="24"/>
      <c r="HHP36" s="24"/>
      <c r="HHQ36" s="24"/>
      <c r="HHR36" s="24"/>
      <c r="HHS36" s="24"/>
      <c r="HHT36" s="24"/>
      <c r="HHU36" s="24"/>
      <c r="HHV36" s="24"/>
      <c r="HHW36" s="24"/>
      <c r="HHX36" s="24"/>
      <c r="HHY36" s="24"/>
      <c r="HHZ36" s="24"/>
      <c r="HIA36" s="24"/>
      <c r="HIB36" s="24"/>
      <c r="HIC36" s="24"/>
      <c r="HID36" s="24"/>
      <c r="HIE36" s="24"/>
      <c r="HIF36" s="24"/>
      <c r="HIG36" s="24"/>
      <c r="HIH36" s="24"/>
      <c r="HII36" s="24"/>
      <c r="HIJ36" s="24"/>
      <c r="HIK36" s="24"/>
      <c r="HIL36" s="24"/>
      <c r="HIM36" s="24"/>
      <c r="HIN36" s="24"/>
      <c r="HIO36" s="24"/>
      <c r="HIP36" s="24"/>
      <c r="HIQ36" s="24"/>
      <c r="HIR36" s="24"/>
      <c r="HIS36" s="24"/>
      <c r="HIT36" s="24"/>
      <c r="HIU36" s="24"/>
      <c r="HIV36" s="24"/>
      <c r="HIW36" s="24"/>
      <c r="HIX36" s="24"/>
      <c r="HIY36" s="24"/>
      <c r="HIZ36" s="24"/>
      <c r="HJA36" s="24"/>
      <c r="HJB36" s="24"/>
      <c r="HJC36" s="24"/>
      <c r="HJD36" s="24"/>
      <c r="HJE36" s="24"/>
      <c r="HJF36" s="24"/>
      <c r="HJG36" s="24"/>
      <c r="HJH36" s="24"/>
      <c r="HJI36" s="24"/>
      <c r="HJJ36" s="24"/>
      <c r="HJK36" s="24"/>
      <c r="HJL36" s="24"/>
      <c r="HJM36" s="24"/>
      <c r="HJN36" s="24"/>
      <c r="HJO36" s="24"/>
      <c r="HJP36" s="24"/>
      <c r="HJQ36" s="24"/>
      <c r="HJR36" s="24"/>
      <c r="HJS36" s="24"/>
      <c r="HJT36" s="24"/>
      <c r="HJU36" s="24"/>
      <c r="HJV36" s="24"/>
      <c r="HJW36" s="24"/>
      <c r="HJX36" s="24"/>
      <c r="HJY36" s="24"/>
      <c r="HJZ36" s="24"/>
      <c r="HKA36" s="24"/>
      <c r="HKB36" s="24"/>
      <c r="HKC36" s="24"/>
      <c r="HKD36" s="24"/>
      <c r="HKE36" s="24"/>
      <c r="HKF36" s="24"/>
      <c r="HKG36" s="24"/>
      <c r="HKH36" s="24"/>
      <c r="HKI36" s="24"/>
      <c r="HKJ36" s="24"/>
      <c r="HKK36" s="24"/>
      <c r="HKL36" s="24"/>
      <c r="HKM36" s="24"/>
      <c r="HKN36" s="24"/>
      <c r="HKO36" s="24"/>
      <c r="HKP36" s="24"/>
      <c r="HKQ36" s="24"/>
      <c r="HKR36" s="24"/>
      <c r="HKS36" s="24"/>
      <c r="HKT36" s="24"/>
      <c r="HKU36" s="24"/>
      <c r="HKV36" s="24"/>
      <c r="HKW36" s="24"/>
      <c r="HKX36" s="24"/>
      <c r="HKY36" s="24"/>
      <c r="HKZ36" s="24"/>
      <c r="HLA36" s="24"/>
      <c r="HLB36" s="24"/>
      <c r="HLC36" s="24"/>
      <c r="HLD36" s="24"/>
      <c r="HLE36" s="24"/>
      <c r="HLF36" s="24"/>
      <c r="HLG36" s="24"/>
      <c r="HLH36" s="24"/>
      <c r="HLI36" s="24"/>
      <c r="HLJ36" s="24"/>
      <c r="HLK36" s="24"/>
      <c r="HLL36" s="24"/>
      <c r="HLM36" s="24"/>
      <c r="HLN36" s="24"/>
      <c r="HLO36" s="24"/>
      <c r="HLP36" s="24"/>
      <c r="HLQ36" s="24"/>
      <c r="HLR36" s="24"/>
      <c r="HLS36" s="24"/>
      <c r="HLT36" s="24"/>
      <c r="HLU36" s="24"/>
      <c r="HLV36" s="24"/>
      <c r="HLW36" s="24"/>
      <c r="HLX36" s="24"/>
      <c r="HLY36" s="24"/>
      <c r="HLZ36" s="24"/>
      <c r="HMA36" s="24"/>
      <c r="HMB36" s="24"/>
      <c r="HMC36" s="24"/>
      <c r="HMD36" s="24"/>
      <c r="HME36" s="24"/>
      <c r="HMF36" s="24"/>
      <c r="HMG36" s="24"/>
      <c r="HMH36" s="24"/>
      <c r="HMI36" s="24"/>
      <c r="HMJ36" s="24"/>
      <c r="HMK36" s="24"/>
      <c r="HML36" s="24"/>
      <c r="HMM36" s="24"/>
      <c r="HMN36" s="24"/>
      <c r="HMO36" s="24"/>
      <c r="HMP36" s="24"/>
      <c r="HMQ36" s="24"/>
      <c r="HMR36" s="24"/>
      <c r="HMS36" s="24"/>
      <c r="HMT36" s="24"/>
      <c r="HMU36" s="24"/>
      <c r="HMV36" s="24"/>
      <c r="HMW36" s="24"/>
      <c r="HMX36" s="24"/>
      <c r="HMY36" s="24"/>
      <c r="HMZ36" s="24"/>
      <c r="HNA36" s="24"/>
      <c r="HNB36" s="24"/>
      <c r="HNC36" s="24"/>
      <c r="HND36" s="24"/>
      <c r="HNE36" s="24"/>
      <c r="HNF36" s="24"/>
      <c r="HNG36" s="24"/>
      <c r="HNH36" s="24"/>
      <c r="HNI36" s="24"/>
      <c r="HNJ36" s="24"/>
      <c r="HNK36" s="24"/>
      <c r="HNL36" s="24"/>
      <c r="HNM36" s="24"/>
      <c r="HNN36" s="24"/>
      <c r="HNO36" s="24"/>
      <c r="HNP36" s="24"/>
      <c r="HNQ36" s="24"/>
      <c r="HNR36" s="24"/>
      <c r="HNS36" s="24"/>
      <c r="HNT36" s="24"/>
      <c r="HNU36" s="24"/>
      <c r="HNV36" s="24"/>
      <c r="HNW36" s="24"/>
      <c r="HNX36" s="24"/>
      <c r="HNY36" s="24"/>
      <c r="HNZ36" s="24"/>
      <c r="HOA36" s="24"/>
      <c r="HOB36" s="24"/>
      <c r="HOC36" s="24"/>
      <c r="HOD36" s="24"/>
      <c r="HOE36" s="24"/>
      <c r="HOF36" s="24"/>
      <c r="HOG36" s="24"/>
      <c r="HOH36" s="24"/>
      <c r="HOI36" s="24"/>
      <c r="HOJ36" s="24"/>
      <c r="HOK36" s="24"/>
      <c r="HOL36" s="24"/>
      <c r="HOM36" s="24"/>
      <c r="HON36" s="24"/>
      <c r="HOO36" s="24"/>
      <c r="HOP36" s="24"/>
      <c r="HOQ36" s="24"/>
      <c r="HOR36" s="24"/>
      <c r="HOS36" s="24"/>
      <c r="HOT36" s="24"/>
      <c r="HOU36" s="24"/>
      <c r="HOV36" s="24"/>
      <c r="HOW36" s="24"/>
      <c r="HOX36" s="24"/>
      <c r="HOY36" s="24"/>
      <c r="HOZ36" s="24"/>
      <c r="HPA36" s="24"/>
      <c r="HPB36" s="24"/>
      <c r="HPC36" s="24"/>
      <c r="HPD36" s="24"/>
      <c r="HPE36" s="24"/>
      <c r="HPF36" s="24"/>
      <c r="HPG36" s="24"/>
      <c r="HPH36" s="24"/>
      <c r="HPI36" s="24"/>
      <c r="HPJ36" s="24"/>
      <c r="HPK36" s="24"/>
      <c r="HPL36" s="24"/>
      <c r="HPM36" s="24"/>
      <c r="HPN36" s="24"/>
      <c r="HPO36" s="24"/>
      <c r="HPP36" s="24"/>
      <c r="HPQ36" s="24"/>
      <c r="HPR36" s="24"/>
      <c r="HPS36" s="24"/>
      <c r="HPT36" s="24"/>
      <c r="HPU36" s="24"/>
      <c r="HPV36" s="24"/>
      <c r="HPW36" s="24"/>
      <c r="HPX36" s="24"/>
      <c r="HPY36" s="24"/>
      <c r="HPZ36" s="24"/>
      <c r="HQA36" s="24"/>
      <c r="HQB36" s="24"/>
      <c r="HQC36" s="24"/>
      <c r="HQD36" s="24"/>
      <c r="HQE36" s="24"/>
      <c r="HQF36" s="24"/>
      <c r="HQG36" s="24"/>
      <c r="HQH36" s="24"/>
      <c r="HQI36" s="24"/>
      <c r="HQJ36" s="24"/>
      <c r="HQK36" s="24"/>
      <c r="HQL36" s="24"/>
      <c r="HQM36" s="24"/>
      <c r="HQN36" s="24"/>
      <c r="HQO36" s="24"/>
      <c r="HQP36" s="24"/>
      <c r="HQQ36" s="24"/>
      <c r="HQR36" s="24"/>
      <c r="HQS36" s="24"/>
      <c r="HQT36" s="24"/>
      <c r="HQU36" s="24"/>
      <c r="HQV36" s="24"/>
      <c r="HQW36" s="24"/>
      <c r="HQX36" s="24"/>
      <c r="HQY36" s="24"/>
      <c r="HQZ36" s="24"/>
      <c r="HRA36" s="24"/>
      <c r="HRB36" s="24"/>
      <c r="HRC36" s="24"/>
      <c r="HRD36" s="24"/>
      <c r="HRE36" s="24"/>
      <c r="HRF36" s="24"/>
      <c r="HRG36" s="24"/>
      <c r="HRH36" s="24"/>
      <c r="HRI36" s="24"/>
      <c r="HRJ36" s="24"/>
      <c r="HRK36" s="24"/>
      <c r="HRL36" s="24"/>
      <c r="HRM36" s="24"/>
      <c r="HRN36" s="24"/>
      <c r="HRO36" s="24"/>
      <c r="HRP36" s="24"/>
      <c r="HRQ36" s="24"/>
      <c r="HRR36" s="24"/>
      <c r="HRS36" s="24"/>
      <c r="HRT36" s="24"/>
      <c r="HRU36" s="24"/>
      <c r="HRV36" s="24"/>
      <c r="HRW36" s="24"/>
      <c r="HRX36" s="24"/>
      <c r="HRY36" s="24"/>
      <c r="HRZ36" s="24"/>
      <c r="HSA36" s="24"/>
      <c r="HSB36" s="24"/>
      <c r="HSC36" s="24"/>
      <c r="HSD36" s="24"/>
      <c r="HSE36" s="24"/>
      <c r="HSF36" s="24"/>
      <c r="HSG36" s="24"/>
      <c r="HSH36" s="24"/>
      <c r="HSI36" s="24"/>
      <c r="HSJ36" s="24"/>
      <c r="HSK36" s="24"/>
      <c r="HSL36" s="24"/>
      <c r="HSM36" s="24"/>
      <c r="HSN36" s="24"/>
      <c r="HSO36" s="24"/>
      <c r="HSP36" s="24"/>
      <c r="HSQ36" s="24"/>
      <c r="HSR36" s="24"/>
      <c r="HSS36" s="24"/>
      <c r="HST36" s="24"/>
      <c r="HSU36" s="24"/>
      <c r="HSV36" s="24"/>
      <c r="HSW36" s="24"/>
      <c r="HSX36" s="24"/>
      <c r="HSY36" s="24"/>
      <c r="HSZ36" s="24"/>
      <c r="HTA36" s="24"/>
      <c r="HTB36" s="24"/>
      <c r="HTC36" s="24"/>
      <c r="HTD36" s="24"/>
      <c r="HTE36" s="24"/>
      <c r="HTF36" s="24"/>
      <c r="HTG36" s="24"/>
      <c r="HTH36" s="24"/>
      <c r="HTI36" s="24"/>
      <c r="HTJ36" s="24"/>
      <c r="HTK36" s="24"/>
      <c r="HTL36" s="24"/>
      <c r="HTM36" s="24"/>
      <c r="HTN36" s="24"/>
      <c r="HTO36" s="24"/>
      <c r="HTP36" s="24"/>
      <c r="HTQ36" s="24"/>
      <c r="HTR36" s="24"/>
      <c r="HTS36" s="24"/>
      <c r="HTT36" s="24"/>
      <c r="HTU36" s="24"/>
      <c r="HTV36" s="24"/>
      <c r="HTW36" s="24"/>
      <c r="HTX36" s="24"/>
      <c r="HTY36" s="24"/>
      <c r="HTZ36" s="24"/>
      <c r="HUA36" s="24"/>
      <c r="HUB36" s="24"/>
      <c r="HUC36" s="24"/>
      <c r="HUD36" s="24"/>
      <c r="HUE36" s="24"/>
      <c r="HUF36" s="24"/>
      <c r="HUG36" s="24"/>
      <c r="HUH36" s="24"/>
      <c r="HUI36" s="24"/>
      <c r="HUJ36" s="24"/>
      <c r="HUK36" s="24"/>
      <c r="HUL36" s="24"/>
      <c r="HUM36" s="24"/>
      <c r="HUN36" s="24"/>
      <c r="HUO36" s="24"/>
      <c r="HUP36" s="24"/>
      <c r="HUQ36" s="24"/>
      <c r="HUR36" s="24"/>
      <c r="HUS36" s="24"/>
      <c r="HUT36" s="24"/>
      <c r="HUU36" s="24"/>
      <c r="HUV36" s="24"/>
      <c r="HUW36" s="24"/>
      <c r="HUX36" s="24"/>
      <c r="HUY36" s="24"/>
      <c r="HUZ36" s="24"/>
      <c r="HVA36" s="24"/>
      <c r="HVB36" s="24"/>
      <c r="HVC36" s="24"/>
      <c r="HVD36" s="24"/>
      <c r="HVE36" s="24"/>
      <c r="HVF36" s="24"/>
      <c r="HVG36" s="24"/>
      <c r="HVH36" s="24"/>
      <c r="HVI36" s="24"/>
      <c r="HVJ36" s="24"/>
      <c r="HVK36" s="24"/>
      <c r="HVL36" s="24"/>
      <c r="HVM36" s="24"/>
      <c r="HVN36" s="24"/>
      <c r="HVO36" s="24"/>
      <c r="HVP36" s="24"/>
      <c r="HVQ36" s="24"/>
      <c r="HVR36" s="24"/>
      <c r="HVS36" s="24"/>
      <c r="HVT36" s="24"/>
      <c r="HVU36" s="24"/>
      <c r="HVV36" s="24"/>
      <c r="HVW36" s="24"/>
      <c r="HVX36" s="24"/>
      <c r="HVY36" s="24"/>
      <c r="HVZ36" s="24"/>
      <c r="HWA36" s="24"/>
      <c r="HWB36" s="24"/>
      <c r="HWC36" s="24"/>
      <c r="HWD36" s="24"/>
      <c r="HWE36" s="24"/>
      <c r="HWF36" s="24"/>
      <c r="HWG36" s="24"/>
      <c r="HWH36" s="24"/>
      <c r="HWI36" s="24"/>
      <c r="HWJ36" s="24"/>
      <c r="HWK36" s="24"/>
      <c r="HWL36" s="24"/>
      <c r="HWM36" s="24"/>
      <c r="HWN36" s="24"/>
      <c r="HWO36" s="24"/>
      <c r="HWP36" s="24"/>
      <c r="HWQ36" s="24"/>
      <c r="HWR36" s="24"/>
      <c r="HWS36" s="24"/>
      <c r="HWT36" s="24"/>
      <c r="HWU36" s="24"/>
      <c r="HWV36" s="24"/>
      <c r="HWW36" s="24"/>
      <c r="HWX36" s="24"/>
      <c r="HWY36" s="24"/>
      <c r="HWZ36" s="24"/>
      <c r="HXA36" s="24"/>
      <c r="HXB36" s="24"/>
      <c r="HXC36" s="24"/>
      <c r="HXD36" s="24"/>
      <c r="HXE36" s="24"/>
      <c r="HXF36" s="24"/>
      <c r="HXG36" s="24"/>
      <c r="HXH36" s="24"/>
      <c r="HXI36" s="24"/>
      <c r="HXJ36" s="24"/>
      <c r="HXK36" s="24"/>
      <c r="HXL36" s="24"/>
      <c r="HXM36" s="24"/>
      <c r="HXN36" s="24"/>
      <c r="HXO36" s="24"/>
      <c r="HXP36" s="24"/>
      <c r="HXQ36" s="24"/>
      <c r="HXR36" s="24"/>
      <c r="HXS36" s="24"/>
      <c r="HXT36" s="24"/>
      <c r="HXU36" s="24"/>
      <c r="HXV36" s="24"/>
      <c r="HXW36" s="24"/>
      <c r="HXX36" s="24"/>
      <c r="HXY36" s="24"/>
      <c r="HXZ36" s="24"/>
      <c r="HYA36" s="24"/>
      <c r="HYB36" s="24"/>
      <c r="HYC36" s="24"/>
      <c r="HYD36" s="24"/>
      <c r="HYE36" s="24"/>
      <c r="HYF36" s="24"/>
      <c r="HYG36" s="24"/>
      <c r="HYH36" s="24"/>
      <c r="HYI36" s="24"/>
      <c r="HYJ36" s="24"/>
      <c r="HYK36" s="24"/>
      <c r="HYL36" s="24"/>
      <c r="HYM36" s="24"/>
      <c r="HYN36" s="24"/>
      <c r="HYO36" s="24"/>
      <c r="HYP36" s="24"/>
      <c r="HYQ36" s="24"/>
      <c r="HYR36" s="24"/>
      <c r="HYS36" s="24"/>
      <c r="HYT36" s="24"/>
      <c r="HYU36" s="24"/>
      <c r="HYV36" s="24"/>
      <c r="HYW36" s="24"/>
      <c r="HYX36" s="24"/>
      <c r="HYY36" s="24"/>
      <c r="HYZ36" s="24"/>
      <c r="HZA36" s="24"/>
      <c r="HZB36" s="24"/>
      <c r="HZC36" s="24"/>
      <c r="HZD36" s="24"/>
      <c r="HZE36" s="24"/>
      <c r="HZF36" s="24"/>
      <c r="HZG36" s="24"/>
      <c r="HZH36" s="24"/>
      <c r="HZI36" s="24"/>
      <c r="HZJ36" s="24"/>
      <c r="HZK36" s="24"/>
      <c r="HZL36" s="24"/>
      <c r="HZM36" s="24"/>
      <c r="HZN36" s="24"/>
      <c r="HZO36" s="24"/>
      <c r="HZP36" s="24"/>
      <c r="HZQ36" s="24"/>
      <c r="HZR36" s="24"/>
      <c r="HZS36" s="24"/>
      <c r="HZT36" s="24"/>
      <c r="HZU36" s="24"/>
      <c r="HZV36" s="24"/>
      <c r="HZW36" s="24"/>
      <c r="HZX36" s="24"/>
      <c r="HZY36" s="24"/>
      <c r="HZZ36" s="24"/>
      <c r="IAA36" s="24"/>
      <c r="IAB36" s="24"/>
      <c r="IAC36" s="24"/>
      <c r="IAD36" s="24"/>
      <c r="IAE36" s="24"/>
      <c r="IAF36" s="24"/>
      <c r="IAG36" s="24"/>
      <c r="IAH36" s="24"/>
      <c r="IAI36" s="24"/>
      <c r="IAJ36" s="24"/>
      <c r="IAK36" s="24"/>
      <c r="IAL36" s="24"/>
      <c r="IAM36" s="24"/>
      <c r="IAN36" s="24"/>
      <c r="IAO36" s="24"/>
      <c r="IAP36" s="24"/>
      <c r="IAQ36" s="24"/>
      <c r="IAR36" s="24"/>
      <c r="IAS36" s="24"/>
      <c r="IAT36" s="24"/>
      <c r="IAU36" s="24"/>
      <c r="IAV36" s="24"/>
      <c r="IAW36" s="24"/>
      <c r="IAX36" s="24"/>
      <c r="IAY36" s="24"/>
      <c r="IAZ36" s="24"/>
      <c r="IBA36" s="24"/>
      <c r="IBB36" s="24"/>
      <c r="IBC36" s="24"/>
      <c r="IBD36" s="24"/>
      <c r="IBE36" s="24"/>
      <c r="IBF36" s="24"/>
      <c r="IBG36" s="24"/>
      <c r="IBH36" s="24"/>
      <c r="IBI36" s="24"/>
      <c r="IBJ36" s="24"/>
      <c r="IBK36" s="24"/>
      <c r="IBL36" s="24"/>
      <c r="IBM36" s="24"/>
      <c r="IBN36" s="24"/>
      <c r="IBO36" s="24"/>
      <c r="IBP36" s="24"/>
      <c r="IBQ36" s="24"/>
      <c r="IBR36" s="24"/>
      <c r="IBS36" s="24"/>
      <c r="IBT36" s="24"/>
      <c r="IBU36" s="24"/>
      <c r="IBV36" s="24"/>
      <c r="IBW36" s="24"/>
      <c r="IBX36" s="24"/>
      <c r="IBY36" s="24"/>
      <c r="IBZ36" s="24"/>
      <c r="ICA36" s="24"/>
      <c r="ICB36" s="24"/>
      <c r="ICC36" s="24"/>
      <c r="ICD36" s="24"/>
      <c r="ICE36" s="24"/>
      <c r="ICF36" s="24"/>
      <c r="ICG36" s="24"/>
      <c r="ICH36" s="24"/>
      <c r="ICI36" s="24"/>
      <c r="ICJ36" s="24"/>
      <c r="ICK36" s="24"/>
      <c r="ICL36" s="24"/>
      <c r="ICM36" s="24"/>
      <c r="ICN36" s="24"/>
      <c r="ICO36" s="24"/>
      <c r="ICP36" s="24"/>
      <c r="ICQ36" s="24"/>
      <c r="ICR36" s="24"/>
      <c r="ICS36" s="24"/>
      <c r="ICT36" s="24"/>
      <c r="ICU36" s="24"/>
      <c r="ICV36" s="24"/>
      <c r="ICW36" s="24"/>
      <c r="ICX36" s="24"/>
      <c r="ICY36" s="24"/>
      <c r="ICZ36" s="24"/>
      <c r="IDA36" s="24"/>
      <c r="IDB36" s="24"/>
      <c r="IDC36" s="24"/>
      <c r="IDD36" s="24"/>
      <c r="IDE36" s="24"/>
      <c r="IDF36" s="24"/>
      <c r="IDG36" s="24"/>
      <c r="IDH36" s="24"/>
      <c r="IDI36" s="24"/>
      <c r="IDJ36" s="24"/>
      <c r="IDK36" s="24"/>
      <c r="IDL36" s="24"/>
      <c r="IDM36" s="24"/>
      <c r="IDN36" s="24"/>
      <c r="IDO36" s="24"/>
      <c r="IDP36" s="24"/>
      <c r="IDQ36" s="24"/>
      <c r="IDR36" s="24"/>
      <c r="IDS36" s="24"/>
      <c r="IDT36" s="24"/>
      <c r="IDU36" s="24"/>
      <c r="IDV36" s="24"/>
      <c r="IDW36" s="24"/>
      <c r="IDX36" s="24"/>
      <c r="IDY36" s="24"/>
      <c r="IDZ36" s="24"/>
      <c r="IEA36" s="24"/>
      <c r="IEB36" s="24"/>
      <c r="IEC36" s="24"/>
      <c r="IED36" s="24"/>
      <c r="IEE36" s="24"/>
      <c r="IEF36" s="24"/>
      <c r="IEG36" s="24"/>
      <c r="IEH36" s="24"/>
      <c r="IEI36" s="24"/>
      <c r="IEJ36" s="24"/>
      <c r="IEK36" s="24"/>
      <c r="IEL36" s="24"/>
      <c r="IEM36" s="24"/>
      <c r="IEN36" s="24"/>
      <c r="IEO36" s="24"/>
      <c r="IEP36" s="24"/>
      <c r="IEQ36" s="24"/>
      <c r="IER36" s="24"/>
      <c r="IES36" s="24"/>
      <c r="IET36" s="24"/>
      <c r="IEU36" s="24"/>
      <c r="IEV36" s="24"/>
      <c r="IEW36" s="24"/>
      <c r="IEX36" s="24"/>
      <c r="IEY36" s="24"/>
      <c r="IEZ36" s="24"/>
      <c r="IFA36" s="24"/>
      <c r="IFB36" s="24"/>
      <c r="IFC36" s="24"/>
      <c r="IFD36" s="24"/>
      <c r="IFE36" s="24"/>
      <c r="IFF36" s="24"/>
      <c r="IFG36" s="24"/>
      <c r="IFH36" s="24"/>
      <c r="IFI36" s="24"/>
      <c r="IFJ36" s="24"/>
      <c r="IFK36" s="24"/>
      <c r="IFL36" s="24"/>
      <c r="IFM36" s="24"/>
      <c r="IFN36" s="24"/>
      <c r="IFO36" s="24"/>
      <c r="IFP36" s="24"/>
      <c r="IFQ36" s="24"/>
      <c r="IFR36" s="24"/>
      <c r="IFS36" s="24"/>
      <c r="IFT36" s="24"/>
      <c r="IFU36" s="24"/>
      <c r="IFV36" s="24"/>
      <c r="IFW36" s="24"/>
      <c r="IFX36" s="24"/>
      <c r="IFY36" s="24"/>
      <c r="IFZ36" s="24"/>
      <c r="IGA36" s="24"/>
      <c r="IGB36" s="24"/>
      <c r="IGC36" s="24"/>
      <c r="IGD36" s="24"/>
      <c r="IGE36" s="24"/>
      <c r="IGF36" s="24"/>
      <c r="IGG36" s="24"/>
      <c r="IGH36" s="24"/>
      <c r="IGI36" s="24"/>
      <c r="IGJ36" s="24"/>
      <c r="IGK36" s="24"/>
      <c r="IGL36" s="24"/>
      <c r="IGM36" s="24"/>
      <c r="IGN36" s="24"/>
      <c r="IGO36" s="24"/>
      <c r="IGP36" s="24"/>
      <c r="IGQ36" s="24"/>
      <c r="IGR36" s="24"/>
      <c r="IGS36" s="24"/>
      <c r="IGT36" s="24"/>
      <c r="IGU36" s="24"/>
      <c r="IGV36" s="24"/>
      <c r="IGW36" s="24"/>
      <c r="IGX36" s="24"/>
      <c r="IGY36" s="24"/>
      <c r="IGZ36" s="24"/>
      <c r="IHA36" s="24"/>
      <c r="IHB36" s="24"/>
      <c r="IHC36" s="24"/>
      <c r="IHD36" s="24"/>
      <c r="IHE36" s="24"/>
      <c r="IHF36" s="24"/>
      <c r="IHG36" s="24"/>
      <c r="IHH36" s="24"/>
      <c r="IHI36" s="24"/>
      <c r="IHJ36" s="24"/>
      <c r="IHK36" s="24"/>
      <c r="IHL36" s="24"/>
      <c r="IHM36" s="24"/>
      <c r="IHN36" s="24"/>
      <c r="IHO36" s="24"/>
      <c r="IHP36" s="24"/>
      <c r="IHQ36" s="24"/>
      <c r="IHR36" s="24"/>
      <c r="IHS36" s="24"/>
      <c r="IHT36" s="24"/>
      <c r="IHU36" s="24"/>
      <c r="IHV36" s="24"/>
      <c r="IHW36" s="24"/>
      <c r="IHX36" s="24"/>
      <c r="IHY36" s="24"/>
      <c r="IHZ36" s="24"/>
      <c r="IIA36" s="24"/>
      <c r="IIB36" s="24"/>
      <c r="IIC36" s="24"/>
      <c r="IID36" s="24"/>
      <c r="IIE36" s="24"/>
      <c r="IIF36" s="24"/>
      <c r="IIG36" s="24"/>
      <c r="IIH36" s="24"/>
      <c r="III36" s="24"/>
      <c r="IIJ36" s="24"/>
      <c r="IIK36" s="24"/>
      <c r="IIL36" s="24"/>
      <c r="IIM36" s="24"/>
      <c r="IIN36" s="24"/>
      <c r="IIO36" s="24"/>
      <c r="IIP36" s="24"/>
      <c r="IIQ36" s="24"/>
      <c r="IIR36" s="24"/>
      <c r="IIS36" s="24"/>
      <c r="IIT36" s="24"/>
      <c r="IIU36" s="24"/>
      <c r="IIV36" s="24"/>
      <c r="IIW36" s="24"/>
      <c r="IIX36" s="24"/>
      <c r="IIY36" s="24"/>
      <c r="IIZ36" s="24"/>
      <c r="IJA36" s="24"/>
      <c r="IJB36" s="24"/>
      <c r="IJC36" s="24"/>
      <c r="IJD36" s="24"/>
      <c r="IJE36" s="24"/>
      <c r="IJF36" s="24"/>
      <c r="IJG36" s="24"/>
      <c r="IJH36" s="24"/>
      <c r="IJI36" s="24"/>
      <c r="IJJ36" s="24"/>
      <c r="IJK36" s="24"/>
      <c r="IJL36" s="24"/>
      <c r="IJM36" s="24"/>
      <c r="IJN36" s="24"/>
      <c r="IJO36" s="24"/>
      <c r="IJP36" s="24"/>
      <c r="IJQ36" s="24"/>
      <c r="IJR36" s="24"/>
      <c r="IJS36" s="24"/>
      <c r="IJT36" s="24"/>
      <c r="IJU36" s="24"/>
      <c r="IJV36" s="24"/>
      <c r="IJW36" s="24"/>
      <c r="IJX36" s="24"/>
      <c r="IJY36" s="24"/>
      <c r="IJZ36" s="24"/>
      <c r="IKA36" s="24"/>
      <c r="IKB36" s="24"/>
      <c r="IKC36" s="24"/>
      <c r="IKD36" s="24"/>
      <c r="IKE36" s="24"/>
      <c r="IKF36" s="24"/>
      <c r="IKG36" s="24"/>
      <c r="IKH36" s="24"/>
      <c r="IKI36" s="24"/>
      <c r="IKJ36" s="24"/>
      <c r="IKK36" s="24"/>
      <c r="IKL36" s="24"/>
      <c r="IKM36" s="24"/>
      <c r="IKN36" s="24"/>
      <c r="IKO36" s="24"/>
      <c r="IKP36" s="24"/>
      <c r="IKQ36" s="24"/>
      <c r="IKR36" s="24"/>
      <c r="IKS36" s="24"/>
      <c r="IKT36" s="24"/>
      <c r="IKU36" s="24"/>
      <c r="IKV36" s="24"/>
      <c r="IKW36" s="24"/>
      <c r="IKX36" s="24"/>
      <c r="IKY36" s="24"/>
      <c r="IKZ36" s="24"/>
      <c r="ILA36" s="24"/>
      <c r="ILB36" s="24"/>
      <c r="ILC36" s="24"/>
      <c r="ILD36" s="24"/>
      <c r="ILE36" s="24"/>
      <c r="ILF36" s="24"/>
      <c r="ILG36" s="24"/>
      <c r="ILH36" s="24"/>
      <c r="ILI36" s="24"/>
      <c r="ILJ36" s="24"/>
      <c r="ILK36" s="24"/>
      <c r="ILL36" s="24"/>
      <c r="ILM36" s="24"/>
      <c r="ILN36" s="24"/>
      <c r="ILO36" s="24"/>
      <c r="ILP36" s="24"/>
      <c r="ILQ36" s="24"/>
      <c r="ILR36" s="24"/>
      <c r="ILS36" s="24"/>
      <c r="ILT36" s="24"/>
      <c r="ILU36" s="24"/>
      <c r="ILV36" s="24"/>
      <c r="ILW36" s="24"/>
      <c r="ILX36" s="24"/>
      <c r="ILY36" s="24"/>
      <c r="ILZ36" s="24"/>
      <c r="IMA36" s="24"/>
      <c r="IMB36" s="24"/>
      <c r="IMC36" s="24"/>
      <c r="IMD36" s="24"/>
      <c r="IME36" s="24"/>
      <c r="IMF36" s="24"/>
      <c r="IMG36" s="24"/>
      <c r="IMH36" s="24"/>
      <c r="IMI36" s="24"/>
      <c r="IMJ36" s="24"/>
      <c r="IMK36" s="24"/>
      <c r="IML36" s="24"/>
      <c r="IMM36" s="24"/>
      <c r="IMN36" s="24"/>
      <c r="IMO36" s="24"/>
      <c r="IMP36" s="24"/>
      <c r="IMQ36" s="24"/>
      <c r="IMR36" s="24"/>
      <c r="IMS36" s="24"/>
      <c r="IMT36" s="24"/>
      <c r="IMU36" s="24"/>
      <c r="IMV36" s="24"/>
      <c r="IMW36" s="24"/>
      <c r="IMX36" s="24"/>
      <c r="IMY36" s="24"/>
      <c r="IMZ36" s="24"/>
      <c r="INA36" s="24"/>
      <c r="INB36" s="24"/>
      <c r="INC36" s="24"/>
      <c r="IND36" s="24"/>
      <c r="INE36" s="24"/>
      <c r="INF36" s="24"/>
      <c r="ING36" s="24"/>
      <c r="INH36" s="24"/>
      <c r="INI36" s="24"/>
      <c r="INJ36" s="24"/>
      <c r="INK36" s="24"/>
      <c r="INL36" s="24"/>
      <c r="INM36" s="24"/>
      <c r="INN36" s="24"/>
      <c r="INO36" s="24"/>
      <c r="INP36" s="24"/>
      <c r="INQ36" s="24"/>
      <c r="INR36" s="24"/>
      <c r="INS36" s="24"/>
      <c r="INT36" s="24"/>
      <c r="INU36" s="24"/>
      <c r="INV36" s="24"/>
      <c r="INW36" s="24"/>
      <c r="INX36" s="24"/>
      <c r="INY36" s="24"/>
      <c r="INZ36" s="24"/>
      <c r="IOA36" s="24"/>
      <c r="IOB36" s="24"/>
      <c r="IOC36" s="24"/>
      <c r="IOD36" s="24"/>
      <c r="IOE36" s="24"/>
      <c r="IOF36" s="24"/>
      <c r="IOG36" s="24"/>
      <c r="IOH36" s="24"/>
      <c r="IOI36" s="24"/>
      <c r="IOJ36" s="24"/>
      <c r="IOK36" s="24"/>
      <c r="IOL36" s="24"/>
      <c r="IOM36" s="24"/>
      <c r="ION36" s="24"/>
      <c r="IOO36" s="24"/>
      <c r="IOP36" s="24"/>
      <c r="IOQ36" s="24"/>
      <c r="IOR36" s="24"/>
      <c r="IOS36" s="24"/>
      <c r="IOT36" s="24"/>
      <c r="IOU36" s="24"/>
      <c r="IOV36" s="24"/>
      <c r="IOW36" s="24"/>
      <c r="IOX36" s="24"/>
      <c r="IOY36" s="24"/>
      <c r="IOZ36" s="24"/>
      <c r="IPA36" s="24"/>
      <c r="IPB36" s="24"/>
      <c r="IPC36" s="24"/>
      <c r="IPD36" s="24"/>
      <c r="IPE36" s="24"/>
      <c r="IPF36" s="24"/>
      <c r="IPG36" s="24"/>
      <c r="IPH36" s="24"/>
      <c r="IPI36" s="24"/>
      <c r="IPJ36" s="24"/>
      <c r="IPK36" s="24"/>
      <c r="IPL36" s="24"/>
      <c r="IPM36" s="24"/>
      <c r="IPN36" s="24"/>
      <c r="IPO36" s="24"/>
      <c r="IPP36" s="24"/>
      <c r="IPQ36" s="24"/>
      <c r="IPR36" s="24"/>
      <c r="IPS36" s="24"/>
      <c r="IPT36" s="24"/>
      <c r="IPU36" s="24"/>
      <c r="IPV36" s="24"/>
      <c r="IPW36" s="24"/>
      <c r="IPX36" s="24"/>
      <c r="IPY36" s="24"/>
      <c r="IPZ36" s="24"/>
      <c r="IQA36" s="24"/>
      <c r="IQB36" s="24"/>
      <c r="IQC36" s="24"/>
      <c r="IQD36" s="24"/>
      <c r="IQE36" s="24"/>
      <c r="IQF36" s="24"/>
      <c r="IQG36" s="24"/>
      <c r="IQH36" s="24"/>
      <c r="IQI36" s="24"/>
      <c r="IQJ36" s="24"/>
      <c r="IQK36" s="24"/>
      <c r="IQL36" s="24"/>
      <c r="IQM36" s="24"/>
      <c r="IQN36" s="24"/>
      <c r="IQO36" s="24"/>
      <c r="IQP36" s="24"/>
      <c r="IQQ36" s="24"/>
      <c r="IQR36" s="24"/>
      <c r="IQS36" s="24"/>
      <c r="IQT36" s="24"/>
      <c r="IQU36" s="24"/>
      <c r="IQV36" s="24"/>
      <c r="IQW36" s="24"/>
      <c r="IQX36" s="24"/>
      <c r="IQY36" s="24"/>
      <c r="IQZ36" s="24"/>
      <c r="IRA36" s="24"/>
      <c r="IRB36" s="24"/>
      <c r="IRC36" s="24"/>
      <c r="IRD36" s="24"/>
      <c r="IRE36" s="24"/>
      <c r="IRF36" s="24"/>
      <c r="IRG36" s="24"/>
      <c r="IRH36" s="24"/>
      <c r="IRI36" s="24"/>
      <c r="IRJ36" s="24"/>
      <c r="IRK36" s="24"/>
      <c r="IRL36" s="24"/>
      <c r="IRM36" s="24"/>
      <c r="IRN36" s="24"/>
      <c r="IRO36" s="24"/>
      <c r="IRP36" s="24"/>
      <c r="IRQ36" s="24"/>
      <c r="IRR36" s="24"/>
      <c r="IRS36" s="24"/>
      <c r="IRT36" s="24"/>
      <c r="IRU36" s="24"/>
      <c r="IRV36" s="24"/>
      <c r="IRW36" s="24"/>
      <c r="IRX36" s="24"/>
      <c r="IRY36" s="24"/>
      <c r="IRZ36" s="24"/>
      <c r="ISA36" s="24"/>
      <c r="ISB36" s="24"/>
      <c r="ISC36" s="24"/>
      <c r="ISD36" s="24"/>
      <c r="ISE36" s="24"/>
      <c r="ISF36" s="24"/>
      <c r="ISG36" s="24"/>
      <c r="ISH36" s="24"/>
      <c r="ISI36" s="24"/>
      <c r="ISJ36" s="24"/>
      <c r="ISK36" s="24"/>
      <c r="ISL36" s="24"/>
      <c r="ISM36" s="24"/>
      <c r="ISN36" s="24"/>
      <c r="ISO36" s="24"/>
      <c r="ISP36" s="24"/>
      <c r="ISQ36" s="24"/>
      <c r="ISR36" s="24"/>
      <c r="ISS36" s="24"/>
      <c r="IST36" s="24"/>
      <c r="ISU36" s="24"/>
      <c r="ISV36" s="24"/>
      <c r="ISW36" s="24"/>
      <c r="ISX36" s="24"/>
      <c r="ISY36" s="24"/>
      <c r="ISZ36" s="24"/>
      <c r="ITA36" s="24"/>
      <c r="ITB36" s="24"/>
      <c r="ITC36" s="24"/>
      <c r="ITD36" s="24"/>
      <c r="ITE36" s="24"/>
      <c r="ITF36" s="24"/>
      <c r="ITG36" s="24"/>
      <c r="ITH36" s="24"/>
      <c r="ITI36" s="24"/>
      <c r="ITJ36" s="24"/>
      <c r="ITK36" s="24"/>
      <c r="ITL36" s="24"/>
      <c r="ITM36" s="24"/>
      <c r="ITN36" s="24"/>
      <c r="ITO36" s="24"/>
      <c r="ITP36" s="24"/>
      <c r="ITQ36" s="24"/>
      <c r="ITR36" s="24"/>
      <c r="ITS36" s="24"/>
      <c r="ITT36" s="24"/>
      <c r="ITU36" s="24"/>
      <c r="ITV36" s="24"/>
      <c r="ITW36" s="24"/>
      <c r="ITX36" s="24"/>
      <c r="ITY36" s="24"/>
      <c r="ITZ36" s="24"/>
      <c r="IUA36" s="24"/>
      <c r="IUB36" s="24"/>
      <c r="IUC36" s="24"/>
      <c r="IUD36" s="24"/>
      <c r="IUE36" s="24"/>
      <c r="IUF36" s="24"/>
      <c r="IUG36" s="24"/>
      <c r="IUH36" s="24"/>
      <c r="IUI36" s="24"/>
      <c r="IUJ36" s="24"/>
      <c r="IUK36" s="24"/>
      <c r="IUL36" s="24"/>
      <c r="IUM36" s="24"/>
      <c r="IUN36" s="24"/>
      <c r="IUO36" s="24"/>
      <c r="IUP36" s="24"/>
      <c r="IUQ36" s="24"/>
      <c r="IUR36" s="24"/>
      <c r="IUS36" s="24"/>
      <c r="IUT36" s="24"/>
      <c r="IUU36" s="24"/>
      <c r="IUV36" s="24"/>
      <c r="IUW36" s="24"/>
      <c r="IUX36" s="24"/>
      <c r="IUY36" s="24"/>
      <c r="IUZ36" s="24"/>
      <c r="IVA36" s="24"/>
      <c r="IVB36" s="24"/>
      <c r="IVC36" s="24"/>
      <c r="IVD36" s="24"/>
      <c r="IVE36" s="24"/>
      <c r="IVF36" s="24"/>
      <c r="IVG36" s="24"/>
      <c r="IVH36" s="24"/>
      <c r="IVI36" s="24"/>
      <c r="IVJ36" s="24"/>
      <c r="IVK36" s="24"/>
      <c r="IVL36" s="24"/>
      <c r="IVM36" s="24"/>
      <c r="IVN36" s="24"/>
      <c r="IVO36" s="24"/>
      <c r="IVP36" s="24"/>
      <c r="IVQ36" s="24"/>
      <c r="IVR36" s="24"/>
      <c r="IVS36" s="24"/>
      <c r="IVT36" s="24"/>
      <c r="IVU36" s="24"/>
      <c r="IVV36" s="24"/>
      <c r="IVW36" s="24"/>
      <c r="IVX36" s="24"/>
      <c r="IVY36" s="24"/>
      <c r="IVZ36" s="24"/>
      <c r="IWA36" s="24"/>
      <c r="IWB36" s="24"/>
      <c r="IWC36" s="24"/>
      <c r="IWD36" s="24"/>
      <c r="IWE36" s="24"/>
      <c r="IWF36" s="24"/>
      <c r="IWG36" s="24"/>
      <c r="IWH36" s="24"/>
      <c r="IWI36" s="24"/>
      <c r="IWJ36" s="24"/>
      <c r="IWK36" s="24"/>
      <c r="IWL36" s="24"/>
      <c r="IWM36" s="24"/>
      <c r="IWN36" s="24"/>
      <c r="IWO36" s="24"/>
      <c r="IWP36" s="24"/>
      <c r="IWQ36" s="24"/>
      <c r="IWR36" s="24"/>
      <c r="IWS36" s="24"/>
      <c r="IWT36" s="24"/>
      <c r="IWU36" s="24"/>
      <c r="IWV36" s="24"/>
      <c r="IWW36" s="24"/>
      <c r="IWX36" s="24"/>
      <c r="IWY36" s="24"/>
      <c r="IWZ36" s="24"/>
      <c r="IXA36" s="24"/>
      <c r="IXB36" s="24"/>
      <c r="IXC36" s="24"/>
      <c r="IXD36" s="24"/>
      <c r="IXE36" s="24"/>
      <c r="IXF36" s="24"/>
      <c r="IXG36" s="24"/>
      <c r="IXH36" s="24"/>
      <c r="IXI36" s="24"/>
      <c r="IXJ36" s="24"/>
      <c r="IXK36" s="24"/>
      <c r="IXL36" s="24"/>
      <c r="IXM36" s="24"/>
      <c r="IXN36" s="24"/>
      <c r="IXO36" s="24"/>
      <c r="IXP36" s="24"/>
      <c r="IXQ36" s="24"/>
      <c r="IXR36" s="24"/>
      <c r="IXS36" s="24"/>
      <c r="IXT36" s="24"/>
      <c r="IXU36" s="24"/>
      <c r="IXV36" s="24"/>
      <c r="IXW36" s="24"/>
      <c r="IXX36" s="24"/>
      <c r="IXY36" s="24"/>
      <c r="IXZ36" s="24"/>
      <c r="IYA36" s="24"/>
      <c r="IYB36" s="24"/>
      <c r="IYC36" s="24"/>
      <c r="IYD36" s="24"/>
      <c r="IYE36" s="24"/>
      <c r="IYF36" s="24"/>
      <c r="IYG36" s="24"/>
      <c r="IYH36" s="24"/>
      <c r="IYI36" s="24"/>
      <c r="IYJ36" s="24"/>
      <c r="IYK36" s="24"/>
      <c r="IYL36" s="24"/>
      <c r="IYM36" s="24"/>
      <c r="IYN36" s="24"/>
      <c r="IYO36" s="24"/>
      <c r="IYP36" s="24"/>
      <c r="IYQ36" s="24"/>
      <c r="IYR36" s="24"/>
      <c r="IYS36" s="24"/>
      <c r="IYT36" s="24"/>
      <c r="IYU36" s="24"/>
      <c r="IYV36" s="24"/>
      <c r="IYW36" s="24"/>
      <c r="IYX36" s="24"/>
      <c r="IYY36" s="24"/>
      <c r="IYZ36" s="24"/>
      <c r="IZA36" s="24"/>
      <c r="IZB36" s="24"/>
      <c r="IZC36" s="24"/>
      <c r="IZD36" s="24"/>
      <c r="IZE36" s="24"/>
      <c r="IZF36" s="24"/>
      <c r="IZG36" s="24"/>
      <c r="IZH36" s="24"/>
      <c r="IZI36" s="24"/>
      <c r="IZJ36" s="24"/>
      <c r="IZK36" s="24"/>
      <c r="IZL36" s="24"/>
      <c r="IZM36" s="24"/>
      <c r="IZN36" s="24"/>
      <c r="IZO36" s="24"/>
      <c r="IZP36" s="24"/>
      <c r="IZQ36" s="24"/>
      <c r="IZR36" s="24"/>
      <c r="IZS36" s="24"/>
      <c r="IZT36" s="24"/>
      <c r="IZU36" s="24"/>
      <c r="IZV36" s="24"/>
      <c r="IZW36" s="24"/>
      <c r="IZX36" s="24"/>
      <c r="IZY36" s="24"/>
      <c r="IZZ36" s="24"/>
      <c r="JAA36" s="24"/>
      <c r="JAB36" s="24"/>
      <c r="JAC36" s="24"/>
      <c r="JAD36" s="24"/>
      <c r="JAE36" s="24"/>
      <c r="JAF36" s="24"/>
      <c r="JAG36" s="24"/>
      <c r="JAH36" s="24"/>
      <c r="JAI36" s="24"/>
      <c r="JAJ36" s="24"/>
      <c r="JAK36" s="24"/>
      <c r="JAL36" s="24"/>
      <c r="JAM36" s="24"/>
      <c r="JAN36" s="24"/>
      <c r="JAO36" s="24"/>
      <c r="JAP36" s="24"/>
      <c r="JAQ36" s="24"/>
      <c r="JAR36" s="24"/>
      <c r="JAS36" s="24"/>
      <c r="JAT36" s="24"/>
      <c r="JAU36" s="24"/>
      <c r="JAV36" s="24"/>
      <c r="JAW36" s="24"/>
      <c r="JAX36" s="24"/>
      <c r="JAY36" s="24"/>
      <c r="JAZ36" s="24"/>
      <c r="JBA36" s="24"/>
      <c r="JBB36" s="24"/>
      <c r="JBC36" s="24"/>
      <c r="JBD36" s="24"/>
      <c r="JBE36" s="24"/>
      <c r="JBF36" s="24"/>
      <c r="JBG36" s="24"/>
      <c r="JBH36" s="24"/>
      <c r="JBI36" s="24"/>
      <c r="JBJ36" s="24"/>
      <c r="JBK36" s="24"/>
      <c r="JBL36" s="24"/>
      <c r="JBM36" s="24"/>
      <c r="JBN36" s="24"/>
      <c r="JBO36" s="24"/>
      <c r="JBP36" s="24"/>
      <c r="JBQ36" s="24"/>
      <c r="JBR36" s="24"/>
      <c r="JBS36" s="24"/>
      <c r="JBT36" s="24"/>
      <c r="JBU36" s="24"/>
      <c r="JBV36" s="24"/>
      <c r="JBW36" s="24"/>
      <c r="JBX36" s="24"/>
      <c r="JBY36" s="24"/>
      <c r="JBZ36" s="24"/>
      <c r="JCA36" s="24"/>
      <c r="JCB36" s="24"/>
      <c r="JCC36" s="24"/>
      <c r="JCD36" s="24"/>
      <c r="JCE36" s="24"/>
      <c r="JCF36" s="24"/>
      <c r="JCG36" s="24"/>
      <c r="JCH36" s="24"/>
      <c r="JCI36" s="24"/>
      <c r="JCJ36" s="24"/>
      <c r="JCK36" s="24"/>
      <c r="JCL36" s="24"/>
      <c r="JCM36" s="24"/>
      <c r="JCN36" s="24"/>
      <c r="JCO36" s="24"/>
      <c r="JCP36" s="24"/>
      <c r="JCQ36" s="24"/>
      <c r="JCR36" s="24"/>
      <c r="JCS36" s="24"/>
      <c r="JCT36" s="24"/>
      <c r="JCU36" s="24"/>
      <c r="JCV36" s="24"/>
      <c r="JCW36" s="24"/>
      <c r="JCX36" s="24"/>
      <c r="JCY36" s="24"/>
      <c r="JCZ36" s="24"/>
      <c r="JDA36" s="24"/>
      <c r="JDB36" s="24"/>
      <c r="JDC36" s="24"/>
      <c r="JDD36" s="24"/>
      <c r="JDE36" s="24"/>
      <c r="JDF36" s="24"/>
      <c r="JDG36" s="24"/>
      <c r="JDH36" s="24"/>
      <c r="JDI36" s="24"/>
      <c r="JDJ36" s="24"/>
      <c r="JDK36" s="24"/>
      <c r="JDL36" s="24"/>
      <c r="JDM36" s="24"/>
      <c r="JDN36" s="24"/>
      <c r="JDO36" s="24"/>
      <c r="JDP36" s="24"/>
      <c r="JDQ36" s="24"/>
      <c r="JDR36" s="24"/>
      <c r="JDS36" s="24"/>
      <c r="JDT36" s="24"/>
      <c r="JDU36" s="24"/>
      <c r="JDV36" s="24"/>
      <c r="JDW36" s="24"/>
      <c r="JDX36" s="24"/>
      <c r="JDY36" s="24"/>
      <c r="JDZ36" s="24"/>
      <c r="JEA36" s="24"/>
      <c r="JEB36" s="24"/>
      <c r="JEC36" s="24"/>
      <c r="JED36" s="24"/>
      <c r="JEE36" s="24"/>
      <c r="JEF36" s="24"/>
      <c r="JEG36" s="24"/>
      <c r="JEH36" s="24"/>
      <c r="JEI36" s="24"/>
      <c r="JEJ36" s="24"/>
      <c r="JEK36" s="24"/>
      <c r="JEL36" s="24"/>
      <c r="JEM36" s="24"/>
      <c r="JEN36" s="24"/>
      <c r="JEO36" s="24"/>
      <c r="JEP36" s="24"/>
      <c r="JEQ36" s="24"/>
      <c r="JER36" s="24"/>
      <c r="JES36" s="24"/>
      <c r="JET36" s="24"/>
      <c r="JEU36" s="24"/>
      <c r="JEV36" s="24"/>
      <c r="JEW36" s="24"/>
      <c r="JEX36" s="24"/>
      <c r="JEY36" s="24"/>
      <c r="JEZ36" s="24"/>
      <c r="JFA36" s="24"/>
      <c r="JFB36" s="24"/>
      <c r="JFC36" s="24"/>
      <c r="JFD36" s="24"/>
      <c r="JFE36" s="24"/>
      <c r="JFF36" s="24"/>
      <c r="JFG36" s="24"/>
      <c r="JFH36" s="24"/>
      <c r="JFI36" s="24"/>
      <c r="JFJ36" s="24"/>
      <c r="JFK36" s="24"/>
      <c r="JFL36" s="24"/>
      <c r="JFM36" s="24"/>
      <c r="JFN36" s="24"/>
      <c r="JFO36" s="24"/>
      <c r="JFP36" s="24"/>
      <c r="JFQ36" s="24"/>
      <c r="JFR36" s="24"/>
      <c r="JFS36" s="24"/>
      <c r="JFT36" s="24"/>
      <c r="JFU36" s="24"/>
      <c r="JFV36" s="24"/>
      <c r="JFW36" s="24"/>
      <c r="JFX36" s="24"/>
      <c r="JFY36" s="24"/>
      <c r="JFZ36" s="24"/>
      <c r="JGA36" s="24"/>
      <c r="JGB36" s="24"/>
      <c r="JGC36" s="24"/>
      <c r="JGD36" s="24"/>
      <c r="JGE36" s="24"/>
      <c r="JGF36" s="24"/>
      <c r="JGG36" s="24"/>
      <c r="JGH36" s="24"/>
      <c r="JGI36" s="24"/>
      <c r="JGJ36" s="24"/>
      <c r="JGK36" s="24"/>
      <c r="JGL36" s="24"/>
      <c r="JGM36" s="24"/>
      <c r="JGN36" s="24"/>
      <c r="JGO36" s="24"/>
      <c r="JGP36" s="24"/>
      <c r="JGQ36" s="24"/>
      <c r="JGR36" s="24"/>
      <c r="JGS36" s="24"/>
      <c r="JGT36" s="24"/>
      <c r="JGU36" s="24"/>
      <c r="JGV36" s="24"/>
      <c r="JGW36" s="24"/>
      <c r="JGX36" s="24"/>
      <c r="JGY36" s="24"/>
      <c r="JGZ36" s="24"/>
      <c r="JHA36" s="24"/>
      <c r="JHB36" s="24"/>
      <c r="JHC36" s="24"/>
      <c r="JHD36" s="24"/>
      <c r="JHE36" s="24"/>
      <c r="JHF36" s="24"/>
      <c r="JHG36" s="24"/>
      <c r="JHH36" s="24"/>
      <c r="JHI36" s="24"/>
      <c r="JHJ36" s="24"/>
      <c r="JHK36" s="24"/>
      <c r="JHL36" s="24"/>
      <c r="JHM36" s="24"/>
      <c r="JHN36" s="24"/>
      <c r="JHO36" s="24"/>
      <c r="JHP36" s="24"/>
      <c r="JHQ36" s="24"/>
      <c r="JHR36" s="24"/>
      <c r="JHS36" s="24"/>
      <c r="JHT36" s="24"/>
      <c r="JHU36" s="24"/>
      <c r="JHV36" s="24"/>
      <c r="JHW36" s="24"/>
      <c r="JHX36" s="24"/>
      <c r="JHY36" s="24"/>
      <c r="JHZ36" s="24"/>
      <c r="JIA36" s="24"/>
      <c r="JIB36" s="24"/>
      <c r="JIC36" s="24"/>
      <c r="JID36" s="24"/>
      <c r="JIE36" s="24"/>
      <c r="JIF36" s="24"/>
      <c r="JIG36" s="24"/>
      <c r="JIH36" s="24"/>
      <c r="JII36" s="24"/>
      <c r="JIJ36" s="24"/>
      <c r="JIK36" s="24"/>
      <c r="JIL36" s="24"/>
      <c r="JIM36" s="24"/>
      <c r="JIN36" s="24"/>
      <c r="JIO36" s="24"/>
      <c r="JIP36" s="24"/>
      <c r="JIQ36" s="24"/>
      <c r="JIR36" s="24"/>
      <c r="JIS36" s="24"/>
      <c r="JIT36" s="24"/>
      <c r="JIU36" s="24"/>
      <c r="JIV36" s="24"/>
      <c r="JIW36" s="24"/>
      <c r="JIX36" s="24"/>
      <c r="JIY36" s="24"/>
      <c r="JIZ36" s="24"/>
      <c r="JJA36" s="24"/>
      <c r="JJB36" s="24"/>
      <c r="JJC36" s="24"/>
      <c r="JJD36" s="24"/>
      <c r="JJE36" s="24"/>
      <c r="JJF36" s="24"/>
      <c r="JJG36" s="24"/>
      <c r="JJH36" s="24"/>
      <c r="JJI36" s="24"/>
      <c r="JJJ36" s="24"/>
      <c r="JJK36" s="24"/>
      <c r="JJL36" s="24"/>
      <c r="JJM36" s="24"/>
      <c r="JJN36" s="24"/>
      <c r="JJO36" s="24"/>
      <c r="JJP36" s="24"/>
      <c r="JJQ36" s="24"/>
      <c r="JJR36" s="24"/>
      <c r="JJS36" s="24"/>
      <c r="JJT36" s="24"/>
      <c r="JJU36" s="24"/>
      <c r="JJV36" s="24"/>
      <c r="JJW36" s="24"/>
      <c r="JJX36" s="24"/>
      <c r="JJY36" s="24"/>
      <c r="JJZ36" s="24"/>
      <c r="JKA36" s="24"/>
      <c r="JKB36" s="24"/>
      <c r="JKC36" s="24"/>
      <c r="JKD36" s="24"/>
      <c r="JKE36" s="24"/>
      <c r="JKF36" s="24"/>
      <c r="JKG36" s="24"/>
      <c r="JKH36" s="24"/>
      <c r="JKI36" s="24"/>
      <c r="JKJ36" s="24"/>
      <c r="JKK36" s="24"/>
      <c r="JKL36" s="24"/>
      <c r="JKM36" s="24"/>
      <c r="JKN36" s="24"/>
      <c r="JKO36" s="24"/>
      <c r="JKP36" s="24"/>
      <c r="JKQ36" s="24"/>
      <c r="JKR36" s="24"/>
      <c r="JKS36" s="24"/>
      <c r="JKT36" s="24"/>
      <c r="JKU36" s="24"/>
      <c r="JKV36" s="24"/>
      <c r="JKW36" s="24"/>
      <c r="JKX36" s="24"/>
      <c r="JKY36" s="24"/>
      <c r="JKZ36" s="24"/>
      <c r="JLA36" s="24"/>
      <c r="JLB36" s="24"/>
      <c r="JLC36" s="24"/>
      <c r="JLD36" s="24"/>
      <c r="JLE36" s="24"/>
      <c r="JLF36" s="24"/>
      <c r="JLG36" s="24"/>
      <c r="JLH36" s="24"/>
      <c r="JLI36" s="24"/>
      <c r="JLJ36" s="24"/>
      <c r="JLK36" s="24"/>
      <c r="JLL36" s="24"/>
      <c r="JLM36" s="24"/>
      <c r="JLN36" s="24"/>
      <c r="JLO36" s="24"/>
      <c r="JLP36" s="24"/>
      <c r="JLQ36" s="24"/>
      <c r="JLR36" s="24"/>
      <c r="JLS36" s="24"/>
      <c r="JLT36" s="24"/>
      <c r="JLU36" s="24"/>
      <c r="JLV36" s="24"/>
      <c r="JLW36" s="24"/>
      <c r="JLX36" s="24"/>
      <c r="JLY36" s="24"/>
      <c r="JLZ36" s="24"/>
      <c r="JMA36" s="24"/>
      <c r="JMB36" s="24"/>
      <c r="JMC36" s="24"/>
      <c r="JMD36" s="24"/>
      <c r="JME36" s="24"/>
      <c r="JMF36" s="24"/>
      <c r="JMG36" s="24"/>
      <c r="JMH36" s="24"/>
      <c r="JMI36" s="24"/>
      <c r="JMJ36" s="24"/>
      <c r="JMK36" s="24"/>
      <c r="JML36" s="24"/>
      <c r="JMM36" s="24"/>
      <c r="JMN36" s="24"/>
      <c r="JMO36" s="24"/>
      <c r="JMP36" s="24"/>
      <c r="JMQ36" s="24"/>
      <c r="JMR36" s="24"/>
      <c r="JMS36" s="24"/>
      <c r="JMT36" s="24"/>
      <c r="JMU36" s="24"/>
      <c r="JMV36" s="24"/>
      <c r="JMW36" s="24"/>
      <c r="JMX36" s="24"/>
      <c r="JMY36" s="24"/>
      <c r="JMZ36" s="24"/>
      <c r="JNA36" s="24"/>
      <c r="JNB36" s="24"/>
      <c r="JNC36" s="24"/>
      <c r="JND36" s="24"/>
      <c r="JNE36" s="24"/>
      <c r="JNF36" s="24"/>
      <c r="JNG36" s="24"/>
      <c r="JNH36" s="24"/>
      <c r="JNI36" s="24"/>
      <c r="JNJ36" s="24"/>
      <c r="JNK36" s="24"/>
      <c r="JNL36" s="24"/>
      <c r="JNM36" s="24"/>
      <c r="JNN36" s="24"/>
      <c r="JNO36" s="24"/>
      <c r="JNP36" s="24"/>
      <c r="JNQ36" s="24"/>
      <c r="JNR36" s="24"/>
      <c r="JNS36" s="24"/>
      <c r="JNT36" s="24"/>
      <c r="JNU36" s="24"/>
      <c r="JNV36" s="24"/>
      <c r="JNW36" s="24"/>
      <c r="JNX36" s="24"/>
      <c r="JNY36" s="24"/>
      <c r="JNZ36" s="24"/>
      <c r="JOA36" s="24"/>
      <c r="JOB36" s="24"/>
      <c r="JOC36" s="24"/>
      <c r="JOD36" s="24"/>
      <c r="JOE36" s="24"/>
      <c r="JOF36" s="24"/>
      <c r="JOG36" s="24"/>
      <c r="JOH36" s="24"/>
      <c r="JOI36" s="24"/>
      <c r="JOJ36" s="24"/>
      <c r="JOK36" s="24"/>
      <c r="JOL36" s="24"/>
      <c r="JOM36" s="24"/>
      <c r="JON36" s="24"/>
      <c r="JOO36" s="24"/>
      <c r="JOP36" s="24"/>
      <c r="JOQ36" s="24"/>
      <c r="JOR36" s="24"/>
      <c r="JOS36" s="24"/>
      <c r="JOT36" s="24"/>
      <c r="JOU36" s="24"/>
      <c r="JOV36" s="24"/>
      <c r="JOW36" s="24"/>
      <c r="JOX36" s="24"/>
      <c r="JOY36" s="24"/>
      <c r="JOZ36" s="24"/>
      <c r="JPA36" s="24"/>
      <c r="JPB36" s="24"/>
      <c r="JPC36" s="24"/>
      <c r="JPD36" s="24"/>
      <c r="JPE36" s="24"/>
      <c r="JPF36" s="24"/>
      <c r="JPG36" s="24"/>
      <c r="JPH36" s="24"/>
      <c r="JPI36" s="24"/>
      <c r="JPJ36" s="24"/>
      <c r="JPK36" s="24"/>
      <c r="JPL36" s="24"/>
      <c r="JPM36" s="24"/>
      <c r="JPN36" s="24"/>
      <c r="JPO36" s="24"/>
      <c r="JPP36" s="24"/>
      <c r="JPQ36" s="24"/>
      <c r="JPR36" s="24"/>
      <c r="JPS36" s="24"/>
      <c r="JPT36" s="24"/>
      <c r="JPU36" s="24"/>
      <c r="JPV36" s="24"/>
      <c r="JPW36" s="24"/>
      <c r="JPX36" s="24"/>
      <c r="JPY36" s="24"/>
      <c r="JPZ36" s="24"/>
      <c r="JQA36" s="24"/>
      <c r="JQB36" s="24"/>
      <c r="JQC36" s="24"/>
      <c r="JQD36" s="24"/>
      <c r="JQE36" s="24"/>
      <c r="JQF36" s="24"/>
      <c r="JQG36" s="24"/>
      <c r="JQH36" s="24"/>
      <c r="JQI36" s="24"/>
      <c r="JQJ36" s="24"/>
      <c r="JQK36" s="24"/>
      <c r="JQL36" s="24"/>
      <c r="JQM36" s="24"/>
      <c r="JQN36" s="24"/>
      <c r="JQO36" s="24"/>
      <c r="JQP36" s="24"/>
      <c r="JQQ36" s="24"/>
      <c r="JQR36" s="24"/>
      <c r="JQS36" s="24"/>
      <c r="JQT36" s="24"/>
      <c r="JQU36" s="24"/>
      <c r="JQV36" s="24"/>
      <c r="JQW36" s="24"/>
      <c r="JQX36" s="24"/>
      <c r="JQY36" s="24"/>
      <c r="JQZ36" s="24"/>
      <c r="JRA36" s="24"/>
      <c r="JRB36" s="24"/>
      <c r="JRC36" s="24"/>
      <c r="JRD36" s="24"/>
      <c r="JRE36" s="24"/>
      <c r="JRF36" s="24"/>
      <c r="JRG36" s="24"/>
      <c r="JRH36" s="24"/>
      <c r="JRI36" s="24"/>
      <c r="JRJ36" s="24"/>
      <c r="JRK36" s="24"/>
      <c r="JRL36" s="24"/>
      <c r="JRM36" s="24"/>
      <c r="JRN36" s="24"/>
      <c r="JRO36" s="24"/>
      <c r="JRP36" s="24"/>
      <c r="JRQ36" s="24"/>
      <c r="JRR36" s="24"/>
      <c r="JRS36" s="24"/>
      <c r="JRT36" s="24"/>
      <c r="JRU36" s="24"/>
      <c r="JRV36" s="24"/>
      <c r="JRW36" s="24"/>
      <c r="JRX36" s="24"/>
      <c r="JRY36" s="24"/>
      <c r="JRZ36" s="24"/>
      <c r="JSA36" s="24"/>
      <c r="JSB36" s="24"/>
      <c r="JSC36" s="24"/>
      <c r="JSD36" s="24"/>
      <c r="JSE36" s="24"/>
      <c r="JSF36" s="24"/>
      <c r="JSG36" s="24"/>
      <c r="JSH36" s="24"/>
      <c r="JSI36" s="24"/>
      <c r="JSJ36" s="24"/>
      <c r="JSK36" s="24"/>
      <c r="JSL36" s="24"/>
      <c r="JSM36" s="24"/>
      <c r="JSN36" s="24"/>
      <c r="JSO36" s="24"/>
      <c r="JSP36" s="24"/>
      <c r="JSQ36" s="24"/>
      <c r="JSR36" s="24"/>
      <c r="JSS36" s="24"/>
      <c r="JST36" s="24"/>
      <c r="JSU36" s="24"/>
      <c r="JSV36" s="24"/>
      <c r="JSW36" s="24"/>
      <c r="JSX36" s="24"/>
      <c r="JSY36" s="24"/>
      <c r="JSZ36" s="24"/>
      <c r="JTA36" s="24"/>
      <c r="JTB36" s="24"/>
      <c r="JTC36" s="24"/>
      <c r="JTD36" s="24"/>
      <c r="JTE36" s="24"/>
      <c r="JTF36" s="24"/>
      <c r="JTG36" s="24"/>
      <c r="JTH36" s="24"/>
      <c r="JTI36" s="24"/>
      <c r="JTJ36" s="24"/>
      <c r="JTK36" s="24"/>
      <c r="JTL36" s="24"/>
      <c r="JTM36" s="24"/>
      <c r="JTN36" s="24"/>
      <c r="JTO36" s="24"/>
      <c r="JTP36" s="24"/>
      <c r="JTQ36" s="24"/>
      <c r="JTR36" s="24"/>
      <c r="JTS36" s="24"/>
      <c r="JTT36" s="24"/>
      <c r="JTU36" s="24"/>
      <c r="JTV36" s="24"/>
      <c r="JTW36" s="24"/>
      <c r="JTX36" s="24"/>
      <c r="JTY36" s="24"/>
      <c r="JTZ36" s="24"/>
      <c r="JUA36" s="24"/>
      <c r="JUB36" s="24"/>
      <c r="JUC36" s="24"/>
      <c r="JUD36" s="24"/>
      <c r="JUE36" s="24"/>
      <c r="JUF36" s="24"/>
      <c r="JUG36" s="24"/>
      <c r="JUH36" s="24"/>
      <c r="JUI36" s="24"/>
      <c r="JUJ36" s="24"/>
      <c r="JUK36" s="24"/>
      <c r="JUL36" s="24"/>
      <c r="JUM36" s="24"/>
      <c r="JUN36" s="24"/>
      <c r="JUO36" s="24"/>
      <c r="JUP36" s="24"/>
      <c r="JUQ36" s="24"/>
      <c r="JUR36" s="24"/>
      <c r="JUS36" s="24"/>
      <c r="JUT36" s="24"/>
      <c r="JUU36" s="24"/>
      <c r="JUV36" s="24"/>
      <c r="JUW36" s="24"/>
      <c r="JUX36" s="24"/>
      <c r="JUY36" s="24"/>
      <c r="JUZ36" s="24"/>
      <c r="JVA36" s="24"/>
      <c r="JVB36" s="24"/>
      <c r="JVC36" s="24"/>
      <c r="JVD36" s="24"/>
      <c r="JVE36" s="24"/>
      <c r="JVF36" s="24"/>
      <c r="JVG36" s="24"/>
      <c r="JVH36" s="24"/>
      <c r="JVI36" s="24"/>
      <c r="JVJ36" s="24"/>
      <c r="JVK36" s="24"/>
      <c r="JVL36" s="24"/>
      <c r="JVM36" s="24"/>
      <c r="JVN36" s="24"/>
      <c r="JVO36" s="24"/>
      <c r="JVP36" s="24"/>
      <c r="JVQ36" s="24"/>
      <c r="JVR36" s="24"/>
      <c r="JVS36" s="24"/>
      <c r="JVT36" s="24"/>
      <c r="JVU36" s="24"/>
      <c r="JVV36" s="24"/>
      <c r="JVW36" s="24"/>
      <c r="JVX36" s="24"/>
      <c r="JVY36" s="24"/>
      <c r="JVZ36" s="24"/>
      <c r="JWA36" s="24"/>
      <c r="JWB36" s="24"/>
      <c r="JWC36" s="24"/>
      <c r="JWD36" s="24"/>
      <c r="JWE36" s="24"/>
      <c r="JWF36" s="24"/>
      <c r="JWG36" s="24"/>
      <c r="JWH36" s="24"/>
      <c r="JWI36" s="24"/>
      <c r="JWJ36" s="24"/>
      <c r="JWK36" s="24"/>
      <c r="JWL36" s="24"/>
      <c r="JWM36" s="24"/>
      <c r="JWN36" s="24"/>
      <c r="JWO36" s="24"/>
      <c r="JWP36" s="24"/>
      <c r="JWQ36" s="24"/>
      <c r="JWR36" s="24"/>
      <c r="JWS36" s="24"/>
      <c r="JWT36" s="24"/>
      <c r="JWU36" s="24"/>
      <c r="JWV36" s="24"/>
      <c r="JWW36" s="24"/>
      <c r="JWX36" s="24"/>
      <c r="JWY36" s="24"/>
      <c r="JWZ36" s="24"/>
      <c r="JXA36" s="24"/>
      <c r="JXB36" s="24"/>
      <c r="JXC36" s="24"/>
      <c r="JXD36" s="24"/>
      <c r="JXE36" s="24"/>
      <c r="JXF36" s="24"/>
      <c r="JXG36" s="24"/>
      <c r="JXH36" s="24"/>
      <c r="JXI36" s="24"/>
      <c r="JXJ36" s="24"/>
      <c r="JXK36" s="24"/>
      <c r="JXL36" s="24"/>
      <c r="JXM36" s="24"/>
      <c r="JXN36" s="24"/>
      <c r="JXO36" s="24"/>
      <c r="JXP36" s="24"/>
      <c r="JXQ36" s="24"/>
      <c r="JXR36" s="24"/>
      <c r="JXS36" s="24"/>
      <c r="JXT36" s="24"/>
      <c r="JXU36" s="24"/>
      <c r="JXV36" s="24"/>
      <c r="JXW36" s="24"/>
      <c r="JXX36" s="24"/>
      <c r="JXY36" s="24"/>
      <c r="JXZ36" s="24"/>
      <c r="JYA36" s="24"/>
      <c r="JYB36" s="24"/>
      <c r="JYC36" s="24"/>
      <c r="JYD36" s="24"/>
      <c r="JYE36" s="24"/>
      <c r="JYF36" s="24"/>
      <c r="JYG36" s="24"/>
      <c r="JYH36" s="24"/>
      <c r="JYI36" s="24"/>
      <c r="JYJ36" s="24"/>
      <c r="JYK36" s="24"/>
      <c r="JYL36" s="24"/>
      <c r="JYM36" s="24"/>
      <c r="JYN36" s="24"/>
      <c r="JYO36" s="24"/>
      <c r="JYP36" s="24"/>
      <c r="JYQ36" s="24"/>
      <c r="JYR36" s="24"/>
      <c r="JYS36" s="24"/>
      <c r="JYT36" s="24"/>
      <c r="JYU36" s="24"/>
      <c r="JYV36" s="24"/>
      <c r="JYW36" s="24"/>
      <c r="JYX36" s="24"/>
      <c r="JYY36" s="24"/>
      <c r="JYZ36" s="24"/>
      <c r="JZA36" s="24"/>
      <c r="JZB36" s="24"/>
      <c r="JZC36" s="24"/>
      <c r="JZD36" s="24"/>
      <c r="JZE36" s="24"/>
      <c r="JZF36" s="24"/>
      <c r="JZG36" s="24"/>
      <c r="JZH36" s="24"/>
      <c r="JZI36" s="24"/>
      <c r="JZJ36" s="24"/>
      <c r="JZK36" s="24"/>
      <c r="JZL36" s="24"/>
      <c r="JZM36" s="24"/>
      <c r="JZN36" s="24"/>
      <c r="JZO36" s="24"/>
      <c r="JZP36" s="24"/>
      <c r="JZQ36" s="24"/>
      <c r="JZR36" s="24"/>
      <c r="JZS36" s="24"/>
      <c r="JZT36" s="24"/>
      <c r="JZU36" s="24"/>
      <c r="JZV36" s="24"/>
      <c r="JZW36" s="24"/>
      <c r="JZX36" s="24"/>
      <c r="JZY36" s="24"/>
      <c r="JZZ36" s="24"/>
      <c r="KAA36" s="24"/>
      <c r="KAB36" s="24"/>
      <c r="KAC36" s="24"/>
      <c r="KAD36" s="24"/>
      <c r="KAE36" s="24"/>
      <c r="KAF36" s="24"/>
      <c r="KAG36" s="24"/>
      <c r="KAH36" s="24"/>
      <c r="KAI36" s="24"/>
      <c r="KAJ36" s="24"/>
      <c r="KAK36" s="24"/>
      <c r="KAL36" s="24"/>
      <c r="KAM36" s="24"/>
      <c r="KAN36" s="24"/>
      <c r="KAO36" s="24"/>
      <c r="KAP36" s="24"/>
      <c r="KAQ36" s="24"/>
      <c r="KAR36" s="24"/>
      <c r="KAS36" s="24"/>
      <c r="KAT36" s="24"/>
      <c r="KAU36" s="24"/>
      <c r="KAV36" s="24"/>
      <c r="KAW36" s="24"/>
      <c r="KAX36" s="24"/>
      <c r="KAY36" s="24"/>
      <c r="KAZ36" s="24"/>
      <c r="KBA36" s="24"/>
      <c r="KBB36" s="24"/>
      <c r="KBC36" s="24"/>
      <c r="KBD36" s="24"/>
      <c r="KBE36" s="24"/>
      <c r="KBF36" s="24"/>
      <c r="KBG36" s="24"/>
      <c r="KBH36" s="24"/>
      <c r="KBI36" s="24"/>
      <c r="KBJ36" s="24"/>
      <c r="KBK36" s="24"/>
      <c r="KBL36" s="24"/>
      <c r="KBM36" s="24"/>
      <c r="KBN36" s="24"/>
      <c r="KBO36" s="24"/>
      <c r="KBP36" s="24"/>
      <c r="KBQ36" s="24"/>
      <c r="KBR36" s="24"/>
      <c r="KBS36" s="24"/>
      <c r="KBT36" s="24"/>
      <c r="KBU36" s="24"/>
      <c r="KBV36" s="24"/>
      <c r="KBW36" s="24"/>
      <c r="KBX36" s="24"/>
      <c r="KBY36" s="24"/>
      <c r="KBZ36" s="24"/>
      <c r="KCA36" s="24"/>
      <c r="KCB36" s="24"/>
      <c r="KCC36" s="24"/>
      <c r="KCD36" s="24"/>
      <c r="KCE36" s="24"/>
      <c r="KCF36" s="24"/>
      <c r="KCG36" s="24"/>
      <c r="KCH36" s="24"/>
      <c r="KCI36" s="24"/>
      <c r="KCJ36" s="24"/>
      <c r="KCK36" s="24"/>
      <c r="KCL36" s="24"/>
      <c r="KCM36" s="24"/>
      <c r="KCN36" s="24"/>
      <c r="KCO36" s="24"/>
      <c r="KCP36" s="24"/>
      <c r="KCQ36" s="24"/>
      <c r="KCR36" s="24"/>
      <c r="KCS36" s="24"/>
      <c r="KCT36" s="24"/>
      <c r="KCU36" s="24"/>
      <c r="KCV36" s="24"/>
      <c r="KCW36" s="24"/>
      <c r="KCX36" s="24"/>
      <c r="KCY36" s="24"/>
      <c r="KCZ36" s="24"/>
      <c r="KDA36" s="24"/>
      <c r="KDB36" s="24"/>
      <c r="KDC36" s="24"/>
      <c r="KDD36" s="24"/>
      <c r="KDE36" s="24"/>
      <c r="KDF36" s="24"/>
      <c r="KDG36" s="24"/>
      <c r="KDH36" s="24"/>
      <c r="KDI36" s="24"/>
      <c r="KDJ36" s="24"/>
      <c r="KDK36" s="24"/>
      <c r="KDL36" s="24"/>
      <c r="KDM36" s="24"/>
      <c r="KDN36" s="24"/>
      <c r="KDO36" s="24"/>
      <c r="KDP36" s="24"/>
      <c r="KDQ36" s="24"/>
      <c r="KDR36" s="24"/>
      <c r="KDS36" s="24"/>
      <c r="KDT36" s="24"/>
      <c r="KDU36" s="24"/>
      <c r="KDV36" s="24"/>
      <c r="KDW36" s="24"/>
      <c r="KDX36" s="24"/>
      <c r="KDY36" s="24"/>
      <c r="KDZ36" s="24"/>
      <c r="KEA36" s="24"/>
      <c r="KEB36" s="24"/>
      <c r="KEC36" s="24"/>
      <c r="KED36" s="24"/>
      <c r="KEE36" s="24"/>
      <c r="KEF36" s="24"/>
      <c r="KEG36" s="24"/>
      <c r="KEH36" s="24"/>
      <c r="KEI36" s="24"/>
      <c r="KEJ36" s="24"/>
      <c r="KEK36" s="24"/>
      <c r="KEL36" s="24"/>
      <c r="KEM36" s="24"/>
      <c r="KEN36" s="24"/>
      <c r="KEO36" s="24"/>
      <c r="KEP36" s="24"/>
      <c r="KEQ36" s="24"/>
      <c r="KER36" s="24"/>
      <c r="KES36" s="24"/>
      <c r="KET36" s="24"/>
      <c r="KEU36" s="24"/>
      <c r="KEV36" s="24"/>
      <c r="KEW36" s="24"/>
      <c r="KEX36" s="24"/>
      <c r="KEY36" s="24"/>
      <c r="KEZ36" s="24"/>
      <c r="KFA36" s="24"/>
      <c r="KFB36" s="24"/>
      <c r="KFC36" s="24"/>
      <c r="KFD36" s="24"/>
      <c r="KFE36" s="24"/>
      <c r="KFF36" s="24"/>
      <c r="KFG36" s="24"/>
      <c r="KFH36" s="24"/>
      <c r="KFI36" s="24"/>
      <c r="KFJ36" s="24"/>
      <c r="KFK36" s="24"/>
      <c r="KFL36" s="24"/>
      <c r="KFM36" s="24"/>
      <c r="KFN36" s="24"/>
      <c r="KFO36" s="24"/>
      <c r="KFP36" s="24"/>
      <c r="KFQ36" s="24"/>
      <c r="KFR36" s="24"/>
      <c r="KFS36" s="24"/>
      <c r="KFT36" s="24"/>
      <c r="KFU36" s="24"/>
      <c r="KFV36" s="24"/>
      <c r="KFW36" s="24"/>
      <c r="KFX36" s="24"/>
      <c r="KFY36" s="24"/>
      <c r="KFZ36" s="24"/>
      <c r="KGA36" s="24"/>
      <c r="KGB36" s="24"/>
      <c r="KGC36" s="24"/>
      <c r="KGD36" s="24"/>
      <c r="KGE36" s="24"/>
      <c r="KGF36" s="24"/>
      <c r="KGG36" s="24"/>
      <c r="KGH36" s="24"/>
      <c r="KGI36" s="24"/>
      <c r="KGJ36" s="24"/>
      <c r="KGK36" s="24"/>
      <c r="KGL36" s="24"/>
      <c r="KGM36" s="24"/>
      <c r="KGN36" s="24"/>
      <c r="KGO36" s="24"/>
      <c r="KGP36" s="24"/>
      <c r="KGQ36" s="24"/>
      <c r="KGR36" s="24"/>
      <c r="KGS36" s="24"/>
      <c r="KGT36" s="24"/>
      <c r="KGU36" s="24"/>
      <c r="KGV36" s="24"/>
      <c r="KGW36" s="24"/>
      <c r="KGX36" s="24"/>
      <c r="KGY36" s="24"/>
      <c r="KGZ36" s="24"/>
      <c r="KHA36" s="24"/>
      <c r="KHB36" s="24"/>
      <c r="KHC36" s="24"/>
      <c r="KHD36" s="24"/>
      <c r="KHE36" s="24"/>
      <c r="KHF36" s="24"/>
      <c r="KHG36" s="24"/>
      <c r="KHH36" s="24"/>
      <c r="KHI36" s="24"/>
      <c r="KHJ36" s="24"/>
      <c r="KHK36" s="24"/>
      <c r="KHL36" s="24"/>
      <c r="KHM36" s="24"/>
      <c r="KHN36" s="24"/>
      <c r="KHO36" s="24"/>
      <c r="KHP36" s="24"/>
      <c r="KHQ36" s="24"/>
      <c r="KHR36" s="24"/>
      <c r="KHS36" s="24"/>
      <c r="KHT36" s="24"/>
      <c r="KHU36" s="24"/>
      <c r="KHV36" s="24"/>
      <c r="KHW36" s="24"/>
      <c r="KHX36" s="24"/>
      <c r="KHY36" s="24"/>
      <c r="KHZ36" s="24"/>
      <c r="KIA36" s="24"/>
      <c r="KIB36" s="24"/>
      <c r="KIC36" s="24"/>
      <c r="KID36" s="24"/>
      <c r="KIE36" s="24"/>
      <c r="KIF36" s="24"/>
      <c r="KIG36" s="24"/>
      <c r="KIH36" s="24"/>
      <c r="KII36" s="24"/>
      <c r="KIJ36" s="24"/>
      <c r="KIK36" s="24"/>
      <c r="KIL36" s="24"/>
      <c r="KIM36" s="24"/>
      <c r="KIN36" s="24"/>
      <c r="KIO36" s="24"/>
      <c r="KIP36" s="24"/>
      <c r="KIQ36" s="24"/>
      <c r="KIR36" s="24"/>
      <c r="KIS36" s="24"/>
      <c r="KIT36" s="24"/>
      <c r="KIU36" s="24"/>
      <c r="KIV36" s="24"/>
      <c r="KIW36" s="24"/>
      <c r="KIX36" s="24"/>
      <c r="KIY36" s="24"/>
      <c r="KIZ36" s="24"/>
      <c r="KJA36" s="24"/>
      <c r="KJB36" s="24"/>
      <c r="KJC36" s="24"/>
      <c r="KJD36" s="24"/>
      <c r="KJE36" s="24"/>
      <c r="KJF36" s="24"/>
      <c r="KJG36" s="24"/>
      <c r="KJH36" s="24"/>
      <c r="KJI36" s="24"/>
      <c r="KJJ36" s="24"/>
      <c r="KJK36" s="24"/>
      <c r="KJL36" s="24"/>
      <c r="KJM36" s="24"/>
      <c r="KJN36" s="24"/>
      <c r="KJO36" s="24"/>
      <c r="KJP36" s="24"/>
      <c r="KJQ36" s="24"/>
      <c r="KJR36" s="24"/>
      <c r="KJS36" s="24"/>
      <c r="KJT36" s="24"/>
      <c r="KJU36" s="24"/>
      <c r="KJV36" s="24"/>
      <c r="KJW36" s="24"/>
      <c r="KJX36" s="24"/>
      <c r="KJY36" s="24"/>
      <c r="KJZ36" s="24"/>
      <c r="KKA36" s="24"/>
      <c r="KKB36" s="24"/>
      <c r="KKC36" s="24"/>
      <c r="KKD36" s="24"/>
      <c r="KKE36" s="24"/>
      <c r="KKF36" s="24"/>
      <c r="KKG36" s="24"/>
      <c r="KKH36" s="24"/>
      <c r="KKI36" s="24"/>
      <c r="KKJ36" s="24"/>
      <c r="KKK36" s="24"/>
      <c r="KKL36" s="24"/>
      <c r="KKM36" s="24"/>
      <c r="KKN36" s="24"/>
      <c r="KKO36" s="24"/>
      <c r="KKP36" s="24"/>
      <c r="KKQ36" s="24"/>
      <c r="KKR36" s="24"/>
      <c r="KKS36" s="24"/>
      <c r="KKT36" s="24"/>
      <c r="KKU36" s="24"/>
      <c r="KKV36" s="24"/>
      <c r="KKW36" s="24"/>
      <c r="KKX36" s="24"/>
      <c r="KKY36" s="24"/>
      <c r="KKZ36" s="24"/>
      <c r="KLA36" s="24"/>
      <c r="KLB36" s="24"/>
      <c r="KLC36" s="24"/>
      <c r="KLD36" s="24"/>
      <c r="KLE36" s="24"/>
      <c r="KLF36" s="24"/>
      <c r="KLG36" s="24"/>
      <c r="KLH36" s="24"/>
      <c r="KLI36" s="24"/>
      <c r="KLJ36" s="24"/>
      <c r="KLK36" s="24"/>
      <c r="KLL36" s="24"/>
      <c r="KLM36" s="24"/>
      <c r="KLN36" s="24"/>
      <c r="KLO36" s="24"/>
      <c r="KLP36" s="24"/>
      <c r="KLQ36" s="24"/>
      <c r="KLR36" s="24"/>
      <c r="KLS36" s="24"/>
      <c r="KLT36" s="24"/>
      <c r="KLU36" s="24"/>
      <c r="KLV36" s="24"/>
      <c r="KLW36" s="24"/>
      <c r="KLX36" s="24"/>
      <c r="KLY36" s="24"/>
      <c r="KLZ36" s="24"/>
      <c r="KMA36" s="24"/>
      <c r="KMB36" s="24"/>
      <c r="KMC36" s="24"/>
      <c r="KMD36" s="24"/>
      <c r="KME36" s="24"/>
      <c r="KMF36" s="24"/>
      <c r="KMG36" s="24"/>
      <c r="KMH36" s="24"/>
      <c r="KMI36" s="24"/>
      <c r="KMJ36" s="24"/>
      <c r="KMK36" s="24"/>
      <c r="KML36" s="24"/>
      <c r="KMM36" s="24"/>
      <c r="KMN36" s="24"/>
      <c r="KMO36" s="24"/>
      <c r="KMP36" s="24"/>
      <c r="KMQ36" s="24"/>
      <c r="KMR36" s="24"/>
      <c r="KMS36" s="24"/>
      <c r="KMT36" s="24"/>
      <c r="KMU36" s="24"/>
      <c r="KMV36" s="24"/>
      <c r="KMW36" s="24"/>
      <c r="KMX36" s="24"/>
      <c r="KMY36" s="24"/>
      <c r="KMZ36" s="24"/>
      <c r="KNA36" s="24"/>
      <c r="KNB36" s="24"/>
      <c r="KNC36" s="24"/>
      <c r="KND36" s="24"/>
      <c r="KNE36" s="24"/>
      <c r="KNF36" s="24"/>
      <c r="KNG36" s="24"/>
      <c r="KNH36" s="24"/>
      <c r="KNI36" s="24"/>
      <c r="KNJ36" s="24"/>
      <c r="KNK36" s="24"/>
      <c r="KNL36" s="24"/>
      <c r="KNM36" s="24"/>
      <c r="KNN36" s="24"/>
      <c r="KNO36" s="24"/>
      <c r="KNP36" s="24"/>
      <c r="KNQ36" s="24"/>
      <c r="KNR36" s="24"/>
      <c r="KNS36" s="24"/>
      <c r="KNT36" s="24"/>
      <c r="KNU36" s="24"/>
      <c r="KNV36" s="24"/>
      <c r="KNW36" s="24"/>
      <c r="KNX36" s="24"/>
      <c r="KNY36" s="24"/>
      <c r="KNZ36" s="24"/>
      <c r="KOA36" s="24"/>
      <c r="KOB36" s="24"/>
      <c r="KOC36" s="24"/>
      <c r="KOD36" s="24"/>
      <c r="KOE36" s="24"/>
      <c r="KOF36" s="24"/>
      <c r="KOG36" s="24"/>
      <c r="KOH36" s="24"/>
      <c r="KOI36" s="24"/>
      <c r="KOJ36" s="24"/>
      <c r="KOK36" s="24"/>
      <c r="KOL36" s="24"/>
      <c r="KOM36" s="24"/>
      <c r="KON36" s="24"/>
      <c r="KOO36" s="24"/>
      <c r="KOP36" s="24"/>
      <c r="KOQ36" s="24"/>
      <c r="KOR36" s="24"/>
      <c r="KOS36" s="24"/>
      <c r="KOT36" s="24"/>
      <c r="KOU36" s="24"/>
      <c r="KOV36" s="24"/>
      <c r="KOW36" s="24"/>
      <c r="KOX36" s="24"/>
      <c r="KOY36" s="24"/>
      <c r="KOZ36" s="24"/>
      <c r="KPA36" s="24"/>
      <c r="KPB36" s="24"/>
      <c r="KPC36" s="24"/>
      <c r="KPD36" s="24"/>
      <c r="KPE36" s="24"/>
      <c r="KPF36" s="24"/>
      <c r="KPG36" s="24"/>
      <c r="KPH36" s="24"/>
      <c r="KPI36" s="24"/>
      <c r="KPJ36" s="24"/>
      <c r="KPK36" s="24"/>
      <c r="KPL36" s="24"/>
      <c r="KPM36" s="24"/>
      <c r="KPN36" s="24"/>
      <c r="KPO36" s="24"/>
      <c r="KPP36" s="24"/>
      <c r="KPQ36" s="24"/>
      <c r="KPR36" s="24"/>
      <c r="KPS36" s="24"/>
      <c r="KPT36" s="24"/>
      <c r="KPU36" s="24"/>
      <c r="KPV36" s="24"/>
      <c r="KPW36" s="24"/>
      <c r="KPX36" s="24"/>
      <c r="KPY36" s="24"/>
      <c r="KPZ36" s="24"/>
      <c r="KQA36" s="24"/>
      <c r="KQB36" s="24"/>
      <c r="KQC36" s="24"/>
      <c r="KQD36" s="24"/>
      <c r="KQE36" s="24"/>
      <c r="KQF36" s="24"/>
      <c r="KQG36" s="24"/>
      <c r="KQH36" s="24"/>
      <c r="KQI36" s="24"/>
      <c r="KQJ36" s="24"/>
      <c r="KQK36" s="24"/>
      <c r="KQL36" s="24"/>
      <c r="KQM36" s="24"/>
      <c r="KQN36" s="24"/>
      <c r="KQO36" s="24"/>
      <c r="KQP36" s="24"/>
      <c r="KQQ36" s="24"/>
      <c r="KQR36" s="24"/>
      <c r="KQS36" s="24"/>
      <c r="KQT36" s="24"/>
      <c r="KQU36" s="24"/>
      <c r="KQV36" s="24"/>
      <c r="KQW36" s="24"/>
      <c r="KQX36" s="24"/>
      <c r="KQY36" s="24"/>
      <c r="KQZ36" s="24"/>
      <c r="KRA36" s="24"/>
      <c r="KRB36" s="24"/>
      <c r="KRC36" s="24"/>
      <c r="KRD36" s="24"/>
      <c r="KRE36" s="24"/>
      <c r="KRF36" s="24"/>
      <c r="KRG36" s="24"/>
      <c r="KRH36" s="24"/>
      <c r="KRI36" s="24"/>
      <c r="KRJ36" s="24"/>
      <c r="KRK36" s="24"/>
      <c r="KRL36" s="24"/>
      <c r="KRM36" s="24"/>
      <c r="KRN36" s="24"/>
      <c r="KRO36" s="24"/>
      <c r="KRP36" s="24"/>
      <c r="KRQ36" s="24"/>
      <c r="KRR36" s="24"/>
      <c r="KRS36" s="24"/>
      <c r="KRT36" s="24"/>
      <c r="KRU36" s="24"/>
      <c r="KRV36" s="24"/>
      <c r="KRW36" s="24"/>
      <c r="KRX36" s="24"/>
      <c r="KRY36" s="24"/>
      <c r="KRZ36" s="24"/>
      <c r="KSA36" s="24"/>
      <c r="KSB36" s="24"/>
      <c r="KSC36" s="24"/>
      <c r="KSD36" s="24"/>
      <c r="KSE36" s="24"/>
      <c r="KSF36" s="24"/>
      <c r="KSG36" s="24"/>
      <c r="KSH36" s="24"/>
      <c r="KSI36" s="24"/>
      <c r="KSJ36" s="24"/>
      <c r="KSK36" s="24"/>
      <c r="KSL36" s="24"/>
      <c r="KSM36" s="24"/>
      <c r="KSN36" s="24"/>
      <c r="KSO36" s="24"/>
      <c r="KSP36" s="24"/>
      <c r="KSQ36" s="24"/>
      <c r="KSR36" s="24"/>
      <c r="KSS36" s="24"/>
      <c r="KST36" s="24"/>
      <c r="KSU36" s="24"/>
      <c r="KSV36" s="24"/>
      <c r="KSW36" s="24"/>
      <c r="KSX36" s="24"/>
      <c r="KSY36" s="24"/>
      <c r="KSZ36" s="24"/>
      <c r="KTA36" s="24"/>
      <c r="KTB36" s="24"/>
      <c r="KTC36" s="24"/>
      <c r="KTD36" s="24"/>
      <c r="KTE36" s="24"/>
      <c r="KTF36" s="24"/>
      <c r="KTG36" s="24"/>
      <c r="KTH36" s="24"/>
      <c r="KTI36" s="24"/>
      <c r="KTJ36" s="24"/>
      <c r="KTK36" s="24"/>
      <c r="KTL36" s="24"/>
      <c r="KTM36" s="24"/>
      <c r="KTN36" s="24"/>
      <c r="KTO36" s="24"/>
      <c r="KTP36" s="24"/>
      <c r="KTQ36" s="24"/>
      <c r="KTR36" s="24"/>
      <c r="KTS36" s="24"/>
      <c r="KTT36" s="24"/>
      <c r="KTU36" s="24"/>
      <c r="KTV36" s="24"/>
      <c r="KTW36" s="24"/>
      <c r="KTX36" s="24"/>
      <c r="KTY36" s="24"/>
      <c r="KTZ36" s="24"/>
      <c r="KUA36" s="24"/>
      <c r="KUB36" s="24"/>
      <c r="KUC36" s="24"/>
      <c r="KUD36" s="24"/>
      <c r="KUE36" s="24"/>
      <c r="KUF36" s="24"/>
      <c r="KUG36" s="24"/>
      <c r="KUH36" s="24"/>
      <c r="KUI36" s="24"/>
      <c r="KUJ36" s="24"/>
      <c r="KUK36" s="24"/>
      <c r="KUL36" s="24"/>
      <c r="KUM36" s="24"/>
      <c r="KUN36" s="24"/>
      <c r="KUO36" s="24"/>
      <c r="KUP36" s="24"/>
      <c r="KUQ36" s="24"/>
      <c r="KUR36" s="24"/>
      <c r="KUS36" s="24"/>
      <c r="KUT36" s="24"/>
      <c r="KUU36" s="24"/>
      <c r="KUV36" s="24"/>
      <c r="KUW36" s="24"/>
      <c r="KUX36" s="24"/>
      <c r="KUY36" s="24"/>
      <c r="KUZ36" s="24"/>
      <c r="KVA36" s="24"/>
      <c r="KVB36" s="24"/>
      <c r="KVC36" s="24"/>
      <c r="KVD36" s="24"/>
      <c r="KVE36" s="24"/>
      <c r="KVF36" s="24"/>
      <c r="KVG36" s="24"/>
      <c r="KVH36" s="24"/>
      <c r="KVI36" s="24"/>
      <c r="KVJ36" s="24"/>
      <c r="KVK36" s="24"/>
      <c r="KVL36" s="24"/>
      <c r="KVM36" s="24"/>
      <c r="KVN36" s="24"/>
      <c r="KVO36" s="24"/>
      <c r="KVP36" s="24"/>
      <c r="KVQ36" s="24"/>
      <c r="KVR36" s="24"/>
      <c r="KVS36" s="24"/>
      <c r="KVT36" s="24"/>
      <c r="KVU36" s="24"/>
      <c r="KVV36" s="24"/>
      <c r="KVW36" s="24"/>
      <c r="KVX36" s="24"/>
      <c r="KVY36" s="24"/>
      <c r="KVZ36" s="24"/>
      <c r="KWA36" s="24"/>
      <c r="KWB36" s="24"/>
      <c r="KWC36" s="24"/>
      <c r="KWD36" s="24"/>
      <c r="KWE36" s="24"/>
      <c r="KWF36" s="24"/>
      <c r="KWG36" s="24"/>
      <c r="KWH36" s="24"/>
      <c r="KWI36" s="24"/>
      <c r="KWJ36" s="24"/>
      <c r="KWK36" s="24"/>
      <c r="KWL36" s="24"/>
      <c r="KWM36" s="24"/>
      <c r="KWN36" s="24"/>
      <c r="KWO36" s="24"/>
      <c r="KWP36" s="24"/>
      <c r="KWQ36" s="24"/>
      <c r="KWR36" s="24"/>
      <c r="KWS36" s="24"/>
      <c r="KWT36" s="24"/>
      <c r="KWU36" s="24"/>
      <c r="KWV36" s="24"/>
      <c r="KWW36" s="24"/>
      <c r="KWX36" s="24"/>
      <c r="KWY36" s="24"/>
      <c r="KWZ36" s="24"/>
      <c r="KXA36" s="24"/>
      <c r="KXB36" s="24"/>
      <c r="KXC36" s="24"/>
      <c r="KXD36" s="24"/>
      <c r="KXE36" s="24"/>
      <c r="KXF36" s="24"/>
      <c r="KXG36" s="24"/>
      <c r="KXH36" s="24"/>
      <c r="KXI36" s="24"/>
      <c r="KXJ36" s="24"/>
      <c r="KXK36" s="24"/>
      <c r="KXL36" s="24"/>
      <c r="KXM36" s="24"/>
      <c r="KXN36" s="24"/>
      <c r="KXO36" s="24"/>
      <c r="KXP36" s="24"/>
      <c r="KXQ36" s="24"/>
      <c r="KXR36" s="24"/>
      <c r="KXS36" s="24"/>
      <c r="KXT36" s="24"/>
      <c r="KXU36" s="24"/>
      <c r="KXV36" s="24"/>
      <c r="KXW36" s="24"/>
      <c r="KXX36" s="24"/>
      <c r="KXY36" s="24"/>
      <c r="KXZ36" s="24"/>
      <c r="KYA36" s="24"/>
      <c r="KYB36" s="24"/>
      <c r="KYC36" s="24"/>
      <c r="KYD36" s="24"/>
      <c r="KYE36" s="24"/>
      <c r="KYF36" s="24"/>
      <c r="KYG36" s="24"/>
      <c r="KYH36" s="24"/>
      <c r="KYI36" s="24"/>
      <c r="KYJ36" s="24"/>
      <c r="KYK36" s="24"/>
      <c r="KYL36" s="24"/>
      <c r="KYM36" s="24"/>
      <c r="KYN36" s="24"/>
      <c r="KYO36" s="24"/>
      <c r="KYP36" s="24"/>
      <c r="KYQ36" s="24"/>
      <c r="KYR36" s="24"/>
      <c r="KYS36" s="24"/>
      <c r="KYT36" s="24"/>
      <c r="KYU36" s="24"/>
      <c r="KYV36" s="24"/>
      <c r="KYW36" s="24"/>
      <c r="KYX36" s="24"/>
      <c r="KYY36" s="24"/>
      <c r="KYZ36" s="24"/>
      <c r="KZA36" s="24"/>
      <c r="KZB36" s="24"/>
      <c r="KZC36" s="24"/>
      <c r="KZD36" s="24"/>
      <c r="KZE36" s="24"/>
      <c r="KZF36" s="24"/>
      <c r="KZG36" s="24"/>
      <c r="KZH36" s="24"/>
      <c r="KZI36" s="24"/>
      <c r="KZJ36" s="24"/>
      <c r="KZK36" s="24"/>
      <c r="KZL36" s="24"/>
      <c r="KZM36" s="24"/>
      <c r="KZN36" s="24"/>
      <c r="KZO36" s="24"/>
      <c r="KZP36" s="24"/>
      <c r="KZQ36" s="24"/>
      <c r="KZR36" s="24"/>
      <c r="KZS36" s="24"/>
      <c r="KZT36" s="24"/>
      <c r="KZU36" s="24"/>
      <c r="KZV36" s="24"/>
      <c r="KZW36" s="24"/>
      <c r="KZX36" s="24"/>
      <c r="KZY36" s="24"/>
      <c r="KZZ36" s="24"/>
      <c r="LAA36" s="24"/>
      <c r="LAB36" s="24"/>
      <c r="LAC36" s="24"/>
      <c r="LAD36" s="24"/>
      <c r="LAE36" s="24"/>
      <c r="LAF36" s="24"/>
      <c r="LAG36" s="24"/>
      <c r="LAH36" s="24"/>
      <c r="LAI36" s="24"/>
      <c r="LAJ36" s="24"/>
      <c r="LAK36" s="24"/>
      <c r="LAL36" s="24"/>
      <c r="LAM36" s="24"/>
      <c r="LAN36" s="24"/>
      <c r="LAO36" s="24"/>
      <c r="LAP36" s="24"/>
      <c r="LAQ36" s="24"/>
      <c r="LAR36" s="24"/>
      <c r="LAS36" s="24"/>
      <c r="LAT36" s="24"/>
      <c r="LAU36" s="24"/>
      <c r="LAV36" s="24"/>
      <c r="LAW36" s="24"/>
      <c r="LAX36" s="24"/>
      <c r="LAY36" s="24"/>
      <c r="LAZ36" s="24"/>
      <c r="LBA36" s="24"/>
      <c r="LBB36" s="24"/>
      <c r="LBC36" s="24"/>
      <c r="LBD36" s="24"/>
      <c r="LBE36" s="24"/>
      <c r="LBF36" s="24"/>
      <c r="LBG36" s="24"/>
      <c r="LBH36" s="24"/>
      <c r="LBI36" s="24"/>
      <c r="LBJ36" s="24"/>
      <c r="LBK36" s="24"/>
      <c r="LBL36" s="24"/>
      <c r="LBM36" s="24"/>
      <c r="LBN36" s="24"/>
      <c r="LBO36" s="24"/>
      <c r="LBP36" s="24"/>
      <c r="LBQ36" s="24"/>
      <c r="LBR36" s="24"/>
      <c r="LBS36" s="24"/>
      <c r="LBT36" s="24"/>
      <c r="LBU36" s="24"/>
      <c r="LBV36" s="24"/>
      <c r="LBW36" s="24"/>
      <c r="LBX36" s="24"/>
      <c r="LBY36" s="24"/>
      <c r="LBZ36" s="24"/>
      <c r="LCA36" s="24"/>
      <c r="LCB36" s="24"/>
      <c r="LCC36" s="24"/>
      <c r="LCD36" s="24"/>
      <c r="LCE36" s="24"/>
      <c r="LCF36" s="24"/>
      <c r="LCG36" s="24"/>
      <c r="LCH36" s="24"/>
      <c r="LCI36" s="24"/>
      <c r="LCJ36" s="24"/>
      <c r="LCK36" s="24"/>
      <c r="LCL36" s="24"/>
      <c r="LCM36" s="24"/>
      <c r="LCN36" s="24"/>
      <c r="LCO36" s="24"/>
      <c r="LCP36" s="24"/>
      <c r="LCQ36" s="24"/>
      <c r="LCR36" s="24"/>
      <c r="LCS36" s="24"/>
      <c r="LCT36" s="24"/>
      <c r="LCU36" s="24"/>
      <c r="LCV36" s="24"/>
      <c r="LCW36" s="24"/>
      <c r="LCX36" s="24"/>
      <c r="LCY36" s="24"/>
      <c r="LCZ36" s="24"/>
      <c r="LDA36" s="24"/>
      <c r="LDB36" s="24"/>
      <c r="LDC36" s="24"/>
      <c r="LDD36" s="24"/>
      <c r="LDE36" s="24"/>
      <c r="LDF36" s="24"/>
      <c r="LDG36" s="24"/>
      <c r="LDH36" s="24"/>
      <c r="LDI36" s="24"/>
      <c r="LDJ36" s="24"/>
      <c r="LDK36" s="24"/>
      <c r="LDL36" s="24"/>
      <c r="LDM36" s="24"/>
      <c r="LDN36" s="24"/>
      <c r="LDO36" s="24"/>
      <c r="LDP36" s="24"/>
      <c r="LDQ36" s="24"/>
      <c r="LDR36" s="24"/>
      <c r="LDS36" s="24"/>
      <c r="LDT36" s="24"/>
      <c r="LDU36" s="24"/>
      <c r="LDV36" s="24"/>
      <c r="LDW36" s="24"/>
      <c r="LDX36" s="24"/>
      <c r="LDY36" s="24"/>
      <c r="LDZ36" s="24"/>
      <c r="LEA36" s="24"/>
      <c r="LEB36" s="24"/>
      <c r="LEC36" s="24"/>
      <c r="LED36" s="24"/>
      <c r="LEE36" s="24"/>
      <c r="LEF36" s="24"/>
      <c r="LEG36" s="24"/>
      <c r="LEH36" s="24"/>
      <c r="LEI36" s="24"/>
      <c r="LEJ36" s="24"/>
      <c r="LEK36" s="24"/>
      <c r="LEL36" s="24"/>
      <c r="LEM36" s="24"/>
      <c r="LEN36" s="24"/>
      <c r="LEO36" s="24"/>
      <c r="LEP36" s="24"/>
      <c r="LEQ36" s="24"/>
      <c r="LER36" s="24"/>
      <c r="LES36" s="24"/>
      <c r="LET36" s="24"/>
      <c r="LEU36" s="24"/>
      <c r="LEV36" s="24"/>
      <c r="LEW36" s="24"/>
      <c r="LEX36" s="24"/>
      <c r="LEY36" s="24"/>
      <c r="LEZ36" s="24"/>
      <c r="LFA36" s="24"/>
      <c r="LFB36" s="24"/>
      <c r="LFC36" s="24"/>
      <c r="LFD36" s="24"/>
      <c r="LFE36" s="24"/>
      <c r="LFF36" s="24"/>
      <c r="LFG36" s="24"/>
      <c r="LFH36" s="24"/>
      <c r="LFI36" s="24"/>
      <c r="LFJ36" s="24"/>
      <c r="LFK36" s="24"/>
      <c r="LFL36" s="24"/>
      <c r="LFM36" s="24"/>
      <c r="LFN36" s="24"/>
      <c r="LFO36" s="24"/>
      <c r="LFP36" s="24"/>
      <c r="LFQ36" s="24"/>
      <c r="LFR36" s="24"/>
      <c r="LFS36" s="24"/>
      <c r="LFT36" s="24"/>
      <c r="LFU36" s="24"/>
      <c r="LFV36" s="24"/>
      <c r="LFW36" s="24"/>
      <c r="LFX36" s="24"/>
      <c r="LFY36" s="24"/>
      <c r="LFZ36" s="24"/>
      <c r="LGA36" s="24"/>
      <c r="LGB36" s="24"/>
      <c r="LGC36" s="24"/>
      <c r="LGD36" s="24"/>
      <c r="LGE36" s="24"/>
      <c r="LGF36" s="24"/>
      <c r="LGG36" s="24"/>
      <c r="LGH36" s="24"/>
      <c r="LGI36" s="24"/>
      <c r="LGJ36" s="24"/>
      <c r="LGK36" s="24"/>
      <c r="LGL36" s="24"/>
      <c r="LGM36" s="24"/>
      <c r="LGN36" s="24"/>
      <c r="LGO36" s="24"/>
      <c r="LGP36" s="24"/>
      <c r="LGQ36" s="24"/>
      <c r="LGR36" s="24"/>
      <c r="LGS36" s="24"/>
      <c r="LGT36" s="24"/>
      <c r="LGU36" s="24"/>
      <c r="LGV36" s="24"/>
      <c r="LGW36" s="24"/>
      <c r="LGX36" s="24"/>
      <c r="LGY36" s="24"/>
      <c r="LGZ36" s="24"/>
      <c r="LHA36" s="24"/>
      <c r="LHB36" s="24"/>
      <c r="LHC36" s="24"/>
      <c r="LHD36" s="24"/>
      <c r="LHE36" s="24"/>
      <c r="LHF36" s="24"/>
      <c r="LHG36" s="24"/>
      <c r="LHH36" s="24"/>
      <c r="LHI36" s="24"/>
      <c r="LHJ36" s="24"/>
      <c r="LHK36" s="24"/>
      <c r="LHL36" s="24"/>
      <c r="LHM36" s="24"/>
      <c r="LHN36" s="24"/>
      <c r="LHO36" s="24"/>
      <c r="LHP36" s="24"/>
      <c r="LHQ36" s="24"/>
      <c r="LHR36" s="24"/>
      <c r="LHS36" s="24"/>
      <c r="LHT36" s="24"/>
      <c r="LHU36" s="24"/>
      <c r="LHV36" s="24"/>
      <c r="LHW36" s="24"/>
      <c r="LHX36" s="24"/>
      <c r="LHY36" s="24"/>
      <c r="LHZ36" s="24"/>
      <c r="LIA36" s="24"/>
      <c r="LIB36" s="24"/>
      <c r="LIC36" s="24"/>
      <c r="LID36" s="24"/>
      <c r="LIE36" s="24"/>
      <c r="LIF36" s="24"/>
      <c r="LIG36" s="24"/>
      <c r="LIH36" s="24"/>
      <c r="LII36" s="24"/>
      <c r="LIJ36" s="24"/>
      <c r="LIK36" s="24"/>
      <c r="LIL36" s="24"/>
      <c r="LIM36" s="24"/>
      <c r="LIN36" s="24"/>
      <c r="LIO36" s="24"/>
      <c r="LIP36" s="24"/>
      <c r="LIQ36" s="24"/>
      <c r="LIR36" s="24"/>
      <c r="LIS36" s="24"/>
      <c r="LIT36" s="24"/>
      <c r="LIU36" s="24"/>
      <c r="LIV36" s="24"/>
      <c r="LIW36" s="24"/>
      <c r="LIX36" s="24"/>
      <c r="LIY36" s="24"/>
      <c r="LIZ36" s="24"/>
      <c r="LJA36" s="24"/>
      <c r="LJB36" s="24"/>
      <c r="LJC36" s="24"/>
      <c r="LJD36" s="24"/>
      <c r="LJE36" s="24"/>
      <c r="LJF36" s="24"/>
      <c r="LJG36" s="24"/>
      <c r="LJH36" s="24"/>
      <c r="LJI36" s="24"/>
      <c r="LJJ36" s="24"/>
      <c r="LJK36" s="24"/>
      <c r="LJL36" s="24"/>
      <c r="LJM36" s="24"/>
      <c r="LJN36" s="24"/>
      <c r="LJO36" s="24"/>
      <c r="LJP36" s="24"/>
      <c r="LJQ36" s="24"/>
      <c r="LJR36" s="24"/>
      <c r="LJS36" s="24"/>
      <c r="LJT36" s="24"/>
      <c r="LJU36" s="24"/>
      <c r="LJV36" s="24"/>
      <c r="LJW36" s="24"/>
      <c r="LJX36" s="24"/>
      <c r="LJY36" s="24"/>
      <c r="LJZ36" s="24"/>
      <c r="LKA36" s="24"/>
      <c r="LKB36" s="24"/>
      <c r="LKC36" s="24"/>
      <c r="LKD36" s="24"/>
      <c r="LKE36" s="24"/>
      <c r="LKF36" s="24"/>
      <c r="LKG36" s="24"/>
      <c r="LKH36" s="24"/>
      <c r="LKI36" s="24"/>
      <c r="LKJ36" s="24"/>
      <c r="LKK36" s="24"/>
      <c r="LKL36" s="24"/>
      <c r="LKM36" s="24"/>
      <c r="LKN36" s="24"/>
      <c r="LKO36" s="24"/>
      <c r="LKP36" s="24"/>
      <c r="LKQ36" s="24"/>
      <c r="LKR36" s="24"/>
      <c r="LKS36" s="24"/>
      <c r="LKT36" s="24"/>
      <c r="LKU36" s="24"/>
      <c r="LKV36" s="24"/>
      <c r="LKW36" s="24"/>
      <c r="LKX36" s="24"/>
      <c r="LKY36" s="24"/>
      <c r="LKZ36" s="24"/>
      <c r="LLA36" s="24"/>
      <c r="LLB36" s="24"/>
      <c r="LLC36" s="24"/>
      <c r="LLD36" s="24"/>
      <c r="LLE36" s="24"/>
      <c r="LLF36" s="24"/>
      <c r="LLG36" s="24"/>
      <c r="LLH36" s="24"/>
      <c r="LLI36" s="24"/>
      <c r="LLJ36" s="24"/>
      <c r="LLK36" s="24"/>
      <c r="LLL36" s="24"/>
      <c r="LLM36" s="24"/>
      <c r="LLN36" s="24"/>
      <c r="LLO36" s="24"/>
      <c r="LLP36" s="24"/>
      <c r="LLQ36" s="24"/>
      <c r="LLR36" s="24"/>
      <c r="LLS36" s="24"/>
      <c r="LLT36" s="24"/>
      <c r="LLU36" s="24"/>
      <c r="LLV36" s="24"/>
      <c r="LLW36" s="24"/>
      <c r="LLX36" s="24"/>
      <c r="LLY36" s="24"/>
      <c r="LLZ36" s="24"/>
      <c r="LMA36" s="24"/>
      <c r="LMB36" s="24"/>
      <c r="LMC36" s="24"/>
      <c r="LMD36" s="24"/>
      <c r="LME36" s="24"/>
      <c r="LMF36" s="24"/>
      <c r="LMG36" s="24"/>
      <c r="LMH36" s="24"/>
      <c r="LMI36" s="24"/>
      <c r="LMJ36" s="24"/>
      <c r="LMK36" s="24"/>
      <c r="LML36" s="24"/>
      <c r="LMM36" s="24"/>
      <c r="LMN36" s="24"/>
      <c r="LMO36" s="24"/>
      <c r="LMP36" s="24"/>
      <c r="LMQ36" s="24"/>
      <c r="LMR36" s="24"/>
      <c r="LMS36" s="24"/>
      <c r="LMT36" s="24"/>
      <c r="LMU36" s="24"/>
      <c r="LMV36" s="24"/>
      <c r="LMW36" s="24"/>
      <c r="LMX36" s="24"/>
      <c r="LMY36" s="24"/>
      <c r="LMZ36" s="24"/>
      <c r="LNA36" s="24"/>
      <c r="LNB36" s="24"/>
      <c r="LNC36" s="24"/>
      <c r="LND36" s="24"/>
      <c r="LNE36" s="24"/>
      <c r="LNF36" s="24"/>
      <c r="LNG36" s="24"/>
      <c r="LNH36" s="24"/>
      <c r="LNI36" s="24"/>
      <c r="LNJ36" s="24"/>
      <c r="LNK36" s="24"/>
      <c r="LNL36" s="24"/>
      <c r="LNM36" s="24"/>
      <c r="LNN36" s="24"/>
      <c r="LNO36" s="24"/>
      <c r="LNP36" s="24"/>
      <c r="LNQ36" s="24"/>
      <c r="LNR36" s="24"/>
      <c r="LNS36" s="24"/>
      <c r="LNT36" s="24"/>
      <c r="LNU36" s="24"/>
      <c r="LNV36" s="24"/>
      <c r="LNW36" s="24"/>
      <c r="LNX36" s="24"/>
      <c r="LNY36" s="24"/>
      <c r="LNZ36" s="24"/>
      <c r="LOA36" s="24"/>
      <c r="LOB36" s="24"/>
      <c r="LOC36" s="24"/>
      <c r="LOD36" s="24"/>
      <c r="LOE36" s="24"/>
      <c r="LOF36" s="24"/>
      <c r="LOG36" s="24"/>
      <c r="LOH36" s="24"/>
      <c r="LOI36" s="24"/>
      <c r="LOJ36" s="24"/>
      <c r="LOK36" s="24"/>
      <c r="LOL36" s="24"/>
      <c r="LOM36" s="24"/>
      <c r="LON36" s="24"/>
      <c r="LOO36" s="24"/>
      <c r="LOP36" s="24"/>
      <c r="LOQ36" s="24"/>
      <c r="LOR36" s="24"/>
      <c r="LOS36" s="24"/>
      <c r="LOT36" s="24"/>
      <c r="LOU36" s="24"/>
      <c r="LOV36" s="24"/>
      <c r="LOW36" s="24"/>
      <c r="LOX36" s="24"/>
      <c r="LOY36" s="24"/>
      <c r="LOZ36" s="24"/>
      <c r="LPA36" s="24"/>
      <c r="LPB36" s="24"/>
      <c r="LPC36" s="24"/>
      <c r="LPD36" s="24"/>
      <c r="LPE36" s="24"/>
      <c r="LPF36" s="24"/>
      <c r="LPG36" s="24"/>
      <c r="LPH36" s="24"/>
      <c r="LPI36" s="24"/>
      <c r="LPJ36" s="24"/>
      <c r="LPK36" s="24"/>
      <c r="LPL36" s="24"/>
      <c r="LPM36" s="24"/>
      <c r="LPN36" s="24"/>
      <c r="LPO36" s="24"/>
      <c r="LPP36" s="24"/>
      <c r="LPQ36" s="24"/>
      <c r="LPR36" s="24"/>
      <c r="LPS36" s="24"/>
      <c r="LPT36" s="24"/>
      <c r="LPU36" s="24"/>
      <c r="LPV36" s="24"/>
      <c r="LPW36" s="24"/>
      <c r="LPX36" s="24"/>
      <c r="LPY36" s="24"/>
      <c r="LPZ36" s="24"/>
      <c r="LQA36" s="24"/>
      <c r="LQB36" s="24"/>
      <c r="LQC36" s="24"/>
      <c r="LQD36" s="24"/>
      <c r="LQE36" s="24"/>
      <c r="LQF36" s="24"/>
      <c r="LQG36" s="24"/>
      <c r="LQH36" s="24"/>
      <c r="LQI36" s="24"/>
      <c r="LQJ36" s="24"/>
      <c r="LQK36" s="24"/>
      <c r="LQL36" s="24"/>
      <c r="LQM36" s="24"/>
      <c r="LQN36" s="24"/>
      <c r="LQO36" s="24"/>
      <c r="LQP36" s="24"/>
      <c r="LQQ36" s="24"/>
      <c r="LQR36" s="24"/>
      <c r="LQS36" s="24"/>
      <c r="LQT36" s="24"/>
      <c r="LQU36" s="24"/>
      <c r="LQV36" s="24"/>
      <c r="LQW36" s="24"/>
      <c r="LQX36" s="24"/>
      <c r="LQY36" s="24"/>
      <c r="LQZ36" s="24"/>
      <c r="LRA36" s="24"/>
      <c r="LRB36" s="24"/>
      <c r="LRC36" s="24"/>
      <c r="LRD36" s="24"/>
      <c r="LRE36" s="24"/>
      <c r="LRF36" s="24"/>
      <c r="LRG36" s="24"/>
      <c r="LRH36" s="24"/>
      <c r="LRI36" s="24"/>
      <c r="LRJ36" s="24"/>
      <c r="LRK36" s="24"/>
      <c r="LRL36" s="24"/>
      <c r="LRM36" s="24"/>
      <c r="LRN36" s="24"/>
      <c r="LRO36" s="24"/>
      <c r="LRP36" s="24"/>
      <c r="LRQ36" s="24"/>
      <c r="LRR36" s="24"/>
      <c r="LRS36" s="24"/>
      <c r="LRT36" s="24"/>
      <c r="LRU36" s="24"/>
      <c r="LRV36" s="24"/>
      <c r="LRW36" s="24"/>
      <c r="LRX36" s="24"/>
      <c r="LRY36" s="24"/>
      <c r="LRZ36" s="24"/>
      <c r="LSA36" s="24"/>
      <c r="LSB36" s="24"/>
      <c r="LSC36" s="24"/>
      <c r="LSD36" s="24"/>
      <c r="LSE36" s="24"/>
      <c r="LSF36" s="24"/>
      <c r="LSG36" s="24"/>
      <c r="LSH36" s="24"/>
      <c r="LSI36" s="24"/>
      <c r="LSJ36" s="24"/>
      <c r="LSK36" s="24"/>
      <c r="LSL36" s="24"/>
      <c r="LSM36" s="24"/>
      <c r="LSN36" s="24"/>
      <c r="LSO36" s="24"/>
      <c r="LSP36" s="24"/>
      <c r="LSQ36" s="24"/>
      <c r="LSR36" s="24"/>
      <c r="LSS36" s="24"/>
      <c r="LST36" s="24"/>
      <c r="LSU36" s="24"/>
      <c r="LSV36" s="24"/>
      <c r="LSW36" s="24"/>
      <c r="LSX36" s="24"/>
      <c r="LSY36" s="24"/>
      <c r="LSZ36" s="24"/>
      <c r="LTA36" s="24"/>
      <c r="LTB36" s="24"/>
      <c r="LTC36" s="24"/>
      <c r="LTD36" s="24"/>
      <c r="LTE36" s="24"/>
      <c r="LTF36" s="24"/>
      <c r="LTG36" s="24"/>
      <c r="LTH36" s="24"/>
      <c r="LTI36" s="24"/>
      <c r="LTJ36" s="24"/>
      <c r="LTK36" s="24"/>
      <c r="LTL36" s="24"/>
      <c r="LTM36" s="24"/>
      <c r="LTN36" s="24"/>
      <c r="LTO36" s="24"/>
      <c r="LTP36" s="24"/>
      <c r="LTQ36" s="24"/>
      <c r="LTR36" s="24"/>
      <c r="LTS36" s="24"/>
      <c r="LTT36" s="24"/>
      <c r="LTU36" s="24"/>
      <c r="LTV36" s="24"/>
      <c r="LTW36" s="24"/>
      <c r="LTX36" s="24"/>
      <c r="LTY36" s="24"/>
      <c r="LTZ36" s="24"/>
      <c r="LUA36" s="24"/>
      <c r="LUB36" s="24"/>
      <c r="LUC36" s="24"/>
      <c r="LUD36" s="24"/>
      <c r="LUE36" s="24"/>
      <c r="LUF36" s="24"/>
      <c r="LUG36" s="24"/>
      <c r="LUH36" s="24"/>
      <c r="LUI36" s="24"/>
      <c r="LUJ36" s="24"/>
      <c r="LUK36" s="24"/>
      <c r="LUL36" s="24"/>
      <c r="LUM36" s="24"/>
      <c r="LUN36" s="24"/>
      <c r="LUO36" s="24"/>
      <c r="LUP36" s="24"/>
      <c r="LUQ36" s="24"/>
      <c r="LUR36" s="24"/>
      <c r="LUS36" s="24"/>
      <c r="LUT36" s="24"/>
      <c r="LUU36" s="24"/>
      <c r="LUV36" s="24"/>
      <c r="LUW36" s="24"/>
      <c r="LUX36" s="24"/>
      <c r="LUY36" s="24"/>
      <c r="LUZ36" s="24"/>
      <c r="LVA36" s="24"/>
      <c r="LVB36" s="24"/>
      <c r="LVC36" s="24"/>
      <c r="LVD36" s="24"/>
      <c r="LVE36" s="24"/>
      <c r="LVF36" s="24"/>
      <c r="LVG36" s="24"/>
      <c r="LVH36" s="24"/>
      <c r="LVI36" s="24"/>
      <c r="LVJ36" s="24"/>
      <c r="LVK36" s="24"/>
      <c r="LVL36" s="24"/>
      <c r="LVM36" s="24"/>
      <c r="LVN36" s="24"/>
      <c r="LVO36" s="24"/>
      <c r="LVP36" s="24"/>
      <c r="LVQ36" s="24"/>
      <c r="LVR36" s="24"/>
      <c r="LVS36" s="24"/>
      <c r="LVT36" s="24"/>
      <c r="LVU36" s="24"/>
      <c r="LVV36" s="24"/>
      <c r="LVW36" s="24"/>
      <c r="LVX36" s="24"/>
      <c r="LVY36" s="24"/>
      <c r="LVZ36" s="24"/>
      <c r="LWA36" s="24"/>
      <c r="LWB36" s="24"/>
      <c r="LWC36" s="24"/>
      <c r="LWD36" s="24"/>
      <c r="LWE36" s="24"/>
      <c r="LWF36" s="24"/>
      <c r="LWG36" s="24"/>
      <c r="LWH36" s="24"/>
      <c r="LWI36" s="24"/>
      <c r="LWJ36" s="24"/>
      <c r="LWK36" s="24"/>
      <c r="LWL36" s="24"/>
      <c r="LWM36" s="24"/>
      <c r="LWN36" s="24"/>
      <c r="LWO36" s="24"/>
      <c r="LWP36" s="24"/>
      <c r="LWQ36" s="24"/>
      <c r="LWR36" s="24"/>
      <c r="LWS36" s="24"/>
      <c r="LWT36" s="24"/>
      <c r="LWU36" s="24"/>
      <c r="LWV36" s="24"/>
      <c r="LWW36" s="24"/>
      <c r="LWX36" s="24"/>
      <c r="LWY36" s="24"/>
      <c r="LWZ36" s="24"/>
      <c r="LXA36" s="24"/>
      <c r="LXB36" s="24"/>
      <c r="LXC36" s="24"/>
      <c r="LXD36" s="24"/>
      <c r="LXE36" s="24"/>
      <c r="LXF36" s="24"/>
      <c r="LXG36" s="24"/>
      <c r="LXH36" s="24"/>
      <c r="LXI36" s="24"/>
      <c r="LXJ36" s="24"/>
      <c r="LXK36" s="24"/>
      <c r="LXL36" s="24"/>
      <c r="LXM36" s="24"/>
      <c r="LXN36" s="24"/>
      <c r="LXO36" s="24"/>
      <c r="LXP36" s="24"/>
      <c r="LXQ36" s="24"/>
      <c r="LXR36" s="24"/>
      <c r="LXS36" s="24"/>
      <c r="LXT36" s="24"/>
      <c r="LXU36" s="24"/>
      <c r="LXV36" s="24"/>
      <c r="LXW36" s="24"/>
      <c r="LXX36" s="24"/>
      <c r="LXY36" s="24"/>
      <c r="LXZ36" s="24"/>
      <c r="LYA36" s="24"/>
      <c r="LYB36" s="24"/>
      <c r="LYC36" s="24"/>
      <c r="LYD36" s="24"/>
      <c r="LYE36" s="24"/>
      <c r="LYF36" s="24"/>
      <c r="LYG36" s="24"/>
      <c r="LYH36" s="24"/>
      <c r="LYI36" s="24"/>
      <c r="LYJ36" s="24"/>
      <c r="LYK36" s="24"/>
      <c r="LYL36" s="24"/>
      <c r="LYM36" s="24"/>
      <c r="LYN36" s="24"/>
      <c r="LYO36" s="24"/>
      <c r="LYP36" s="24"/>
      <c r="LYQ36" s="24"/>
      <c r="LYR36" s="24"/>
      <c r="LYS36" s="24"/>
      <c r="LYT36" s="24"/>
      <c r="LYU36" s="24"/>
      <c r="LYV36" s="24"/>
      <c r="LYW36" s="24"/>
      <c r="LYX36" s="24"/>
      <c r="LYY36" s="24"/>
      <c r="LYZ36" s="24"/>
      <c r="LZA36" s="24"/>
      <c r="LZB36" s="24"/>
      <c r="LZC36" s="24"/>
      <c r="LZD36" s="24"/>
      <c r="LZE36" s="24"/>
      <c r="LZF36" s="24"/>
      <c r="LZG36" s="24"/>
      <c r="LZH36" s="24"/>
      <c r="LZI36" s="24"/>
      <c r="LZJ36" s="24"/>
      <c r="LZK36" s="24"/>
      <c r="LZL36" s="24"/>
      <c r="LZM36" s="24"/>
      <c r="LZN36" s="24"/>
      <c r="LZO36" s="24"/>
      <c r="LZP36" s="24"/>
      <c r="LZQ36" s="24"/>
      <c r="LZR36" s="24"/>
      <c r="LZS36" s="24"/>
      <c r="LZT36" s="24"/>
      <c r="LZU36" s="24"/>
      <c r="LZV36" s="24"/>
      <c r="LZW36" s="24"/>
      <c r="LZX36" s="24"/>
      <c r="LZY36" s="24"/>
      <c r="LZZ36" s="24"/>
      <c r="MAA36" s="24"/>
      <c r="MAB36" s="24"/>
      <c r="MAC36" s="24"/>
      <c r="MAD36" s="24"/>
      <c r="MAE36" s="24"/>
      <c r="MAF36" s="24"/>
      <c r="MAG36" s="24"/>
      <c r="MAH36" s="24"/>
      <c r="MAI36" s="24"/>
      <c r="MAJ36" s="24"/>
      <c r="MAK36" s="24"/>
      <c r="MAL36" s="24"/>
      <c r="MAM36" s="24"/>
      <c r="MAN36" s="24"/>
      <c r="MAO36" s="24"/>
      <c r="MAP36" s="24"/>
      <c r="MAQ36" s="24"/>
      <c r="MAR36" s="24"/>
      <c r="MAS36" s="24"/>
      <c r="MAT36" s="24"/>
      <c r="MAU36" s="24"/>
      <c r="MAV36" s="24"/>
      <c r="MAW36" s="24"/>
      <c r="MAX36" s="24"/>
      <c r="MAY36" s="24"/>
      <c r="MAZ36" s="24"/>
      <c r="MBA36" s="24"/>
      <c r="MBB36" s="24"/>
      <c r="MBC36" s="24"/>
      <c r="MBD36" s="24"/>
      <c r="MBE36" s="24"/>
      <c r="MBF36" s="24"/>
      <c r="MBG36" s="24"/>
      <c r="MBH36" s="24"/>
      <c r="MBI36" s="24"/>
      <c r="MBJ36" s="24"/>
      <c r="MBK36" s="24"/>
      <c r="MBL36" s="24"/>
      <c r="MBM36" s="24"/>
      <c r="MBN36" s="24"/>
      <c r="MBO36" s="24"/>
      <c r="MBP36" s="24"/>
      <c r="MBQ36" s="24"/>
      <c r="MBR36" s="24"/>
      <c r="MBS36" s="24"/>
      <c r="MBT36" s="24"/>
      <c r="MBU36" s="24"/>
      <c r="MBV36" s="24"/>
      <c r="MBW36" s="24"/>
      <c r="MBX36" s="24"/>
      <c r="MBY36" s="24"/>
      <c r="MBZ36" s="24"/>
      <c r="MCA36" s="24"/>
      <c r="MCB36" s="24"/>
      <c r="MCC36" s="24"/>
      <c r="MCD36" s="24"/>
      <c r="MCE36" s="24"/>
      <c r="MCF36" s="24"/>
      <c r="MCG36" s="24"/>
      <c r="MCH36" s="24"/>
      <c r="MCI36" s="24"/>
      <c r="MCJ36" s="24"/>
      <c r="MCK36" s="24"/>
      <c r="MCL36" s="24"/>
      <c r="MCM36" s="24"/>
      <c r="MCN36" s="24"/>
      <c r="MCO36" s="24"/>
      <c r="MCP36" s="24"/>
      <c r="MCQ36" s="24"/>
      <c r="MCR36" s="24"/>
      <c r="MCS36" s="24"/>
      <c r="MCT36" s="24"/>
      <c r="MCU36" s="24"/>
      <c r="MCV36" s="24"/>
      <c r="MCW36" s="24"/>
      <c r="MCX36" s="24"/>
      <c r="MCY36" s="24"/>
      <c r="MCZ36" s="24"/>
      <c r="MDA36" s="24"/>
      <c r="MDB36" s="24"/>
      <c r="MDC36" s="24"/>
      <c r="MDD36" s="24"/>
      <c r="MDE36" s="24"/>
      <c r="MDF36" s="24"/>
      <c r="MDG36" s="24"/>
      <c r="MDH36" s="24"/>
      <c r="MDI36" s="24"/>
      <c r="MDJ36" s="24"/>
      <c r="MDK36" s="24"/>
      <c r="MDL36" s="24"/>
      <c r="MDM36" s="24"/>
      <c r="MDN36" s="24"/>
      <c r="MDO36" s="24"/>
      <c r="MDP36" s="24"/>
      <c r="MDQ36" s="24"/>
      <c r="MDR36" s="24"/>
      <c r="MDS36" s="24"/>
      <c r="MDT36" s="24"/>
      <c r="MDU36" s="24"/>
      <c r="MDV36" s="24"/>
      <c r="MDW36" s="24"/>
      <c r="MDX36" s="24"/>
      <c r="MDY36" s="24"/>
      <c r="MDZ36" s="24"/>
      <c r="MEA36" s="24"/>
      <c r="MEB36" s="24"/>
      <c r="MEC36" s="24"/>
      <c r="MED36" s="24"/>
      <c r="MEE36" s="24"/>
      <c r="MEF36" s="24"/>
      <c r="MEG36" s="24"/>
      <c r="MEH36" s="24"/>
      <c r="MEI36" s="24"/>
      <c r="MEJ36" s="24"/>
      <c r="MEK36" s="24"/>
      <c r="MEL36" s="24"/>
      <c r="MEM36" s="24"/>
      <c r="MEN36" s="24"/>
      <c r="MEO36" s="24"/>
      <c r="MEP36" s="24"/>
      <c r="MEQ36" s="24"/>
      <c r="MER36" s="24"/>
      <c r="MES36" s="24"/>
      <c r="MET36" s="24"/>
      <c r="MEU36" s="24"/>
      <c r="MEV36" s="24"/>
      <c r="MEW36" s="24"/>
      <c r="MEX36" s="24"/>
      <c r="MEY36" s="24"/>
      <c r="MEZ36" s="24"/>
      <c r="MFA36" s="24"/>
      <c r="MFB36" s="24"/>
      <c r="MFC36" s="24"/>
      <c r="MFD36" s="24"/>
      <c r="MFE36" s="24"/>
      <c r="MFF36" s="24"/>
      <c r="MFG36" s="24"/>
      <c r="MFH36" s="24"/>
      <c r="MFI36" s="24"/>
      <c r="MFJ36" s="24"/>
      <c r="MFK36" s="24"/>
      <c r="MFL36" s="24"/>
      <c r="MFM36" s="24"/>
      <c r="MFN36" s="24"/>
      <c r="MFO36" s="24"/>
      <c r="MFP36" s="24"/>
      <c r="MFQ36" s="24"/>
      <c r="MFR36" s="24"/>
      <c r="MFS36" s="24"/>
      <c r="MFT36" s="24"/>
      <c r="MFU36" s="24"/>
      <c r="MFV36" s="24"/>
      <c r="MFW36" s="24"/>
      <c r="MFX36" s="24"/>
      <c r="MFY36" s="24"/>
      <c r="MFZ36" s="24"/>
      <c r="MGA36" s="24"/>
      <c r="MGB36" s="24"/>
      <c r="MGC36" s="24"/>
      <c r="MGD36" s="24"/>
      <c r="MGE36" s="24"/>
      <c r="MGF36" s="24"/>
      <c r="MGG36" s="24"/>
      <c r="MGH36" s="24"/>
      <c r="MGI36" s="24"/>
      <c r="MGJ36" s="24"/>
      <c r="MGK36" s="24"/>
      <c r="MGL36" s="24"/>
      <c r="MGM36" s="24"/>
      <c r="MGN36" s="24"/>
      <c r="MGO36" s="24"/>
      <c r="MGP36" s="24"/>
      <c r="MGQ36" s="24"/>
      <c r="MGR36" s="24"/>
      <c r="MGS36" s="24"/>
      <c r="MGT36" s="24"/>
      <c r="MGU36" s="24"/>
      <c r="MGV36" s="24"/>
      <c r="MGW36" s="24"/>
      <c r="MGX36" s="24"/>
      <c r="MGY36" s="24"/>
      <c r="MGZ36" s="24"/>
      <c r="MHA36" s="24"/>
      <c r="MHB36" s="24"/>
      <c r="MHC36" s="24"/>
      <c r="MHD36" s="24"/>
      <c r="MHE36" s="24"/>
      <c r="MHF36" s="24"/>
      <c r="MHG36" s="24"/>
      <c r="MHH36" s="24"/>
      <c r="MHI36" s="24"/>
      <c r="MHJ36" s="24"/>
      <c r="MHK36" s="24"/>
      <c r="MHL36" s="24"/>
      <c r="MHM36" s="24"/>
      <c r="MHN36" s="24"/>
      <c r="MHO36" s="24"/>
      <c r="MHP36" s="24"/>
      <c r="MHQ36" s="24"/>
      <c r="MHR36" s="24"/>
      <c r="MHS36" s="24"/>
      <c r="MHT36" s="24"/>
      <c r="MHU36" s="24"/>
      <c r="MHV36" s="24"/>
      <c r="MHW36" s="24"/>
      <c r="MHX36" s="24"/>
      <c r="MHY36" s="24"/>
      <c r="MHZ36" s="24"/>
      <c r="MIA36" s="24"/>
      <c r="MIB36" s="24"/>
      <c r="MIC36" s="24"/>
      <c r="MID36" s="24"/>
      <c r="MIE36" s="24"/>
      <c r="MIF36" s="24"/>
      <c r="MIG36" s="24"/>
      <c r="MIH36" s="24"/>
      <c r="MII36" s="24"/>
      <c r="MIJ36" s="24"/>
      <c r="MIK36" s="24"/>
      <c r="MIL36" s="24"/>
      <c r="MIM36" s="24"/>
      <c r="MIN36" s="24"/>
      <c r="MIO36" s="24"/>
      <c r="MIP36" s="24"/>
      <c r="MIQ36" s="24"/>
      <c r="MIR36" s="24"/>
      <c r="MIS36" s="24"/>
      <c r="MIT36" s="24"/>
      <c r="MIU36" s="24"/>
      <c r="MIV36" s="24"/>
      <c r="MIW36" s="24"/>
      <c r="MIX36" s="24"/>
      <c r="MIY36" s="24"/>
      <c r="MIZ36" s="24"/>
      <c r="MJA36" s="24"/>
      <c r="MJB36" s="24"/>
      <c r="MJC36" s="24"/>
      <c r="MJD36" s="24"/>
      <c r="MJE36" s="24"/>
      <c r="MJF36" s="24"/>
      <c r="MJG36" s="24"/>
      <c r="MJH36" s="24"/>
      <c r="MJI36" s="24"/>
      <c r="MJJ36" s="24"/>
      <c r="MJK36" s="24"/>
      <c r="MJL36" s="24"/>
      <c r="MJM36" s="24"/>
      <c r="MJN36" s="24"/>
      <c r="MJO36" s="24"/>
      <c r="MJP36" s="24"/>
      <c r="MJQ36" s="24"/>
      <c r="MJR36" s="24"/>
      <c r="MJS36" s="24"/>
      <c r="MJT36" s="24"/>
      <c r="MJU36" s="24"/>
      <c r="MJV36" s="24"/>
      <c r="MJW36" s="24"/>
      <c r="MJX36" s="24"/>
      <c r="MJY36" s="24"/>
      <c r="MJZ36" s="24"/>
      <c r="MKA36" s="24"/>
      <c r="MKB36" s="24"/>
      <c r="MKC36" s="24"/>
      <c r="MKD36" s="24"/>
      <c r="MKE36" s="24"/>
      <c r="MKF36" s="24"/>
      <c r="MKG36" s="24"/>
      <c r="MKH36" s="24"/>
      <c r="MKI36" s="24"/>
      <c r="MKJ36" s="24"/>
      <c r="MKK36" s="24"/>
      <c r="MKL36" s="24"/>
      <c r="MKM36" s="24"/>
      <c r="MKN36" s="24"/>
      <c r="MKO36" s="24"/>
      <c r="MKP36" s="24"/>
      <c r="MKQ36" s="24"/>
      <c r="MKR36" s="24"/>
      <c r="MKS36" s="24"/>
      <c r="MKT36" s="24"/>
      <c r="MKU36" s="24"/>
      <c r="MKV36" s="24"/>
      <c r="MKW36" s="24"/>
      <c r="MKX36" s="24"/>
      <c r="MKY36" s="24"/>
      <c r="MKZ36" s="24"/>
      <c r="MLA36" s="24"/>
      <c r="MLB36" s="24"/>
      <c r="MLC36" s="24"/>
      <c r="MLD36" s="24"/>
      <c r="MLE36" s="24"/>
      <c r="MLF36" s="24"/>
      <c r="MLG36" s="24"/>
      <c r="MLH36" s="24"/>
      <c r="MLI36" s="24"/>
      <c r="MLJ36" s="24"/>
      <c r="MLK36" s="24"/>
      <c r="MLL36" s="24"/>
      <c r="MLM36" s="24"/>
      <c r="MLN36" s="24"/>
      <c r="MLO36" s="24"/>
      <c r="MLP36" s="24"/>
      <c r="MLQ36" s="24"/>
      <c r="MLR36" s="24"/>
      <c r="MLS36" s="24"/>
      <c r="MLT36" s="24"/>
      <c r="MLU36" s="24"/>
      <c r="MLV36" s="24"/>
      <c r="MLW36" s="24"/>
      <c r="MLX36" s="24"/>
      <c r="MLY36" s="24"/>
      <c r="MLZ36" s="24"/>
      <c r="MMA36" s="24"/>
      <c r="MMB36" s="24"/>
      <c r="MMC36" s="24"/>
      <c r="MMD36" s="24"/>
      <c r="MME36" s="24"/>
      <c r="MMF36" s="24"/>
      <c r="MMG36" s="24"/>
      <c r="MMH36" s="24"/>
      <c r="MMI36" s="24"/>
      <c r="MMJ36" s="24"/>
      <c r="MMK36" s="24"/>
      <c r="MML36" s="24"/>
      <c r="MMM36" s="24"/>
      <c r="MMN36" s="24"/>
      <c r="MMO36" s="24"/>
      <c r="MMP36" s="24"/>
      <c r="MMQ36" s="24"/>
      <c r="MMR36" s="24"/>
      <c r="MMS36" s="24"/>
      <c r="MMT36" s="24"/>
      <c r="MMU36" s="24"/>
      <c r="MMV36" s="24"/>
      <c r="MMW36" s="24"/>
      <c r="MMX36" s="24"/>
      <c r="MMY36" s="24"/>
      <c r="MMZ36" s="24"/>
      <c r="MNA36" s="24"/>
      <c r="MNB36" s="24"/>
      <c r="MNC36" s="24"/>
      <c r="MND36" s="24"/>
      <c r="MNE36" s="24"/>
      <c r="MNF36" s="24"/>
      <c r="MNG36" s="24"/>
      <c r="MNH36" s="24"/>
      <c r="MNI36" s="24"/>
      <c r="MNJ36" s="24"/>
      <c r="MNK36" s="24"/>
      <c r="MNL36" s="24"/>
      <c r="MNM36" s="24"/>
      <c r="MNN36" s="24"/>
      <c r="MNO36" s="24"/>
      <c r="MNP36" s="24"/>
      <c r="MNQ36" s="24"/>
      <c r="MNR36" s="24"/>
      <c r="MNS36" s="24"/>
      <c r="MNT36" s="24"/>
      <c r="MNU36" s="24"/>
      <c r="MNV36" s="24"/>
      <c r="MNW36" s="24"/>
      <c r="MNX36" s="24"/>
      <c r="MNY36" s="24"/>
      <c r="MNZ36" s="24"/>
      <c r="MOA36" s="24"/>
      <c r="MOB36" s="24"/>
      <c r="MOC36" s="24"/>
      <c r="MOD36" s="24"/>
      <c r="MOE36" s="24"/>
      <c r="MOF36" s="24"/>
      <c r="MOG36" s="24"/>
      <c r="MOH36" s="24"/>
      <c r="MOI36" s="24"/>
      <c r="MOJ36" s="24"/>
      <c r="MOK36" s="24"/>
      <c r="MOL36" s="24"/>
      <c r="MOM36" s="24"/>
      <c r="MON36" s="24"/>
      <c r="MOO36" s="24"/>
      <c r="MOP36" s="24"/>
      <c r="MOQ36" s="24"/>
      <c r="MOR36" s="24"/>
      <c r="MOS36" s="24"/>
      <c r="MOT36" s="24"/>
      <c r="MOU36" s="24"/>
      <c r="MOV36" s="24"/>
      <c r="MOW36" s="24"/>
      <c r="MOX36" s="24"/>
      <c r="MOY36" s="24"/>
      <c r="MOZ36" s="24"/>
      <c r="MPA36" s="24"/>
      <c r="MPB36" s="24"/>
      <c r="MPC36" s="24"/>
      <c r="MPD36" s="24"/>
      <c r="MPE36" s="24"/>
      <c r="MPF36" s="24"/>
      <c r="MPG36" s="24"/>
      <c r="MPH36" s="24"/>
      <c r="MPI36" s="24"/>
      <c r="MPJ36" s="24"/>
      <c r="MPK36" s="24"/>
      <c r="MPL36" s="24"/>
      <c r="MPM36" s="24"/>
      <c r="MPN36" s="24"/>
      <c r="MPO36" s="24"/>
      <c r="MPP36" s="24"/>
      <c r="MPQ36" s="24"/>
      <c r="MPR36" s="24"/>
      <c r="MPS36" s="24"/>
      <c r="MPT36" s="24"/>
      <c r="MPU36" s="24"/>
      <c r="MPV36" s="24"/>
      <c r="MPW36" s="24"/>
      <c r="MPX36" s="24"/>
      <c r="MPY36" s="24"/>
      <c r="MPZ36" s="24"/>
      <c r="MQA36" s="24"/>
      <c r="MQB36" s="24"/>
      <c r="MQC36" s="24"/>
      <c r="MQD36" s="24"/>
      <c r="MQE36" s="24"/>
      <c r="MQF36" s="24"/>
      <c r="MQG36" s="24"/>
      <c r="MQH36" s="24"/>
      <c r="MQI36" s="24"/>
      <c r="MQJ36" s="24"/>
      <c r="MQK36" s="24"/>
      <c r="MQL36" s="24"/>
      <c r="MQM36" s="24"/>
      <c r="MQN36" s="24"/>
      <c r="MQO36" s="24"/>
      <c r="MQP36" s="24"/>
      <c r="MQQ36" s="24"/>
      <c r="MQR36" s="24"/>
      <c r="MQS36" s="24"/>
      <c r="MQT36" s="24"/>
      <c r="MQU36" s="24"/>
      <c r="MQV36" s="24"/>
      <c r="MQW36" s="24"/>
      <c r="MQX36" s="24"/>
      <c r="MQY36" s="24"/>
      <c r="MQZ36" s="24"/>
      <c r="MRA36" s="24"/>
      <c r="MRB36" s="24"/>
      <c r="MRC36" s="24"/>
      <c r="MRD36" s="24"/>
      <c r="MRE36" s="24"/>
      <c r="MRF36" s="24"/>
      <c r="MRG36" s="24"/>
      <c r="MRH36" s="24"/>
      <c r="MRI36" s="24"/>
      <c r="MRJ36" s="24"/>
      <c r="MRK36" s="24"/>
      <c r="MRL36" s="24"/>
      <c r="MRM36" s="24"/>
      <c r="MRN36" s="24"/>
      <c r="MRO36" s="24"/>
      <c r="MRP36" s="24"/>
      <c r="MRQ36" s="24"/>
      <c r="MRR36" s="24"/>
      <c r="MRS36" s="24"/>
      <c r="MRT36" s="24"/>
      <c r="MRU36" s="24"/>
      <c r="MRV36" s="24"/>
      <c r="MRW36" s="24"/>
      <c r="MRX36" s="24"/>
      <c r="MRY36" s="24"/>
      <c r="MRZ36" s="24"/>
      <c r="MSA36" s="24"/>
      <c r="MSB36" s="24"/>
      <c r="MSC36" s="24"/>
      <c r="MSD36" s="24"/>
      <c r="MSE36" s="24"/>
      <c r="MSF36" s="24"/>
      <c r="MSG36" s="24"/>
      <c r="MSH36" s="24"/>
      <c r="MSI36" s="24"/>
      <c r="MSJ36" s="24"/>
      <c r="MSK36" s="24"/>
      <c r="MSL36" s="24"/>
      <c r="MSM36" s="24"/>
      <c r="MSN36" s="24"/>
      <c r="MSO36" s="24"/>
      <c r="MSP36" s="24"/>
      <c r="MSQ36" s="24"/>
      <c r="MSR36" s="24"/>
      <c r="MSS36" s="24"/>
      <c r="MST36" s="24"/>
      <c r="MSU36" s="24"/>
      <c r="MSV36" s="24"/>
      <c r="MSW36" s="24"/>
      <c r="MSX36" s="24"/>
      <c r="MSY36" s="24"/>
      <c r="MSZ36" s="24"/>
      <c r="MTA36" s="24"/>
      <c r="MTB36" s="24"/>
      <c r="MTC36" s="24"/>
      <c r="MTD36" s="24"/>
      <c r="MTE36" s="24"/>
      <c r="MTF36" s="24"/>
      <c r="MTG36" s="24"/>
      <c r="MTH36" s="24"/>
      <c r="MTI36" s="24"/>
      <c r="MTJ36" s="24"/>
      <c r="MTK36" s="24"/>
      <c r="MTL36" s="24"/>
      <c r="MTM36" s="24"/>
      <c r="MTN36" s="24"/>
      <c r="MTO36" s="24"/>
      <c r="MTP36" s="24"/>
      <c r="MTQ36" s="24"/>
      <c r="MTR36" s="24"/>
      <c r="MTS36" s="24"/>
      <c r="MTT36" s="24"/>
      <c r="MTU36" s="24"/>
      <c r="MTV36" s="24"/>
      <c r="MTW36" s="24"/>
      <c r="MTX36" s="24"/>
      <c r="MTY36" s="24"/>
      <c r="MTZ36" s="24"/>
      <c r="MUA36" s="24"/>
      <c r="MUB36" s="24"/>
      <c r="MUC36" s="24"/>
      <c r="MUD36" s="24"/>
      <c r="MUE36" s="24"/>
      <c r="MUF36" s="24"/>
      <c r="MUG36" s="24"/>
      <c r="MUH36" s="24"/>
      <c r="MUI36" s="24"/>
      <c r="MUJ36" s="24"/>
      <c r="MUK36" s="24"/>
      <c r="MUL36" s="24"/>
      <c r="MUM36" s="24"/>
      <c r="MUN36" s="24"/>
      <c r="MUO36" s="24"/>
      <c r="MUP36" s="24"/>
      <c r="MUQ36" s="24"/>
      <c r="MUR36" s="24"/>
      <c r="MUS36" s="24"/>
      <c r="MUT36" s="24"/>
      <c r="MUU36" s="24"/>
      <c r="MUV36" s="24"/>
      <c r="MUW36" s="24"/>
      <c r="MUX36" s="24"/>
      <c r="MUY36" s="24"/>
      <c r="MUZ36" s="24"/>
      <c r="MVA36" s="24"/>
      <c r="MVB36" s="24"/>
      <c r="MVC36" s="24"/>
      <c r="MVD36" s="24"/>
      <c r="MVE36" s="24"/>
      <c r="MVF36" s="24"/>
      <c r="MVG36" s="24"/>
      <c r="MVH36" s="24"/>
      <c r="MVI36" s="24"/>
      <c r="MVJ36" s="24"/>
      <c r="MVK36" s="24"/>
      <c r="MVL36" s="24"/>
      <c r="MVM36" s="24"/>
      <c r="MVN36" s="24"/>
      <c r="MVO36" s="24"/>
      <c r="MVP36" s="24"/>
      <c r="MVQ36" s="24"/>
      <c r="MVR36" s="24"/>
      <c r="MVS36" s="24"/>
      <c r="MVT36" s="24"/>
      <c r="MVU36" s="24"/>
      <c r="MVV36" s="24"/>
      <c r="MVW36" s="24"/>
      <c r="MVX36" s="24"/>
      <c r="MVY36" s="24"/>
      <c r="MVZ36" s="24"/>
      <c r="MWA36" s="24"/>
      <c r="MWB36" s="24"/>
      <c r="MWC36" s="24"/>
      <c r="MWD36" s="24"/>
      <c r="MWE36" s="24"/>
      <c r="MWF36" s="24"/>
      <c r="MWG36" s="24"/>
      <c r="MWH36" s="24"/>
      <c r="MWI36" s="24"/>
      <c r="MWJ36" s="24"/>
      <c r="MWK36" s="24"/>
      <c r="MWL36" s="24"/>
      <c r="MWM36" s="24"/>
      <c r="MWN36" s="24"/>
      <c r="MWO36" s="24"/>
      <c r="MWP36" s="24"/>
      <c r="MWQ36" s="24"/>
      <c r="MWR36" s="24"/>
      <c r="MWS36" s="24"/>
      <c r="MWT36" s="24"/>
      <c r="MWU36" s="24"/>
      <c r="MWV36" s="24"/>
      <c r="MWW36" s="24"/>
      <c r="MWX36" s="24"/>
      <c r="MWY36" s="24"/>
      <c r="MWZ36" s="24"/>
      <c r="MXA36" s="24"/>
      <c r="MXB36" s="24"/>
      <c r="MXC36" s="24"/>
      <c r="MXD36" s="24"/>
      <c r="MXE36" s="24"/>
      <c r="MXF36" s="24"/>
      <c r="MXG36" s="24"/>
      <c r="MXH36" s="24"/>
      <c r="MXI36" s="24"/>
      <c r="MXJ36" s="24"/>
      <c r="MXK36" s="24"/>
      <c r="MXL36" s="24"/>
      <c r="MXM36" s="24"/>
      <c r="MXN36" s="24"/>
      <c r="MXO36" s="24"/>
      <c r="MXP36" s="24"/>
      <c r="MXQ36" s="24"/>
      <c r="MXR36" s="24"/>
      <c r="MXS36" s="24"/>
      <c r="MXT36" s="24"/>
      <c r="MXU36" s="24"/>
      <c r="MXV36" s="24"/>
      <c r="MXW36" s="24"/>
      <c r="MXX36" s="24"/>
      <c r="MXY36" s="24"/>
      <c r="MXZ36" s="24"/>
      <c r="MYA36" s="24"/>
      <c r="MYB36" s="24"/>
      <c r="MYC36" s="24"/>
      <c r="MYD36" s="24"/>
      <c r="MYE36" s="24"/>
      <c r="MYF36" s="24"/>
      <c r="MYG36" s="24"/>
      <c r="MYH36" s="24"/>
      <c r="MYI36" s="24"/>
      <c r="MYJ36" s="24"/>
      <c r="MYK36" s="24"/>
      <c r="MYL36" s="24"/>
      <c r="MYM36" s="24"/>
      <c r="MYN36" s="24"/>
      <c r="MYO36" s="24"/>
      <c r="MYP36" s="24"/>
      <c r="MYQ36" s="24"/>
      <c r="MYR36" s="24"/>
      <c r="MYS36" s="24"/>
      <c r="MYT36" s="24"/>
      <c r="MYU36" s="24"/>
      <c r="MYV36" s="24"/>
      <c r="MYW36" s="24"/>
      <c r="MYX36" s="24"/>
      <c r="MYY36" s="24"/>
      <c r="MYZ36" s="24"/>
      <c r="MZA36" s="24"/>
      <c r="MZB36" s="24"/>
      <c r="MZC36" s="24"/>
      <c r="MZD36" s="24"/>
      <c r="MZE36" s="24"/>
      <c r="MZF36" s="24"/>
      <c r="MZG36" s="24"/>
      <c r="MZH36" s="24"/>
      <c r="MZI36" s="24"/>
      <c r="MZJ36" s="24"/>
      <c r="MZK36" s="24"/>
      <c r="MZL36" s="24"/>
      <c r="MZM36" s="24"/>
      <c r="MZN36" s="24"/>
      <c r="MZO36" s="24"/>
      <c r="MZP36" s="24"/>
      <c r="MZQ36" s="24"/>
      <c r="MZR36" s="24"/>
      <c r="MZS36" s="24"/>
      <c r="MZT36" s="24"/>
      <c r="MZU36" s="24"/>
      <c r="MZV36" s="24"/>
      <c r="MZW36" s="24"/>
      <c r="MZX36" s="24"/>
      <c r="MZY36" s="24"/>
      <c r="MZZ36" s="24"/>
      <c r="NAA36" s="24"/>
      <c r="NAB36" s="24"/>
      <c r="NAC36" s="24"/>
      <c r="NAD36" s="24"/>
      <c r="NAE36" s="24"/>
      <c r="NAF36" s="24"/>
      <c r="NAG36" s="24"/>
      <c r="NAH36" s="24"/>
      <c r="NAI36" s="24"/>
      <c r="NAJ36" s="24"/>
      <c r="NAK36" s="24"/>
      <c r="NAL36" s="24"/>
      <c r="NAM36" s="24"/>
      <c r="NAN36" s="24"/>
      <c r="NAO36" s="24"/>
      <c r="NAP36" s="24"/>
      <c r="NAQ36" s="24"/>
      <c r="NAR36" s="24"/>
      <c r="NAS36" s="24"/>
      <c r="NAT36" s="24"/>
      <c r="NAU36" s="24"/>
      <c r="NAV36" s="24"/>
      <c r="NAW36" s="24"/>
      <c r="NAX36" s="24"/>
      <c r="NAY36" s="24"/>
      <c r="NAZ36" s="24"/>
      <c r="NBA36" s="24"/>
      <c r="NBB36" s="24"/>
      <c r="NBC36" s="24"/>
      <c r="NBD36" s="24"/>
      <c r="NBE36" s="24"/>
      <c r="NBF36" s="24"/>
      <c r="NBG36" s="24"/>
      <c r="NBH36" s="24"/>
      <c r="NBI36" s="24"/>
      <c r="NBJ36" s="24"/>
      <c r="NBK36" s="24"/>
      <c r="NBL36" s="24"/>
      <c r="NBM36" s="24"/>
      <c r="NBN36" s="24"/>
      <c r="NBO36" s="24"/>
      <c r="NBP36" s="24"/>
      <c r="NBQ36" s="24"/>
      <c r="NBR36" s="24"/>
      <c r="NBS36" s="24"/>
      <c r="NBT36" s="24"/>
      <c r="NBU36" s="24"/>
      <c r="NBV36" s="24"/>
      <c r="NBW36" s="24"/>
      <c r="NBX36" s="24"/>
      <c r="NBY36" s="24"/>
      <c r="NBZ36" s="24"/>
      <c r="NCA36" s="24"/>
      <c r="NCB36" s="24"/>
      <c r="NCC36" s="24"/>
      <c r="NCD36" s="24"/>
      <c r="NCE36" s="24"/>
      <c r="NCF36" s="24"/>
      <c r="NCG36" s="24"/>
      <c r="NCH36" s="24"/>
      <c r="NCI36" s="24"/>
      <c r="NCJ36" s="24"/>
      <c r="NCK36" s="24"/>
      <c r="NCL36" s="24"/>
      <c r="NCM36" s="24"/>
      <c r="NCN36" s="24"/>
      <c r="NCO36" s="24"/>
      <c r="NCP36" s="24"/>
      <c r="NCQ36" s="24"/>
      <c r="NCR36" s="24"/>
      <c r="NCS36" s="24"/>
      <c r="NCT36" s="24"/>
      <c r="NCU36" s="24"/>
      <c r="NCV36" s="24"/>
      <c r="NCW36" s="24"/>
      <c r="NCX36" s="24"/>
      <c r="NCY36" s="24"/>
      <c r="NCZ36" s="24"/>
      <c r="NDA36" s="24"/>
      <c r="NDB36" s="24"/>
      <c r="NDC36" s="24"/>
      <c r="NDD36" s="24"/>
      <c r="NDE36" s="24"/>
      <c r="NDF36" s="24"/>
      <c r="NDG36" s="24"/>
      <c r="NDH36" s="24"/>
      <c r="NDI36" s="24"/>
      <c r="NDJ36" s="24"/>
      <c r="NDK36" s="24"/>
      <c r="NDL36" s="24"/>
      <c r="NDM36" s="24"/>
      <c r="NDN36" s="24"/>
      <c r="NDO36" s="24"/>
      <c r="NDP36" s="24"/>
      <c r="NDQ36" s="24"/>
      <c r="NDR36" s="24"/>
      <c r="NDS36" s="24"/>
      <c r="NDT36" s="24"/>
      <c r="NDU36" s="24"/>
      <c r="NDV36" s="24"/>
      <c r="NDW36" s="24"/>
      <c r="NDX36" s="24"/>
      <c r="NDY36" s="24"/>
      <c r="NDZ36" s="24"/>
      <c r="NEA36" s="24"/>
      <c r="NEB36" s="24"/>
      <c r="NEC36" s="24"/>
      <c r="NED36" s="24"/>
      <c r="NEE36" s="24"/>
      <c r="NEF36" s="24"/>
      <c r="NEG36" s="24"/>
      <c r="NEH36" s="24"/>
      <c r="NEI36" s="24"/>
      <c r="NEJ36" s="24"/>
      <c r="NEK36" s="24"/>
      <c r="NEL36" s="24"/>
      <c r="NEM36" s="24"/>
      <c r="NEN36" s="24"/>
      <c r="NEO36" s="24"/>
      <c r="NEP36" s="24"/>
      <c r="NEQ36" s="24"/>
      <c r="NER36" s="24"/>
      <c r="NES36" s="24"/>
      <c r="NET36" s="24"/>
      <c r="NEU36" s="24"/>
      <c r="NEV36" s="24"/>
      <c r="NEW36" s="24"/>
      <c r="NEX36" s="24"/>
      <c r="NEY36" s="24"/>
      <c r="NEZ36" s="24"/>
      <c r="NFA36" s="24"/>
      <c r="NFB36" s="24"/>
      <c r="NFC36" s="24"/>
      <c r="NFD36" s="24"/>
      <c r="NFE36" s="24"/>
      <c r="NFF36" s="24"/>
      <c r="NFG36" s="24"/>
      <c r="NFH36" s="24"/>
      <c r="NFI36" s="24"/>
      <c r="NFJ36" s="24"/>
      <c r="NFK36" s="24"/>
      <c r="NFL36" s="24"/>
      <c r="NFM36" s="24"/>
      <c r="NFN36" s="24"/>
      <c r="NFO36" s="24"/>
      <c r="NFP36" s="24"/>
      <c r="NFQ36" s="24"/>
      <c r="NFR36" s="24"/>
      <c r="NFS36" s="24"/>
      <c r="NFT36" s="24"/>
      <c r="NFU36" s="24"/>
      <c r="NFV36" s="24"/>
      <c r="NFW36" s="24"/>
      <c r="NFX36" s="24"/>
      <c r="NFY36" s="24"/>
      <c r="NFZ36" s="24"/>
      <c r="NGA36" s="24"/>
      <c r="NGB36" s="24"/>
      <c r="NGC36" s="24"/>
      <c r="NGD36" s="24"/>
      <c r="NGE36" s="24"/>
      <c r="NGF36" s="24"/>
      <c r="NGG36" s="24"/>
      <c r="NGH36" s="24"/>
      <c r="NGI36" s="24"/>
      <c r="NGJ36" s="24"/>
      <c r="NGK36" s="24"/>
      <c r="NGL36" s="24"/>
      <c r="NGM36" s="24"/>
      <c r="NGN36" s="24"/>
      <c r="NGO36" s="24"/>
      <c r="NGP36" s="24"/>
      <c r="NGQ36" s="24"/>
      <c r="NGR36" s="24"/>
      <c r="NGS36" s="24"/>
      <c r="NGT36" s="24"/>
      <c r="NGU36" s="24"/>
      <c r="NGV36" s="24"/>
      <c r="NGW36" s="24"/>
      <c r="NGX36" s="24"/>
      <c r="NGY36" s="24"/>
      <c r="NGZ36" s="24"/>
      <c r="NHA36" s="24"/>
      <c r="NHB36" s="24"/>
      <c r="NHC36" s="24"/>
      <c r="NHD36" s="24"/>
      <c r="NHE36" s="24"/>
      <c r="NHF36" s="24"/>
      <c r="NHG36" s="24"/>
      <c r="NHH36" s="24"/>
      <c r="NHI36" s="24"/>
      <c r="NHJ36" s="24"/>
      <c r="NHK36" s="24"/>
      <c r="NHL36" s="24"/>
      <c r="NHM36" s="24"/>
      <c r="NHN36" s="24"/>
      <c r="NHO36" s="24"/>
      <c r="NHP36" s="24"/>
      <c r="NHQ36" s="24"/>
      <c r="NHR36" s="24"/>
      <c r="NHS36" s="24"/>
      <c r="NHT36" s="24"/>
      <c r="NHU36" s="24"/>
      <c r="NHV36" s="24"/>
      <c r="NHW36" s="24"/>
      <c r="NHX36" s="24"/>
      <c r="NHY36" s="24"/>
      <c r="NHZ36" s="24"/>
      <c r="NIA36" s="24"/>
      <c r="NIB36" s="24"/>
      <c r="NIC36" s="24"/>
      <c r="NID36" s="24"/>
      <c r="NIE36" s="24"/>
      <c r="NIF36" s="24"/>
      <c r="NIG36" s="24"/>
      <c r="NIH36" s="24"/>
      <c r="NII36" s="24"/>
      <c r="NIJ36" s="24"/>
      <c r="NIK36" s="24"/>
      <c r="NIL36" s="24"/>
      <c r="NIM36" s="24"/>
      <c r="NIN36" s="24"/>
      <c r="NIO36" s="24"/>
      <c r="NIP36" s="24"/>
      <c r="NIQ36" s="24"/>
      <c r="NIR36" s="24"/>
      <c r="NIS36" s="24"/>
      <c r="NIT36" s="24"/>
      <c r="NIU36" s="24"/>
      <c r="NIV36" s="24"/>
      <c r="NIW36" s="24"/>
      <c r="NIX36" s="24"/>
      <c r="NIY36" s="24"/>
      <c r="NIZ36" s="24"/>
      <c r="NJA36" s="24"/>
      <c r="NJB36" s="24"/>
      <c r="NJC36" s="24"/>
      <c r="NJD36" s="24"/>
      <c r="NJE36" s="24"/>
      <c r="NJF36" s="24"/>
      <c r="NJG36" s="24"/>
      <c r="NJH36" s="24"/>
      <c r="NJI36" s="24"/>
      <c r="NJJ36" s="24"/>
      <c r="NJK36" s="24"/>
      <c r="NJL36" s="24"/>
      <c r="NJM36" s="24"/>
      <c r="NJN36" s="24"/>
      <c r="NJO36" s="24"/>
      <c r="NJP36" s="24"/>
      <c r="NJQ36" s="24"/>
      <c r="NJR36" s="24"/>
      <c r="NJS36" s="24"/>
      <c r="NJT36" s="24"/>
      <c r="NJU36" s="24"/>
      <c r="NJV36" s="24"/>
      <c r="NJW36" s="24"/>
      <c r="NJX36" s="24"/>
      <c r="NJY36" s="24"/>
      <c r="NJZ36" s="24"/>
      <c r="NKA36" s="24"/>
      <c r="NKB36" s="24"/>
      <c r="NKC36" s="24"/>
      <c r="NKD36" s="24"/>
      <c r="NKE36" s="24"/>
      <c r="NKF36" s="24"/>
      <c r="NKG36" s="24"/>
      <c r="NKH36" s="24"/>
      <c r="NKI36" s="24"/>
      <c r="NKJ36" s="24"/>
      <c r="NKK36" s="24"/>
      <c r="NKL36" s="24"/>
      <c r="NKM36" s="24"/>
      <c r="NKN36" s="24"/>
      <c r="NKO36" s="24"/>
      <c r="NKP36" s="24"/>
      <c r="NKQ36" s="24"/>
      <c r="NKR36" s="24"/>
      <c r="NKS36" s="24"/>
      <c r="NKT36" s="24"/>
      <c r="NKU36" s="24"/>
      <c r="NKV36" s="24"/>
      <c r="NKW36" s="24"/>
      <c r="NKX36" s="24"/>
      <c r="NKY36" s="24"/>
      <c r="NKZ36" s="24"/>
      <c r="NLA36" s="24"/>
      <c r="NLB36" s="24"/>
      <c r="NLC36" s="24"/>
      <c r="NLD36" s="24"/>
      <c r="NLE36" s="24"/>
      <c r="NLF36" s="24"/>
      <c r="NLG36" s="24"/>
      <c r="NLH36" s="24"/>
      <c r="NLI36" s="24"/>
      <c r="NLJ36" s="24"/>
      <c r="NLK36" s="24"/>
      <c r="NLL36" s="24"/>
      <c r="NLM36" s="24"/>
      <c r="NLN36" s="24"/>
      <c r="NLO36" s="24"/>
      <c r="NLP36" s="24"/>
      <c r="NLQ36" s="24"/>
      <c r="NLR36" s="24"/>
      <c r="NLS36" s="24"/>
      <c r="NLT36" s="24"/>
      <c r="NLU36" s="24"/>
      <c r="NLV36" s="24"/>
      <c r="NLW36" s="24"/>
      <c r="NLX36" s="24"/>
      <c r="NLY36" s="24"/>
      <c r="NLZ36" s="24"/>
      <c r="NMA36" s="24"/>
      <c r="NMB36" s="24"/>
      <c r="NMC36" s="24"/>
      <c r="NMD36" s="24"/>
      <c r="NME36" s="24"/>
      <c r="NMF36" s="24"/>
      <c r="NMG36" s="24"/>
      <c r="NMH36" s="24"/>
      <c r="NMI36" s="24"/>
      <c r="NMJ36" s="24"/>
      <c r="NMK36" s="24"/>
      <c r="NML36" s="24"/>
      <c r="NMM36" s="24"/>
      <c r="NMN36" s="24"/>
      <c r="NMO36" s="24"/>
      <c r="NMP36" s="24"/>
      <c r="NMQ36" s="24"/>
      <c r="NMR36" s="24"/>
      <c r="NMS36" s="24"/>
      <c r="NMT36" s="24"/>
      <c r="NMU36" s="24"/>
      <c r="NMV36" s="24"/>
      <c r="NMW36" s="24"/>
      <c r="NMX36" s="24"/>
      <c r="NMY36" s="24"/>
      <c r="NMZ36" s="24"/>
      <c r="NNA36" s="24"/>
      <c r="NNB36" s="24"/>
      <c r="NNC36" s="24"/>
      <c r="NND36" s="24"/>
      <c r="NNE36" s="24"/>
      <c r="NNF36" s="24"/>
      <c r="NNG36" s="24"/>
      <c r="NNH36" s="24"/>
      <c r="NNI36" s="24"/>
      <c r="NNJ36" s="24"/>
      <c r="NNK36" s="24"/>
      <c r="NNL36" s="24"/>
      <c r="NNM36" s="24"/>
      <c r="NNN36" s="24"/>
      <c r="NNO36" s="24"/>
      <c r="NNP36" s="24"/>
      <c r="NNQ36" s="24"/>
      <c r="NNR36" s="24"/>
      <c r="NNS36" s="24"/>
      <c r="NNT36" s="24"/>
      <c r="NNU36" s="24"/>
      <c r="NNV36" s="24"/>
      <c r="NNW36" s="24"/>
      <c r="NNX36" s="24"/>
      <c r="NNY36" s="24"/>
      <c r="NNZ36" s="24"/>
      <c r="NOA36" s="24"/>
      <c r="NOB36" s="24"/>
      <c r="NOC36" s="24"/>
      <c r="NOD36" s="24"/>
      <c r="NOE36" s="24"/>
      <c r="NOF36" s="24"/>
      <c r="NOG36" s="24"/>
      <c r="NOH36" s="24"/>
      <c r="NOI36" s="24"/>
      <c r="NOJ36" s="24"/>
      <c r="NOK36" s="24"/>
      <c r="NOL36" s="24"/>
      <c r="NOM36" s="24"/>
      <c r="NON36" s="24"/>
      <c r="NOO36" s="24"/>
      <c r="NOP36" s="24"/>
      <c r="NOQ36" s="24"/>
      <c r="NOR36" s="24"/>
      <c r="NOS36" s="24"/>
      <c r="NOT36" s="24"/>
      <c r="NOU36" s="24"/>
      <c r="NOV36" s="24"/>
      <c r="NOW36" s="24"/>
      <c r="NOX36" s="24"/>
      <c r="NOY36" s="24"/>
      <c r="NOZ36" s="24"/>
      <c r="NPA36" s="24"/>
      <c r="NPB36" s="24"/>
      <c r="NPC36" s="24"/>
      <c r="NPD36" s="24"/>
      <c r="NPE36" s="24"/>
      <c r="NPF36" s="24"/>
      <c r="NPG36" s="24"/>
      <c r="NPH36" s="24"/>
      <c r="NPI36" s="24"/>
      <c r="NPJ36" s="24"/>
      <c r="NPK36" s="24"/>
      <c r="NPL36" s="24"/>
      <c r="NPM36" s="24"/>
      <c r="NPN36" s="24"/>
      <c r="NPO36" s="24"/>
      <c r="NPP36" s="24"/>
      <c r="NPQ36" s="24"/>
      <c r="NPR36" s="24"/>
      <c r="NPS36" s="24"/>
      <c r="NPT36" s="24"/>
      <c r="NPU36" s="24"/>
      <c r="NPV36" s="24"/>
      <c r="NPW36" s="24"/>
      <c r="NPX36" s="24"/>
      <c r="NPY36" s="24"/>
      <c r="NPZ36" s="24"/>
      <c r="NQA36" s="24"/>
      <c r="NQB36" s="24"/>
      <c r="NQC36" s="24"/>
      <c r="NQD36" s="24"/>
      <c r="NQE36" s="24"/>
      <c r="NQF36" s="24"/>
      <c r="NQG36" s="24"/>
      <c r="NQH36" s="24"/>
      <c r="NQI36" s="24"/>
      <c r="NQJ36" s="24"/>
      <c r="NQK36" s="24"/>
      <c r="NQL36" s="24"/>
      <c r="NQM36" s="24"/>
      <c r="NQN36" s="24"/>
      <c r="NQO36" s="24"/>
      <c r="NQP36" s="24"/>
      <c r="NQQ36" s="24"/>
      <c r="NQR36" s="24"/>
      <c r="NQS36" s="24"/>
      <c r="NQT36" s="24"/>
      <c r="NQU36" s="24"/>
      <c r="NQV36" s="24"/>
      <c r="NQW36" s="24"/>
      <c r="NQX36" s="24"/>
      <c r="NQY36" s="24"/>
      <c r="NQZ36" s="24"/>
      <c r="NRA36" s="24"/>
      <c r="NRB36" s="24"/>
      <c r="NRC36" s="24"/>
      <c r="NRD36" s="24"/>
      <c r="NRE36" s="24"/>
      <c r="NRF36" s="24"/>
      <c r="NRG36" s="24"/>
      <c r="NRH36" s="24"/>
      <c r="NRI36" s="24"/>
      <c r="NRJ36" s="24"/>
      <c r="NRK36" s="24"/>
      <c r="NRL36" s="24"/>
      <c r="NRM36" s="24"/>
      <c r="NRN36" s="24"/>
      <c r="NRO36" s="24"/>
      <c r="NRP36" s="24"/>
      <c r="NRQ36" s="24"/>
      <c r="NRR36" s="24"/>
      <c r="NRS36" s="24"/>
      <c r="NRT36" s="24"/>
      <c r="NRU36" s="24"/>
      <c r="NRV36" s="24"/>
      <c r="NRW36" s="24"/>
      <c r="NRX36" s="24"/>
      <c r="NRY36" s="24"/>
      <c r="NRZ36" s="24"/>
      <c r="NSA36" s="24"/>
      <c r="NSB36" s="24"/>
      <c r="NSC36" s="24"/>
      <c r="NSD36" s="24"/>
      <c r="NSE36" s="24"/>
      <c r="NSF36" s="24"/>
      <c r="NSG36" s="24"/>
      <c r="NSH36" s="24"/>
      <c r="NSI36" s="24"/>
      <c r="NSJ36" s="24"/>
      <c r="NSK36" s="24"/>
      <c r="NSL36" s="24"/>
      <c r="NSM36" s="24"/>
      <c r="NSN36" s="24"/>
      <c r="NSO36" s="24"/>
      <c r="NSP36" s="24"/>
      <c r="NSQ36" s="24"/>
      <c r="NSR36" s="24"/>
      <c r="NSS36" s="24"/>
      <c r="NST36" s="24"/>
      <c r="NSU36" s="24"/>
      <c r="NSV36" s="24"/>
      <c r="NSW36" s="24"/>
      <c r="NSX36" s="24"/>
      <c r="NSY36" s="24"/>
      <c r="NSZ36" s="24"/>
      <c r="NTA36" s="24"/>
      <c r="NTB36" s="24"/>
      <c r="NTC36" s="24"/>
      <c r="NTD36" s="24"/>
      <c r="NTE36" s="24"/>
      <c r="NTF36" s="24"/>
      <c r="NTG36" s="24"/>
      <c r="NTH36" s="24"/>
      <c r="NTI36" s="24"/>
      <c r="NTJ36" s="24"/>
      <c r="NTK36" s="24"/>
      <c r="NTL36" s="24"/>
      <c r="NTM36" s="24"/>
      <c r="NTN36" s="24"/>
      <c r="NTO36" s="24"/>
      <c r="NTP36" s="24"/>
      <c r="NTQ36" s="24"/>
      <c r="NTR36" s="24"/>
      <c r="NTS36" s="24"/>
      <c r="NTT36" s="24"/>
      <c r="NTU36" s="24"/>
      <c r="NTV36" s="24"/>
      <c r="NTW36" s="24"/>
      <c r="NTX36" s="24"/>
      <c r="NTY36" s="24"/>
      <c r="NTZ36" s="24"/>
      <c r="NUA36" s="24"/>
      <c r="NUB36" s="24"/>
      <c r="NUC36" s="24"/>
      <c r="NUD36" s="24"/>
      <c r="NUE36" s="24"/>
      <c r="NUF36" s="24"/>
      <c r="NUG36" s="24"/>
      <c r="NUH36" s="24"/>
      <c r="NUI36" s="24"/>
      <c r="NUJ36" s="24"/>
      <c r="NUK36" s="24"/>
      <c r="NUL36" s="24"/>
      <c r="NUM36" s="24"/>
      <c r="NUN36" s="24"/>
      <c r="NUO36" s="24"/>
      <c r="NUP36" s="24"/>
      <c r="NUQ36" s="24"/>
      <c r="NUR36" s="24"/>
      <c r="NUS36" s="24"/>
      <c r="NUT36" s="24"/>
      <c r="NUU36" s="24"/>
      <c r="NUV36" s="24"/>
      <c r="NUW36" s="24"/>
      <c r="NUX36" s="24"/>
      <c r="NUY36" s="24"/>
      <c r="NUZ36" s="24"/>
      <c r="NVA36" s="24"/>
      <c r="NVB36" s="24"/>
      <c r="NVC36" s="24"/>
      <c r="NVD36" s="24"/>
      <c r="NVE36" s="24"/>
      <c r="NVF36" s="24"/>
      <c r="NVG36" s="24"/>
      <c r="NVH36" s="24"/>
      <c r="NVI36" s="24"/>
      <c r="NVJ36" s="24"/>
      <c r="NVK36" s="24"/>
      <c r="NVL36" s="24"/>
      <c r="NVM36" s="24"/>
      <c r="NVN36" s="24"/>
      <c r="NVO36" s="24"/>
      <c r="NVP36" s="24"/>
      <c r="NVQ36" s="24"/>
      <c r="NVR36" s="24"/>
      <c r="NVS36" s="24"/>
      <c r="NVT36" s="24"/>
      <c r="NVU36" s="24"/>
      <c r="NVV36" s="24"/>
      <c r="NVW36" s="24"/>
      <c r="NVX36" s="24"/>
      <c r="NVY36" s="24"/>
      <c r="NVZ36" s="24"/>
      <c r="NWA36" s="24"/>
      <c r="NWB36" s="24"/>
      <c r="NWC36" s="24"/>
      <c r="NWD36" s="24"/>
      <c r="NWE36" s="24"/>
      <c r="NWF36" s="24"/>
      <c r="NWG36" s="24"/>
      <c r="NWH36" s="24"/>
      <c r="NWI36" s="24"/>
      <c r="NWJ36" s="24"/>
      <c r="NWK36" s="24"/>
      <c r="NWL36" s="24"/>
      <c r="NWM36" s="24"/>
      <c r="NWN36" s="24"/>
      <c r="NWO36" s="24"/>
      <c r="NWP36" s="24"/>
      <c r="NWQ36" s="24"/>
      <c r="NWR36" s="24"/>
      <c r="NWS36" s="24"/>
      <c r="NWT36" s="24"/>
      <c r="NWU36" s="24"/>
      <c r="NWV36" s="24"/>
      <c r="NWW36" s="24"/>
      <c r="NWX36" s="24"/>
      <c r="NWY36" s="24"/>
      <c r="NWZ36" s="24"/>
      <c r="NXA36" s="24"/>
      <c r="NXB36" s="24"/>
      <c r="NXC36" s="24"/>
      <c r="NXD36" s="24"/>
      <c r="NXE36" s="24"/>
      <c r="NXF36" s="24"/>
      <c r="NXG36" s="24"/>
      <c r="NXH36" s="24"/>
      <c r="NXI36" s="24"/>
      <c r="NXJ36" s="24"/>
      <c r="NXK36" s="24"/>
      <c r="NXL36" s="24"/>
      <c r="NXM36" s="24"/>
      <c r="NXN36" s="24"/>
      <c r="NXO36" s="24"/>
      <c r="NXP36" s="24"/>
      <c r="NXQ36" s="24"/>
      <c r="NXR36" s="24"/>
      <c r="NXS36" s="24"/>
      <c r="NXT36" s="24"/>
      <c r="NXU36" s="24"/>
      <c r="NXV36" s="24"/>
      <c r="NXW36" s="24"/>
      <c r="NXX36" s="24"/>
      <c r="NXY36" s="24"/>
      <c r="NXZ36" s="24"/>
      <c r="NYA36" s="24"/>
      <c r="NYB36" s="24"/>
      <c r="NYC36" s="24"/>
      <c r="NYD36" s="24"/>
      <c r="NYE36" s="24"/>
      <c r="NYF36" s="24"/>
      <c r="NYG36" s="24"/>
      <c r="NYH36" s="24"/>
      <c r="NYI36" s="24"/>
      <c r="NYJ36" s="24"/>
      <c r="NYK36" s="24"/>
      <c r="NYL36" s="24"/>
      <c r="NYM36" s="24"/>
      <c r="NYN36" s="24"/>
      <c r="NYO36" s="24"/>
      <c r="NYP36" s="24"/>
      <c r="NYQ36" s="24"/>
      <c r="NYR36" s="24"/>
      <c r="NYS36" s="24"/>
      <c r="NYT36" s="24"/>
      <c r="NYU36" s="24"/>
      <c r="NYV36" s="24"/>
      <c r="NYW36" s="24"/>
      <c r="NYX36" s="24"/>
      <c r="NYY36" s="24"/>
      <c r="NYZ36" s="24"/>
      <c r="NZA36" s="24"/>
      <c r="NZB36" s="24"/>
      <c r="NZC36" s="24"/>
      <c r="NZD36" s="24"/>
      <c r="NZE36" s="24"/>
      <c r="NZF36" s="24"/>
      <c r="NZG36" s="24"/>
      <c r="NZH36" s="24"/>
      <c r="NZI36" s="24"/>
      <c r="NZJ36" s="24"/>
      <c r="NZK36" s="24"/>
      <c r="NZL36" s="24"/>
      <c r="NZM36" s="24"/>
      <c r="NZN36" s="24"/>
      <c r="NZO36" s="24"/>
      <c r="NZP36" s="24"/>
      <c r="NZQ36" s="24"/>
      <c r="NZR36" s="24"/>
      <c r="NZS36" s="24"/>
      <c r="NZT36" s="24"/>
      <c r="NZU36" s="24"/>
      <c r="NZV36" s="24"/>
      <c r="NZW36" s="24"/>
      <c r="NZX36" s="24"/>
      <c r="NZY36" s="24"/>
      <c r="NZZ36" s="24"/>
      <c r="OAA36" s="24"/>
      <c r="OAB36" s="24"/>
      <c r="OAC36" s="24"/>
      <c r="OAD36" s="24"/>
      <c r="OAE36" s="24"/>
      <c r="OAF36" s="24"/>
      <c r="OAG36" s="24"/>
      <c r="OAH36" s="24"/>
      <c r="OAI36" s="24"/>
      <c r="OAJ36" s="24"/>
      <c r="OAK36" s="24"/>
      <c r="OAL36" s="24"/>
      <c r="OAM36" s="24"/>
      <c r="OAN36" s="24"/>
      <c r="OAO36" s="24"/>
      <c r="OAP36" s="24"/>
      <c r="OAQ36" s="24"/>
      <c r="OAR36" s="24"/>
      <c r="OAS36" s="24"/>
      <c r="OAT36" s="24"/>
      <c r="OAU36" s="24"/>
      <c r="OAV36" s="24"/>
      <c r="OAW36" s="24"/>
      <c r="OAX36" s="24"/>
      <c r="OAY36" s="24"/>
      <c r="OAZ36" s="24"/>
      <c r="OBA36" s="24"/>
      <c r="OBB36" s="24"/>
      <c r="OBC36" s="24"/>
      <c r="OBD36" s="24"/>
      <c r="OBE36" s="24"/>
      <c r="OBF36" s="24"/>
      <c r="OBG36" s="24"/>
      <c r="OBH36" s="24"/>
      <c r="OBI36" s="24"/>
      <c r="OBJ36" s="24"/>
      <c r="OBK36" s="24"/>
      <c r="OBL36" s="24"/>
      <c r="OBM36" s="24"/>
      <c r="OBN36" s="24"/>
      <c r="OBO36" s="24"/>
      <c r="OBP36" s="24"/>
      <c r="OBQ36" s="24"/>
      <c r="OBR36" s="24"/>
      <c r="OBS36" s="24"/>
      <c r="OBT36" s="24"/>
      <c r="OBU36" s="24"/>
      <c r="OBV36" s="24"/>
      <c r="OBW36" s="24"/>
      <c r="OBX36" s="24"/>
      <c r="OBY36" s="24"/>
      <c r="OBZ36" s="24"/>
      <c r="OCA36" s="24"/>
      <c r="OCB36" s="24"/>
      <c r="OCC36" s="24"/>
      <c r="OCD36" s="24"/>
      <c r="OCE36" s="24"/>
      <c r="OCF36" s="24"/>
      <c r="OCG36" s="24"/>
      <c r="OCH36" s="24"/>
      <c r="OCI36" s="24"/>
      <c r="OCJ36" s="24"/>
      <c r="OCK36" s="24"/>
      <c r="OCL36" s="24"/>
      <c r="OCM36" s="24"/>
      <c r="OCN36" s="24"/>
      <c r="OCO36" s="24"/>
      <c r="OCP36" s="24"/>
      <c r="OCQ36" s="24"/>
      <c r="OCR36" s="24"/>
      <c r="OCS36" s="24"/>
      <c r="OCT36" s="24"/>
      <c r="OCU36" s="24"/>
      <c r="OCV36" s="24"/>
      <c r="OCW36" s="24"/>
      <c r="OCX36" s="24"/>
      <c r="OCY36" s="24"/>
      <c r="OCZ36" s="24"/>
      <c r="ODA36" s="24"/>
      <c r="ODB36" s="24"/>
      <c r="ODC36" s="24"/>
      <c r="ODD36" s="24"/>
      <c r="ODE36" s="24"/>
      <c r="ODF36" s="24"/>
      <c r="ODG36" s="24"/>
      <c r="ODH36" s="24"/>
      <c r="ODI36" s="24"/>
      <c r="ODJ36" s="24"/>
      <c r="ODK36" s="24"/>
      <c r="ODL36" s="24"/>
      <c r="ODM36" s="24"/>
      <c r="ODN36" s="24"/>
      <c r="ODO36" s="24"/>
      <c r="ODP36" s="24"/>
      <c r="ODQ36" s="24"/>
      <c r="ODR36" s="24"/>
      <c r="ODS36" s="24"/>
      <c r="ODT36" s="24"/>
      <c r="ODU36" s="24"/>
      <c r="ODV36" s="24"/>
      <c r="ODW36" s="24"/>
      <c r="ODX36" s="24"/>
      <c r="ODY36" s="24"/>
      <c r="ODZ36" s="24"/>
      <c r="OEA36" s="24"/>
      <c r="OEB36" s="24"/>
      <c r="OEC36" s="24"/>
      <c r="OED36" s="24"/>
      <c r="OEE36" s="24"/>
      <c r="OEF36" s="24"/>
      <c r="OEG36" s="24"/>
      <c r="OEH36" s="24"/>
      <c r="OEI36" s="24"/>
      <c r="OEJ36" s="24"/>
      <c r="OEK36" s="24"/>
      <c r="OEL36" s="24"/>
      <c r="OEM36" s="24"/>
      <c r="OEN36" s="24"/>
      <c r="OEO36" s="24"/>
      <c r="OEP36" s="24"/>
      <c r="OEQ36" s="24"/>
      <c r="OER36" s="24"/>
      <c r="OES36" s="24"/>
      <c r="OET36" s="24"/>
      <c r="OEU36" s="24"/>
      <c r="OEV36" s="24"/>
      <c r="OEW36" s="24"/>
      <c r="OEX36" s="24"/>
      <c r="OEY36" s="24"/>
      <c r="OEZ36" s="24"/>
      <c r="OFA36" s="24"/>
      <c r="OFB36" s="24"/>
      <c r="OFC36" s="24"/>
      <c r="OFD36" s="24"/>
      <c r="OFE36" s="24"/>
      <c r="OFF36" s="24"/>
      <c r="OFG36" s="24"/>
      <c r="OFH36" s="24"/>
      <c r="OFI36" s="24"/>
      <c r="OFJ36" s="24"/>
      <c r="OFK36" s="24"/>
      <c r="OFL36" s="24"/>
      <c r="OFM36" s="24"/>
      <c r="OFN36" s="24"/>
      <c r="OFO36" s="24"/>
      <c r="OFP36" s="24"/>
      <c r="OFQ36" s="24"/>
      <c r="OFR36" s="24"/>
      <c r="OFS36" s="24"/>
      <c r="OFT36" s="24"/>
      <c r="OFU36" s="24"/>
      <c r="OFV36" s="24"/>
      <c r="OFW36" s="24"/>
      <c r="OFX36" s="24"/>
      <c r="OFY36" s="24"/>
      <c r="OFZ36" s="24"/>
      <c r="OGA36" s="24"/>
      <c r="OGB36" s="24"/>
      <c r="OGC36" s="24"/>
      <c r="OGD36" s="24"/>
      <c r="OGE36" s="24"/>
      <c r="OGF36" s="24"/>
      <c r="OGG36" s="24"/>
      <c r="OGH36" s="24"/>
      <c r="OGI36" s="24"/>
      <c r="OGJ36" s="24"/>
      <c r="OGK36" s="24"/>
      <c r="OGL36" s="24"/>
      <c r="OGM36" s="24"/>
      <c r="OGN36" s="24"/>
      <c r="OGO36" s="24"/>
      <c r="OGP36" s="24"/>
      <c r="OGQ36" s="24"/>
      <c r="OGR36" s="24"/>
      <c r="OGS36" s="24"/>
      <c r="OGT36" s="24"/>
      <c r="OGU36" s="24"/>
      <c r="OGV36" s="24"/>
      <c r="OGW36" s="24"/>
      <c r="OGX36" s="24"/>
      <c r="OGY36" s="24"/>
      <c r="OGZ36" s="24"/>
      <c r="OHA36" s="24"/>
      <c r="OHB36" s="24"/>
      <c r="OHC36" s="24"/>
      <c r="OHD36" s="24"/>
      <c r="OHE36" s="24"/>
      <c r="OHF36" s="24"/>
      <c r="OHG36" s="24"/>
      <c r="OHH36" s="24"/>
      <c r="OHI36" s="24"/>
      <c r="OHJ36" s="24"/>
      <c r="OHK36" s="24"/>
      <c r="OHL36" s="24"/>
      <c r="OHM36" s="24"/>
      <c r="OHN36" s="24"/>
      <c r="OHO36" s="24"/>
      <c r="OHP36" s="24"/>
      <c r="OHQ36" s="24"/>
      <c r="OHR36" s="24"/>
      <c r="OHS36" s="24"/>
      <c r="OHT36" s="24"/>
      <c r="OHU36" s="24"/>
      <c r="OHV36" s="24"/>
      <c r="OHW36" s="24"/>
      <c r="OHX36" s="24"/>
      <c r="OHY36" s="24"/>
      <c r="OHZ36" s="24"/>
      <c r="OIA36" s="24"/>
      <c r="OIB36" s="24"/>
      <c r="OIC36" s="24"/>
      <c r="OID36" s="24"/>
      <c r="OIE36" s="24"/>
      <c r="OIF36" s="24"/>
      <c r="OIG36" s="24"/>
      <c r="OIH36" s="24"/>
      <c r="OII36" s="24"/>
      <c r="OIJ36" s="24"/>
      <c r="OIK36" s="24"/>
      <c r="OIL36" s="24"/>
      <c r="OIM36" s="24"/>
      <c r="OIN36" s="24"/>
      <c r="OIO36" s="24"/>
      <c r="OIP36" s="24"/>
      <c r="OIQ36" s="24"/>
      <c r="OIR36" s="24"/>
      <c r="OIS36" s="24"/>
      <c r="OIT36" s="24"/>
      <c r="OIU36" s="24"/>
      <c r="OIV36" s="24"/>
      <c r="OIW36" s="24"/>
      <c r="OIX36" s="24"/>
      <c r="OIY36" s="24"/>
      <c r="OIZ36" s="24"/>
      <c r="OJA36" s="24"/>
      <c r="OJB36" s="24"/>
      <c r="OJC36" s="24"/>
      <c r="OJD36" s="24"/>
      <c r="OJE36" s="24"/>
      <c r="OJF36" s="24"/>
      <c r="OJG36" s="24"/>
      <c r="OJH36" s="24"/>
      <c r="OJI36" s="24"/>
      <c r="OJJ36" s="24"/>
      <c r="OJK36" s="24"/>
      <c r="OJL36" s="24"/>
      <c r="OJM36" s="24"/>
      <c r="OJN36" s="24"/>
      <c r="OJO36" s="24"/>
      <c r="OJP36" s="24"/>
      <c r="OJQ36" s="24"/>
      <c r="OJR36" s="24"/>
      <c r="OJS36" s="24"/>
      <c r="OJT36" s="24"/>
      <c r="OJU36" s="24"/>
      <c r="OJV36" s="24"/>
      <c r="OJW36" s="24"/>
      <c r="OJX36" s="24"/>
      <c r="OJY36" s="24"/>
      <c r="OJZ36" s="24"/>
      <c r="OKA36" s="24"/>
      <c r="OKB36" s="24"/>
      <c r="OKC36" s="24"/>
      <c r="OKD36" s="24"/>
      <c r="OKE36" s="24"/>
      <c r="OKF36" s="24"/>
      <c r="OKG36" s="24"/>
      <c r="OKH36" s="24"/>
      <c r="OKI36" s="24"/>
      <c r="OKJ36" s="24"/>
      <c r="OKK36" s="24"/>
      <c r="OKL36" s="24"/>
      <c r="OKM36" s="24"/>
      <c r="OKN36" s="24"/>
      <c r="OKO36" s="24"/>
      <c r="OKP36" s="24"/>
      <c r="OKQ36" s="24"/>
      <c r="OKR36" s="24"/>
      <c r="OKS36" s="24"/>
      <c r="OKT36" s="24"/>
      <c r="OKU36" s="24"/>
      <c r="OKV36" s="24"/>
      <c r="OKW36" s="24"/>
      <c r="OKX36" s="24"/>
      <c r="OKY36" s="24"/>
      <c r="OKZ36" s="24"/>
      <c r="OLA36" s="24"/>
      <c r="OLB36" s="24"/>
      <c r="OLC36" s="24"/>
      <c r="OLD36" s="24"/>
      <c r="OLE36" s="24"/>
      <c r="OLF36" s="24"/>
      <c r="OLG36" s="24"/>
      <c r="OLH36" s="24"/>
      <c r="OLI36" s="24"/>
      <c r="OLJ36" s="24"/>
      <c r="OLK36" s="24"/>
      <c r="OLL36" s="24"/>
      <c r="OLM36" s="24"/>
      <c r="OLN36" s="24"/>
      <c r="OLO36" s="24"/>
      <c r="OLP36" s="24"/>
      <c r="OLQ36" s="24"/>
      <c r="OLR36" s="24"/>
      <c r="OLS36" s="24"/>
      <c r="OLT36" s="24"/>
      <c r="OLU36" s="24"/>
      <c r="OLV36" s="24"/>
      <c r="OLW36" s="24"/>
      <c r="OLX36" s="24"/>
      <c r="OLY36" s="24"/>
      <c r="OLZ36" s="24"/>
      <c r="OMA36" s="24"/>
      <c r="OMB36" s="24"/>
      <c r="OMC36" s="24"/>
      <c r="OMD36" s="24"/>
      <c r="OME36" s="24"/>
      <c r="OMF36" s="24"/>
      <c r="OMG36" s="24"/>
      <c r="OMH36" s="24"/>
      <c r="OMI36" s="24"/>
      <c r="OMJ36" s="24"/>
      <c r="OMK36" s="24"/>
      <c r="OML36" s="24"/>
      <c r="OMM36" s="24"/>
      <c r="OMN36" s="24"/>
      <c r="OMO36" s="24"/>
      <c r="OMP36" s="24"/>
      <c r="OMQ36" s="24"/>
      <c r="OMR36" s="24"/>
      <c r="OMS36" s="24"/>
      <c r="OMT36" s="24"/>
      <c r="OMU36" s="24"/>
      <c r="OMV36" s="24"/>
      <c r="OMW36" s="24"/>
      <c r="OMX36" s="24"/>
      <c r="OMY36" s="24"/>
      <c r="OMZ36" s="24"/>
      <c r="ONA36" s="24"/>
      <c r="ONB36" s="24"/>
      <c r="ONC36" s="24"/>
      <c r="OND36" s="24"/>
      <c r="ONE36" s="24"/>
      <c r="ONF36" s="24"/>
      <c r="ONG36" s="24"/>
      <c r="ONH36" s="24"/>
      <c r="ONI36" s="24"/>
      <c r="ONJ36" s="24"/>
      <c r="ONK36" s="24"/>
      <c r="ONL36" s="24"/>
      <c r="ONM36" s="24"/>
      <c r="ONN36" s="24"/>
      <c r="ONO36" s="24"/>
      <c r="ONP36" s="24"/>
      <c r="ONQ36" s="24"/>
      <c r="ONR36" s="24"/>
      <c r="ONS36" s="24"/>
      <c r="ONT36" s="24"/>
      <c r="ONU36" s="24"/>
      <c r="ONV36" s="24"/>
      <c r="ONW36" s="24"/>
      <c r="ONX36" s="24"/>
      <c r="ONY36" s="24"/>
      <c r="ONZ36" s="24"/>
      <c r="OOA36" s="24"/>
      <c r="OOB36" s="24"/>
      <c r="OOC36" s="24"/>
      <c r="OOD36" s="24"/>
      <c r="OOE36" s="24"/>
      <c r="OOF36" s="24"/>
      <c r="OOG36" s="24"/>
      <c r="OOH36" s="24"/>
      <c r="OOI36" s="24"/>
      <c r="OOJ36" s="24"/>
      <c r="OOK36" s="24"/>
      <c r="OOL36" s="24"/>
      <c r="OOM36" s="24"/>
      <c r="OON36" s="24"/>
      <c r="OOO36" s="24"/>
      <c r="OOP36" s="24"/>
      <c r="OOQ36" s="24"/>
      <c r="OOR36" s="24"/>
      <c r="OOS36" s="24"/>
      <c r="OOT36" s="24"/>
      <c r="OOU36" s="24"/>
      <c r="OOV36" s="24"/>
      <c r="OOW36" s="24"/>
      <c r="OOX36" s="24"/>
      <c r="OOY36" s="24"/>
      <c r="OOZ36" s="24"/>
      <c r="OPA36" s="24"/>
      <c r="OPB36" s="24"/>
      <c r="OPC36" s="24"/>
      <c r="OPD36" s="24"/>
      <c r="OPE36" s="24"/>
      <c r="OPF36" s="24"/>
      <c r="OPG36" s="24"/>
      <c r="OPH36" s="24"/>
      <c r="OPI36" s="24"/>
      <c r="OPJ36" s="24"/>
      <c r="OPK36" s="24"/>
      <c r="OPL36" s="24"/>
      <c r="OPM36" s="24"/>
      <c r="OPN36" s="24"/>
      <c r="OPO36" s="24"/>
      <c r="OPP36" s="24"/>
      <c r="OPQ36" s="24"/>
      <c r="OPR36" s="24"/>
      <c r="OPS36" s="24"/>
      <c r="OPT36" s="24"/>
      <c r="OPU36" s="24"/>
      <c r="OPV36" s="24"/>
      <c r="OPW36" s="24"/>
      <c r="OPX36" s="24"/>
      <c r="OPY36" s="24"/>
      <c r="OPZ36" s="24"/>
      <c r="OQA36" s="24"/>
      <c r="OQB36" s="24"/>
      <c r="OQC36" s="24"/>
      <c r="OQD36" s="24"/>
      <c r="OQE36" s="24"/>
      <c r="OQF36" s="24"/>
      <c r="OQG36" s="24"/>
      <c r="OQH36" s="24"/>
      <c r="OQI36" s="24"/>
      <c r="OQJ36" s="24"/>
      <c r="OQK36" s="24"/>
      <c r="OQL36" s="24"/>
      <c r="OQM36" s="24"/>
      <c r="OQN36" s="24"/>
      <c r="OQO36" s="24"/>
      <c r="OQP36" s="24"/>
      <c r="OQQ36" s="24"/>
      <c r="OQR36" s="24"/>
      <c r="OQS36" s="24"/>
      <c r="OQT36" s="24"/>
      <c r="OQU36" s="24"/>
      <c r="OQV36" s="24"/>
      <c r="OQW36" s="24"/>
      <c r="OQX36" s="24"/>
      <c r="OQY36" s="24"/>
      <c r="OQZ36" s="24"/>
      <c r="ORA36" s="24"/>
      <c r="ORB36" s="24"/>
      <c r="ORC36" s="24"/>
      <c r="ORD36" s="24"/>
      <c r="ORE36" s="24"/>
      <c r="ORF36" s="24"/>
      <c r="ORG36" s="24"/>
      <c r="ORH36" s="24"/>
      <c r="ORI36" s="24"/>
      <c r="ORJ36" s="24"/>
      <c r="ORK36" s="24"/>
      <c r="ORL36" s="24"/>
      <c r="ORM36" s="24"/>
      <c r="ORN36" s="24"/>
      <c r="ORO36" s="24"/>
      <c r="ORP36" s="24"/>
      <c r="ORQ36" s="24"/>
      <c r="ORR36" s="24"/>
      <c r="ORS36" s="24"/>
      <c r="ORT36" s="24"/>
      <c r="ORU36" s="24"/>
      <c r="ORV36" s="24"/>
      <c r="ORW36" s="24"/>
      <c r="ORX36" s="24"/>
      <c r="ORY36" s="24"/>
      <c r="ORZ36" s="24"/>
      <c r="OSA36" s="24"/>
      <c r="OSB36" s="24"/>
      <c r="OSC36" s="24"/>
      <c r="OSD36" s="24"/>
      <c r="OSE36" s="24"/>
      <c r="OSF36" s="24"/>
      <c r="OSG36" s="24"/>
      <c r="OSH36" s="24"/>
      <c r="OSI36" s="24"/>
      <c r="OSJ36" s="24"/>
      <c r="OSK36" s="24"/>
      <c r="OSL36" s="24"/>
      <c r="OSM36" s="24"/>
      <c r="OSN36" s="24"/>
      <c r="OSO36" s="24"/>
      <c r="OSP36" s="24"/>
      <c r="OSQ36" s="24"/>
      <c r="OSR36" s="24"/>
      <c r="OSS36" s="24"/>
      <c r="OST36" s="24"/>
      <c r="OSU36" s="24"/>
      <c r="OSV36" s="24"/>
      <c r="OSW36" s="24"/>
      <c r="OSX36" s="24"/>
      <c r="OSY36" s="24"/>
      <c r="OSZ36" s="24"/>
      <c r="OTA36" s="24"/>
      <c r="OTB36" s="24"/>
      <c r="OTC36" s="24"/>
      <c r="OTD36" s="24"/>
      <c r="OTE36" s="24"/>
      <c r="OTF36" s="24"/>
      <c r="OTG36" s="24"/>
      <c r="OTH36" s="24"/>
      <c r="OTI36" s="24"/>
      <c r="OTJ36" s="24"/>
      <c r="OTK36" s="24"/>
      <c r="OTL36" s="24"/>
      <c r="OTM36" s="24"/>
      <c r="OTN36" s="24"/>
      <c r="OTO36" s="24"/>
      <c r="OTP36" s="24"/>
      <c r="OTQ36" s="24"/>
      <c r="OTR36" s="24"/>
      <c r="OTS36" s="24"/>
      <c r="OTT36" s="24"/>
      <c r="OTU36" s="24"/>
      <c r="OTV36" s="24"/>
      <c r="OTW36" s="24"/>
      <c r="OTX36" s="24"/>
      <c r="OTY36" s="24"/>
      <c r="OTZ36" s="24"/>
      <c r="OUA36" s="24"/>
      <c r="OUB36" s="24"/>
      <c r="OUC36" s="24"/>
      <c r="OUD36" s="24"/>
      <c r="OUE36" s="24"/>
      <c r="OUF36" s="24"/>
      <c r="OUG36" s="24"/>
      <c r="OUH36" s="24"/>
      <c r="OUI36" s="24"/>
      <c r="OUJ36" s="24"/>
      <c r="OUK36" s="24"/>
      <c r="OUL36" s="24"/>
      <c r="OUM36" s="24"/>
      <c r="OUN36" s="24"/>
      <c r="OUO36" s="24"/>
      <c r="OUP36" s="24"/>
      <c r="OUQ36" s="24"/>
      <c r="OUR36" s="24"/>
      <c r="OUS36" s="24"/>
      <c r="OUT36" s="24"/>
      <c r="OUU36" s="24"/>
      <c r="OUV36" s="24"/>
      <c r="OUW36" s="24"/>
      <c r="OUX36" s="24"/>
      <c r="OUY36" s="24"/>
      <c r="OUZ36" s="24"/>
      <c r="OVA36" s="24"/>
      <c r="OVB36" s="24"/>
      <c r="OVC36" s="24"/>
      <c r="OVD36" s="24"/>
      <c r="OVE36" s="24"/>
      <c r="OVF36" s="24"/>
      <c r="OVG36" s="24"/>
      <c r="OVH36" s="24"/>
      <c r="OVI36" s="24"/>
      <c r="OVJ36" s="24"/>
      <c r="OVK36" s="24"/>
      <c r="OVL36" s="24"/>
      <c r="OVM36" s="24"/>
      <c r="OVN36" s="24"/>
      <c r="OVO36" s="24"/>
      <c r="OVP36" s="24"/>
      <c r="OVQ36" s="24"/>
      <c r="OVR36" s="24"/>
      <c r="OVS36" s="24"/>
      <c r="OVT36" s="24"/>
      <c r="OVU36" s="24"/>
      <c r="OVV36" s="24"/>
      <c r="OVW36" s="24"/>
      <c r="OVX36" s="24"/>
      <c r="OVY36" s="24"/>
      <c r="OVZ36" s="24"/>
      <c r="OWA36" s="24"/>
      <c r="OWB36" s="24"/>
      <c r="OWC36" s="24"/>
      <c r="OWD36" s="24"/>
      <c r="OWE36" s="24"/>
      <c r="OWF36" s="24"/>
      <c r="OWG36" s="24"/>
      <c r="OWH36" s="24"/>
      <c r="OWI36" s="24"/>
      <c r="OWJ36" s="24"/>
      <c r="OWK36" s="24"/>
      <c r="OWL36" s="24"/>
      <c r="OWM36" s="24"/>
      <c r="OWN36" s="24"/>
      <c r="OWO36" s="24"/>
      <c r="OWP36" s="24"/>
      <c r="OWQ36" s="24"/>
      <c r="OWR36" s="24"/>
      <c r="OWS36" s="24"/>
      <c r="OWT36" s="24"/>
      <c r="OWU36" s="24"/>
      <c r="OWV36" s="24"/>
      <c r="OWW36" s="24"/>
      <c r="OWX36" s="24"/>
      <c r="OWY36" s="24"/>
      <c r="OWZ36" s="24"/>
      <c r="OXA36" s="24"/>
      <c r="OXB36" s="24"/>
      <c r="OXC36" s="24"/>
      <c r="OXD36" s="24"/>
      <c r="OXE36" s="24"/>
      <c r="OXF36" s="24"/>
      <c r="OXG36" s="24"/>
      <c r="OXH36" s="24"/>
      <c r="OXI36" s="24"/>
      <c r="OXJ36" s="24"/>
      <c r="OXK36" s="24"/>
      <c r="OXL36" s="24"/>
      <c r="OXM36" s="24"/>
      <c r="OXN36" s="24"/>
      <c r="OXO36" s="24"/>
      <c r="OXP36" s="24"/>
      <c r="OXQ36" s="24"/>
      <c r="OXR36" s="24"/>
      <c r="OXS36" s="24"/>
      <c r="OXT36" s="24"/>
      <c r="OXU36" s="24"/>
      <c r="OXV36" s="24"/>
      <c r="OXW36" s="24"/>
      <c r="OXX36" s="24"/>
      <c r="OXY36" s="24"/>
      <c r="OXZ36" s="24"/>
      <c r="OYA36" s="24"/>
      <c r="OYB36" s="24"/>
      <c r="OYC36" s="24"/>
      <c r="OYD36" s="24"/>
      <c r="OYE36" s="24"/>
      <c r="OYF36" s="24"/>
      <c r="OYG36" s="24"/>
      <c r="OYH36" s="24"/>
      <c r="OYI36" s="24"/>
      <c r="OYJ36" s="24"/>
      <c r="OYK36" s="24"/>
      <c r="OYL36" s="24"/>
      <c r="OYM36" s="24"/>
      <c r="OYN36" s="24"/>
      <c r="OYO36" s="24"/>
      <c r="OYP36" s="24"/>
      <c r="OYQ36" s="24"/>
      <c r="OYR36" s="24"/>
      <c r="OYS36" s="24"/>
      <c r="OYT36" s="24"/>
      <c r="OYU36" s="24"/>
      <c r="OYV36" s="24"/>
      <c r="OYW36" s="24"/>
      <c r="OYX36" s="24"/>
      <c r="OYY36" s="24"/>
      <c r="OYZ36" s="24"/>
      <c r="OZA36" s="24"/>
      <c r="OZB36" s="24"/>
      <c r="OZC36" s="24"/>
      <c r="OZD36" s="24"/>
      <c r="OZE36" s="24"/>
      <c r="OZF36" s="24"/>
      <c r="OZG36" s="24"/>
      <c r="OZH36" s="24"/>
      <c r="OZI36" s="24"/>
      <c r="OZJ36" s="24"/>
      <c r="OZK36" s="24"/>
      <c r="OZL36" s="24"/>
      <c r="OZM36" s="24"/>
      <c r="OZN36" s="24"/>
      <c r="OZO36" s="24"/>
      <c r="OZP36" s="24"/>
      <c r="OZQ36" s="24"/>
      <c r="OZR36" s="24"/>
      <c r="OZS36" s="24"/>
      <c r="OZT36" s="24"/>
      <c r="OZU36" s="24"/>
      <c r="OZV36" s="24"/>
      <c r="OZW36" s="24"/>
      <c r="OZX36" s="24"/>
      <c r="OZY36" s="24"/>
      <c r="OZZ36" s="24"/>
      <c r="PAA36" s="24"/>
      <c r="PAB36" s="24"/>
      <c r="PAC36" s="24"/>
      <c r="PAD36" s="24"/>
      <c r="PAE36" s="24"/>
      <c r="PAF36" s="24"/>
      <c r="PAG36" s="24"/>
      <c r="PAH36" s="24"/>
      <c r="PAI36" s="24"/>
      <c r="PAJ36" s="24"/>
      <c r="PAK36" s="24"/>
      <c r="PAL36" s="24"/>
      <c r="PAM36" s="24"/>
      <c r="PAN36" s="24"/>
      <c r="PAO36" s="24"/>
      <c r="PAP36" s="24"/>
      <c r="PAQ36" s="24"/>
      <c r="PAR36" s="24"/>
      <c r="PAS36" s="24"/>
      <c r="PAT36" s="24"/>
      <c r="PAU36" s="24"/>
      <c r="PAV36" s="24"/>
      <c r="PAW36" s="24"/>
      <c r="PAX36" s="24"/>
      <c r="PAY36" s="24"/>
      <c r="PAZ36" s="24"/>
      <c r="PBA36" s="24"/>
      <c r="PBB36" s="24"/>
      <c r="PBC36" s="24"/>
      <c r="PBD36" s="24"/>
      <c r="PBE36" s="24"/>
      <c r="PBF36" s="24"/>
      <c r="PBG36" s="24"/>
      <c r="PBH36" s="24"/>
      <c r="PBI36" s="24"/>
      <c r="PBJ36" s="24"/>
      <c r="PBK36" s="24"/>
      <c r="PBL36" s="24"/>
      <c r="PBM36" s="24"/>
      <c r="PBN36" s="24"/>
      <c r="PBO36" s="24"/>
      <c r="PBP36" s="24"/>
      <c r="PBQ36" s="24"/>
      <c r="PBR36" s="24"/>
      <c r="PBS36" s="24"/>
      <c r="PBT36" s="24"/>
      <c r="PBU36" s="24"/>
      <c r="PBV36" s="24"/>
      <c r="PBW36" s="24"/>
      <c r="PBX36" s="24"/>
      <c r="PBY36" s="24"/>
      <c r="PBZ36" s="24"/>
      <c r="PCA36" s="24"/>
      <c r="PCB36" s="24"/>
      <c r="PCC36" s="24"/>
      <c r="PCD36" s="24"/>
      <c r="PCE36" s="24"/>
      <c r="PCF36" s="24"/>
      <c r="PCG36" s="24"/>
      <c r="PCH36" s="24"/>
      <c r="PCI36" s="24"/>
      <c r="PCJ36" s="24"/>
      <c r="PCK36" s="24"/>
      <c r="PCL36" s="24"/>
      <c r="PCM36" s="24"/>
      <c r="PCN36" s="24"/>
      <c r="PCO36" s="24"/>
      <c r="PCP36" s="24"/>
      <c r="PCQ36" s="24"/>
      <c r="PCR36" s="24"/>
      <c r="PCS36" s="24"/>
      <c r="PCT36" s="24"/>
      <c r="PCU36" s="24"/>
      <c r="PCV36" s="24"/>
      <c r="PCW36" s="24"/>
      <c r="PCX36" s="24"/>
      <c r="PCY36" s="24"/>
      <c r="PCZ36" s="24"/>
      <c r="PDA36" s="24"/>
      <c r="PDB36" s="24"/>
      <c r="PDC36" s="24"/>
      <c r="PDD36" s="24"/>
      <c r="PDE36" s="24"/>
      <c r="PDF36" s="24"/>
      <c r="PDG36" s="24"/>
      <c r="PDH36" s="24"/>
      <c r="PDI36" s="24"/>
      <c r="PDJ36" s="24"/>
      <c r="PDK36" s="24"/>
      <c r="PDL36" s="24"/>
      <c r="PDM36" s="24"/>
      <c r="PDN36" s="24"/>
      <c r="PDO36" s="24"/>
      <c r="PDP36" s="24"/>
      <c r="PDQ36" s="24"/>
      <c r="PDR36" s="24"/>
      <c r="PDS36" s="24"/>
      <c r="PDT36" s="24"/>
      <c r="PDU36" s="24"/>
      <c r="PDV36" s="24"/>
      <c r="PDW36" s="24"/>
      <c r="PDX36" s="24"/>
      <c r="PDY36" s="24"/>
      <c r="PDZ36" s="24"/>
      <c r="PEA36" s="24"/>
      <c r="PEB36" s="24"/>
      <c r="PEC36" s="24"/>
      <c r="PED36" s="24"/>
      <c r="PEE36" s="24"/>
      <c r="PEF36" s="24"/>
      <c r="PEG36" s="24"/>
      <c r="PEH36" s="24"/>
      <c r="PEI36" s="24"/>
      <c r="PEJ36" s="24"/>
      <c r="PEK36" s="24"/>
      <c r="PEL36" s="24"/>
      <c r="PEM36" s="24"/>
      <c r="PEN36" s="24"/>
      <c r="PEO36" s="24"/>
      <c r="PEP36" s="24"/>
      <c r="PEQ36" s="24"/>
      <c r="PER36" s="24"/>
      <c r="PES36" s="24"/>
      <c r="PET36" s="24"/>
      <c r="PEU36" s="24"/>
      <c r="PEV36" s="24"/>
      <c r="PEW36" s="24"/>
      <c r="PEX36" s="24"/>
      <c r="PEY36" s="24"/>
      <c r="PEZ36" s="24"/>
      <c r="PFA36" s="24"/>
      <c r="PFB36" s="24"/>
      <c r="PFC36" s="24"/>
      <c r="PFD36" s="24"/>
      <c r="PFE36" s="24"/>
      <c r="PFF36" s="24"/>
      <c r="PFG36" s="24"/>
      <c r="PFH36" s="24"/>
      <c r="PFI36" s="24"/>
      <c r="PFJ36" s="24"/>
      <c r="PFK36" s="24"/>
      <c r="PFL36" s="24"/>
      <c r="PFM36" s="24"/>
      <c r="PFN36" s="24"/>
      <c r="PFO36" s="24"/>
      <c r="PFP36" s="24"/>
      <c r="PFQ36" s="24"/>
      <c r="PFR36" s="24"/>
      <c r="PFS36" s="24"/>
      <c r="PFT36" s="24"/>
      <c r="PFU36" s="24"/>
      <c r="PFV36" s="24"/>
      <c r="PFW36" s="24"/>
      <c r="PFX36" s="24"/>
      <c r="PFY36" s="24"/>
      <c r="PFZ36" s="24"/>
      <c r="PGA36" s="24"/>
      <c r="PGB36" s="24"/>
      <c r="PGC36" s="24"/>
      <c r="PGD36" s="24"/>
      <c r="PGE36" s="24"/>
      <c r="PGF36" s="24"/>
      <c r="PGG36" s="24"/>
      <c r="PGH36" s="24"/>
      <c r="PGI36" s="24"/>
      <c r="PGJ36" s="24"/>
      <c r="PGK36" s="24"/>
      <c r="PGL36" s="24"/>
      <c r="PGM36" s="24"/>
      <c r="PGN36" s="24"/>
      <c r="PGO36" s="24"/>
      <c r="PGP36" s="24"/>
      <c r="PGQ36" s="24"/>
      <c r="PGR36" s="24"/>
      <c r="PGS36" s="24"/>
      <c r="PGT36" s="24"/>
      <c r="PGU36" s="24"/>
      <c r="PGV36" s="24"/>
      <c r="PGW36" s="24"/>
      <c r="PGX36" s="24"/>
      <c r="PGY36" s="24"/>
      <c r="PGZ36" s="24"/>
      <c r="PHA36" s="24"/>
      <c r="PHB36" s="24"/>
      <c r="PHC36" s="24"/>
      <c r="PHD36" s="24"/>
      <c r="PHE36" s="24"/>
      <c r="PHF36" s="24"/>
      <c r="PHG36" s="24"/>
      <c r="PHH36" s="24"/>
      <c r="PHI36" s="24"/>
      <c r="PHJ36" s="24"/>
      <c r="PHK36" s="24"/>
      <c r="PHL36" s="24"/>
      <c r="PHM36" s="24"/>
      <c r="PHN36" s="24"/>
      <c r="PHO36" s="24"/>
      <c r="PHP36" s="24"/>
      <c r="PHQ36" s="24"/>
      <c r="PHR36" s="24"/>
      <c r="PHS36" s="24"/>
      <c r="PHT36" s="24"/>
      <c r="PHU36" s="24"/>
      <c r="PHV36" s="24"/>
      <c r="PHW36" s="24"/>
      <c r="PHX36" s="24"/>
      <c r="PHY36" s="24"/>
      <c r="PHZ36" s="24"/>
      <c r="PIA36" s="24"/>
      <c r="PIB36" s="24"/>
      <c r="PIC36" s="24"/>
      <c r="PID36" s="24"/>
      <c r="PIE36" s="24"/>
      <c r="PIF36" s="24"/>
      <c r="PIG36" s="24"/>
      <c r="PIH36" s="24"/>
      <c r="PII36" s="24"/>
      <c r="PIJ36" s="24"/>
      <c r="PIK36" s="24"/>
      <c r="PIL36" s="24"/>
      <c r="PIM36" s="24"/>
      <c r="PIN36" s="24"/>
      <c r="PIO36" s="24"/>
      <c r="PIP36" s="24"/>
      <c r="PIQ36" s="24"/>
      <c r="PIR36" s="24"/>
      <c r="PIS36" s="24"/>
      <c r="PIT36" s="24"/>
      <c r="PIU36" s="24"/>
      <c r="PIV36" s="24"/>
      <c r="PIW36" s="24"/>
      <c r="PIX36" s="24"/>
      <c r="PIY36" s="24"/>
      <c r="PIZ36" s="24"/>
      <c r="PJA36" s="24"/>
      <c r="PJB36" s="24"/>
      <c r="PJC36" s="24"/>
      <c r="PJD36" s="24"/>
      <c r="PJE36" s="24"/>
      <c r="PJF36" s="24"/>
      <c r="PJG36" s="24"/>
      <c r="PJH36" s="24"/>
      <c r="PJI36" s="24"/>
      <c r="PJJ36" s="24"/>
      <c r="PJK36" s="24"/>
      <c r="PJL36" s="24"/>
      <c r="PJM36" s="24"/>
      <c r="PJN36" s="24"/>
      <c r="PJO36" s="24"/>
      <c r="PJP36" s="24"/>
      <c r="PJQ36" s="24"/>
      <c r="PJR36" s="24"/>
      <c r="PJS36" s="24"/>
      <c r="PJT36" s="24"/>
      <c r="PJU36" s="24"/>
      <c r="PJV36" s="24"/>
      <c r="PJW36" s="24"/>
      <c r="PJX36" s="24"/>
      <c r="PJY36" s="24"/>
      <c r="PJZ36" s="24"/>
      <c r="PKA36" s="24"/>
      <c r="PKB36" s="24"/>
      <c r="PKC36" s="24"/>
      <c r="PKD36" s="24"/>
      <c r="PKE36" s="24"/>
      <c r="PKF36" s="24"/>
      <c r="PKG36" s="24"/>
      <c r="PKH36" s="24"/>
      <c r="PKI36" s="24"/>
      <c r="PKJ36" s="24"/>
      <c r="PKK36" s="24"/>
      <c r="PKL36" s="24"/>
      <c r="PKM36" s="24"/>
      <c r="PKN36" s="24"/>
      <c r="PKO36" s="24"/>
      <c r="PKP36" s="24"/>
      <c r="PKQ36" s="24"/>
      <c r="PKR36" s="24"/>
      <c r="PKS36" s="24"/>
      <c r="PKT36" s="24"/>
      <c r="PKU36" s="24"/>
      <c r="PKV36" s="24"/>
      <c r="PKW36" s="24"/>
      <c r="PKX36" s="24"/>
      <c r="PKY36" s="24"/>
      <c r="PKZ36" s="24"/>
      <c r="PLA36" s="24"/>
      <c r="PLB36" s="24"/>
      <c r="PLC36" s="24"/>
      <c r="PLD36" s="24"/>
      <c r="PLE36" s="24"/>
      <c r="PLF36" s="24"/>
      <c r="PLG36" s="24"/>
      <c r="PLH36" s="24"/>
      <c r="PLI36" s="24"/>
      <c r="PLJ36" s="24"/>
      <c r="PLK36" s="24"/>
      <c r="PLL36" s="24"/>
      <c r="PLM36" s="24"/>
      <c r="PLN36" s="24"/>
      <c r="PLO36" s="24"/>
      <c r="PLP36" s="24"/>
      <c r="PLQ36" s="24"/>
      <c r="PLR36" s="24"/>
      <c r="PLS36" s="24"/>
      <c r="PLT36" s="24"/>
      <c r="PLU36" s="24"/>
      <c r="PLV36" s="24"/>
      <c r="PLW36" s="24"/>
      <c r="PLX36" s="24"/>
      <c r="PLY36" s="24"/>
      <c r="PLZ36" s="24"/>
      <c r="PMA36" s="24"/>
      <c r="PMB36" s="24"/>
      <c r="PMC36" s="24"/>
      <c r="PMD36" s="24"/>
      <c r="PME36" s="24"/>
      <c r="PMF36" s="24"/>
      <c r="PMG36" s="24"/>
      <c r="PMH36" s="24"/>
      <c r="PMI36" s="24"/>
      <c r="PMJ36" s="24"/>
      <c r="PMK36" s="24"/>
      <c r="PML36" s="24"/>
      <c r="PMM36" s="24"/>
      <c r="PMN36" s="24"/>
      <c r="PMO36" s="24"/>
      <c r="PMP36" s="24"/>
      <c r="PMQ36" s="24"/>
      <c r="PMR36" s="24"/>
      <c r="PMS36" s="24"/>
      <c r="PMT36" s="24"/>
      <c r="PMU36" s="24"/>
      <c r="PMV36" s="24"/>
      <c r="PMW36" s="24"/>
      <c r="PMX36" s="24"/>
      <c r="PMY36" s="24"/>
      <c r="PMZ36" s="24"/>
      <c r="PNA36" s="24"/>
      <c r="PNB36" s="24"/>
      <c r="PNC36" s="24"/>
      <c r="PND36" s="24"/>
      <c r="PNE36" s="24"/>
      <c r="PNF36" s="24"/>
      <c r="PNG36" s="24"/>
      <c r="PNH36" s="24"/>
      <c r="PNI36" s="24"/>
      <c r="PNJ36" s="24"/>
      <c r="PNK36" s="24"/>
      <c r="PNL36" s="24"/>
      <c r="PNM36" s="24"/>
      <c r="PNN36" s="24"/>
      <c r="PNO36" s="24"/>
      <c r="PNP36" s="24"/>
      <c r="PNQ36" s="24"/>
      <c r="PNR36" s="24"/>
      <c r="PNS36" s="24"/>
      <c r="PNT36" s="24"/>
      <c r="PNU36" s="24"/>
      <c r="PNV36" s="24"/>
      <c r="PNW36" s="24"/>
      <c r="PNX36" s="24"/>
      <c r="PNY36" s="24"/>
      <c r="PNZ36" s="24"/>
      <c r="POA36" s="24"/>
      <c r="POB36" s="24"/>
      <c r="POC36" s="24"/>
      <c r="POD36" s="24"/>
      <c r="POE36" s="24"/>
      <c r="POF36" s="24"/>
      <c r="POG36" s="24"/>
      <c r="POH36" s="24"/>
      <c r="POI36" s="24"/>
      <c r="POJ36" s="24"/>
      <c r="POK36" s="24"/>
      <c r="POL36" s="24"/>
      <c r="POM36" s="24"/>
      <c r="PON36" s="24"/>
      <c r="POO36" s="24"/>
      <c r="POP36" s="24"/>
      <c r="POQ36" s="24"/>
      <c r="POR36" s="24"/>
      <c r="POS36" s="24"/>
      <c r="POT36" s="24"/>
      <c r="POU36" s="24"/>
      <c r="POV36" s="24"/>
      <c r="POW36" s="24"/>
      <c r="POX36" s="24"/>
      <c r="POY36" s="24"/>
      <c r="POZ36" s="24"/>
      <c r="PPA36" s="24"/>
      <c r="PPB36" s="24"/>
      <c r="PPC36" s="24"/>
      <c r="PPD36" s="24"/>
      <c r="PPE36" s="24"/>
      <c r="PPF36" s="24"/>
      <c r="PPG36" s="24"/>
      <c r="PPH36" s="24"/>
      <c r="PPI36" s="24"/>
      <c r="PPJ36" s="24"/>
      <c r="PPK36" s="24"/>
      <c r="PPL36" s="24"/>
      <c r="PPM36" s="24"/>
      <c r="PPN36" s="24"/>
      <c r="PPO36" s="24"/>
      <c r="PPP36" s="24"/>
      <c r="PPQ36" s="24"/>
      <c r="PPR36" s="24"/>
      <c r="PPS36" s="24"/>
      <c r="PPT36" s="24"/>
      <c r="PPU36" s="24"/>
      <c r="PPV36" s="24"/>
      <c r="PPW36" s="24"/>
      <c r="PPX36" s="24"/>
      <c r="PPY36" s="24"/>
      <c r="PPZ36" s="24"/>
      <c r="PQA36" s="24"/>
      <c r="PQB36" s="24"/>
      <c r="PQC36" s="24"/>
      <c r="PQD36" s="24"/>
      <c r="PQE36" s="24"/>
      <c r="PQF36" s="24"/>
      <c r="PQG36" s="24"/>
      <c r="PQH36" s="24"/>
      <c r="PQI36" s="24"/>
      <c r="PQJ36" s="24"/>
      <c r="PQK36" s="24"/>
      <c r="PQL36" s="24"/>
      <c r="PQM36" s="24"/>
      <c r="PQN36" s="24"/>
      <c r="PQO36" s="24"/>
      <c r="PQP36" s="24"/>
      <c r="PQQ36" s="24"/>
      <c r="PQR36" s="24"/>
      <c r="PQS36" s="24"/>
      <c r="PQT36" s="24"/>
      <c r="PQU36" s="24"/>
      <c r="PQV36" s="24"/>
      <c r="PQW36" s="24"/>
      <c r="PQX36" s="24"/>
      <c r="PQY36" s="24"/>
      <c r="PQZ36" s="24"/>
      <c r="PRA36" s="24"/>
      <c r="PRB36" s="24"/>
      <c r="PRC36" s="24"/>
      <c r="PRD36" s="24"/>
      <c r="PRE36" s="24"/>
      <c r="PRF36" s="24"/>
      <c r="PRG36" s="24"/>
      <c r="PRH36" s="24"/>
      <c r="PRI36" s="24"/>
      <c r="PRJ36" s="24"/>
      <c r="PRK36" s="24"/>
      <c r="PRL36" s="24"/>
      <c r="PRM36" s="24"/>
      <c r="PRN36" s="24"/>
      <c r="PRO36" s="24"/>
      <c r="PRP36" s="24"/>
      <c r="PRQ36" s="24"/>
      <c r="PRR36" s="24"/>
      <c r="PRS36" s="24"/>
      <c r="PRT36" s="24"/>
      <c r="PRU36" s="24"/>
      <c r="PRV36" s="24"/>
      <c r="PRW36" s="24"/>
      <c r="PRX36" s="24"/>
      <c r="PRY36" s="24"/>
      <c r="PRZ36" s="24"/>
      <c r="PSA36" s="24"/>
      <c r="PSB36" s="24"/>
      <c r="PSC36" s="24"/>
      <c r="PSD36" s="24"/>
      <c r="PSE36" s="24"/>
      <c r="PSF36" s="24"/>
      <c r="PSG36" s="24"/>
      <c r="PSH36" s="24"/>
      <c r="PSI36" s="24"/>
      <c r="PSJ36" s="24"/>
      <c r="PSK36" s="24"/>
      <c r="PSL36" s="24"/>
      <c r="PSM36" s="24"/>
      <c r="PSN36" s="24"/>
      <c r="PSO36" s="24"/>
      <c r="PSP36" s="24"/>
      <c r="PSQ36" s="24"/>
      <c r="PSR36" s="24"/>
      <c r="PSS36" s="24"/>
      <c r="PST36" s="24"/>
      <c r="PSU36" s="24"/>
      <c r="PSV36" s="24"/>
      <c r="PSW36" s="24"/>
      <c r="PSX36" s="24"/>
      <c r="PSY36" s="24"/>
      <c r="PSZ36" s="24"/>
      <c r="PTA36" s="24"/>
      <c r="PTB36" s="24"/>
      <c r="PTC36" s="24"/>
      <c r="PTD36" s="24"/>
      <c r="PTE36" s="24"/>
      <c r="PTF36" s="24"/>
      <c r="PTG36" s="24"/>
      <c r="PTH36" s="24"/>
      <c r="PTI36" s="24"/>
      <c r="PTJ36" s="24"/>
      <c r="PTK36" s="24"/>
      <c r="PTL36" s="24"/>
      <c r="PTM36" s="24"/>
      <c r="PTN36" s="24"/>
      <c r="PTO36" s="24"/>
      <c r="PTP36" s="24"/>
      <c r="PTQ36" s="24"/>
      <c r="PTR36" s="24"/>
      <c r="PTS36" s="24"/>
      <c r="PTT36" s="24"/>
      <c r="PTU36" s="24"/>
      <c r="PTV36" s="24"/>
      <c r="PTW36" s="24"/>
      <c r="PTX36" s="24"/>
      <c r="PTY36" s="24"/>
      <c r="PTZ36" s="24"/>
      <c r="PUA36" s="24"/>
      <c r="PUB36" s="24"/>
      <c r="PUC36" s="24"/>
      <c r="PUD36" s="24"/>
      <c r="PUE36" s="24"/>
      <c r="PUF36" s="24"/>
      <c r="PUG36" s="24"/>
      <c r="PUH36" s="24"/>
      <c r="PUI36" s="24"/>
      <c r="PUJ36" s="24"/>
      <c r="PUK36" s="24"/>
      <c r="PUL36" s="24"/>
      <c r="PUM36" s="24"/>
      <c r="PUN36" s="24"/>
      <c r="PUO36" s="24"/>
      <c r="PUP36" s="24"/>
      <c r="PUQ36" s="24"/>
      <c r="PUR36" s="24"/>
      <c r="PUS36" s="24"/>
      <c r="PUT36" s="24"/>
      <c r="PUU36" s="24"/>
      <c r="PUV36" s="24"/>
      <c r="PUW36" s="24"/>
      <c r="PUX36" s="24"/>
      <c r="PUY36" s="24"/>
      <c r="PUZ36" s="24"/>
      <c r="PVA36" s="24"/>
      <c r="PVB36" s="24"/>
      <c r="PVC36" s="24"/>
      <c r="PVD36" s="24"/>
      <c r="PVE36" s="24"/>
      <c r="PVF36" s="24"/>
      <c r="PVG36" s="24"/>
      <c r="PVH36" s="24"/>
      <c r="PVI36" s="24"/>
      <c r="PVJ36" s="24"/>
      <c r="PVK36" s="24"/>
      <c r="PVL36" s="24"/>
      <c r="PVM36" s="24"/>
      <c r="PVN36" s="24"/>
      <c r="PVO36" s="24"/>
      <c r="PVP36" s="24"/>
      <c r="PVQ36" s="24"/>
      <c r="PVR36" s="24"/>
      <c r="PVS36" s="24"/>
      <c r="PVT36" s="24"/>
      <c r="PVU36" s="24"/>
      <c r="PVV36" s="24"/>
      <c r="PVW36" s="24"/>
      <c r="PVX36" s="24"/>
      <c r="PVY36" s="24"/>
      <c r="PVZ36" s="24"/>
      <c r="PWA36" s="24"/>
      <c r="PWB36" s="24"/>
      <c r="PWC36" s="24"/>
      <c r="PWD36" s="24"/>
      <c r="PWE36" s="24"/>
      <c r="PWF36" s="24"/>
      <c r="PWG36" s="24"/>
      <c r="PWH36" s="24"/>
      <c r="PWI36" s="24"/>
      <c r="PWJ36" s="24"/>
      <c r="PWK36" s="24"/>
      <c r="PWL36" s="24"/>
      <c r="PWM36" s="24"/>
      <c r="PWN36" s="24"/>
      <c r="PWO36" s="24"/>
      <c r="PWP36" s="24"/>
      <c r="PWQ36" s="24"/>
      <c r="PWR36" s="24"/>
      <c r="PWS36" s="24"/>
      <c r="PWT36" s="24"/>
      <c r="PWU36" s="24"/>
      <c r="PWV36" s="24"/>
      <c r="PWW36" s="24"/>
      <c r="PWX36" s="24"/>
      <c r="PWY36" s="24"/>
      <c r="PWZ36" s="24"/>
      <c r="PXA36" s="24"/>
      <c r="PXB36" s="24"/>
      <c r="PXC36" s="24"/>
      <c r="PXD36" s="24"/>
      <c r="PXE36" s="24"/>
      <c r="PXF36" s="24"/>
      <c r="PXG36" s="24"/>
      <c r="PXH36" s="24"/>
      <c r="PXI36" s="24"/>
      <c r="PXJ36" s="24"/>
      <c r="PXK36" s="24"/>
      <c r="PXL36" s="24"/>
      <c r="PXM36" s="24"/>
      <c r="PXN36" s="24"/>
      <c r="PXO36" s="24"/>
      <c r="PXP36" s="24"/>
      <c r="PXQ36" s="24"/>
      <c r="PXR36" s="24"/>
      <c r="PXS36" s="24"/>
      <c r="PXT36" s="24"/>
      <c r="PXU36" s="24"/>
      <c r="PXV36" s="24"/>
      <c r="PXW36" s="24"/>
      <c r="PXX36" s="24"/>
      <c r="PXY36" s="24"/>
      <c r="PXZ36" s="24"/>
      <c r="PYA36" s="24"/>
      <c r="PYB36" s="24"/>
      <c r="PYC36" s="24"/>
      <c r="PYD36" s="24"/>
      <c r="PYE36" s="24"/>
      <c r="PYF36" s="24"/>
      <c r="PYG36" s="24"/>
      <c r="PYH36" s="24"/>
      <c r="PYI36" s="24"/>
      <c r="PYJ36" s="24"/>
      <c r="PYK36" s="24"/>
      <c r="PYL36" s="24"/>
      <c r="PYM36" s="24"/>
      <c r="PYN36" s="24"/>
      <c r="PYO36" s="24"/>
      <c r="PYP36" s="24"/>
      <c r="PYQ36" s="24"/>
      <c r="PYR36" s="24"/>
      <c r="PYS36" s="24"/>
      <c r="PYT36" s="24"/>
      <c r="PYU36" s="24"/>
      <c r="PYV36" s="24"/>
      <c r="PYW36" s="24"/>
      <c r="PYX36" s="24"/>
      <c r="PYY36" s="24"/>
      <c r="PYZ36" s="24"/>
      <c r="PZA36" s="24"/>
      <c r="PZB36" s="24"/>
      <c r="PZC36" s="24"/>
      <c r="PZD36" s="24"/>
      <c r="PZE36" s="24"/>
      <c r="PZF36" s="24"/>
      <c r="PZG36" s="24"/>
      <c r="PZH36" s="24"/>
      <c r="PZI36" s="24"/>
      <c r="PZJ36" s="24"/>
      <c r="PZK36" s="24"/>
      <c r="PZL36" s="24"/>
      <c r="PZM36" s="24"/>
      <c r="PZN36" s="24"/>
      <c r="PZO36" s="24"/>
      <c r="PZP36" s="24"/>
      <c r="PZQ36" s="24"/>
      <c r="PZR36" s="24"/>
      <c r="PZS36" s="24"/>
      <c r="PZT36" s="24"/>
      <c r="PZU36" s="24"/>
      <c r="PZV36" s="24"/>
      <c r="PZW36" s="24"/>
      <c r="PZX36" s="24"/>
      <c r="PZY36" s="24"/>
      <c r="PZZ36" s="24"/>
      <c r="QAA36" s="24"/>
      <c r="QAB36" s="24"/>
      <c r="QAC36" s="24"/>
      <c r="QAD36" s="24"/>
      <c r="QAE36" s="24"/>
      <c r="QAF36" s="24"/>
      <c r="QAG36" s="24"/>
      <c r="QAH36" s="24"/>
      <c r="QAI36" s="24"/>
      <c r="QAJ36" s="24"/>
      <c r="QAK36" s="24"/>
      <c r="QAL36" s="24"/>
      <c r="QAM36" s="24"/>
      <c r="QAN36" s="24"/>
      <c r="QAO36" s="24"/>
      <c r="QAP36" s="24"/>
      <c r="QAQ36" s="24"/>
      <c r="QAR36" s="24"/>
      <c r="QAS36" s="24"/>
      <c r="QAT36" s="24"/>
      <c r="QAU36" s="24"/>
      <c r="QAV36" s="24"/>
      <c r="QAW36" s="24"/>
      <c r="QAX36" s="24"/>
      <c r="QAY36" s="24"/>
      <c r="QAZ36" s="24"/>
      <c r="QBA36" s="24"/>
      <c r="QBB36" s="24"/>
      <c r="QBC36" s="24"/>
      <c r="QBD36" s="24"/>
      <c r="QBE36" s="24"/>
      <c r="QBF36" s="24"/>
      <c r="QBG36" s="24"/>
      <c r="QBH36" s="24"/>
      <c r="QBI36" s="24"/>
      <c r="QBJ36" s="24"/>
      <c r="QBK36" s="24"/>
      <c r="QBL36" s="24"/>
      <c r="QBM36" s="24"/>
      <c r="QBN36" s="24"/>
      <c r="QBO36" s="24"/>
      <c r="QBP36" s="24"/>
      <c r="QBQ36" s="24"/>
      <c r="QBR36" s="24"/>
      <c r="QBS36" s="24"/>
      <c r="QBT36" s="24"/>
      <c r="QBU36" s="24"/>
      <c r="QBV36" s="24"/>
      <c r="QBW36" s="24"/>
      <c r="QBX36" s="24"/>
      <c r="QBY36" s="24"/>
      <c r="QBZ36" s="24"/>
      <c r="QCA36" s="24"/>
      <c r="QCB36" s="24"/>
      <c r="QCC36" s="24"/>
      <c r="QCD36" s="24"/>
      <c r="QCE36" s="24"/>
      <c r="QCF36" s="24"/>
      <c r="QCG36" s="24"/>
      <c r="QCH36" s="24"/>
      <c r="QCI36" s="24"/>
      <c r="QCJ36" s="24"/>
      <c r="QCK36" s="24"/>
      <c r="QCL36" s="24"/>
      <c r="QCM36" s="24"/>
      <c r="QCN36" s="24"/>
      <c r="QCO36" s="24"/>
      <c r="QCP36" s="24"/>
      <c r="QCQ36" s="24"/>
      <c r="QCR36" s="24"/>
      <c r="QCS36" s="24"/>
      <c r="QCT36" s="24"/>
      <c r="QCU36" s="24"/>
      <c r="QCV36" s="24"/>
      <c r="QCW36" s="24"/>
      <c r="QCX36" s="24"/>
      <c r="QCY36" s="24"/>
      <c r="QCZ36" s="24"/>
      <c r="QDA36" s="24"/>
      <c r="QDB36" s="24"/>
      <c r="QDC36" s="24"/>
      <c r="QDD36" s="24"/>
      <c r="QDE36" s="24"/>
      <c r="QDF36" s="24"/>
      <c r="QDG36" s="24"/>
      <c r="QDH36" s="24"/>
      <c r="QDI36" s="24"/>
      <c r="QDJ36" s="24"/>
      <c r="QDK36" s="24"/>
      <c r="QDL36" s="24"/>
      <c r="QDM36" s="24"/>
      <c r="QDN36" s="24"/>
      <c r="QDO36" s="24"/>
      <c r="QDP36" s="24"/>
      <c r="QDQ36" s="24"/>
      <c r="QDR36" s="24"/>
      <c r="QDS36" s="24"/>
      <c r="QDT36" s="24"/>
      <c r="QDU36" s="24"/>
      <c r="QDV36" s="24"/>
      <c r="QDW36" s="24"/>
      <c r="QDX36" s="24"/>
      <c r="QDY36" s="24"/>
      <c r="QDZ36" s="24"/>
      <c r="QEA36" s="24"/>
      <c r="QEB36" s="24"/>
      <c r="QEC36" s="24"/>
      <c r="QED36" s="24"/>
      <c r="QEE36" s="24"/>
      <c r="QEF36" s="24"/>
      <c r="QEG36" s="24"/>
      <c r="QEH36" s="24"/>
      <c r="QEI36" s="24"/>
      <c r="QEJ36" s="24"/>
      <c r="QEK36" s="24"/>
      <c r="QEL36" s="24"/>
      <c r="QEM36" s="24"/>
      <c r="QEN36" s="24"/>
      <c r="QEO36" s="24"/>
      <c r="QEP36" s="24"/>
      <c r="QEQ36" s="24"/>
      <c r="QER36" s="24"/>
      <c r="QES36" s="24"/>
      <c r="QET36" s="24"/>
      <c r="QEU36" s="24"/>
      <c r="QEV36" s="24"/>
      <c r="QEW36" s="24"/>
      <c r="QEX36" s="24"/>
      <c r="QEY36" s="24"/>
      <c r="QEZ36" s="24"/>
      <c r="QFA36" s="24"/>
      <c r="QFB36" s="24"/>
      <c r="QFC36" s="24"/>
      <c r="QFD36" s="24"/>
      <c r="QFE36" s="24"/>
      <c r="QFF36" s="24"/>
      <c r="QFG36" s="24"/>
      <c r="QFH36" s="24"/>
      <c r="QFI36" s="24"/>
      <c r="QFJ36" s="24"/>
      <c r="QFK36" s="24"/>
      <c r="QFL36" s="24"/>
      <c r="QFM36" s="24"/>
      <c r="QFN36" s="24"/>
      <c r="QFO36" s="24"/>
      <c r="QFP36" s="24"/>
      <c r="QFQ36" s="24"/>
      <c r="QFR36" s="24"/>
      <c r="QFS36" s="24"/>
      <c r="QFT36" s="24"/>
      <c r="QFU36" s="24"/>
      <c r="QFV36" s="24"/>
      <c r="QFW36" s="24"/>
      <c r="QFX36" s="24"/>
      <c r="QFY36" s="24"/>
      <c r="QFZ36" s="24"/>
      <c r="QGA36" s="24"/>
      <c r="QGB36" s="24"/>
      <c r="QGC36" s="24"/>
      <c r="QGD36" s="24"/>
      <c r="QGE36" s="24"/>
      <c r="QGF36" s="24"/>
      <c r="QGG36" s="24"/>
      <c r="QGH36" s="24"/>
      <c r="QGI36" s="24"/>
      <c r="QGJ36" s="24"/>
      <c r="QGK36" s="24"/>
      <c r="QGL36" s="24"/>
      <c r="QGM36" s="24"/>
      <c r="QGN36" s="24"/>
      <c r="QGO36" s="24"/>
      <c r="QGP36" s="24"/>
      <c r="QGQ36" s="24"/>
      <c r="QGR36" s="24"/>
      <c r="QGS36" s="24"/>
      <c r="QGT36" s="24"/>
      <c r="QGU36" s="24"/>
      <c r="QGV36" s="24"/>
      <c r="QGW36" s="24"/>
      <c r="QGX36" s="24"/>
      <c r="QGY36" s="24"/>
      <c r="QGZ36" s="24"/>
      <c r="QHA36" s="24"/>
      <c r="QHB36" s="24"/>
      <c r="QHC36" s="24"/>
      <c r="QHD36" s="24"/>
      <c r="QHE36" s="24"/>
      <c r="QHF36" s="24"/>
      <c r="QHG36" s="24"/>
      <c r="QHH36" s="24"/>
      <c r="QHI36" s="24"/>
      <c r="QHJ36" s="24"/>
      <c r="QHK36" s="24"/>
      <c r="QHL36" s="24"/>
      <c r="QHM36" s="24"/>
      <c r="QHN36" s="24"/>
      <c r="QHO36" s="24"/>
      <c r="QHP36" s="24"/>
      <c r="QHQ36" s="24"/>
      <c r="QHR36" s="24"/>
      <c r="QHS36" s="24"/>
      <c r="QHT36" s="24"/>
      <c r="QHU36" s="24"/>
      <c r="QHV36" s="24"/>
      <c r="QHW36" s="24"/>
      <c r="QHX36" s="24"/>
      <c r="QHY36" s="24"/>
      <c r="QHZ36" s="24"/>
      <c r="QIA36" s="24"/>
      <c r="QIB36" s="24"/>
      <c r="QIC36" s="24"/>
      <c r="QID36" s="24"/>
      <c r="QIE36" s="24"/>
      <c r="QIF36" s="24"/>
      <c r="QIG36" s="24"/>
      <c r="QIH36" s="24"/>
      <c r="QII36" s="24"/>
      <c r="QIJ36" s="24"/>
      <c r="QIK36" s="24"/>
      <c r="QIL36" s="24"/>
      <c r="QIM36" s="24"/>
      <c r="QIN36" s="24"/>
      <c r="QIO36" s="24"/>
      <c r="QIP36" s="24"/>
      <c r="QIQ36" s="24"/>
      <c r="QIR36" s="24"/>
      <c r="QIS36" s="24"/>
      <c r="QIT36" s="24"/>
      <c r="QIU36" s="24"/>
      <c r="QIV36" s="24"/>
      <c r="QIW36" s="24"/>
      <c r="QIX36" s="24"/>
      <c r="QIY36" s="24"/>
      <c r="QIZ36" s="24"/>
      <c r="QJA36" s="24"/>
      <c r="QJB36" s="24"/>
      <c r="QJC36" s="24"/>
      <c r="QJD36" s="24"/>
      <c r="QJE36" s="24"/>
      <c r="QJF36" s="24"/>
      <c r="QJG36" s="24"/>
      <c r="QJH36" s="24"/>
      <c r="QJI36" s="24"/>
      <c r="QJJ36" s="24"/>
      <c r="QJK36" s="24"/>
      <c r="QJL36" s="24"/>
      <c r="QJM36" s="24"/>
      <c r="QJN36" s="24"/>
      <c r="QJO36" s="24"/>
      <c r="QJP36" s="24"/>
      <c r="QJQ36" s="24"/>
      <c r="QJR36" s="24"/>
      <c r="QJS36" s="24"/>
      <c r="QJT36" s="24"/>
      <c r="QJU36" s="24"/>
      <c r="QJV36" s="24"/>
      <c r="QJW36" s="24"/>
      <c r="QJX36" s="24"/>
      <c r="QJY36" s="24"/>
      <c r="QJZ36" s="24"/>
      <c r="QKA36" s="24"/>
      <c r="QKB36" s="24"/>
      <c r="QKC36" s="24"/>
      <c r="QKD36" s="24"/>
      <c r="QKE36" s="24"/>
      <c r="QKF36" s="24"/>
      <c r="QKG36" s="24"/>
      <c r="QKH36" s="24"/>
      <c r="QKI36" s="24"/>
      <c r="QKJ36" s="24"/>
      <c r="QKK36" s="24"/>
      <c r="QKL36" s="24"/>
      <c r="QKM36" s="24"/>
      <c r="QKN36" s="24"/>
      <c r="QKO36" s="24"/>
      <c r="QKP36" s="24"/>
      <c r="QKQ36" s="24"/>
      <c r="QKR36" s="24"/>
      <c r="QKS36" s="24"/>
      <c r="QKT36" s="24"/>
      <c r="QKU36" s="24"/>
      <c r="QKV36" s="24"/>
      <c r="QKW36" s="24"/>
      <c r="QKX36" s="24"/>
      <c r="QKY36" s="24"/>
      <c r="QKZ36" s="24"/>
      <c r="QLA36" s="24"/>
      <c r="QLB36" s="24"/>
      <c r="QLC36" s="24"/>
      <c r="QLD36" s="24"/>
      <c r="QLE36" s="24"/>
      <c r="QLF36" s="24"/>
      <c r="QLG36" s="24"/>
      <c r="QLH36" s="24"/>
      <c r="QLI36" s="24"/>
      <c r="QLJ36" s="24"/>
      <c r="QLK36" s="24"/>
      <c r="QLL36" s="24"/>
      <c r="QLM36" s="24"/>
      <c r="QLN36" s="24"/>
      <c r="QLO36" s="24"/>
      <c r="QLP36" s="24"/>
      <c r="QLQ36" s="24"/>
      <c r="QLR36" s="24"/>
      <c r="QLS36" s="24"/>
      <c r="QLT36" s="24"/>
      <c r="QLU36" s="24"/>
      <c r="QLV36" s="24"/>
      <c r="QLW36" s="24"/>
      <c r="QLX36" s="24"/>
      <c r="QLY36" s="24"/>
      <c r="QLZ36" s="24"/>
      <c r="QMA36" s="24"/>
      <c r="QMB36" s="24"/>
      <c r="QMC36" s="24"/>
      <c r="QMD36" s="24"/>
      <c r="QME36" s="24"/>
      <c r="QMF36" s="24"/>
      <c r="QMG36" s="24"/>
      <c r="QMH36" s="24"/>
      <c r="QMI36" s="24"/>
      <c r="QMJ36" s="24"/>
      <c r="QMK36" s="24"/>
      <c r="QML36" s="24"/>
      <c r="QMM36" s="24"/>
      <c r="QMN36" s="24"/>
      <c r="QMO36" s="24"/>
      <c r="QMP36" s="24"/>
      <c r="QMQ36" s="24"/>
      <c r="QMR36" s="24"/>
      <c r="QMS36" s="24"/>
      <c r="QMT36" s="24"/>
      <c r="QMU36" s="24"/>
      <c r="QMV36" s="24"/>
      <c r="QMW36" s="24"/>
      <c r="QMX36" s="24"/>
      <c r="QMY36" s="24"/>
      <c r="QMZ36" s="24"/>
      <c r="QNA36" s="24"/>
      <c r="QNB36" s="24"/>
      <c r="QNC36" s="24"/>
      <c r="QND36" s="24"/>
      <c r="QNE36" s="24"/>
      <c r="QNF36" s="24"/>
      <c r="QNG36" s="24"/>
      <c r="QNH36" s="24"/>
      <c r="QNI36" s="24"/>
      <c r="QNJ36" s="24"/>
      <c r="QNK36" s="24"/>
      <c r="QNL36" s="24"/>
      <c r="QNM36" s="24"/>
      <c r="QNN36" s="24"/>
      <c r="QNO36" s="24"/>
      <c r="QNP36" s="24"/>
      <c r="QNQ36" s="24"/>
      <c r="QNR36" s="24"/>
      <c r="QNS36" s="24"/>
      <c r="QNT36" s="24"/>
      <c r="QNU36" s="24"/>
      <c r="QNV36" s="24"/>
      <c r="QNW36" s="24"/>
      <c r="QNX36" s="24"/>
      <c r="QNY36" s="24"/>
      <c r="QNZ36" s="24"/>
      <c r="QOA36" s="24"/>
      <c r="QOB36" s="24"/>
      <c r="QOC36" s="24"/>
      <c r="QOD36" s="24"/>
      <c r="QOE36" s="24"/>
      <c r="QOF36" s="24"/>
      <c r="QOG36" s="24"/>
      <c r="QOH36" s="24"/>
      <c r="QOI36" s="24"/>
      <c r="QOJ36" s="24"/>
      <c r="QOK36" s="24"/>
      <c r="QOL36" s="24"/>
      <c r="QOM36" s="24"/>
      <c r="QON36" s="24"/>
      <c r="QOO36" s="24"/>
      <c r="QOP36" s="24"/>
      <c r="QOQ36" s="24"/>
      <c r="QOR36" s="24"/>
      <c r="QOS36" s="24"/>
      <c r="QOT36" s="24"/>
      <c r="QOU36" s="24"/>
      <c r="QOV36" s="24"/>
      <c r="QOW36" s="24"/>
      <c r="QOX36" s="24"/>
      <c r="QOY36" s="24"/>
      <c r="QOZ36" s="24"/>
      <c r="QPA36" s="24"/>
      <c r="QPB36" s="24"/>
      <c r="QPC36" s="24"/>
      <c r="QPD36" s="24"/>
      <c r="QPE36" s="24"/>
      <c r="QPF36" s="24"/>
      <c r="QPG36" s="24"/>
      <c r="QPH36" s="24"/>
      <c r="QPI36" s="24"/>
      <c r="QPJ36" s="24"/>
      <c r="QPK36" s="24"/>
      <c r="QPL36" s="24"/>
      <c r="QPM36" s="24"/>
      <c r="QPN36" s="24"/>
      <c r="QPO36" s="24"/>
      <c r="QPP36" s="24"/>
      <c r="QPQ36" s="24"/>
      <c r="QPR36" s="24"/>
      <c r="QPS36" s="24"/>
      <c r="QPT36" s="24"/>
      <c r="QPU36" s="24"/>
      <c r="QPV36" s="24"/>
      <c r="QPW36" s="24"/>
      <c r="QPX36" s="24"/>
      <c r="QPY36" s="24"/>
      <c r="QPZ36" s="24"/>
      <c r="QQA36" s="24"/>
      <c r="QQB36" s="24"/>
      <c r="QQC36" s="24"/>
      <c r="QQD36" s="24"/>
      <c r="QQE36" s="24"/>
      <c r="QQF36" s="24"/>
      <c r="QQG36" s="24"/>
      <c r="QQH36" s="24"/>
      <c r="QQI36" s="24"/>
      <c r="QQJ36" s="24"/>
      <c r="QQK36" s="24"/>
      <c r="QQL36" s="24"/>
      <c r="QQM36" s="24"/>
      <c r="QQN36" s="24"/>
      <c r="QQO36" s="24"/>
      <c r="QQP36" s="24"/>
      <c r="QQQ36" s="24"/>
      <c r="QQR36" s="24"/>
      <c r="QQS36" s="24"/>
      <c r="QQT36" s="24"/>
      <c r="QQU36" s="24"/>
      <c r="QQV36" s="24"/>
      <c r="QQW36" s="24"/>
      <c r="QQX36" s="24"/>
      <c r="QQY36" s="24"/>
      <c r="QQZ36" s="24"/>
      <c r="QRA36" s="24"/>
      <c r="QRB36" s="24"/>
      <c r="QRC36" s="24"/>
      <c r="QRD36" s="24"/>
      <c r="QRE36" s="24"/>
      <c r="QRF36" s="24"/>
      <c r="QRG36" s="24"/>
      <c r="QRH36" s="24"/>
      <c r="QRI36" s="24"/>
      <c r="QRJ36" s="24"/>
      <c r="QRK36" s="24"/>
      <c r="QRL36" s="24"/>
      <c r="QRM36" s="24"/>
      <c r="QRN36" s="24"/>
      <c r="QRO36" s="24"/>
      <c r="QRP36" s="24"/>
      <c r="QRQ36" s="24"/>
      <c r="QRR36" s="24"/>
      <c r="QRS36" s="24"/>
      <c r="QRT36" s="24"/>
      <c r="QRU36" s="24"/>
      <c r="QRV36" s="24"/>
      <c r="QRW36" s="24"/>
      <c r="QRX36" s="24"/>
      <c r="QRY36" s="24"/>
      <c r="QRZ36" s="24"/>
      <c r="QSA36" s="24"/>
      <c r="QSB36" s="24"/>
      <c r="QSC36" s="24"/>
      <c r="QSD36" s="24"/>
      <c r="QSE36" s="24"/>
      <c r="QSF36" s="24"/>
      <c r="QSG36" s="24"/>
      <c r="QSH36" s="24"/>
      <c r="QSI36" s="24"/>
      <c r="QSJ36" s="24"/>
      <c r="QSK36" s="24"/>
      <c r="QSL36" s="24"/>
      <c r="QSM36" s="24"/>
      <c r="QSN36" s="24"/>
      <c r="QSO36" s="24"/>
      <c r="QSP36" s="24"/>
      <c r="QSQ36" s="24"/>
      <c r="QSR36" s="24"/>
      <c r="QSS36" s="24"/>
      <c r="QST36" s="24"/>
      <c r="QSU36" s="24"/>
      <c r="QSV36" s="24"/>
      <c r="QSW36" s="24"/>
      <c r="QSX36" s="24"/>
      <c r="QSY36" s="24"/>
      <c r="QSZ36" s="24"/>
      <c r="QTA36" s="24"/>
      <c r="QTB36" s="24"/>
      <c r="QTC36" s="24"/>
      <c r="QTD36" s="24"/>
      <c r="QTE36" s="24"/>
      <c r="QTF36" s="24"/>
      <c r="QTG36" s="24"/>
      <c r="QTH36" s="24"/>
      <c r="QTI36" s="24"/>
      <c r="QTJ36" s="24"/>
      <c r="QTK36" s="24"/>
      <c r="QTL36" s="24"/>
      <c r="QTM36" s="24"/>
      <c r="QTN36" s="24"/>
      <c r="QTO36" s="24"/>
      <c r="QTP36" s="24"/>
      <c r="QTQ36" s="24"/>
      <c r="QTR36" s="24"/>
      <c r="QTS36" s="24"/>
      <c r="QTT36" s="24"/>
      <c r="QTU36" s="24"/>
      <c r="QTV36" s="24"/>
      <c r="QTW36" s="24"/>
      <c r="QTX36" s="24"/>
      <c r="QTY36" s="24"/>
      <c r="QTZ36" s="24"/>
      <c r="QUA36" s="24"/>
      <c r="QUB36" s="24"/>
      <c r="QUC36" s="24"/>
      <c r="QUD36" s="24"/>
      <c r="QUE36" s="24"/>
      <c r="QUF36" s="24"/>
      <c r="QUG36" s="24"/>
      <c r="QUH36" s="24"/>
      <c r="QUI36" s="24"/>
      <c r="QUJ36" s="24"/>
      <c r="QUK36" s="24"/>
      <c r="QUL36" s="24"/>
      <c r="QUM36" s="24"/>
      <c r="QUN36" s="24"/>
      <c r="QUO36" s="24"/>
      <c r="QUP36" s="24"/>
      <c r="QUQ36" s="24"/>
      <c r="QUR36" s="24"/>
      <c r="QUS36" s="24"/>
      <c r="QUT36" s="24"/>
      <c r="QUU36" s="24"/>
      <c r="QUV36" s="24"/>
      <c r="QUW36" s="24"/>
      <c r="QUX36" s="24"/>
      <c r="QUY36" s="24"/>
      <c r="QUZ36" s="24"/>
      <c r="QVA36" s="24"/>
      <c r="QVB36" s="24"/>
      <c r="QVC36" s="24"/>
      <c r="QVD36" s="24"/>
      <c r="QVE36" s="24"/>
      <c r="QVF36" s="24"/>
      <c r="QVG36" s="24"/>
      <c r="QVH36" s="24"/>
      <c r="QVI36" s="24"/>
      <c r="QVJ36" s="24"/>
      <c r="QVK36" s="24"/>
      <c r="QVL36" s="24"/>
      <c r="QVM36" s="24"/>
      <c r="QVN36" s="24"/>
      <c r="QVO36" s="24"/>
      <c r="QVP36" s="24"/>
      <c r="QVQ36" s="24"/>
      <c r="QVR36" s="24"/>
      <c r="QVS36" s="24"/>
      <c r="QVT36" s="24"/>
      <c r="QVU36" s="24"/>
      <c r="QVV36" s="24"/>
      <c r="QVW36" s="24"/>
      <c r="QVX36" s="24"/>
      <c r="QVY36" s="24"/>
      <c r="QVZ36" s="24"/>
      <c r="QWA36" s="24"/>
      <c r="QWB36" s="24"/>
      <c r="QWC36" s="24"/>
      <c r="QWD36" s="24"/>
      <c r="QWE36" s="24"/>
      <c r="QWF36" s="24"/>
      <c r="QWG36" s="24"/>
      <c r="QWH36" s="24"/>
      <c r="QWI36" s="24"/>
      <c r="QWJ36" s="24"/>
      <c r="QWK36" s="24"/>
      <c r="QWL36" s="24"/>
      <c r="QWM36" s="24"/>
      <c r="QWN36" s="24"/>
      <c r="QWO36" s="24"/>
      <c r="QWP36" s="24"/>
      <c r="QWQ36" s="24"/>
      <c r="QWR36" s="24"/>
      <c r="QWS36" s="24"/>
      <c r="QWT36" s="24"/>
      <c r="QWU36" s="24"/>
      <c r="QWV36" s="24"/>
      <c r="QWW36" s="24"/>
      <c r="QWX36" s="24"/>
      <c r="QWY36" s="24"/>
      <c r="QWZ36" s="24"/>
      <c r="QXA36" s="24"/>
      <c r="QXB36" s="24"/>
      <c r="QXC36" s="24"/>
      <c r="QXD36" s="24"/>
      <c r="QXE36" s="24"/>
      <c r="QXF36" s="24"/>
      <c r="QXG36" s="24"/>
      <c r="QXH36" s="24"/>
      <c r="QXI36" s="24"/>
      <c r="QXJ36" s="24"/>
      <c r="QXK36" s="24"/>
      <c r="QXL36" s="24"/>
      <c r="QXM36" s="24"/>
      <c r="QXN36" s="24"/>
      <c r="QXO36" s="24"/>
      <c r="QXP36" s="24"/>
      <c r="QXQ36" s="24"/>
      <c r="QXR36" s="24"/>
      <c r="QXS36" s="24"/>
      <c r="QXT36" s="24"/>
      <c r="QXU36" s="24"/>
      <c r="QXV36" s="24"/>
      <c r="QXW36" s="24"/>
      <c r="QXX36" s="24"/>
      <c r="QXY36" s="24"/>
      <c r="QXZ36" s="24"/>
      <c r="QYA36" s="24"/>
      <c r="QYB36" s="24"/>
      <c r="QYC36" s="24"/>
      <c r="QYD36" s="24"/>
      <c r="QYE36" s="24"/>
      <c r="QYF36" s="24"/>
      <c r="QYG36" s="24"/>
      <c r="QYH36" s="24"/>
      <c r="QYI36" s="24"/>
      <c r="QYJ36" s="24"/>
      <c r="QYK36" s="24"/>
      <c r="QYL36" s="24"/>
      <c r="QYM36" s="24"/>
      <c r="QYN36" s="24"/>
      <c r="QYO36" s="24"/>
      <c r="QYP36" s="24"/>
      <c r="QYQ36" s="24"/>
      <c r="QYR36" s="24"/>
      <c r="QYS36" s="24"/>
      <c r="QYT36" s="24"/>
      <c r="QYU36" s="24"/>
      <c r="QYV36" s="24"/>
      <c r="QYW36" s="24"/>
      <c r="QYX36" s="24"/>
      <c r="QYY36" s="24"/>
      <c r="QYZ36" s="24"/>
      <c r="QZA36" s="24"/>
      <c r="QZB36" s="24"/>
      <c r="QZC36" s="24"/>
      <c r="QZD36" s="24"/>
      <c r="QZE36" s="24"/>
      <c r="QZF36" s="24"/>
      <c r="QZG36" s="24"/>
      <c r="QZH36" s="24"/>
      <c r="QZI36" s="24"/>
      <c r="QZJ36" s="24"/>
      <c r="QZK36" s="24"/>
      <c r="QZL36" s="24"/>
      <c r="QZM36" s="24"/>
      <c r="QZN36" s="24"/>
      <c r="QZO36" s="24"/>
      <c r="QZP36" s="24"/>
      <c r="QZQ36" s="24"/>
      <c r="QZR36" s="24"/>
      <c r="QZS36" s="24"/>
      <c r="QZT36" s="24"/>
      <c r="QZU36" s="24"/>
      <c r="QZV36" s="24"/>
      <c r="QZW36" s="24"/>
      <c r="QZX36" s="24"/>
      <c r="QZY36" s="24"/>
      <c r="QZZ36" s="24"/>
      <c r="RAA36" s="24"/>
      <c r="RAB36" s="24"/>
      <c r="RAC36" s="24"/>
      <c r="RAD36" s="24"/>
      <c r="RAE36" s="24"/>
      <c r="RAF36" s="24"/>
      <c r="RAG36" s="24"/>
      <c r="RAH36" s="24"/>
      <c r="RAI36" s="24"/>
      <c r="RAJ36" s="24"/>
      <c r="RAK36" s="24"/>
      <c r="RAL36" s="24"/>
      <c r="RAM36" s="24"/>
      <c r="RAN36" s="24"/>
      <c r="RAO36" s="24"/>
      <c r="RAP36" s="24"/>
      <c r="RAQ36" s="24"/>
      <c r="RAR36" s="24"/>
      <c r="RAS36" s="24"/>
      <c r="RAT36" s="24"/>
      <c r="RAU36" s="24"/>
      <c r="RAV36" s="24"/>
      <c r="RAW36" s="24"/>
      <c r="RAX36" s="24"/>
      <c r="RAY36" s="24"/>
      <c r="RAZ36" s="24"/>
      <c r="RBA36" s="24"/>
      <c r="RBB36" s="24"/>
      <c r="RBC36" s="24"/>
      <c r="RBD36" s="24"/>
      <c r="RBE36" s="24"/>
      <c r="RBF36" s="24"/>
      <c r="RBG36" s="24"/>
      <c r="RBH36" s="24"/>
      <c r="RBI36" s="24"/>
      <c r="RBJ36" s="24"/>
      <c r="RBK36" s="24"/>
      <c r="RBL36" s="24"/>
      <c r="RBM36" s="24"/>
      <c r="RBN36" s="24"/>
      <c r="RBO36" s="24"/>
      <c r="RBP36" s="24"/>
      <c r="RBQ36" s="24"/>
      <c r="RBR36" s="24"/>
      <c r="RBS36" s="24"/>
      <c r="RBT36" s="24"/>
      <c r="RBU36" s="24"/>
      <c r="RBV36" s="24"/>
      <c r="RBW36" s="24"/>
      <c r="RBX36" s="24"/>
      <c r="RBY36" s="24"/>
      <c r="RBZ36" s="24"/>
      <c r="RCA36" s="24"/>
      <c r="RCB36" s="24"/>
      <c r="RCC36" s="24"/>
      <c r="RCD36" s="24"/>
      <c r="RCE36" s="24"/>
      <c r="RCF36" s="24"/>
      <c r="RCG36" s="24"/>
      <c r="RCH36" s="24"/>
      <c r="RCI36" s="24"/>
      <c r="RCJ36" s="24"/>
      <c r="RCK36" s="24"/>
      <c r="RCL36" s="24"/>
      <c r="RCM36" s="24"/>
      <c r="RCN36" s="24"/>
      <c r="RCO36" s="24"/>
      <c r="RCP36" s="24"/>
      <c r="RCQ36" s="24"/>
      <c r="RCR36" s="24"/>
      <c r="RCS36" s="24"/>
      <c r="RCT36" s="24"/>
      <c r="RCU36" s="24"/>
      <c r="RCV36" s="24"/>
      <c r="RCW36" s="24"/>
      <c r="RCX36" s="24"/>
      <c r="RCY36" s="24"/>
      <c r="RCZ36" s="24"/>
      <c r="RDA36" s="24"/>
      <c r="RDB36" s="24"/>
      <c r="RDC36" s="24"/>
      <c r="RDD36" s="24"/>
      <c r="RDE36" s="24"/>
      <c r="RDF36" s="24"/>
      <c r="RDG36" s="24"/>
      <c r="RDH36" s="24"/>
      <c r="RDI36" s="24"/>
      <c r="RDJ36" s="24"/>
      <c r="RDK36" s="24"/>
      <c r="RDL36" s="24"/>
      <c r="RDM36" s="24"/>
      <c r="RDN36" s="24"/>
      <c r="RDO36" s="24"/>
      <c r="RDP36" s="24"/>
      <c r="RDQ36" s="24"/>
      <c r="RDR36" s="24"/>
      <c r="RDS36" s="24"/>
      <c r="RDT36" s="24"/>
      <c r="RDU36" s="24"/>
      <c r="RDV36" s="24"/>
      <c r="RDW36" s="24"/>
      <c r="RDX36" s="24"/>
      <c r="RDY36" s="24"/>
      <c r="RDZ36" s="24"/>
      <c r="REA36" s="24"/>
      <c r="REB36" s="24"/>
      <c r="REC36" s="24"/>
      <c r="RED36" s="24"/>
      <c r="REE36" s="24"/>
      <c r="REF36" s="24"/>
      <c r="REG36" s="24"/>
      <c r="REH36" s="24"/>
      <c r="REI36" s="24"/>
      <c r="REJ36" s="24"/>
      <c r="REK36" s="24"/>
      <c r="REL36" s="24"/>
      <c r="REM36" s="24"/>
      <c r="REN36" s="24"/>
      <c r="REO36" s="24"/>
      <c r="REP36" s="24"/>
      <c r="REQ36" s="24"/>
      <c r="RER36" s="24"/>
      <c r="RES36" s="24"/>
      <c r="RET36" s="24"/>
      <c r="REU36" s="24"/>
      <c r="REV36" s="24"/>
      <c r="REW36" s="24"/>
      <c r="REX36" s="24"/>
      <c r="REY36" s="24"/>
      <c r="REZ36" s="24"/>
      <c r="RFA36" s="24"/>
      <c r="RFB36" s="24"/>
      <c r="RFC36" s="24"/>
      <c r="RFD36" s="24"/>
      <c r="RFE36" s="24"/>
      <c r="RFF36" s="24"/>
      <c r="RFG36" s="24"/>
      <c r="RFH36" s="24"/>
      <c r="RFI36" s="24"/>
      <c r="RFJ36" s="24"/>
      <c r="RFK36" s="24"/>
      <c r="RFL36" s="24"/>
      <c r="RFM36" s="24"/>
      <c r="RFN36" s="24"/>
      <c r="RFO36" s="24"/>
      <c r="RFP36" s="24"/>
      <c r="RFQ36" s="24"/>
      <c r="RFR36" s="24"/>
      <c r="RFS36" s="24"/>
      <c r="RFT36" s="24"/>
      <c r="RFU36" s="24"/>
      <c r="RFV36" s="24"/>
      <c r="RFW36" s="24"/>
      <c r="RFX36" s="24"/>
      <c r="RFY36" s="24"/>
      <c r="RFZ36" s="24"/>
      <c r="RGA36" s="24"/>
      <c r="RGB36" s="24"/>
      <c r="RGC36" s="24"/>
      <c r="RGD36" s="24"/>
      <c r="RGE36" s="24"/>
      <c r="RGF36" s="24"/>
      <c r="RGG36" s="24"/>
      <c r="RGH36" s="24"/>
      <c r="RGI36" s="24"/>
      <c r="RGJ36" s="24"/>
      <c r="RGK36" s="24"/>
      <c r="RGL36" s="24"/>
      <c r="RGM36" s="24"/>
      <c r="RGN36" s="24"/>
      <c r="RGO36" s="24"/>
      <c r="RGP36" s="24"/>
      <c r="RGQ36" s="24"/>
      <c r="RGR36" s="24"/>
      <c r="RGS36" s="24"/>
      <c r="RGT36" s="24"/>
      <c r="RGU36" s="24"/>
      <c r="RGV36" s="24"/>
      <c r="RGW36" s="24"/>
      <c r="RGX36" s="24"/>
      <c r="RGY36" s="24"/>
      <c r="RGZ36" s="24"/>
      <c r="RHA36" s="24"/>
      <c r="RHB36" s="24"/>
      <c r="RHC36" s="24"/>
      <c r="RHD36" s="24"/>
      <c r="RHE36" s="24"/>
      <c r="RHF36" s="24"/>
      <c r="RHG36" s="24"/>
      <c r="RHH36" s="24"/>
      <c r="RHI36" s="24"/>
      <c r="RHJ36" s="24"/>
      <c r="RHK36" s="24"/>
      <c r="RHL36" s="24"/>
      <c r="RHM36" s="24"/>
      <c r="RHN36" s="24"/>
      <c r="RHO36" s="24"/>
      <c r="RHP36" s="24"/>
      <c r="RHQ36" s="24"/>
      <c r="RHR36" s="24"/>
      <c r="RHS36" s="24"/>
      <c r="RHT36" s="24"/>
      <c r="RHU36" s="24"/>
      <c r="RHV36" s="24"/>
      <c r="RHW36" s="24"/>
      <c r="RHX36" s="24"/>
      <c r="RHY36" s="24"/>
      <c r="RHZ36" s="24"/>
      <c r="RIA36" s="24"/>
      <c r="RIB36" s="24"/>
      <c r="RIC36" s="24"/>
      <c r="RID36" s="24"/>
      <c r="RIE36" s="24"/>
      <c r="RIF36" s="24"/>
      <c r="RIG36" s="24"/>
      <c r="RIH36" s="24"/>
      <c r="RII36" s="24"/>
      <c r="RIJ36" s="24"/>
      <c r="RIK36" s="24"/>
      <c r="RIL36" s="24"/>
      <c r="RIM36" s="24"/>
      <c r="RIN36" s="24"/>
      <c r="RIO36" s="24"/>
      <c r="RIP36" s="24"/>
      <c r="RIQ36" s="24"/>
      <c r="RIR36" s="24"/>
      <c r="RIS36" s="24"/>
      <c r="RIT36" s="24"/>
      <c r="RIU36" s="24"/>
      <c r="RIV36" s="24"/>
      <c r="RIW36" s="24"/>
      <c r="RIX36" s="24"/>
      <c r="RIY36" s="24"/>
      <c r="RIZ36" s="24"/>
      <c r="RJA36" s="24"/>
      <c r="RJB36" s="24"/>
      <c r="RJC36" s="24"/>
      <c r="RJD36" s="24"/>
      <c r="RJE36" s="24"/>
      <c r="RJF36" s="24"/>
      <c r="RJG36" s="24"/>
      <c r="RJH36" s="24"/>
      <c r="RJI36" s="24"/>
      <c r="RJJ36" s="24"/>
      <c r="RJK36" s="24"/>
      <c r="RJL36" s="24"/>
      <c r="RJM36" s="24"/>
      <c r="RJN36" s="24"/>
      <c r="RJO36" s="24"/>
      <c r="RJP36" s="24"/>
      <c r="RJQ36" s="24"/>
      <c r="RJR36" s="24"/>
      <c r="RJS36" s="24"/>
      <c r="RJT36" s="24"/>
      <c r="RJU36" s="24"/>
      <c r="RJV36" s="24"/>
      <c r="RJW36" s="24"/>
      <c r="RJX36" s="24"/>
      <c r="RJY36" s="24"/>
      <c r="RJZ36" s="24"/>
      <c r="RKA36" s="24"/>
      <c r="RKB36" s="24"/>
      <c r="RKC36" s="24"/>
      <c r="RKD36" s="24"/>
      <c r="RKE36" s="24"/>
      <c r="RKF36" s="24"/>
      <c r="RKG36" s="24"/>
      <c r="RKH36" s="24"/>
      <c r="RKI36" s="24"/>
      <c r="RKJ36" s="24"/>
      <c r="RKK36" s="24"/>
      <c r="RKL36" s="24"/>
      <c r="RKM36" s="24"/>
      <c r="RKN36" s="24"/>
      <c r="RKO36" s="24"/>
      <c r="RKP36" s="24"/>
      <c r="RKQ36" s="24"/>
      <c r="RKR36" s="24"/>
      <c r="RKS36" s="24"/>
      <c r="RKT36" s="24"/>
      <c r="RKU36" s="24"/>
      <c r="RKV36" s="24"/>
      <c r="RKW36" s="24"/>
      <c r="RKX36" s="24"/>
      <c r="RKY36" s="24"/>
      <c r="RKZ36" s="24"/>
      <c r="RLA36" s="24"/>
      <c r="RLB36" s="24"/>
      <c r="RLC36" s="24"/>
      <c r="RLD36" s="24"/>
      <c r="RLE36" s="24"/>
      <c r="RLF36" s="24"/>
      <c r="RLG36" s="24"/>
      <c r="RLH36" s="24"/>
      <c r="RLI36" s="24"/>
      <c r="RLJ36" s="24"/>
      <c r="RLK36" s="24"/>
      <c r="RLL36" s="24"/>
      <c r="RLM36" s="24"/>
      <c r="RLN36" s="24"/>
      <c r="RLO36" s="24"/>
      <c r="RLP36" s="24"/>
      <c r="RLQ36" s="24"/>
      <c r="RLR36" s="24"/>
      <c r="RLS36" s="24"/>
      <c r="RLT36" s="24"/>
      <c r="RLU36" s="24"/>
      <c r="RLV36" s="24"/>
      <c r="RLW36" s="24"/>
      <c r="RLX36" s="24"/>
      <c r="RLY36" s="24"/>
      <c r="RLZ36" s="24"/>
      <c r="RMA36" s="24"/>
      <c r="RMB36" s="24"/>
      <c r="RMC36" s="24"/>
      <c r="RMD36" s="24"/>
      <c r="RME36" s="24"/>
      <c r="RMF36" s="24"/>
      <c r="RMG36" s="24"/>
      <c r="RMH36" s="24"/>
      <c r="RMI36" s="24"/>
      <c r="RMJ36" s="24"/>
      <c r="RMK36" s="24"/>
      <c r="RML36" s="24"/>
      <c r="RMM36" s="24"/>
      <c r="RMN36" s="24"/>
      <c r="RMO36" s="24"/>
      <c r="RMP36" s="24"/>
      <c r="RMQ36" s="24"/>
      <c r="RMR36" s="24"/>
      <c r="RMS36" s="24"/>
      <c r="RMT36" s="24"/>
      <c r="RMU36" s="24"/>
      <c r="RMV36" s="24"/>
      <c r="RMW36" s="24"/>
      <c r="RMX36" s="24"/>
      <c r="RMY36" s="24"/>
      <c r="RMZ36" s="24"/>
      <c r="RNA36" s="24"/>
      <c r="RNB36" s="24"/>
      <c r="RNC36" s="24"/>
      <c r="RND36" s="24"/>
      <c r="RNE36" s="24"/>
      <c r="RNF36" s="24"/>
      <c r="RNG36" s="24"/>
      <c r="RNH36" s="24"/>
      <c r="RNI36" s="24"/>
      <c r="RNJ36" s="24"/>
      <c r="RNK36" s="24"/>
      <c r="RNL36" s="24"/>
      <c r="RNM36" s="24"/>
      <c r="RNN36" s="24"/>
      <c r="RNO36" s="24"/>
      <c r="RNP36" s="24"/>
      <c r="RNQ36" s="24"/>
      <c r="RNR36" s="24"/>
      <c r="RNS36" s="24"/>
      <c r="RNT36" s="24"/>
      <c r="RNU36" s="24"/>
      <c r="RNV36" s="24"/>
      <c r="RNW36" s="24"/>
      <c r="RNX36" s="24"/>
      <c r="RNY36" s="24"/>
      <c r="RNZ36" s="24"/>
      <c r="ROA36" s="24"/>
      <c r="ROB36" s="24"/>
      <c r="ROC36" s="24"/>
      <c r="ROD36" s="24"/>
      <c r="ROE36" s="24"/>
      <c r="ROF36" s="24"/>
      <c r="ROG36" s="24"/>
      <c r="ROH36" s="24"/>
      <c r="ROI36" s="24"/>
      <c r="ROJ36" s="24"/>
      <c r="ROK36" s="24"/>
      <c r="ROL36" s="24"/>
      <c r="ROM36" s="24"/>
      <c r="RON36" s="24"/>
      <c r="ROO36" s="24"/>
      <c r="ROP36" s="24"/>
      <c r="ROQ36" s="24"/>
      <c r="ROR36" s="24"/>
      <c r="ROS36" s="24"/>
      <c r="ROT36" s="24"/>
      <c r="ROU36" s="24"/>
      <c r="ROV36" s="24"/>
      <c r="ROW36" s="24"/>
      <c r="ROX36" s="24"/>
      <c r="ROY36" s="24"/>
      <c r="ROZ36" s="24"/>
      <c r="RPA36" s="24"/>
      <c r="RPB36" s="24"/>
      <c r="RPC36" s="24"/>
      <c r="RPD36" s="24"/>
      <c r="RPE36" s="24"/>
      <c r="RPF36" s="24"/>
      <c r="RPG36" s="24"/>
      <c r="RPH36" s="24"/>
      <c r="RPI36" s="24"/>
      <c r="RPJ36" s="24"/>
      <c r="RPK36" s="24"/>
      <c r="RPL36" s="24"/>
      <c r="RPM36" s="24"/>
      <c r="RPN36" s="24"/>
      <c r="RPO36" s="24"/>
      <c r="RPP36" s="24"/>
      <c r="RPQ36" s="24"/>
      <c r="RPR36" s="24"/>
      <c r="RPS36" s="24"/>
      <c r="RPT36" s="24"/>
      <c r="RPU36" s="24"/>
      <c r="RPV36" s="24"/>
      <c r="RPW36" s="24"/>
      <c r="RPX36" s="24"/>
      <c r="RPY36" s="24"/>
      <c r="RPZ36" s="24"/>
      <c r="RQA36" s="24"/>
      <c r="RQB36" s="24"/>
      <c r="RQC36" s="24"/>
      <c r="RQD36" s="24"/>
      <c r="RQE36" s="24"/>
      <c r="RQF36" s="24"/>
      <c r="RQG36" s="24"/>
      <c r="RQH36" s="24"/>
      <c r="RQI36" s="24"/>
      <c r="RQJ36" s="24"/>
      <c r="RQK36" s="24"/>
      <c r="RQL36" s="24"/>
      <c r="RQM36" s="24"/>
      <c r="RQN36" s="24"/>
      <c r="RQO36" s="24"/>
      <c r="RQP36" s="24"/>
      <c r="RQQ36" s="24"/>
      <c r="RQR36" s="24"/>
      <c r="RQS36" s="24"/>
      <c r="RQT36" s="24"/>
      <c r="RQU36" s="24"/>
      <c r="RQV36" s="24"/>
      <c r="RQW36" s="24"/>
      <c r="RQX36" s="24"/>
      <c r="RQY36" s="24"/>
      <c r="RQZ36" s="24"/>
      <c r="RRA36" s="24"/>
      <c r="RRB36" s="24"/>
      <c r="RRC36" s="24"/>
      <c r="RRD36" s="24"/>
      <c r="RRE36" s="24"/>
      <c r="RRF36" s="24"/>
      <c r="RRG36" s="24"/>
      <c r="RRH36" s="24"/>
      <c r="RRI36" s="24"/>
      <c r="RRJ36" s="24"/>
      <c r="RRK36" s="24"/>
      <c r="RRL36" s="24"/>
      <c r="RRM36" s="24"/>
      <c r="RRN36" s="24"/>
      <c r="RRO36" s="24"/>
      <c r="RRP36" s="24"/>
      <c r="RRQ36" s="24"/>
      <c r="RRR36" s="24"/>
      <c r="RRS36" s="24"/>
      <c r="RRT36" s="24"/>
      <c r="RRU36" s="24"/>
      <c r="RRV36" s="24"/>
      <c r="RRW36" s="24"/>
      <c r="RRX36" s="24"/>
      <c r="RRY36" s="24"/>
      <c r="RRZ36" s="24"/>
      <c r="RSA36" s="24"/>
      <c r="RSB36" s="24"/>
      <c r="RSC36" s="24"/>
      <c r="RSD36" s="24"/>
      <c r="RSE36" s="24"/>
      <c r="RSF36" s="24"/>
      <c r="RSG36" s="24"/>
      <c r="RSH36" s="24"/>
      <c r="RSI36" s="24"/>
      <c r="RSJ36" s="24"/>
      <c r="RSK36" s="24"/>
      <c r="RSL36" s="24"/>
      <c r="RSM36" s="24"/>
      <c r="RSN36" s="24"/>
      <c r="RSO36" s="24"/>
      <c r="RSP36" s="24"/>
      <c r="RSQ36" s="24"/>
      <c r="RSR36" s="24"/>
      <c r="RSS36" s="24"/>
      <c r="RST36" s="24"/>
      <c r="RSU36" s="24"/>
      <c r="RSV36" s="24"/>
      <c r="RSW36" s="24"/>
      <c r="RSX36" s="24"/>
      <c r="RSY36" s="24"/>
      <c r="RSZ36" s="24"/>
      <c r="RTA36" s="24"/>
      <c r="RTB36" s="24"/>
      <c r="RTC36" s="24"/>
      <c r="RTD36" s="24"/>
      <c r="RTE36" s="24"/>
      <c r="RTF36" s="24"/>
      <c r="RTG36" s="24"/>
      <c r="RTH36" s="24"/>
      <c r="RTI36" s="24"/>
      <c r="RTJ36" s="24"/>
      <c r="RTK36" s="24"/>
      <c r="RTL36" s="24"/>
      <c r="RTM36" s="24"/>
      <c r="RTN36" s="24"/>
      <c r="RTO36" s="24"/>
      <c r="RTP36" s="24"/>
      <c r="RTQ36" s="24"/>
      <c r="RTR36" s="24"/>
      <c r="RTS36" s="24"/>
      <c r="RTT36" s="24"/>
      <c r="RTU36" s="24"/>
      <c r="RTV36" s="24"/>
      <c r="RTW36" s="24"/>
      <c r="RTX36" s="24"/>
      <c r="RTY36" s="24"/>
      <c r="RTZ36" s="24"/>
      <c r="RUA36" s="24"/>
      <c r="RUB36" s="24"/>
      <c r="RUC36" s="24"/>
      <c r="RUD36" s="24"/>
      <c r="RUE36" s="24"/>
      <c r="RUF36" s="24"/>
      <c r="RUG36" s="24"/>
      <c r="RUH36" s="24"/>
      <c r="RUI36" s="24"/>
      <c r="RUJ36" s="24"/>
      <c r="RUK36" s="24"/>
      <c r="RUL36" s="24"/>
      <c r="RUM36" s="24"/>
      <c r="RUN36" s="24"/>
      <c r="RUO36" s="24"/>
      <c r="RUP36" s="24"/>
      <c r="RUQ36" s="24"/>
      <c r="RUR36" s="24"/>
      <c r="RUS36" s="24"/>
      <c r="RUT36" s="24"/>
      <c r="RUU36" s="24"/>
      <c r="RUV36" s="24"/>
      <c r="RUW36" s="24"/>
      <c r="RUX36" s="24"/>
      <c r="RUY36" s="24"/>
      <c r="RUZ36" s="24"/>
      <c r="RVA36" s="24"/>
      <c r="RVB36" s="24"/>
      <c r="RVC36" s="24"/>
      <c r="RVD36" s="24"/>
      <c r="RVE36" s="24"/>
      <c r="RVF36" s="24"/>
      <c r="RVG36" s="24"/>
      <c r="RVH36" s="24"/>
      <c r="RVI36" s="24"/>
      <c r="RVJ36" s="24"/>
      <c r="RVK36" s="24"/>
      <c r="RVL36" s="24"/>
      <c r="RVM36" s="24"/>
      <c r="RVN36" s="24"/>
      <c r="RVO36" s="24"/>
      <c r="RVP36" s="24"/>
      <c r="RVQ36" s="24"/>
      <c r="RVR36" s="24"/>
      <c r="RVS36" s="24"/>
      <c r="RVT36" s="24"/>
      <c r="RVU36" s="24"/>
      <c r="RVV36" s="24"/>
      <c r="RVW36" s="24"/>
      <c r="RVX36" s="24"/>
      <c r="RVY36" s="24"/>
      <c r="RVZ36" s="24"/>
      <c r="RWA36" s="24"/>
      <c r="RWB36" s="24"/>
      <c r="RWC36" s="24"/>
      <c r="RWD36" s="24"/>
      <c r="RWE36" s="24"/>
      <c r="RWF36" s="24"/>
      <c r="RWG36" s="24"/>
      <c r="RWH36" s="24"/>
      <c r="RWI36" s="24"/>
      <c r="RWJ36" s="24"/>
      <c r="RWK36" s="24"/>
      <c r="RWL36" s="24"/>
      <c r="RWM36" s="24"/>
      <c r="RWN36" s="24"/>
      <c r="RWO36" s="24"/>
      <c r="RWP36" s="24"/>
      <c r="RWQ36" s="24"/>
      <c r="RWR36" s="24"/>
      <c r="RWS36" s="24"/>
      <c r="RWT36" s="24"/>
      <c r="RWU36" s="24"/>
      <c r="RWV36" s="24"/>
      <c r="RWW36" s="24"/>
      <c r="RWX36" s="24"/>
      <c r="RWY36" s="24"/>
      <c r="RWZ36" s="24"/>
      <c r="RXA36" s="24"/>
      <c r="RXB36" s="24"/>
      <c r="RXC36" s="24"/>
      <c r="RXD36" s="24"/>
      <c r="RXE36" s="24"/>
      <c r="RXF36" s="24"/>
      <c r="RXG36" s="24"/>
      <c r="RXH36" s="24"/>
      <c r="RXI36" s="24"/>
      <c r="RXJ36" s="24"/>
      <c r="RXK36" s="24"/>
      <c r="RXL36" s="24"/>
      <c r="RXM36" s="24"/>
      <c r="RXN36" s="24"/>
      <c r="RXO36" s="24"/>
      <c r="RXP36" s="24"/>
      <c r="RXQ36" s="24"/>
      <c r="RXR36" s="24"/>
      <c r="RXS36" s="24"/>
      <c r="RXT36" s="24"/>
      <c r="RXU36" s="24"/>
      <c r="RXV36" s="24"/>
      <c r="RXW36" s="24"/>
      <c r="RXX36" s="24"/>
      <c r="RXY36" s="24"/>
      <c r="RXZ36" s="24"/>
      <c r="RYA36" s="24"/>
      <c r="RYB36" s="24"/>
      <c r="RYC36" s="24"/>
      <c r="RYD36" s="24"/>
      <c r="RYE36" s="24"/>
      <c r="RYF36" s="24"/>
      <c r="RYG36" s="24"/>
      <c r="RYH36" s="24"/>
      <c r="RYI36" s="24"/>
      <c r="RYJ36" s="24"/>
      <c r="RYK36" s="24"/>
      <c r="RYL36" s="24"/>
      <c r="RYM36" s="24"/>
      <c r="RYN36" s="24"/>
      <c r="RYO36" s="24"/>
      <c r="RYP36" s="24"/>
      <c r="RYQ36" s="24"/>
      <c r="RYR36" s="24"/>
      <c r="RYS36" s="24"/>
      <c r="RYT36" s="24"/>
      <c r="RYU36" s="24"/>
      <c r="RYV36" s="24"/>
      <c r="RYW36" s="24"/>
      <c r="RYX36" s="24"/>
      <c r="RYY36" s="24"/>
      <c r="RYZ36" s="24"/>
      <c r="RZA36" s="24"/>
      <c r="RZB36" s="24"/>
      <c r="RZC36" s="24"/>
      <c r="RZD36" s="24"/>
      <c r="RZE36" s="24"/>
      <c r="RZF36" s="24"/>
      <c r="RZG36" s="24"/>
      <c r="RZH36" s="24"/>
      <c r="RZI36" s="24"/>
      <c r="RZJ36" s="24"/>
      <c r="RZK36" s="24"/>
      <c r="RZL36" s="24"/>
      <c r="RZM36" s="24"/>
      <c r="RZN36" s="24"/>
      <c r="RZO36" s="24"/>
      <c r="RZP36" s="24"/>
      <c r="RZQ36" s="24"/>
      <c r="RZR36" s="24"/>
      <c r="RZS36" s="24"/>
      <c r="RZT36" s="24"/>
      <c r="RZU36" s="24"/>
      <c r="RZV36" s="24"/>
      <c r="RZW36" s="24"/>
      <c r="RZX36" s="24"/>
      <c r="RZY36" s="24"/>
      <c r="RZZ36" s="24"/>
      <c r="SAA36" s="24"/>
      <c r="SAB36" s="24"/>
      <c r="SAC36" s="24"/>
      <c r="SAD36" s="24"/>
      <c r="SAE36" s="24"/>
      <c r="SAF36" s="24"/>
      <c r="SAG36" s="24"/>
      <c r="SAH36" s="24"/>
      <c r="SAI36" s="24"/>
      <c r="SAJ36" s="24"/>
      <c r="SAK36" s="24"/>
      <c r="SAL36" s="24"/>
      <c r="SAM36" s="24"/>
      <c r="SAN36" s="24"/>
      <c r="SAO36" s="24"/>
      <c r="SAP36" s="24"/>
      <c r="SAQ36" s="24"/>
      <c r="SAR36" s="24"/>
      <c r="SAS36" s="24"/>
      <c r="SAT36" s="24"/>
      <c r="SAU36" s="24"/>
      <c r="SAV36" s="24"/>
      <c r="SAW36" s="24"/>
      <c r="SAX36" s="24"/>
      <c r="SAY36" s="24"/>
      <c r="SAZ36" s="24"/>
      <c r="SBA36" s="24"/>
      <c r="SBB36" s="24"/>
      <c r="SBC36" s="24"/>
      <c r="SBD36" s="24"/>
      <c r="SBE36" s="24"/>
      <c r="SBF36" s="24"/>
      <c r="SBG36" s="24"/>
      <c r="SBH36" s="24"/>
      <c r="SBI36" s="24"/>
      <c r="SBJ36" s="24"/>
      <c r="SBK36" s="24"/>
      <c r="SBL36" s="24"/>
      <c r="SBM36" s="24"/>
      <c r="SBN36" s="24"/>
      <c r="SBO36" s="24"/>
      <c r="SBP36" s="24"/>
      <c r="SBQ36" s="24"/>
      <c r="SBR36" s="24"/>
      <c r="SBS36" s="24"/>
      <c r="SBT36" s="24"/>
      <c r="SBU36" s="24"/>
      <c r="SBV36" s="24"/>
      <c r="SBW36" s="24"/>
      <c r="SBX36" s="24"/>
      <c r="SBY36" s="24"/>
      <c r="SBZ36" s="24"/>
      <c r="SCA36" s="24"/>
      <c r="SCB36" s="24"/>
      <c r="SCC36" s="24"/>
      <c r="SCD36" s="24"/>
      <c r="SCE36" s="24"/>
      <c r="SCF36" s="24"/>
      <c r="SCG36" s="24"/>
      <c r="SCH36" s="24"/>
      <c r="SCI36" s="24"/>
      <c r="SCJ36" s="24"/>
      <c r="SCK36" s="24"/>
      <c r="SCL36" s="24"/>
      <c r="SCM36" s="24"/>
      <c r="SCN36" s="24"/>
      <c r="SCO36" s="24"/>
      <c r="SCP36" s="24"/>
      <c r="SCQ36" s="24"/>
      <c r="SCR36" s="24"/>
      <c r="SCS36" s="24"/>
      <c r="SCT36" s="24"/>
      <c r="SCU36" s="24"/>
      <c r="SCV36" s="24"/>
      <c r="SCW36" s="24"/>
      <c r="SCX36" s="24"/>
      <c r="SCY36" s="24"/>
      <c r="SCZ36" s="24"/>
      <c r="SDA36" s="24"/>
      <c r="SDB36" s="24"/>
      <c r="SDC36" s="24"/>
      <c r="SDD36" s="24"/>
      <c r="SDE36" s="24"/>
      <c r="SDF36" s="24"/>
      <c r="SDG36" s="24"/>
      <c r="SDH36" s="24"/>
      <c r="SDI36" s="24"/>
      <c r="SDJ36" s="24"/>
      <c r="SDK36" s="24"/>
      <c r="SDL36" s="24"/>
      <c r="SDM36" s="24"/>
      <c r="SDN36" s="24"/>
      <c r="SDO36" s="24"/>
      <c r="SDP36" s="24"/>
      <c r="SDQ36" s="24"/>
      <c r="SDR36" s="24"/>
      <c r="SDS36" s="24"/>
      <c r="SDT36" s="24"/>
      <c r="SDU36" s="24"/>
      <c r="SDV36" s="24"/>
      <c r="SDW36" s="24"/>
      <c r="SDX36" s="24"/>
      <c r="SDY36" s="24"/>
      <c r="SDZ36" s="24"/>
      <c r="SEA36" s="24"/>
      <c r="SEB36" s="24"/>
      <c r="SEC36" s="24"/>
      <c r="SED36" s="24"/>
      <c r="SEE36" s="24"/>
      <c r="SEF36" s="24"/>
      <c r="SEG36" s="24"/>
      <c r="SEH36" s="24"/>
      <c r="SEI36" s="24"/>
      <c r="SEJ36" s="24"/>
      <c r="SEK36" s="24"/>
      <c r="SEL36" s="24"/>
      <c r="SEM36" s="24"/>
      <c r="SEN36" s="24"/>
      <c r="SEO36" s="24"/>
      <c r="SEP36" s="24"/>
      <c r="SEQ36" s="24"/>
      <c r="SER36" s="24"/>
      <c r="SES36" s="24"/>
      <c r="SET36" s="24"/>
      <c r="SEU36" s="24"/>
      <c r="SEV36" s="24"/>
      <c r="SEW36" s="24"/>
      <c r="SEX36" s="24"/>
      <c r="SEY36" s="24"/>
      <c r="SEZ36" s="24"/>
      <c r="SFA36" s="24"/>
      <c r="SFB36" s="24"/>
      <c r="SFC36" s="24"/>
      <c r="SFD36" s="24"/>
      <c r="SFE36" s="24"/>
      <c r="SFF36" s="24"/>
      <c r="SFG36" s="24"/>
      <c r="SFH36" s="24"/>
      <c r="SFI36" s="24"/>
      <c r="SFJ36" s="24"/>
      <c r="SFK36" s="24"/>
      <c r="SFL36" s="24"/>
      <c r="SFM36" s="24"/>
      <c r="SFN36" s="24"/>
      <c r="SFO36" s="24"/>
      <c r="SFP36" s="24"/>
      <c r="SFQ36" s="24"/>
      <c r="SFR36" s="24"/>
      <c r="SFS36" s="24"/>
      <c r="SFT36" s="24"/>
      <c r="SFU36" s="24"/>
      <c r="SFV36" s="24"/>
      <c r="SFW36" s="24"/>
      <c r="SFX36" s="24"/>
      <c r="SFY36" s="24"/>
      <c r="SFZ36" s="24"/>
      <c r="SGA36" s="24"/>
      <c r="SGB36" s="24"/>
      <c r="SGC36" s="24"/>
      <c r="SGD36" s="24"/>
      <c r="SGE36" s="24"/>
      <c r="SGF36" s="24"/>
      <c r="SGG36" s="24"/>
      <c r="SGH36" s="24"/>
      <c r="SGI36" s="24"/>
      <c r="SGJ36" s="24"/>
      <c r="SGK36" s="24"/>
      <c r="SGL36" s="24"/>
      <c r="SGM36" s="24"/>
      <c r="SGN36" s="24"/>
      <c r="SGO36" s="24"/>
      <c r="SGP36" s="24"/>
      <c r="SGQ36" s="24"/>
      <c r="SGR36" s="24"/>
      <c r="SGS36" s="24"/>
      <c r="SGT36" s="24"/>
      <c r="SGU36" s="24"/>
      <c r="SGV36" s="24"/>
      <c r="SGW36" s="24"/>
      <c r="SGX36" s="24"/>
      <c r="SGY36" s="24"/>
      <c r="SGZ36" s="24"/>
      <c r="SHA36" s="24"/>
      <c r="SHB36" s="24"/>
      <c r="SHC36" s="24"/>
      <c r="SHD36" s="24"/>
      <c r="SHE36" s="24"/>
      <c r="SHF36" s="24"/>
      <c r="SHG36" s="24"/>
      <c r="SHH36" s="24"/>
      <c r="SHI36" s="24"/>
      <c r="SHJ36" s="24"/>
      <c r="SHK36" s="24"/>
      <c r="SHL36" s="24"/>
      <c r="SHM36" s="24"/>
      <c r="SHN36" s="24"/>
      <c r="SHO36" s="24"/>
      <c r="SHP36" s="24"/>
      <c r="SHQ36" s="24"/>
      <c r="SHR36" s="24"/>
      <c r="SHS36" s="24"/>
      <c r="SHT36" s="24"/>
      <c r="SHU36" s="24"/>
      <c r="SHV36" s="24"/>
      <c r="SHW36" s="24"/>
      <c r="SHX36" s="24"/>
      <c r="SHY36" s="24"/>
      <c r="SHZ36" s="24"/>
      <c r="SIA36" s="24"/>
      <c r="SIB36" s="24"/>
      <c r="SIC36" s="24"/>
      <c r="SID36" s="24"/>
      <c r="SIE36" s="24"/>
      <c r="SIF36" s="24"/>
      <c r="SIG36" s="24"/>
      <c r="SIH36" s="24"/>
      <c r="SII36" s="24"/>
      <c r="SIJ36" s="24"/>
      <c r="SIK36" s="24"/>
      <c r="SIL36" s="24"/>
      <c r="SIM36" s="24"/>
      <c r="SIN36" s="24"/>
      <c r="SIO36" s="24"/>
      <c r="SIP36" s="24"/>
      <c r="SIQ36" s="24"/>
      <c r="SIR36" s="24"/>
      <c r="SIS36" s="24"/>
      <c r="SIT36" s="24"/>
      <c r="SIU36" s="24"/>
      <c r="SIV36" s="24"/>
      <c r="SIW36" s="24"/>
      <c r="SIX36" s="24"/>
      <c r="SIY36" s="24"/>
      <c r="SIZ36" s="24"/>
      <c r="SJA36" s="24"/>
      <c r="SJB36" s="24"/>
      <c r="SJC36" s="24"/>
      <c r="SJD36" s="24"/>
      <c r="SJE36" s="24"/>
      <c r="SJF36" s="24"/>
      <c r="SJG36" s="24"/>
      <c r="SJH36" s="24"/>
      <c r="SJI36" s="24"/>
      <c r="SJJ36" s="24"/>
      <c r="SJK36" s="24"/>
      <c r="SJL36" s="24"/>
      <c r="SJM36" s="24"/>
      <c r="SJN36" s="24"/>
      <c r="SJO36" s="24"/>
      <c r="SJP36" s="24"/>
      <c r="SJQ36" s="24"/>
      <c r="SJR36" s="24"/>
      <c r="SJS36" s="24"/>
      <c r="SJT36" s="24"/>
      <c r="SJU36" s="24"/>
      <c r="SJV36" s="24"/>
      <c r="SJW36" s="24"/>
      <c r="SJX36" s="24"/>
      <c r="SJY36" s="24"/>
      <c r="SJZ36" s="24"/>
      <c r="SKA36" s="24"/>
      <c r="SKB36" s="24"/>
      <c r="SKC36" s="24"/>
      <c r="SKD36" s="24"/>
      <c r="SKE36" s="24"/>
      <c r="SKF36" s="24"/>
      <c r="SKG36" s="24"/>
      <c r="SKH36" s="24"/>
      <c r="SKI36" s="24"/>
      <c r="SKJ36" s="24"/>
      <c r="SKK36" s="24"/>
      <c r="SKL36" s="24"/>
      <c r="SKM36" s="24"/>
      <c r="SKN36" s="24"/>
      <c r="SKO36" s="24"/>
      <c r="SKP36" s="24"/>
      <c r="SKQ36" s="24"/>
      <c r="SKR36" s="24"/>
      <c r="SKS36" s="24"/>
      <c r="SKT36" s="24"/>
      <c r="SKU36" s="24"/>
      <c r="SKV36" s="24"/>
      <c r="SKW36" s="24"/>
      <c r="SKX36" s="24"/>
      <c r="SKY36" s="24"/>
      <c r="SKZ36" s="24"/>
      <c r="SLA36" s="24"/>
      <c r="SLB36" s="24"/>
      <c r="SLC36" s="24"/>
      <c r="SLD36" s="24"/>
      <c r="SLE36" s="24"/>
      <c r="SLF36" s="24"/>
      <c r="SLG36" s="24"/>
      <c r="SLH36" s="24"/>
      <c r="SLI36" s="24"/>
      <c r="SLJ36" s="24"/>
      <c r="SLK36" s="24"/>
      <c r="SLL36" s="24"/>
      <c r="SLM36" s="24"/>
      <c r="SLN36" s="24"/>
      <c r="SLO36" s="24"/>
      <c r="SLP36" s="24"/>
      <c r="SLQ36" s="24"/>
      <c r="SLR36" s="24"/>
      <c r="SLS36" s="24"/>
      <c r="SLT36" s="24"/>
      <c r="SLU36" s="24"/>
      <c r="SLV36" s="24"/>
      <c r="SLW36" s="24"/>
      <c r="SLX36" s="24"/>
      <c r="SLY36" s="24"/>
      <c r="SLZ36" s="24"/>
      <c r="SMA36" s="24"/>
      <c r="SMB36" s="24"/>
      <c r="SMC36" s="24"/>
      <c r="SMD36" s="24"/>
      <c r="SME36" s="24"/>
      <c r="SMF36" s="24"/>
      <c r="SMG36" s="24"/>
      <c r="SMH36" s="24"/>
      <c r="SMI36" s="24"/>
      <c r="SMJ36" s="24"/>
      <c r="SMK36" s="24"/>
      <c r="SML36" s="24"/>
      <c r="SMM36" s="24"/>
      <c r="SMN36" s="24"/>
      <c r="SMO36" s="24"/>
      <c r="SMP36" s="24"/>
      <c r="SMQ36" s="24"/>
      <c r="SMR36" s="24"/>
      <c r="SMS36" s="24"/>
      <c r="SMT36" s="24"/>
      <c r="SMU36" s="24"/>
      <c r="SMV36" s="24"/>
      <c r="SMW36" s="24"/>
      <c r="SMX36" s="24"/>
      <c r="SMY36" s="24"/>
      <c r="SMZ36" s="24"/>
      <c r="SNA36" s="24"/>
      <c r="SNB36" s="24"/>
      <c r="SNC36" s="24"/>
      <c r="SND36" s="24"/>
      <c r="SNE36" s="24"/>
      <c r="SNF36" s="24"/>
      <c r="SNG36" s="24"/>
      <c r="SNH36" s="24"/>
      <c r="SNI36" s="24"/>
      <c r="SNJ36" s="24"/>
      <c r="SNK36" s="24"/>
      <c r="SNL36" s="24"/>
      <c r="SNM36" s="24"/>
      <c r="SNN36" s="24"/>
      <c r="SNO36" s="24"/>
      <c r="SNP36" s="24"/>
      <c r="SNQ36" s="24"/>
      <c r="SNR36" s="24"/>
      <c r="SNS36" s="24"/>
      <c r="SNT36" s="24"/>
      <c r="SNU36" s="24"/>
      <c r="SNV36" s="24"/>
      <c r="SNW36" s="24"/>
      <c r="SNX36" s="24"/>
      <c r="SNY36" s="24"/>
      <c r="SNZ36" s="24"/>
      <c r="SOA36" s="24"/>
      <c r="SOB36" s="24"/>
      <c r="SOC36" s="24"/>
      <c r="SOD36" s="24"/>
      <c r="SOE36" s="24"/>
      <c r="SOF36" s="24"/>
      <c r="SOG36" s="24"/>
      <c r="SOH36" s="24"/>
      <c r="SOI36" s="24"/>
      <c r="SOJ36" s="24"/>
      <c r="SOK36" s="24"/>
      <c r="SOL36" s="24"/>
      <c r="SOM36" s="24"/>
      <c r="SON36" s="24"/>
      <c r="SOO36" s="24"/>
      <c r="SOP36" s="24"/>
      <c r="SOQ36" s="24"/>
      <c r="SOR36" s="24"/>
      <c r="SOS36" s="24"/>
      <c r="SOT36" s="24"/>
      <c r="SOU36" s="24"/>
      <c r="SOV36" s="24"/>
      <c r="SOW36" s="24"/>
      <c r="SOX36" s="24"/>
      <c r="SOY36" s="24"/>
      <c r="SOZ36" s="24"/>
      <c r="SPA36" s="24"/>
      <c r="SPB36" s="24"/>
      <c r="SPC36" s="24"/>
      <c r="SPD36" s="24"/>
      <c r="SPE36" s="24"/>
      <c r="SPF36" s="24"/>
      <c r="SPG36" s="24"/>
      <c r="SPH36" s="24"/>
      <c r="SPI36" s="24"/>
      <c r="SPJ36" s="24"/>
      <c r="SPK36" s="24"/>
      <c r="SPL36" s="24"/>
      <c r="SPM36" s="24"/>
      <c r="SPN36" s="24"/>
      <c r="SPO36" s="24"/>
      <c r="SPP36" s="24"/>
      <c r="SPQ36" s="24"/>
      <c r="SPR36" s="24"/>
      <c r="SPS36" s="24"/>
      <c r="SPT36" s="24"/>
      <c r="SPU36" s="24"/>
      <c r="SPV36" s="24"/>
      <c r="SPW36" s="24"/>
      <c r="SPX36" s="24"/>
      <c r="SPY36" s="24"/>
      <c r="SPZ36" s="24"/>
      <c r="SQA36" s="24"/>
      <c r="SQB36" s="24"/>
      <c r="SQC36" s="24"/>
      <c r="SQD36" s="24"/>
      <c r="SQE36" s="24"/>
      <c r="SQF36" s="24"/>
      <c r="SQG36" s="24"/>
      <c r="SQH36" s="24"/>
      <c r="SQI36" s="24"/>
      <c r="SQJ36" s="24"/>
      <c r="SQK36" s="24"/>
      <c r="SQL36" s="24"/>
      <c r="SQM36" s="24"/>
      <c r="SQN36" s="24"/>
      <c r="SQO36" s="24"/>
      <c r="SQP36" s="24"/>
      <c r="SQQ36" s="24"/>
      <c r="SQR36" s="24"/>
      <c r="SQS36" s="24"/>
      <c r="SQT36" s="24"/>
      <c r="SQU36" s="24"/>
      <c r="SQV36" s="24"/>
      <c r="SQW36" s="24"/>
      <c r="SQX36" s="24"/>
      <c r="SQY36" s="24"/>
      <c r="SQZ36" s="24"/>
      <c r="SRA36" s="24"/>
      <c r="SRB36" s="24"/>
      <c r="SRC36" s="24"/>
      <c r="SRD36" s="24"/>
      <c r="SRE36" s="24"/>
      <c r="SRF36" s="24"/>
      <c r="SRG36" s="24"/>
      <c r="SRH36" s="24"/>
      <c r="SRI36" s="24"/>
      <c r="SRJ36" s="24"/>
      <c r="SRK36" s="24"/>
      <c r="SRL36" s="24"/>
      <c r="SRM36" s="24"/>
      <c r="SRN36" s="24"/>
      <c r="SRO36" s="24"/>
      <c r="SRP36" s="24"/>
      <c r="SRQ36" s="24"/>
      <c r="SRR36" s="24"/>
      <c r="SRS36" s="24"/>
      <c r="SRT36" s="24"/>
      <c r="SRU36" s="24"/>
      <c r="SRV36" s="24"/>
      <c r="SRW36" s="24"/>
      <c r="SRX36" s="24"/>
      <c r="SRY36" s="24"/>
      <c r="SRZ36" s="24"/>
      <c r="SSA36" s="24"/>
      <c r="SSB36" s="24"/>
      <c r="SSC36" s="24"/>
      <c r="SSD36" s="24"/>
      <c r="SSE36" s="24"/>
      <c r="SSF36" s="24"/>
      <c r="SSG36" s="24"/>
      <c r="SSH36" s="24"/>
      <c r="SSI36" s="24"/>
      <c r="SSJ36" s="24"/>
      <c r="SSK36" s="24"/>
      <c r="SSL36" s="24"/>
      <c r="SSM36" s="24"/>
      <c r="SSN36" s="24"/>
      <c r="SSO36" s="24"/>
      <c r="SSP36" s="24"/>
      <c r="SSQ36" s="24"/>
      <c r="SSR36" s="24"/>
      <c r="SSS36" s="24"/>
      <c r="SST36" s="24"/>
      <c r="SSU36" s="24"/>
      <c r="SSV36" s="24"/>
      <c r="SSW36" s="24"/>
      <c r="SSX36" s="24"/>
      <c r="SSY36" s="24"/>
      <c r="SSZ36" s="24"/>
      <c r="STA36" s="24"/>
      <c r="STB36" s="24"/>
      <c r="STC36" s="24"/>
      <c r="STD36" s="24"/>
      <c r="STE36" s="24"/>
      <c r="STF36" s="24"/>
      <c r="STG36" s="24"/>
      <c r="STH36" s="24"/>
      <c r="STI36" s="24"/>
      <c r="STJ36" s="24"/>
      <c r="STK36" s="24"/>
      <c r="STL36" s="24"/>
      <c r="STM36" s="24"/>
      <c r="STN36" s="24"/>
      <c r="STO36" s="24"/>
      <c r="STP36" s="24"/>
      <c r="STQ36" s="24"/>
      <c r="STR36" s="24"/>
      <c r="STS36" s="24"/>
      <c r="STT36" s="24"/>
      <c r="STU36" s="24"/>
      <c r="STV36" s="24"/>
      <c r="STW36" s="24"/>
      <c r="STX36" s="24"/>
      <c r="STY36" s="24"/>
      <c r="STZ36" s="24"/>
      <c r="SUA36" s="24"/>
      <c r="SUB36" s="24"/>
      <c r="SUC36" s="24"/>
      <c r="SUD36" s="24"/>
      <c r="SUE36" s="24"/>
      <c r="SUF36" s="24"/>
      <c r="SUG36" s="24"/>
      <c r="SUH36" s="24"/>
      <c r="SUI36" s="24"/>
      <c r="SUJ36" s="24"/>
      <c r="SUK36" s="24"/>
      <c r="SUL36" s="24"/>
      <c r="SUM36" s="24"/>
      <c r="SUN36" s="24"/>
      <c r="SUO36" s="24"/>
      <c r="SUP36" s="24"/>
      <c r="SUQ36" s="24"/>
      <c r="SUR36" s="24"/>
      <c r="SUS36" s="24"/>
      <c r="SUT36" s="24"/>
      <c r="SUU36" s="24"/>
      <c r="SUV36" s="24"/>
      <c r="SUW36" s="24"/>
      <c r="SUX36" s="24"/>
      <c r="SUY36" s="24"/>
      <c r="SUZ36" s="24"/>
      <c r="SVA36" s="24"/>
      <c r="SVB36" s="24"/>
      <c r="SVC36" s="24"/>
      <c r="SVD36" s="24"/>
      <c r="SVE36" s="24"/>
      <c r="SVF36" s="24"/>
      <c r="SVG36" s="24"/>
      <c r="SVH36" s="24"/>
      <c r="SVI36" s="24"/>
      <c r="SVJ36" s="24"/>
      <c r="SVK36" s="24"/>
      <c r="SVL36" s="24"/>
      <c r="SVM36" s="24"/>
      <c r="SVN36" s="24"/>
      <c r="SVO36" s="24"/>
      <c r="SVP36" s="24"/>
      <c r="SVQ36" s="24"/>
      <c r="SVR36" s="24"/>
      <c r="SVS36" s="24"/>
      <c r="SVT36" s="24"/>
      <c r="SVU36" s="24"/>
      <c r="SVV36" s="24"/>
      <c r="SVW36" s="24"/>
      <c r="SVX36" s="24"/>
      <c r="SVY36" s="24"/>
      <c r="SVZ36" s="24"/>
      <c r="SWA36" s="24"/>
      <c r="SWB36" s="24"/>
      <c r="SWC36" s="24"/>
      <c r="SWD36" s="24"/>
      <c r="SWE36" s="24"/>
      <c r="SWF36" s="24"/>
      <c r="SWG36" s="24"/>
      <c r="SWH36" s="24"/>
      <c r="SWI36" s="24"/>
      <c r="SWJ36" s="24"/>
      <c r="SWK36" s="24"/>
      <c r="SWL36" s="24"/>
      <c r="SWM36" s="24"/>
      <c r="SWN36" s="24"/>
      <c r="SWO36" s="24"/>
      <c r="SWP36" s="24"/>
      <c r="SWQ36" s="24"/>
      <c r="SWR36" s="24"/>
      <c r="SWS36" s="24"/>
      <c r="SWT36" s="24"/>
      <c r="SWU36" s="24"/>
      <c r="SWV36" s="24"/>
      <c r="SWW36" s="24"/>
      <c r="SWX36" s="24"/>
      <c r="SWY36" s="24"/>
      <c r="SWZ36" s="24"/>
      <c r="SXA36" s="24"/>
      <c r="SXB36" s="24"/>
      <c r="SXC36" s="24"/>
      <c r="SXD36" s="24"/>
      <c r="SXE36" s="24"/>
      <c r="SXF36" s="24"/>
      <c r="SXG36" s="24"/>
      <c r="SXH36" s="24"/>
      <c r="SXI36" s="24"/>
      <c r="SXJ36" s="24"/>
      <c r="SXK36" s="24"/>
      <c r="SXL36" s="24"/>
      <c r="SXM36" s="24"/>
      <c r="SXN36" s="24"/>
      <c r="SXO36" s="24"/>
      <c r="SXP36" s="24"/>
      <c r="SXQ36" s="24"/>
      <c r="SXR36" s="24"/>
      <c r="SXS36" s="24"/>
      <c r="SXT36" s="24"/>
      <c r="SXU36" s="24"/>
      <c r="SXV36" s="24"/>
      <c r="SXW36" s="24"/>
      <c r="SXX36" s="24"/>
      <c r="SXY36" s="24"/>
      <c r="SXZ36" s="24"/>
      <c r="SYA36" s="24"/>
      <c r="SYB36" s="24"/>
      <c r="SYC36" s="24"/>
      <c r="SYD36" s="24"/>
      <c r="SYE36" s="24"/>
      <c r="SYF36" s="24"/>
      <c r="SYG36" s="24"/>
      <c r="SYH36" s="24"/>
      <c r="SYI36" s="24"/>
      <c r="SYJ36" s="24"/>
      <c r="SYK36" s="24"/>
      <c r="SYL36" s="24"/>
      <c r="SYM36" s="24"/>
      <c r="SYN36" s="24"/>
      <c r="SYO36" s="24"/>
      <c r="SYP36" s="24"/>
      <c r="SYQ36" s="24"/>
      <c r="SYR36" s="24"/>
      <c r="SYS36" s="24"/>
      <c r="SYT36" s="24"/>
      <c r="SYU36" s="24"/>
      <c r="SYV36" s="24"/>
      <c r="SYW36" s="24"/>
      <c r="SYX36" s="24"/>
      <c r="SYY36" s="24"/>
      <c r="SYZ36" s="24"/>
      <c r="SZA36" s="24"/>
      <c r="SZB36" s="24"/>
      <c r="SZC36" s="24"/>
      <c r="SZD36" s="24"/>
      <c r="SZE36" s="24"/>
      <c r="SZF36" s="24"/>
      <c r="SZG36" s="24"/>
      <c r="SZH36" s="24"/>
      <c r="SZI36" s="24"/>
      <c r="SZJ36" s="24"/>
      <c r="SZK36" s="24"/>
      <c r="SZL36" s="24"/>
      <c r="SZM36" s="24"/>
      <c r="SZN36" s="24"/>
      <c r="SZO36" s="24"/>
      <c r="SZP36" s="24"/>
      <c r="SZQ36" s="24"/>
      <c r="SZR36" s="24"/>
      <c r="SZS36" s="24"/>
      <c r="SZT36" s="24"/>
      <c r="SZU36" s="24"/>
      <c r="SZV36" s="24"/>
      <c r="SZW36" s="24"/>
      <c r="SZX36" s="24"/>
      <c r="SZY36" s="24"/>
      <c r="SZZ36" s="24"/>
      <c r="TAA36" s="24"/>
      <c r="TAB36" s="24"/>
      <c r="TAC36" s="24"/>
      <c r="TAD36" s="24"/>
      <c r="TAE36" s="24"/>
      <c r="TAF36" s="24"/>
      <c r="TAG36" s="24"/>
      <c r="TAH36" s="24"/>
      <c r="TAI36" s="24"/>
      <c r="TAJ36" s="24"/>
      <c r="TAK36" s="24"/>
      <c r="TAL36" s="24"/>
      <c r="TAM36" s="24"/>
      <c r="TAN36" s="24"/>
      <c r="TAO36" s="24"/>
      <c r="TAP36" s="24"/>
      <c r="TAQ36" s="24"/>
      <c r="TAR36" s="24"/>
      <c r="TAS36" s="24"/>
      <c r="TAT36" s="24"/>
      <c r="TAU36" s="24"/>
      <c r="TAV36" s="24"/>
      <c r="TAW36" s="24"/>
      <c r="TAX36" s="24"/>
      <c r="TAY36" s="24"/>
      <c r="TAZ36" s="24"/>
      <c r="TBA36" s="24"/>
      <c r="TBB36" s="24"/>
      <c r="TBC36" s="24"/>
      <c r="TBD36" s="24"/>
      <c r="TBE36" s="24"/>
      <c r="TBF36" s="24"/>
      <c r="TBG36" s="24"/>
      <c r="TBH36" s="24"/>
      <c r="TBI36" s="24"/>
      <c r="TBJ36" s="24"/>
      <c r="TBK36" s="24"/>
      <c r="TBL36" s="24"/>
      <c r="TBM36" s="24"/>
      <c r="TBN36" s="24"/>
      <c r="TBO36" s="24"/>
      <c r="TBP36" s="24"/>
      <c r="TBQ36" s="24"/>
      <c r="TBR36" s="24"/>
      <c r="TBS36" s="24"/>
      <c r="TBT36" s="24"/>
      <c r="TBU36" s="24"/>
      <c r="TBV36" s="24"/>
      <c r="TBW36" s="24"/>
      <c r="TBX36" s="24"/>
      <c r="TBY36" s="24"/>
      <c r="TBZ36" s="24"/>
      <c r="TCA36" s="24"/>
      <c r="TCB36" s="24"/>
      <c r="TCC36" s="24"/>
      <c r="TCD36" s="24"/>
      <c r="TCE36" s="24"/>
      <c r="TCF36" s="24"/>
      <c r="TCG36" s="24"/>
      <c r="TCH36" s="24"/>
      <c r="TCI36" s="24"/>
      <c r="TCJ36" s="24"/>
      <c r="TCK36" s="24"/>
      <c r="TCL36" s="24"/>
      <c r="TCM36" s="24"/>
      <c r="TCN36" s="24"/>
      <c r="TCO36" s="24"/>
      <c r="TCP36" s="24"/>
      <c r="TCQ36" s="24"/>
      <c r="TCR36" s="24"/>
      <c r="TCS36" s="24"/>
      <c r="TCT36" s="24"/>
      <c r="TCU36" s="24"/>
      <c r="TCV36" s="24"/>
      <c r="TCW36" s="24"/>
      <c r="TCX36" s="24"/>
      <c r="TCY36" s="24"/>
      <c r="TCZ36" s="24"/>
      <c r="TDA36" s="24"/>
      <c r="TDB36" s="24"/>
      <c r="TDC36" s="24"/>
      <c r="TDD36" s="24"/>
      <c r="TDE36" s="24"/>
      <c r="TDF36" s="24"/>
      <c r="TDG36" s="24"/>
      <c r="TDH36" s="24"/>
      <c r="TDI36" s="24"/>
      <c r="TDJ36" s="24"/>
      <c r="TDK36" s="24"/>
      <c r="TDL36" s="24"/>
      <c r="TDM36" s="24"/>
      <c r="TDN36" s="24"/>
      <c r="TDO36" s="24"/>
      <c r="TDP36" s="24"/>
      <c r="TDQ36" s="24"/>
      <c r="TDR36" s="24"/>
      <c r="TDS36" s="24"/>
      <c r="TDT36" s="24"/>
      <c r="TDU36" s="24"/>
      <c r="TDV36" s="24"/>
      <c r="TDW36" s="24"/>
      <c r="TDX36" s="24"/>
      <c r="TDY36" s="24"/>
      <c r="TDZ36" s="24"/>
      <c r="TEA36" s="24"/>
      <c r="TEB36" s="24"/>
      <c r="TEC36" s="24"/>
      <c r="TED36" s="24"/>
      <c r="TEE36" s="24"/>
      <c r="TEF36" s="24"/>
      <c r="TEG36" s="24"/>
      <c r="TEH36" s="24"/>
      <c r="TEI36" s="24"/>
      <c r="TEJ36" s="24"/>
      <c r="TEK36" s="24"/>
      <c r="TEL36" s="24"/>
      <c r="TEM36" s="24"/>
      <c r="TEN36" s="24"/>
      <c r="TEO36" s="24"/>
      <c r="TEP36" s="24"/>
      <c r="TEQ36" s="24"/>
      <c r="TER36" s="24"/>
      <c r="TES36" s="24"/>
      <c r="TET36" s="24"/>
      <c r="TEU36" s="24"/>
      <c r="TEV36" s="24"/>
      <c r="TEW36" s="24"/>
      <c r="TEX36" s="24"/>
      <c r="TEY36" s="24"/>
      <c r="TEZ36" s="24"/>
      <c r="TFA36" s="24"/>
      <c r="TFB36" s="24"/>
      <c r="TFC36" s="24"/>
      <c r="TFD36" s="24"/>
      <c r="TFE36" s="24"/>
      <c r="TFF36" s="24"/>
      <c r="TFG36" s="24"/>
      <c r="TFH36" s="24"/>
      <c r="TFI36" s="24"/>
      <c r="TFJ36" s="24"/>
      <c r="TFK36" s="24"/>
      <c r="TFL36" s="24"/>
      <c r="TFM36" s="24"/>
      <c r="TFN36" s="24"/>
      <c r="TFO36" s="24"/>
      <c r="TFP36" s="24"/>
      <c r="TFQ36" s="24"/>
      <c r="TFR36" s="24"/>
      <c r="TFS36" s="24"/>
      <c r="TFT36" s="24"/>
      <c r="TFU36" s="24"/>
      <c r="TFV36" s="24"/>
      <c r="TFW36" s="24"/>
      <c r="TFX36" s="24"/>
      <c r="TFY36" s="24"/>
      <c r="TFZ36" s="24"/>
      <c r="TGA36" s="24"/>
      <c r="TGB36" s="24"/>
      <c r="TGC36" s="24"/>
      <c r="TGD36" s="24"/>
      <c r="TGE36" s="24"/>
      <c r="TGF36" s="24"/>
      <c r="TGG36" s="24"/>
      <c r="TGH36" s="24"/>
      <c r="TGI36" s="24"/>
      <c r="TGJ36" s="24"/>
      <c r="TGK36" s="24"/>
      <c r="TGL36" s="24"/>
      <c r="TGM36" s="24"/>
      <c r="TGN36" s="24"/>
      <c r="TGO36" s="24"/>
      <c r="TGP36" s="24"/>
      <c r="TGQ36" s="24"/>
      <c r="TGR36" s="24"/>
      <c r="TGS36" s="24"/>
      <c r="TGT36" s="24"/>
      <c r="TGU36" s="24"/>
      <c r="TGV36" s="24"/>
      <c r="TGW36" s="24"/>
      <c r="TGX36" s="24"/>
      <c r="TGY36" s="24"/>
      <c r="TGZ36" s="24"/>
      <c r="THA36" s="24"/>
      <c r="THB36" s="24"/>
      <c r="THC36" s="24"/>
      <c r="THD36" s="24"/>
      <c r="THE36" s="24"/>
      <c r="THF36" s="24"/>
      <c r="THG36" s="24"/>
      <c r="THH36" s="24"/>
      <c r="THI36" s="24"/>
      <c r="THJ36" s="24"/>
      <c r="THK36" s="24"/>
      <c r="THL36" s="24"/>
      <c r="THM36" s="24"/>
      <c r="THN36" s="24"/>
      <c r="THO36" s="24"/>
      <c r="THP36" s="24"/>
      <c r="THQ36" s="24"/>
      <c r="THR36" s="24"/>
      <c r="THS36" s="24"/>
      <c r="THT36" s="24"/>
      <c r="THU36" s="24"/>
      <c r="THV36" s="24"/>
      <c r="THW36" s="24"/>
      <c r="THX36" s="24"/>
      <c r="THY36" s="24"/>
      <c r="THZ36" s="24"/>
      <c r="TIA36" s="24"/>
      <c r="TIB36" s="24"/>
      <c r="TIC36" s="24"/>
      <c r="TID36" s="24"/>
      <c r="TIE36" s="24"/>
      <c r="TIF36" s="24"/>
      <c r="TIG36" s="24"/>
      <c r="TIH36" s="24"/>
      <c r="TII36" s="24"/>
      <c r="TIJ36" s="24"/>
      <c r="TIK36" s="24"/>
      <c r="TIL36" s="24"/>
      <c r="TIM36" s="24"/>
      <c r="TIN36" s="24"/>
      <c r="TIO36" s="24"/>
      <c r="TIP36" s="24"/>
      <c r="TIQ36" s="24"/>
      <c r="TIR36" s="24"/>
      <c r="TIS36" s="24"/>
      <c r="TIT36" s="24"/>
      <c r="TIU36" s="24"/>
      <c r="TIV36" s="24"/>
      <c r="TIW36" s="24"/>
      <c r="TIX36" s="24"/>
      <c r="TIY36" s="24"/>
      <c r="TIZ36" s="24"/>
      <c r="TJA36" s="24"/>
      <c r="TJB36" s="24"/>
      <c r="TJC36" s="24"/>
      <c r="TJD36" s="24"/>
      <c r="TJE36" s="24"/>
      <c r="TJF36" s="24"/>
      <c r="TJG36" s="24"/>
      <c r="TJH36" s="24"/>
      <c r="TJI36" s="24"/>
      <c r="TJJ36" s="24"/>
      <c r="TJK36" s="24"/>
      <c r="TJL36" s="24"/>
      <c r="TJM36" s="24"/>
      <c r="TJN36" s="24"/>
      <c r="TJO36" s="24"/>
      <c r="TJP36" s="24"/>
      <c r="TJQ36" s="24"/>
      <c r="TJR36" s="24"/>
      <c r="TJS36" s="24"/>
      <c r="TJT36" s="24"/>
      <c r="TJU36" s="24"/>
      <c r="TJV36" s="24"/>
      <c r="TJW36" s="24"/>
      <c r="TJX36" s="24"/>
      <c r="TJY36" s="24"/>
      <c r="TJZ36" s="24"/>
      <c r="TKA36" s="24"/>
      <c r="TKB36" s="24"/>
      <c r="TKC36" s="24"/>
      <c r="TKD36" s="24"/>
      <c r="TKE36" s="24"/>
      <c r="TKF36" s="24"/>
      <c r="TKG36" s="24"/>
      <c r="TKH36" s="24"/>
      <c r="TKI36" s="24"/>
      <c r="TKJ36" s="24"/>
      <c r="TKK36" s="24"/>
      <c r="TKL36" s="24"/>
      <c r="TKM36" s="24"/>
      <c r="TKN36" s="24"/>
      <c r="TKO36" s="24"/>
      <c r="TKP36" s="24"/>
      <c r="TKQ36" s="24"/>
      <c r="TKR36" s="24"/>
      <c r="TKS36" s="24"/>
      <c r="TKT36" s="24"/>
      <c r="TKU36" s="24"/>
      <c r="TKV36" s="24"/>
      <c r="TKW36" s="24"/>
      <c r="TKX36" s="24"/>
      <c r="TKY36" s="24"/>
      <c r="TKZ36" s="24"/>
      <c r="TLA36" s="24"/>
      <c r="TLB36" s="24"/>
      <c r="TLC36" s="24"/>
      <c r="TLD36" s="24"/>
      <c r="TLE36" s="24"/>
      <c r="TLF36" s="24"/>
      <c r="TLG36" s="24"/>
      <c r="TLH36" s="24"/>
      <c r="TLI36" s="24"/>
      <c r="TLJ36" s="24"/>
      <c r="TLK36" s="24"/>
      <c r="TLL36" s="24"/>
      <c r="TLM36" s="24"/>
      <c r="TLN36" s="24"/>
      <c r="TLO36" s="24"/>
      <c r="TLP36" s="24"/>
      <c r="TLQ36" s="24"/>
      <c r="TLR36" s="24"/>
      <c r="TLS36" s="24"/>
      <c r="TLT36" s="24"/>
      <c r="TLU36" s="24"/>
      <c r="TLV36" s="24"/>
      <c r="TLW36" s="24"/>
      <c r="TLX36" s="24"/>
      <c r="TLY36" s="24"/>
      <c r="TLZ36" s="24"/>
      <c r="TMA36" s="24"/>
      <c r="TMB36" s="24"/>
      <c r="TMC36" s="24"/>
      <c r="TMD36" s="24"/>
      <c r="TME36" s="24"/>
      <c r="TMF36" s="24"/>
      <c r="TMG36" s="24"/>
      <c r="TMH36" s="24"/>
      <c r="TMI36" s="24"/>
      <c r="TMJ36" s="24"/>
      <c r="TMK36" s="24"/>
      <c r="TML36" s="24"/>
      <c r="TMM36" s="24"/>
      <c r="TMN36" s="24"/>
      <c r="TMO36" s="24"/>
      <c r="TMP36" s="24"/>
      <c r="TMQ36" s="24"/>
      <c r="TMR36" s="24"/>
      <c r="TMS36" s="24"/>
      <c r="TMT36" s="24"/>
      <c r="TMU36" s="24"/>
      <c r="TMV36" s="24"/>
      <c r="TMW36" s="24"/>
      <c r="TMX36" s="24"/>
      <c r="TMY36" s="24"/>
      <c r="TMZ36" s="24"/>
      <c r="TNA36" s="24"/>
      <c r="TNB36" s="24"/>
      <c r="TNC36" s="24"/>
      <c r="TND36" s="24"/>
      <c r="TNE36" s="24"/>
      <c r="TNF36" s="24"/>
      <c r="TNG36" s="24"/>
      <c r="TNH36" s="24"/>
      <c r="TNI36" s="24"/>
      <c r="TNJ36" s="24"/>
      <c r="TNK36" s="24"/>
      <c r="TNL36" s="24"/>
      <c r="TNM36" s="24"/>
      <c r="TNN36" s="24"/>
      <c r="TNO36" s="24"/>
      <c r="TNP36" s="24"/>
      <c r="TNQ36" s="24"/>
      <c r="TNR36" s="24"/>
      <c r="TNS36" s="24"/>
      <c r="TNT36" s="24"/>
      <c r="TNU36" s="24"/>
      <c r="TNV36" s="24"/>
      <c r="TNW36" s="24"/>
      <c r="TNX36" s="24"/>
      <c r="TNY36" s="24"/>
      <c r="TNZ36" s="24"/>
      <c r="TOA36" s="24"/>
      <c r="TOB36" s="24"/>
      <c r="TOC36" s="24"/>
      <c r="TOD36" s="24"/>
      <c r="TOE36" s="24"/>
      <c r="TOF36" s="24"/>
      <c r="TOG36" s="24"/>
      <c r="TOH36" s="24"/>
      <c r="TOI36" s="24"/>
      <c r="TOJ36" s="24"/>
      <c r="TOK36" s="24"/>
      <c r="TOL36" s="24"/>
      <c r="TOM36" s="24"/>
      <c r="TON36" s="24"/>
      <c r="TOO36" s="24"/>
      <c r="TOP36" s="24"/>
      <c r="TOQ36" s="24"/>
      <c r="TOR36" s="24"/>
      <c r="TOS36" s="24"/>
      <c r="TOT36" s="24"/>
      <c r="TOU36" s="24"/>
      <c r="TOV36" s="24"/>
      <c r="TOW36" s="24"/>
      <c r="TOX36" s="24"/>
      <c r="TOY36" s="24"/>
      <c r="TOZ36" s="24"/>
      <c r="TPA36" s="24"/>
      <c r="TPB36" s="24"/>
      <c r="TPC36" s="24"/>
      <c r="TPD36" s="24"/>
      <c r="TPE36" s="24"/>
      <c r="TPF36" s="24"/>
      <c r="TPG36" s="24"/>
      <c r="TPH36" s="24"/>
      <c r="TPI36" s="24"/>
      <c r="TPJ36" s="24"/>
      <c r="TPK36" s="24"/>
      <c r="TPL36" s="24"/>
      <c r="TPM36" s="24"/>
      <c r="TPN36" s="24"/>
      <c r="TPO36" s="24"/>
      <c r="TPP36" s="24"/>
      <c r="TPQ36" s="24"/>
      <c r="TPR36" s="24"/>
      <c r="TPS36" s="24"/>
      <c r="TPT36" s="24"/>
      <c r="TPU36" s="24"/>
      <c r="TPV36" s="24"/>
      <c r="TPW36" s="24"/>
      <c r="TPX36" s="24"/>
      <c r="TPY36" s="24"/>
      <c r="TPZ36" s="24"/>
      <c r="TQA36" s="24"/>
      <c r="TQB36" s="24"/>
      <c r="TQC36" s="24"/>
      <c r="TQD36" s="24"/>
      <c r="TQE36" s="24"/>
      <c r="TQF36" s="24"/>
      <c r="TQG36" s="24"/>
      <c r="TQH36" s="24"/>
      <c r="TQI36" s="24"/>
      <c r="TQJ36" s="24"/>
      <c r="TQK36" s="24"/>
      <c r="TQL36" s="24"/>
      <c r="TQM36" s="24"/>
      <c r="TQN36" s="24"/>
      <c r="TQO36" s="24"/>
      <c r="TQP36" s="24"/>
      <c r="TQQ36" s="24"/>
      <c r="TQR36" s="24"/>
      <c r="TQS36" s="24"/>
      <c r="TQT36" s="24"/>
      <c r="TQU36" s="24"/>
      <c r="TQV36" s="24"/>
      <c r="TQW36" s="24"/>
      <c r="TQX36" s="24"/>
      <c r="TQY36" s="24"/>
      <c r="TQZ36" s="24"/>
      <c r="TRA36" s="24"/>
      <c r="TRB36" s="24"/>
      <c r="TRC36" s="24"/>
      <c r="TRD36" s="24"/>
      <c r="TRE36" s="24"/>
      <c r="TRF36" s="24"/>
      <c r="TRG36" s="24"/>
      <c r="TRH36" s="24"/>
      <c r="TRI36" s="24"/>
      <c r="TRJ36" s="24"/>
      <c r="TRK36" s="24"/>
      <c r="TRL36" s="24"/>
      <c r="TRM36" s="24"/>
      <c r="TRN36" s="24"/>
      <c r="TRO36" s="24"/>
      <c r="TRP36" s="24"/>
      <c r="TRQ36" s="24"/>
      <c r="TRR36" s="24"/>
      <c r="TRS36" s="24"/>
      <c r="TRT36" s="24"/>
      <c r="TRU36" s="24"/>
      <c r="TRV36" s="24"/>
      <c r="TRW36" s="24"/>
      <c r="TRX36" s="24"/>
      <c r="TRY36" s="24"/>
      <c r="TRZ36" s="24"/>
      <c r="TSA36" s="24"/>
      <c r="TSB36" s="24"/>
      <c r="TSC36" s="24"/>
      <c r="TSD36" s="24"/>
      <c r="TSE36" s="24"/>
      <c r="TSF36" s="24"/>
      <c r="TSG36" s="24"/>
      <c r="TSH36" s="24"/>
      <c r="TSI36" s="24"/>
      <c r="TSJ36" s="24"/>
      <c r="TSK36" s="24"/>
      <c r="TSL36" s="24"/>
      <c r="TSM36" s="24"/>
      <c r="TSN36" s="24"/>
      <c r="TSO36" s="24"/>
      <c r="TSP36" s="24"/>
      <c r="TSQ36" s="24"/>
      <c r="TSR36" s="24"/>
      <c r="TSS36" s="24"/>
      <c r="TST36" s="24"/>
      <c r="TSU36" s="24"/>
      <c r="TSV36" s="24"/>
      <c r="TSW36" s="24"/>
      <c r="TSX36" s="24"/>
      <c r="TSY36" s="24"/>
      <c r="TSZ36" s="24"/>
      <c r="TTA36" s="24"/>
      <c r="TTB36" s="24"/>
      <c r="TTC36" s="24"/>
      <c r="TTD36" s="24"/>
      <c r="TTE36" s="24"/>
      <c r="TTF36" s="24"/>
      <c r="TTG36" s="24"/>
      <c r="TTH36" s="24"/>
      <c r="TTI36" s="24"/>
      <c r="TTJ36" s="24"/>
      <c r="TTK36" s="24"/>
      <c r="TTL36" s="24"/>
      <c r="TTM36" s="24"/>
      <c r="TTN36" s="24"/>
      <c r="TTO36" s="24"/>
      <c r="TTP36" s="24"/>
      <c r="TTQ36" s="24"/>
      <c r="TTR36" s="24"/>
      <c r="TTS36" s="24"/>
      <c r="TTT36" s="24"/>
      <c r="TTU36" s="24"/>
      <c r="TTV36" s="24"/>
      <c r="TTW36" s="24"/>
      <c r="TTX36" s="24"/>
      <c r="TTY36" s="24"/>
      <c r="TTZ36" s="24"/>
      <c r="TUA36" s="24"/>
      <c r="TUB36" s="24"/>
      <c r="TUC36" s="24"/>
      <c r="TUD36" s="24"/>
      <c r="TUE36" s="24"/>
      <c r="TUF36" s="24"/>
      <c r="TUG36" s="24"/>
      <c r="TUH36" s="24"/>
      <c r="TUI36" s="24"/>
      <c r="TUJ36" s="24"/>
      <c r="TUK36" s="24"/>
      <c r="TUL36" s="24"/>
      <c r="TUM36" s="24"/>
      <c r="TUN36" s="24"/>
      <c r="TUO36" s="24"/>
      <c r="TUP36" s="24"/>
      <c r="TUQ36" s="24"/>
      <c r="TUR36" s="24"/>
      <c r="TUS36" s="24"/>
      <c r="TUT36" s="24"/>
      <c r="TUU36" s="24"/>
      <c r="TUV36" s="24"/>
      <c r="TUW36" s="24"/>
      <c r="TUX36" s="24"/>
      <c r="TUY36" s="24"/>
      <c r="TUZ36" s="24"/>
      <c r="TVA36" s="24"/>
      <c r="TVB36" s="24"/>
      <c r="TVC36" s="24"/>
      <c r="TVD36" s="24"/>
      <c r="TVE36" s="24"/>
      <c r="TVF36" s="24"/>
      <c r="TVG36" s="24"/>
      <c r="TVH36" s="24"/>
      <c r="TVI36" s="24"/>
      <c r="TVJ36" s="24"/>
      <c r="TVK36" s="24"/>
      <c r="TVL36" s="24"/>
      <c r="TVM36" s="24"/>
      <c r="TVN36" s="24"/>
      <c r="TVO36" s="24"/>
      <c r="TVP36" s="24"/>
      <c r="TVQ36" s="24"/>
      <c r="TVR36" s="24"/>
      <c r="TVS36" s="24"/>
      <c r="TVT36" s="24"/>
      <c r="TVU36" s="24"/>
      <c r="TVV36" s="24"/>
      <c r="TVW36" s="24"/>
      <c r="TVX36" s="24"/>
      <c r="TVY36" s="24"/>
      <c r="TVZ36" s="24"/>
      <c r="TWA36" s="24"/>
      <c r="TWB36" s="24"/>
      <c r="TWC36" s="24"/>
      <c r="TWD36" s="24"/>
      <c r="TWE36" s="24"/>
      <c r="TWF36" s="24"/>
      <c r="TWG36" s="24"/>
      <c r="TWH36" s="24"/>
      <c r="TWI36" s="24"/>
      <c r="TWJ36" s="24"/>
      <c r="TWK36" s="24"/>
      <c r="TWL36" s="24"/>
      <c r="TWM36" s="24"/>
      <c r="TWN36" s="24"/>
      <c r="TWO36" s="24"/>
      <c r="TWP36" s="24"/>
      <c r="TWQ36" s="24"/>
      <c r="TWR36" s="24"/>
      <c r="TWS36" s="24"/>
      <c r="TWT36" s="24"/>
      <c r="TWU36" s="24"/>
      <c r="TWV36" s="24"/>
      <c r="TWW36" s="24"/>
      <c r="TWX36" s="24"/>
      <c r="TWY36" s="24"/>
      <c r="TWZ36" s="24"/>
      <c r="TXA36" s="24"/>
      <c r="TXB36" s="24"/>
      <c r="TXC36" s="24"/>
      <c r="TXD36" s="24"/>
      <c r="TXE36" s="24"/>
      <c r="TXF36" s="24"/>
      <c r="TXG36" s="24"/>
      <c r="TXH36" s="24"/>
      <c r="TXI36" s="24"/>
      <c r="TXJ36" s="24"/>
      <c r="TXK36" s="24"/>
      <c r="TXL36" s="24"/>
      <c r="TXM36" s="24"/>
      <c r="TXN36" s="24"/>
      <c r="TXO36" s="24"/>
      <c r="TXP36" s="24"/>
      <c r="TXQ36" s="24"/>
      <c r="TXR36" s="24"/>
      <c r="TXS36" s="24"/>
      <c r="TXT36" s="24"/>
      <c r="TXU36" s="24"/>
      <c r="TXV36" s="24"/>
      <c r="TXW36" s="24"/>
      <c r="TXX36" s="24"/>
      <c r="TXY36" s="24"/>
      <c r="TXZ36" s="24"/>
      <c r="TYA36" s="24"/>
      <c r="TYB36" s="24"/>
      <c r="TYC36" s="24"/>
      <c r="TYD36" s="24"/>
      <c r="TYE36" s="24"/>
      <c r="TYF36" s="24"/>
      <c r="TYG36" s="24"/>
      <c r="TYH36" s="24"/>
      <c r="TYI36" s="24"/>
      <c r="TYJ36" s="24"/>
      <c r="TYK36" s="24"/>
      <c r="TYL36" s="24"/>
      <c r="TYM36" s="24"/>
      <c r="TYN36" s="24"/>
      <c r="TYO36" s="24"/>
      <c r="TYP36" s="24"/>
      <c r="TYQ36" s="24"/>
      <c r="TYR36" s="24"/>
      <c r="TYS36" s="24"/>
      <c r="TYT36" s="24"/>
      <c r="TYU36" s="24"/>
      <c r="TYV36" s="24"/>
      <c r="TYW36" s="24"/>
      <c r="TYX36" s="24"/>
      <c r="TYY36" s="24"/>
      <c r="TYZ36" s="24"/>
      <c r="TZA36" s="24"/>
      <c r="TZB36" s="24"/>
      <c r="TZC36" s="24"/>
      <c r="TZD36" s="24"/>
      <c r="TZE36" s="24"/>
      <c r="TZF36" s="24"/>
      <c r="TZG36" s="24"/>
      <c r="TZH36" s="24"/>
      <c r="TZI36" s="24"/>
      <c r="TZJ36" s="24"/>
      <c r="TZK36" s="24"/>
      <c r="TZL36" s="24"/>
      <c r="TZM36" s="24"/>
      <c r="TZN36" s="24"/>
      <c r="TZO36" s="24"/>
      <c r="TZP36" s="24"/>
      <c r="TZQ36" s="24"/>
      <c r="TZR36" s="24"/>
      <c r="TZS36" s="24"/>
      <c r="TZT36" s="24"/>
      <c r="TZU36" s="24"/>
      <c r="TZV36" s="24"/>
      <c r="TZW36" s="24"/>
      <c r="TZX36" s="24"/>
      <c r="TZY36" s="24"/>
      <c r="TZZ36" s="24"/>
      <c r="UAA36" s="24"/>
      <c r="UAB36" s="24"/>
      <c r="UAC36" s="24"/>
      <c r="UAD36" s="24"/>
      <c r="UAE36" s="24"/>
      <c r="UAF36" s="24"/>
      <c r="UAG36" s="24"/>
      <c r="UAH36" s="24"/>
      <c r="UAI36" s="24"/>
      <c r="UAJ36" s="24"/>
      <c r="UAK36" s="24"/>
      <c r="UAL36" s="24"/>
      <c r="UAM36" s="24"/>
      <c r="UAN36" s="24"/>
      <c r="UAO36" s="24"/>
      <c r="UAP36" s="24"/>
      <c r="UAQ36" s="24"/>
      <c r="UAR36" s="24"/>
      <c r="UAS36" s="24"/>
      <c r="UAT36" s="24"/>
      <c r="UAU36" s="24"/>
      <c r="UAV36" s="24"/>
      <c r="UAW36" s="24"/>
      <c r="UAX36" s="24"/>
      <c r="UAY36" s="24"/>
      <c r="UAZ36" s="24"/>
      <c r="UBA36" s="24"/>
      <c r="UBB36" s="24"/>
      <c r="UBC36" s="24"/>
      <c r="UBD36" s="24"/>
      <c r="UBE36" s="24"/>
      <c r="UBF36" s="24"/>
      <c r="UBG36" s="24"/>
      <c r="UBH36" s="24"/>
      <c r="UBI36" s="24"/>
      <c r="UBJ36" s="24"/>
      <c r="UBK36" s="24"/>
      <c r="UBL36" s="24"/>
      <c r="UBM36" s="24"/>
      <c r="UBN36" s="24"/>
      <c r="UBO36" s="24"/>
      <c r="UBP36" s="24"/>
      <c r="UBQ36" s="24"/>
      <c r="UBR36" s="24"/>
      <c r="UBS36" s="24"/>
      <c r="UBT36" s="24"/>
      <c r="UBU36" s="24"/>
      <c r="UBV36" s="24"/>
      <c r="UBW36" s="24"/>
      <c r="UBX36" s="24"/>
      <c r="UBY36" s="24"/>
      <c r="UBZ36" s="24"/>
      <c r="UCA36" s="24"/>
      <c r="UCB36" s="24"/>
      <c r="UCC36" s="24"/>
      <c r="UCD36" s="24"/>
      <c r="UCE36" s="24"/>
      <c r="UCF36" s="24"/>
      <c r="UCG36" s="24"/>
      <c r="UCH36" s="24"/>
      <c r="UCI36" s="24"/>
      <c r="UCJ36" s="24"/>
      <c r="UCK36" s="24"/>
      <c r="UCL36" s="24"/>
      <c r="UCM36" s="24"/>
      <c r="UCN36" s="24"/>
      <c r="UCO36" s="24"/>
      <c r="UCP36" s="24"/>
      <c r="UCQ36" s="24"/>
      <c r="UCR36" s="24"/>
      <c r="UCS36" s="24"/>
      <c r="UCT36" s="24"/>
      <c r="UCU36" s="24"/>
      <c r="UCV36" s="24"/>
      <c r="UCW36" s="24"/>
      <c r="UCX36" s="24"/>
      <c r="UCY36" s="24"/>
      <c r="UCZ36" s="24"/>
      <c r="UDA36" s="24"/>
      <c r="UDB36" s="24"/>
      <c r="UDC36" s="24"/>
      <c r="UDD36" s="24"/>
      <c r="UDE36" s="24"/>
      <c r="UDF36" s="24"/>
      <c r="UDG36" s="24"/>
      <c r="UDH36" s="24"/>
      <c r="UDI36" s="24"/>
      <c r="UDJ36" s="24"/>
      <c r="UDK36" s="24"/>
      <c r="UDL36" s="24"/>
      <c r="UDM36" s="24"/>
      <c r="UDN36" s="24"/>
      <c r="UDO36" s="24"/>
      <c r="UDP36" s="24"/>
      <c r="UDQ36" s="24"/>
      <c r="UDR36" s="24"/>
      <c r="UDS36" s="24"/>
      <c r="UDT36" s="24"/>
      <c r="UDU36" s="24"/>
      <c r="UDV36" s="24"/>
      <c r="UDW36" s="24"/>
      <c r="UDX36" s="24"/>
      <c r="UDY36" s="24"/>
      <c r="UDZ36" s="24"/>
      <c r="UEA36" s="24"/>
      <c r="UEB36" s="24"/>
      <c r="UEC36" s="24"/>
      <c r="UED36" s="24"/>
      <c r="UEE36" s="24"/>
      <c r="UEF36" s="24"/>
      <c r="UEG36" s="24"/>
      <c r="UEH36" s="24"/>
      <c r="UEI36" s="24"/>
      <c r="UEJ36" s="24"/>
      <c r="UEK36" s="24"/>
      <c r="UEL36" s="24"/>
      <c r="UEM36" s="24"/>
      <c r="UEN36" s="24"/>
      <c r="UEO36" s="24"/>
      <c r="UEP36" s="24"/>
      <c r="UEQ36" s="24"/>
      <c r="UER36" s="24"/>
      <c r="UES36" s="24"/>
      <c r="UET36" s="24"/>
      <c r="UEU36" s="24"/>
      <c r="UEV36" s="24"/>
      <c r="UEW36" s="24"/>
      <c r="UEX36" s="24"/>
      <c r="UEY36" s="24"/>
      <c r="UEZ36" s="24"/>
      <c r="UFA36" s="24"/>
      <c r="UFB36" s="24"/>
      <c r="UFC36" s="24"/>
      <c r="UFD36" s="24"/>
      <c r="UFE36" s="24"/>
      <c r="UFF36" s="24"/>
      <c r="UFG36" s="24"/>
      <c r="UFH36" s="24"/>
      <c r="UFI36" s="24"/>
      <c r="UFJ36" s="24"/>
      <c r="UFK36" s="24"/>
      <c r="UFL36" s="24"/>
      <c r="UFM36" s="24"/>
      <c r="UFN36" s="24"/>
      <c r="UFO36" s="24"/>
      <c r="UFP36" s="24"/>
      <c r="UFQ36" s="24"/>
      <c r="UFR36" s="24"/>
      <c r="UFS36" s="24"/>
      <c r="UFT36" s="24"/>
      <c r="UFU36" s="24"/>
      <c r="UFV36" s="24"/>
      <c r="UFW36" s="24"/>
      <c r="UFX36" s="24"/>
      <c r="UFY36" s="24"/>
      <c r="UFZ36" s="24"/>
      <c r="UGA36" s="24"/>
      <c r="UGB36" s="24"/>
      <c r="UGC36" s="24"/>
      <c r="UGD36" s="24"/>
      <c r="UGE36" s="24"/>
      <c r="UGF36" s="24"/>
      <c r="UGG36" s="24"/>
      <c r="UGH36" s="24"/>
      <c r="UGI36" s="24"/>
      <c r="UGJ36" s="24"/>
      <c r="UGK36" s="24"/>
      <c r="UGL36" s="24"/>
      <c r="UGM36" s="24"/>
      <c r="UGN36" s="24"/>
      <c r="UGO36" s="24"/>
      <c r="UGP36" s="24"/>
      <c r="UGQ36" s="24"/>
      <c r="UGR36" s="24"/>
      <c r="UGS36" s="24"/>
      <c r="UGT36" s="24"/>
      <c r="UGU36" s="24"/>
      <c r="UGV36" s="24"/>
      <c r="UGW36" s="24"/>
      <c r="UGX36" s="24"/>
      <c r="UGY36" s="24"/>
      <c r="UGZ36" s="24"/>
      <c r="UHA36" s="24"/>
      <c r="UHB36" s="24"/>
      <c r="UHC36" s="24"/>
      <c r="UHD36" s="24"/>
      <c r="UHE36" s="24"/>
      <c r="UHF36" s="24"/>
      <c r="UHG36" s="24"/>
      <c r="UHH36" s="24"/>
      <c r="UHI36" s="24"/>
      <c r="UHJ36" s="24"/>
      <c r="UHK36" s="24"/>
      <c r="UHL36" s="24"/>
      <c r="UHM36" s="24"/>
      <c r="UHN36" s="24"/>
      <c r="UHO36" s="24"/>
      <c r="UHP36" s="24"/>
      <c r="UHQ36" s="24"/>
      <c r="UHR36" s="24"/>
      <c r="UHS36" s="24"/>
      <c r="UHT36" s="24"/>
      <c r="UHU36" s="24"/>
      <c r="UHV36" s="24"/>
      <c r="UHW36" s="24"/>
      <c r="UHX36" s="24"/>
      <c r="UHY36" s="24"/>
      <c r="UHZ36" s="24"/>
      <c r="UIA36" s="24"/>
      <c r="UIB36" s="24"/>
      <c r="UIC36" s="24"/>
      <c r="UID36" s="24"/>
      <c r="UIE36" s="24"/>
      <c r="UIF36" s="24"/>
      <c r="UIG36" s="24"/>
      <c r="UIH36" s="24"/>
      <c r="UII36" s="24"/>
      <c r="UIJ36" s="24"/>
      <c r="UIK36" s="24"/>
      <c r="UIL36" s="24"/>
      <c r="UIM36" s="24"/>
      <c r="UIN36" s="24"/>
      <c r="UIO36" s="24"/>
      <c r="UIP36" s="24"/>
      <c r="UIQ36" s="24"/>
      <c r="UIR36" s="24"/>
      <c r="UIS36" s="24"/>
      <c r="UIT36" s="24"/>
      <c r="UIU36" s="24"/>
      <c r="UIV36" s="24"/>
      <c r="UIW36" s="24"/>
      <c r="UIX36" s="24"/>
      <c r="UIY36" s="24"/>
      <c r="UIZ36" s="24"/>
      <c r="UJA36" s="24"/>
      <c r="UJB36" s="24"/>
      <c r="UJC36" s="24"/>
      <c r="UJD36" s="24"/>
      <c r="UJE36" s="24"/>
      <c r="UJF36" s="24"/>
      <c r="UJG36" s="24"/>
      <c r="UJH36" s="24"/>
      <c r="UJI36" s="24"/>
      <c r="UJJ36" s="24"/>
      <c r="UJK36" s="24"/>
      <c r="UJL36" s="24"/>
      <c r="UJM36" s="24"/>
      <c r="UJN36" s="24"/>
      <c r="UJO36" s="24"/>
      <c r="UJP36" s="24"/>
      <c r="UJQ36" s="24"/>
      <c r="UJR36" s="24"/>
      <c r="UJS36" s="24"/>
      <c r="UJT36" s="24"/>
      <c r="UJU36" s="24"/>
      <c r="UJV36" s="24"/>
      <c r="UJW36" s="24"/>
      <c r="UJX36" s="24"/>
      <c r="UJY36" s="24"/>
      <c r="UJZ36" s="24"/>
      <c r="UKA36" s="24"/>
      <c r="UKB36" s="24"/>
      <c r="UKC36" s="24"/>
      <c r="UKD36" s="24"/>
      <c r="UKE36" s="24"/>
      <c r="UKF36" s="24"/>
      <c r="UKG36" s="24"/>
      <c r="UKH36" s="24"/>
      <c r="UKI36" s="24"/>
      <c r="UKJ36" s="24"/>
      <c r="UKK36" s="24"/>
      <c r="UKL36" s="24"/>
      <c r="UKM36" s="24"/>
      <c r="UKN36" s="24"/>
      <c r="UKO36" s="24"/>
      <c r="UKP36" s="24"/>
      <c r="UKQ36" s="24"/>
      <c r="UKR36" s="24"/>
      <c r="UKS36" s="24"/>
      <c r="UKT36" s="24"/>
      <c r="UKU36" s="24"/>
      <c r="UKV36" s="24"/>
      <c r="UKW36" s="24"/>
      <c r="UKX36" s="24"/>
      <c r="UKY36" s="24"/>
      <c r="UKZ36" s="24"/>
      <c r="ULA36" s="24"/>
      <c r="ULB36" s="24"/>
      <c r="ULC36" s="24"/>
      <c r="ULD36" s="24"/>
      <c r="ULE36" s="24"/>
      <c r="ULF36" s="24"/>
      <c r="ULG36" s="24"/>
      <c r="ULH36" s="24"/>
      <c r="ULI36" s="24"/>
      <c r="ULJ36" s="24"/>
      <c r="ULK36" s="24"/>
      <c r="ULL36" s="24"/>
      <c r="ULM36" s="24"/>
      <c r="ULN36" s="24"/>
      <c r="ULO36" s="24"/>
      <c r="ULP36" s="24"/>
      <c r="ULQ36" s="24"/>
      <c r="ULR36" s="24"/>
      <c r="ULS36" s="24"/>
      <c r="ULT36" s="24"/>
      <c r="ULU36" s="24"/>
      <c r="ULV36" s="24"/>
      <c r="ULW36" s="24"/>
      <c r="ULX36" s="24"/>
      <c r="ULY36" s="24"/>
      <c r="ULZ36" s="24"/>
      <c r="UMA36" s="24"/>
      <c r="UMB36" s="24"/>
      <c r="UMC36" s="24"/>
      <c r="UMD36" s="24"/>
      <c r="UME36" s="24"/>
      <c r="UMF36" s="24"/>
      <c r="UMG36" s="24"/>
      <c r="UMH36" s="24"/>
      <c r="UMI36" s="24"/>
      <c r="UMJ36" s="24"/>
      <c r="UMK36" s="24"/>
      <c r="UML36" s="24"/>
      <c r="UMM36" s="24"/>
      <c r="UMN36" s="24"/>
      <c r="UMO36" s="24"/>
      <c r="UMP36" s="24"/>
      <c r="UMQ36" s="24"/>
      <c r="UMR36" s="24"/>
      <c r="UMS36" s="24"/>
      <c r="UMT36" s="24"/>
      <c r="UMU36" s="24"/>
      <c r="UMV36" s="24"/>
      <c r="UMW36" s="24"/>
      <c r="UMX36" s="24"/>
      <c r="UMY36" s="24"/>
      <c r="UMZ36" s="24"/>
      <c r="UNA36" s="24"/>
      <c r="UNB36" s="24"/>
      <c r="UNC36" s="24"/>
      <c r="UND36" s="24"/>
      <c r="UNE36" s="24"/>
      <c r="UNF36" s="24"/>
      <c r="UNG36" s="24"/>
      <c r="UNH36" s="24"/>
      <c r="UNI36" s="24"/>
      <c r="UNJ36" s="24"/>
      <c r="UNK36" s="24"/>
      <c r="UNL36" s="24"/>
      <c r="UNM36" s="24"/>
      <c r="UNN36" s="24"/>
      <c r="UNO36" s="24"/>
      <c r="UNP36" s="24"/>
      <c r="UNQ36" s="24"/>
      <c r="UNR36" s="24"/>
      <c r="UNS36" s="24"/>
      <c r="UNT36" s="24"/>
      <c r="UNU36" s="24"/>
      <c r="UNV36" s="24"/>
      <c r="UNW36" s="24"/>
      <c r="UNX36" s="24"/>
      <c r="UNY36" s="24"/>
      <c r="UNZ36" s="24"/>
      <c r="UOA36" s="24"/>
      <c r="UOB36" s="24"/>
      <c r="UOC36" s="24"/>
      <c r="UOD36" s="24"/>
      <c r="UOE36" s="24"/>
      <c r="UOF36" s="24"/>
      <c r="UOG36" s="24"/>
      <c r="UOH36" s="24"/>
      <c r="UOI36" s="24"/>
      <c r="UOJ36" s="24"/>
      <c r="UOK36" s="24"/>
      <c r="UOL36" s="24"/>
      <c r="UOM36" s="24"/>
      <c r="UON36" s="24"/>
      <c r="UOO36" s="24"/>
      <c r="UOP36" s="24"/>
      <c r="UOQ36" s="24"/>
      <c r="UOR36" s="24"/>
      <c r="UOS36" s="24"/>
      <c r="UOT36" s="24"/>
      <c r="UOU36" s="24"/>
      <c r="UOV36" s="24"/>
      <c r="UOW36" s="24"/>
      <c r="UOX36" s="24"/>
      <c r="UOY36" s="24"/>
      <c r="UOZ36" s="24"/>
      <c r="UPA36" s="24"/>
      <c r="UPB36" s="24"/>
      <c r="UPC36" s="24"/>
      <c r="UPD36" s="24"/>
      <c r="UPE36" s="24"/>
      <c r="UPF36" s="24"/>
      <c r="UPG36" s="24"/>
      <c r="UPH36" s="24"/>
      <c r="UPI36" s="24"/>
      <c r="UPJ36" s="24"/>
      <c r="UPK36" s="24"/>
      <c r="UPL36" s="24"/>
      <c r="UPM36" s="24"/>
      <c r="UPN36" s="24"/>
      <c r="UPO36" s="24"/>
      <c r="UPP36" s="24"/>
      <c r="UPQ36" s="24"/>
      <c r="UPR36" s="24"/>
      <c r="UPS36" s="24"/>
      <c r="UPT36" s="24"/>
      <c r="UPU36" s="24"/>
      <c r="UPV36" s="24"/>
      <c r="UPW36" s="24"/>
      <c r="UPX36" s="24"/>
      <c r="UPY36" s="24"/>
      <c r="UPZ36" s="24"/>
      <c r="UQA36" s="24"/>
      <c r="UQB36" s="24"/>
      <c r="UQC36" s="24"/>
      <c r="UQD36" s="24"/>
      <c r="UQE36" s="24"/>
      <c r="UQF36" s="24"/>
      <c r="UQG36" s="24"/>
      <c r="UQH36" s="24"/>
      <c r="UQI36" s="24"/>
      <c r="UQJ36" s="24"/>
      <c r="UQK36" s="24"/>
      <c r="UQL36" s="24"/>
      <c r="UQM36" s="24"/>
      <c r="UQN36" s="24"/>
      <c r="UQO36" s="24"/>
      <c r="UQP36" s="24"/>
      <c r="UQQ36" s="24"/>
      <c r="UQR36" s="24"/>
      <c r="UQS36" s="24"/>
      <c r="UQT36" s="24"/>
      <c r="UQU36" s="24"/>
      <c r="UQV36" s="24"/>
      <c r="UQW36" s="24"/>
      <c r="UQX36" s="24"/>
      <c r="UQY36" s="24"/>
      <c r="UQZ36" s="24"/>
      <c r="URA36" s="24"/>
      <c r="URB36" s="24"/>
      <c r="URC36" s="24"/>
      <c r="URD36" s="24"/>
      <c r="URE36" s="24"/>
      <c r="URF36" s="24"/>
      <c r="URG36" s="24"/>
      <c r="URH36" s="24"/>
      <c r="URI36" s="24"/>
      <c r="URJ36" s="24"/>
      <c r="URK36" s="24"/>
      <c r="URL36" s="24"/>
      <c r="URM36" s="24"/>
      <c r="URN36" s="24"/>
      <c r="URO36" s="24"/>
      <c r="URP36" s="24"/>
      <c r="URQ36" s="24"/>
      <c r="URR36" s="24"/>
      <c r="URS36" s="24"/>
      <c r="URT36" s="24"/>
      <c r="URU36" s="24"/>
      <c r="URV36" s="24"/>
      <c r="URW36" s="24"/>
      <c r="URX36" s="24"/>
      <c r="URY36" s="24"/>
      <c r="URZ36" s="24"/>
      <c r="USA36" s="24"/>
      <c r="USB36" s="24"/>
      <c r="USC36" s="24"/>
      <c r="USD36" s="24"/>
      <c r="USE36" s="24"/>
      <c r="USF36" s="24"/>
      <c r="USG36" s="24"/>
      <c r="USH36" s="24"/>
      <c r="USI36" s="24"/>
      <c r="USJ36" s="24"/>
      <c r="USK36" s="24"/>
      <c r="USL36" s="24"/>
      <c r="USM36" s="24"/>
      <c r="USN36" s="24"/>
      <c r="USO36" s="24"/>
      <c r="USP36" s="24"/>
      <c r="USQ36" s="24"/>
      <c r="USR36" s="24"/>
      <c r="USS36" s="24"/>
      <c r="UST36" s="24"/>
      <c r="USU36" s="24"/>
      <c r="USV36" s="24"/>
      <c r="USW36" s="24"/>
      <c r="USX36" s="24"/>
      <c r="USY36" s="24"/>
      <c r="USZ36" s="24"/>
      <c r="UTA36" s="24"/>
      <c r="UTB36" s="24"/>
      <c r="UTC36" s="24"/>
      <c r="UTD36" s="24"/>
      <c r="UTE36" s="24"/>
      <c r="UTF36" s="24"/>
      <c r="UTG36" s="24"/>
      <c r="UTH36" s="24"/>
      <c r="UTI36" s="24"/>
      <c r="UTJ36" s="24"/>
      <c r="UTK36" s="24"/>
      <c r="UTL36" s="24"/>
      <c r="UTM36" s="24"/>
      <c r="UTN36" s="24"/>
      <c r="UTO36" s="24"/>
      <c r="UTP36" s="24"/>
      <c r="UTQ36" s="24"/>
      <c r="UTR36" s="24"/>
      <c r="UTS36" s="24"/>
      <c r="UTT36" s="24"/>
      <c r="UTU36" s="24"/>
      <c r="UTV36" s="24"/>
      <c r="UTW36" s="24"/>
      <c r="UTX36" s="24"/>
      <c r="UTY36" s="24"/>
      <c r="UTZ36" s="24"/>
      <c r="UUA36" s="24"/>
      <c r="UUB36" s="24"/>
      <c r="UUC36" s="24"/>
      <c r="UUD36" s="24"/>
      <c r="UUE36" s="24"/>
      <c r="UUF36" s="24"/>
      <c r="UUG36" s="24"/>
      <c r="UUH36" s="24"/>
      <c r="UUI36" s="24"/>
      <c r="UUJ36" s="24"/>
      <c r="UUK36" s="24"/>
      <c r="UUL36" s="24"/>
      <c r="UUM36" s="24"/>
      <c r="UUN36" s="24"/>
      <c r="UUO36" s="24"/>
      <c r="UUP36" s="24"/>
      <c r="UUQ36" s="24"/>
      <c r="UUR36" s="24"/>
      <c r="UUS36" s="24"/>
      <c r="UUT36" s="24"/>
      <c r="UUU36" s="24"/>
      <c r="UUV36" s="24"/>
      <c r="UUW36" s="24"/>
      <c r="UUX36" s="24"/>
      <c r="UUY36" s="24"/>
      <c r="UUZ36" s="24"/>
      <c r="UVA36" s="24"/>
      <c r="UVB36" s="24"/>
      <c r="UVC36" s="24"/>
      <c r="UVD36" s="24"/>
      <c r="UVE36" s="24"/>
      <c r="UVF36" s="24"/>
      <c r="UVG36" s="24"/>
      <c r="UVH36" s="24"/>
      <c r="UVI36" s="24"/>
      <c r="UVJ36" s="24"/>
      <c r="UVK36" s="24"/>
      <c r="UVL36" s="24"/>
      <c r="UVM36" s="24"/>
      <c r="UVN36" s="24"/>
      <c r="UVO36" s="24"/>
      <c r="UVP36" s="24"/>
      <c r="UVQ36" s="24"/>
      <c r="UVR36" s="24"/>
      <c r="UVS36" s="24"/>
      <c r="UVT36" s="24"/>
      <c r="UVU36" s="24"/>
      <c r="UVV36" s="24"/>
      <c r="UVW36" s="24"/>
      <c r="UVX36" s="24"/>
      <c r="UVY36" s="24"/>
      <c r="UVZ36" s="24"/>
      <c r="UWA36" s="24"/>
      <c r="UWB36" s="24"/>
      <c r="UWC36" s="24"/>
      <c r="UWD36" s="24"/>
      <c r="UWE36" s="24"/>
      <c r="UWF36" s="24"/>
      <c r="UWG36" s="24"/>
      <c r="UWH36" s="24"/>
      <c r="UWI36" s="24"/>
      <c r="UWJ36" s="24"/>
      <c r="UWK36" s="24"/>
      <c r="UWL36" s="24"/>
      <c r="UWM36" s="24"/>
      <c r="UWN36" s="24"/>
      <c r="UWO36" s="24"/>
      <c r="UWP36" s="24"/>
      <c r="UWQ36" s="24"/>
      <c r="UWR36" s="24"/>
      <c r="UWS36" s="24"/>
      <c r="UWT36" s="24"/>
      <c r="UWU36" s="24"/>
      <c r="UWV36" s="24"/>
      <c r="UWW36" s="24"/>
      <c r="UWX36" s="24"/>
      <c r="UWY36" s="24"/>
      <c r="UWZ36" s="24"/>
      <c r="UXA36" s="24"/>
      <c r="UXB36" s="24"/>
      <c r="UXC36" s="24"/>
      <c r="UXD36" s="24"/>
      <c r="UXE36" s="24"/>
      <c r="UXF36" s="24"/>
      <c r="UXG36" s="24"/>
      <c r="UXH36" s="24"/>
      <c r="UXI36" s="24"/>
      <c r="UXJ36" s="24"/>
      <c r="UXK36" s="24"/>
      <c r="UXL36" s="24"/>
      <c r="UXM36" s="24"/>
      <c r="UXN36" s="24"/>
      <c r="UXO36" s="24"/>
      <c r="UXP36" s="24"/>
      <c r="UXQ36" s="24"/>
      <c r="UXR36" s="24"/>
      <c r="UXS36" s="24"/>
      <c r="UXT36" s="24"/>
      <c r="UXU36" s="24"/>
      <c r="UXV36" s="24"/>
      <c r="UXW36" s="24"/>
      <c r="UXX36" s="24"/>
      <c r="UXY36" s="24"/>
      <c r="UXZ36" s="24"/>
      <c r="UYA36" s="24"/>
      <c r="UYB36" s="24"/>
      <c r="UYC36" s="24"/>
      <c r="UYD36" s="24"/>
      <c r="UYE36" s="24"/>
      <c r="UYF36" s="24"/>
      <c r="UYG36" s="24"/>
      <c r="UYH36" s="24"/>
      <c r="UYI36" s="24"/>
      <c r="UYJ36" s="24"/>
      <c r="UYK36" s="24"/>
      <c r="UYL36" s="24"/>
      <c r="UYM36" s="24"/>
      <c r="UYN36" s="24"/>
      <c r="UYO36" s="24"/>
      <c r="UYP36" s="24"/>
      <c r="UYQ36" s="24"/>
      <c r="UYR36" s="24"/>
      <c r="UYS36" s="24"/>
      <c r="UYT36" s="24"/>
      <c r="UYU36" s="24"/>
      <c r="UYV36" s="24"/>
      <c r="UYW36" s="24"/>
      <c r="UYX36" s="24"/>
      <c r="UYY36" s="24"/>
      <c r="UYZ36" s="24"/>
      <c r="UZA36" s="24"/>
      <c r="UZB36" s="24"/>
      <c r="UZC36" s="24"/>
      <c r="UZD36" s="24"/>
      <c r="UZE36" s="24"/>
      <c r="UZF36" s="24"/>
      <c r="UZG36" s="24"/>
      <c r="UZH36" s="24"/>
      <c r="UZI36" s="24"/>
      <c r="UZJ36" s="24"/>
      <c r="UZK36" s="24"/>
      <c r="UZL36" s="24"/>
      <c r="UZM36" s="24"/>
      <c r="UZN36" s="24"/>
      <c r="UZO36" s="24"/>
      <c r="UZP36" s="24"/>
      <c r="UZQ36" s="24"/>
      <c r="UZR36" s="24"/>
      <c r="UZS36" s="24"/>
      <c r="UZT36" s="24"/>
      <c r="UZU36" s="24"/>
      <c r="UZV36" s="24"/>
      <c r="UZW36" s="24"/>
      <c r="UZX36" s="24"/>
      <c r="UZY36" s="24"/>
      <c r="UZZ36" s="24"/>
      <c r="VAA36" s="24"/>
      <c r="VAB36" s="24"/>
      <c r="VAC36" s="24"/>
      <c r="VAD36" s="24"/>
      <c r="VAE36" s="24"/>
      <c r="VAF36" s="24"/>
      <c r="VAG36" s="24"/>
      <c r="VAH36" s="24"/>
      <c r="VAI36" s="24"/>
      <c r="VAJ36" s="24"/>
      <c r="VAK36" s="24"/>
      <c r="VAL36" s="24"/>
      <c r="VAM36" s="24"/>
      <c r="VAN36" s="24"/>
      <c r="VAO36" s="24"/>
      <c r="VAP36" s="24"/>
      <c r="VAQ36" s="24"/>
      <c r="VAR36" s="24"/>
      <c r="VAS36" s="24"/>
      <c r="VAT36" s="24"/>
      <c r="VAU36" s="24"/>
      <c r="VAV36" s="24"/>
      <c r="VAW36" s="24"/>
      <c r="VAX36" s="24"/>
      <c r="VAY36" s="24"/>
      <c r="VAZ36" s="24"/>
      <c r="VBA36" s="24"/>
      <c r="VBB36" s="24"/>
      <c r="VBC36" s="24"/>
      <c r="VBD36" s="24"/>
      <c r="VBE36" s="24"/>
      <c r="VBF36" s="24"/>
      <c r="VBG36" s="24"/>
      <c r="VBH36" s="24"/>
      <c r="VBI36" s="24"/>
      <c r="VBJ36" s="24"/>
      <c r="VBK36" s="24"/>
      <c r="VBL36" s="24"/>
      <c r="VBM36" s="24"/>
      <c r="VBN36" s="24"/>
      <c r="VBO36" s="24"/>
      <c r="VBP36" s="24"/>
      <c r="VBQ36" s="24"/>
      <c r="VBR36" s="24"/>
      <c r="VBS36" s="24"/>
      <c r="VBT36" s="24"/>
      <c r="VBU36" s="24"/>
      <c r="VBV36" s="24"/>
      <c r="VBW36" s="24"/>
      <c r="VBX36" s="24"/>
      <c r="VBY36" s="24"/>
      <c r="VBZ36" s="24"/>
      <c r="VCA36" s="24"/>
      <c r="VCB36" s="24"/>
      <c r="VCC36" s="24"/>
      <c r="VCD36" s="24"/>
      <c r="VCE36" s="24"/>
      <c r="VCF36" s="24"/>
      <c r="VCG36" s="24"/>
      <c r="VCH36" s="24"/>
      <c r="VCI36" s="24"/>
      <c r="VCJ36" s="24"/>
      <c r="VCK36" s="24"/>
      <c r="VCL36" s="24"/>
      <c r="VCM36" s="24"/>
      <c r="VCN36" s="24"/>
      <c r="VCO36" s="24"/>
      <c r="VCP36" s="24"/>
      <c r="VCQ36" s="24"/>
      <c r="VCR36" s="24"/>
      <c r="VCS36" s="24"/>
      <c r="VCT36" s="24"/>
      <c r="VCU36" s="24"/>
      <c r="VCV36" s="24"/>
      <c r="VCW36" s="24"/>
      <c r="VCX36" s="24"/>
      <c r="VCY36" s="24"/>
      <c r="VCZ36" s="24"/>
      <c r="VDA36" s="24"/>
      <c r="VDB36" s="24"/>
      <c r="VDC36" s="24"/>
      <c r="VDD36" s="24"/>
      <c r="VDE36" s="24"/>
      <c r="VDF36" s="24"/>
      <c r="VDG36" s="24"/>
      <c r="VDH36" s="24"/>
      <c r="VDI36" s="24"/>
      <c r="VDJ36" s="24"/>
      <c r="VDK36" s="24"/>
      <c r="VDL36" s="24"/>
      <c r="VDM36" s="24"/>
      <c r="VDN36" s="24"/>
      <c r="VDO36" s="24"/>
      <c r="VDP36" s="24"/>
      <c r="VDQ36" s="24"/>
      <c r="VDR36" s="24"/>
      <c r="VDS36" s="24"/>
      <c r="VDT36" s="24"/>
      <c r="VDU36" s="24"/>
      <c r="VDV36" s="24"/>
      <c r="VDW36" s="24"/>
      <c r="VDX36" s="24"/>
      <c r="VDY36" s="24"/>
      <c r="VDZ36" s="24"/>
      <c r="VEA36" s="24"/>
      <c r="VEB36" s="24"/>
      <c r="VEC36" s="24"/>
      <c r="VED36" s="24"/>
      <c r="VEE36" s="24"/>
      <c r="VEF36" s="24"/>
      <c r="VEG36" s="24"/>
      <c r="VEH36" s="24"/>
      <c r="VEI36" s="24"/>
      <c r="VEJ36" s="24"/>
      <c r="VEK36" s="24"/>
      <c r="VEL36" s="24"/>
      <c r="VEM36" s="24"/>
      <c r="VEN36" s="24"/>
      <c r="VEO36" s="24"/>
      <c r="VEP36" s="24"/>
      <c r="VEQ36" s="24"/>
      <c r="VER36" s="24"/>
      <c r="VES36" s="24"/>
      <c r="VET36" s="24"/>
      <c r="VEU36" s="24"/>
      <c r="VEV36" s="24"/>
      <c r="VEW36" s="24"/>
      <c r="VEX36" s="24"/>
      <c r="VEY36" s="24"/>
      <c r="VEZ36" s="24"/>
      <c r="VFA36" s="24"/>
      <c r="VFB36" s="24"/>
      <c r="VFC36" s="24"/>
      <c r="VFD36" s="24"/>
      <c r="VFE36" s="24"/>
      <c r="VFF36" s="24"/>
      <c r="VFG36" s="24"/>
      <c r="VFH36" s="24"/>
      <c r="VFI36" s="24"/>
      <c r="VFJ36" s="24"/>
      <c r="VFK36" s="24"/>
      <c r="VFL36" s="24"/>
      <c r="VFM36" s="24"/>
      <c r="VFN36" s="24"/>
      <c r="VFO36" s="24"/>
      <c r="VFP36" s="24"/>
      <c r="VFQ36" s="24"/>
      <c r="VFR36" s="24"/>
      <c r="VFS36" s="24"/>
      <c r="VFT36" s="24"/>
      <c r="VFU36" s="24"/>
      <c r="VFV36" s="24"/>
      <c r="VFW36" s="24"/>
      <c r="VFX36" s="24"/>
      <c r="VFY36" s="24"/>
      <c r="VFZ36" s="24"/>
      <c r="VGA36" s="24"/>
      <c r="VGB36" s="24"/>
      <c r="VGC36" s="24"/>
      <c r="VGD36" s="24"/>
      <c r="VGE36" s="24"/>
      <c r="VGF36" s="24"/>
      <c r="VGG36" s="24"/>
      <c r="VGH36" s="24"/>
      <c r="VGI36" s="24"/>
      <c r="VGJ36" s="24"/>
      <c r="VGK36" s="24"/>
      <c r="VGL36" s="24"/>
      <c r="VGM36" s="24"/>
      <c r="VGN36" s="24"/>
      <c r="VGO36" s="24"/>
      <c r="VGP36" s="24"/>
      <c r="VGQ36" s="24"/>
      <c r="VGR36" s="24"/>
      <c r="VGS36" s="24"/>
      <c r="VGT36" s="24"/>
      <c r="VGU36" s="24"/>
      <c r="VGV36" s="24"/>
      <c r="VGW36" s="24"/>
      <c r="VGX36" s="24"/>
      <c r="VGY36" s="24"/>
      <c r="VGZ36" s="24"/>
      <c r="VHA36" s="24"/>
      <c r="VHB36" s="24"/>
      <c r="VHC36" s="24"/>
      <c r="VHD36" s="24"/>
      <c r="VHE36" s="24"/>
      <c r="VHF36" s="24"/>
      <c r="VHG36" s="24"/>
      <c r="VHH36" s="24"/>
      <c r="VHI36" s="24"/>
      <c r="VHJ36" s="24"/>
      <c r="VHK36" s="24"/>
      <c r="VHL36" s="24"/>
      <c r="VHM36" s="24"/>
      <c r="VHN36" s="24"/>
      <c r="VHO36" s="24"/>
      <c r="VHP36" s="24"/>
      <c r="VHQ36" s="24"/>
      <c r="VHR36" s="24"/>
      <c r="VHS36" s="24"/>
      <c r="VHT36" s="24"/>
      <c r="VHU36" s="24"/>
      <c r="VHV36" s="24"/>
      <c r="VHW36" s="24"/>
      <c r="VHX36" s="24"/>
      <c r="VHY36" s="24"/>
      <c r="VHZ36" s="24"/>
      <c r="VIA36" s="24"/>
      <c r="VIB36" s="24"/>
      <c r="VIC36" s="24"/>
      <c r="VID36" s="24"/>
      <c r="VIE36" s="24"/>
      <c r="VIF36" s="24"/>
      <c r="VIG36" s="24"/>
      <c r="VIH36" s="24"/>
      <c r="VII36" s="24"/>
      <c r="VIJ36" s="24"/>
      <c r="VIK36" s="24"/>
      <c r="VIL36" s="24"/>
      <c r="VIM36" s="24"/>
      <c r="VIN36" s="24"/>
      <c r="VIO36" s="24"/>
      <c r="VIP36" s="24"/>
      <c r="VIQ36" s="24"/>
      <c r="VIR36" s="24"/>
      <c r="VIS36" s="24"/>
      <c r="VIT36" s="24"/>
      <c r="VIU36" s="24"/>
      <c r="VIV36" s="24"/>
      <c r="VIW36" s="24"/>
      <c r="VIX36" s="24"/>
      <c r="VIY36" s="24"/>
      <c r="VIZ36" s="24"/>
      <c r="VJA36" s="24"/>
      <c r="VJB36" s="24"/>
      <c r="VJC36" s="24"/>
      <c r="VJD36" s="24"/>
      <c r="VJE36" s="24"/>
      <c r="VJF36" s="24"/>
      <c r="VJG36" s="24"/>
      <c r="VJH36" s="24"/>
      <c r="VJI36" s="24"/>
      <c r="VJJ36" s="24"/>
      <c r="VJK36" s="24"/>
      <c r="VJL36" s="24"/>
      <c r="VJM36" s="24"/>
      <c r="VJN36" s="24"/>
      <c r="VJO36" s="24"/>
      <c r="VJP36" s="24"/>
      <c r="VJQ36" s="24"/>
      <c r="VJR36" s="24"/>
      <c r="VJS36" s="24"/>
      <c r="VJT36" s="24"/>
      <c r="VJU36" s="24"/>
      <c r="VJV36" s="24"/>
      <c r="VJW36" s="24"/>
      <c r="VJX36" s="24"/>
      <c r="VJY36" s="24"/>
      <c r="VJZ36" s="24"/>
      <c r="VKA36" s="24"/>
      <c r="VKB36" s="24"/>
      <c r="VKC36" s="24"/>
      <c r="VKD36" s="24"/>
      <c r="VKE36" s="24"/>
      <c r="VKF36" s="24"/>
      <c r="VKG36" s="24"/>
      <c r="VKH36" s="24"/>
      <c r="VKI36" s="24"/>
      <c r="VKJ36" s="24"/>
      <c r="VKK36" s="24"/>
      <c r="VKL36" s="24"/>
      <c r="VKM36" s="24"/>
      <c r="VKN36" s="24"/>
      <c r="VKO36" s="24"/>
      <c r="VKP36" s="24"/>
      <c r="VKQ36" s="24"/>
      <c r="VKR36" s="24"/>
      <c r="VKS36" s="24"/>
      <c r="VKT36" s="24"/>
      <c r="VKU36" s="24"/>
      <c r="VKV36" s="24"/>
      <c r="VKW36" s="24"/>
      <c r="VKX36" s="24"/>
      <c r="VKY36" s="24"/>
      <c r="VKZ36" s="24"/>
      <c r="VLA36" s="24"/>
      <c r="VLB36" s="24"/>
      <c r="VLC36" s="24"/>
      <c r="VLD36" s="24"/>
      <c r="VLE36" s="24"/>
      <c r="VLF36" s="24"/>
      <c r="VLG36" s="24"/>
      <c r="VLH36" s="24"/>
      <c r="VLI36" s="24"/>
      <c r="VLJ36" s="24"/>
      <c r="VLK36" s="24"/>
      <c r="VLL36" s="24"/>
      <c r="VLM36" s="24"/>
      <c r="VLN36" s="24"/>
      <c r="VLO36" s="24"/>
      <c r="VLP36" s="24"/>
      <c r="VLQ36" s="24"/>
      <c r="VLR36" s="24"/>
      <c r="VLS36" s="24"/>
      <c r="VLT36" s="24"/>
      <c r="VLU36" s="24"/>
      <c r="VLV36" s="24"/>
      <c r="VLW36" s="24"/>
      <c r="VLX36" s="24"/>
      <c r="VLY36" s="24"/>
      <c r="VLZ36" s="24"/>
      <c r="VMA36" s="24"/>
      <c r="VMB36" s="24"/>
      <c r="VMC36" s="24"/>
      <c r="VMD36" s="24"/>
      <c r="VME36" s="24"/>
      <c r="VMF36" s="24"/>
      <c r="VMG36" s="24"/>
      <c r="VMH36" s="24"/>
      <c r="VMI36" s="24"/>
      <c r="VMJ36" s="24"/>
      <c r="VMK36" s="24"/>
      <c r="VML36" s="24"/>
      <c r="VMM36" s="24"/>
      <c r="VMN36" s="24"/>
      <c r="VMO36" s="24"/>
      <c r="VMP36" s="24"/>
      <c r="VMQ36" s="24"/>
      <c r="VMR36" s="24"/>
      <c r="VMS36" s="24"/>
      <c r="VMT36" s="24"/>
      <c r="VMU36" s="24"/>
      <c r="VMV36" s="24"/>
      <c r="VMW36" s="24"/>
      <c r="VMX36" s="24"/>
      <c r="VMY36" s="24"/>
      <c r="VMZ36" s="24"/>
      <c r="VNA36" s="24"/>
      <c r="VNB36" s="24"/>
      <c r="VNC36" s="24"/>
      <c r="VND36" s="24"/>
      <c r="VNE36" s="24"/>
      <c r="VNF36" s="24"/>
      <c r="VNG36" s="24"/>
      <c r="VNH36" s="24"/>
      <c r="VNI36" s="24"/>
      <c r="VNJ36" s="24"/>
      <c r="VNK36" s="24"/>
      <c r="VNL36" s="24"/>
      <c r="VNM36" s="24"/>
      <c r="VNN36" s="24"/>
      <c r="VNO36" s="24"/>
      <c r="VNP36" s="24"/>
      <c r="VNQ36" s="24"/>
      <c r="VNR36" s="24"/>
      <c r="VNS36" s="24"/>
      <c r="VNT36" s="24"/>
      <c r="VNU36" s="24"/>
      <c r="VNV36" s="24"/>
      <c r="VNW36" s="24"/>
      <c r="VNX36" s="24"/>
      <c r="VNY36" s="24"/>
      <c r="VNZ36" s="24"/>
      <c r="VOA36" s="24"/>
      <c r="VOB36" s="24"/>
      <c r="VOC36" s="24"/>
      <c r="VOD36" s="24"/>
      <c r="VOE36" s="24"/>
      <c r="VOF36" s="24"/>
      <c r="VOG36" s="24"/>
      <c r="VOH36" s="24"/>
      <c r="VOI36" s="24"/>
      <c r="VOJ36" s="24"/>
      <c r="VOK36" s="24"/>
      <c r="VOL36" s="24"/>
      <c r="VOM36" s="24"/>
      <c r="VON36" s="24"/>
      <c r="VOO36" s="24"/>
      <c r="VOP36" s="24"/>
      <c r="VOQ36" s="24"/>
      <c r="VOR36" s="24"/>
      <c r="VOS36" s="24"/>
      <c r="VOT36" s="24"/>
      <c r="VOU36" s="24"/>
      <c r="VOV36" s="24"/>
      <c r="VOW36" s="24"/>
      <c r="VOX36" s="24"/>
      <c r="VOY36" s="24"/>
      <c r="VOZ36" s="24"/>
      <c r="VPA36" s="24"/>
      <c r="VPB36" s="24"/>
      <c r="VPC36" s="24"/>
      <c r="VPD36" s="24"/>
      <c r="VPE36" s="24"/>
      <c r="VPF36" s="24"/>
      <c r="VPG36" s="24"/>
      <c r="VPH36" s="24"/>
      <c r="VPI36" s="24"/>
      <c r="VPJ36" s="24"/>
      <c r="VPK36" s="24"/>
      <c r="VPL36" s="24"/>
      <c r="VPM36" s="24"/>
      <c r="VPN36" s="24"/>
      <c r="VPO36" s="24"/>
      <c r="VPP36" s="24"/>
      <c r="VPQ36" s="24"/>
      <c r="VPR36" s="24"/>
      <c r="VPS36" s="24"/>
      <c r="VPT36" s="24"/>
      <c r="VPU36" s="24"/>
      <c r="VPV36" s="24"/>
      <c r="VPW36" s="24"/>
      <c r="VPX36" s="24"/>
      <c r="VPY36" s="24"/>
      <c r="VPZ36" s="24"/>
      <c r="VQA36" s="24"/>
      <c r="VQB36" s="24"/>
      <c r="VQC36" s="24"/>
      <c r="VQD36" s="24"/>
      <c r="VQE36" s="24"/>
      <c r="VQF36" s="24"/>
      <c r="VQG36" s="24"/>
      <c r="VQH36" s="24"/>
      <c r="VQI36" s="24"/>
      <c r="VQJ36" s="24"/>
      <c r="VQK36" s="24"/>
      <c r="VQL36" s="24"/>
      <c r="VQM36" s="24"/>
      <c r="VQN36" s="24"/>
      <c r="VQO36" s="24"/>
      <c r="VQP36" s="24"/>
      <c r="VQQ36" s="24"/>
      <c r="VQR36" s="24"/>
      <c r="VQS36" s="24"/>
      <c r="VQT36" s="24"/>
      <c r="VQU36" s="24"/>
      <c r="VQV36" s="24"/>
      <c r="VQW36" s="24"/>
      <c r="VQX36" s="24"/>
      <c r="VQY36" s="24"/>
      <c r="VQZ36" s="24"/>
      <c r="VRA36" s="24"/>
      <c r="VRB36" s="24"/>
      <c r="VRC36" s="24"/>
      <c r="VRD36" s="24"/>
      <c r="VRE36" s="24"/>
      <c r="VRF36" s="24"/>
      <c r="VRG36" s="24"/>
      <c r="VRH36" s="24"/>
      <c r="VRI36" s="24"/>
      <c r="VRJ36" s="24"/>
      <c r="VRK36" s="24"/>
      <c r="VRL36" s="24"/>
      <c r="VRM36" s="24"/>
      <c r="VRN36" s="24"/>
      <c r="VRO36" s="24"/>
      <c r="VRP36" s="24"/>
      <c r="VRQ36" s="24"/>
      <c r="VRR36" s="24"/>
      <c r="VRS36" s="24"/>
      <c r="VRT36" s="24"/>
      <c r="VRU36" s="24"/>
      <c r="VRV36" s="24"/>
      <c r="VRW36" s="24"/>
      <c r="VRX36" s="24"/>
      <c r="VRY36" s="24"/>
      <c r="VRZ36" s="24"/>
      <c r="VSA36" s="24"/>
      <c r="VSB36" s="24"/>
      <c r="VSC36" s="24"/>
      <c r="VSD36" s="24"/>
      <c r="VSE36" s="24"/>
      <c r="VSF36" s="24"/>
      <c r="VSG36" s="24"/>
      <c r="VSH36" s="24"/>
      <c r="VSI36" s="24"/>
      <c r="VSJ36" s="24"/>
      <c r="VSK36" s="24"/>
      <c r="VSL36" s="24"/>
      <c r="VSM36" s="24"/>
      <c r="VSN36" s="24"/>
      <c r="VSO36" s="24"/>
      <c r="VSP36" s="24"/>
      <c r="VSQ36" s="24"/>
      <c r="VSR36" s="24"/>
      <c r="VSS36" s="24"/>
      <c r="VST36" s="24"/>
      <c r="VSU36" s="24"/>
      <c r="VSV36" s="24"/>
      <c r="VSW36" s="24"/>
      <c r="VSX36" s="24"/>
      <c r="VSY36" s="24"/>
      <c r="VSZ36" s="24"/>
      <c r="VTA36" s="24"/>
      <c r="VTB36" s="24"/>
      <c r="VTC36" s="24"/>
      <c r="VTD36" s="24"/>
      <c r="VTE36" s="24"/>
      <c r="VTF36" s="24"/>
      <c r="VTG36" s="24"/>
      <c r="VTH36" s="24"/>
      <c r="VTI36" s="24"/>
      <c r="VTJ36" s="24"/>
      <c r="VTK36" s="24"/>
      <c r="VTL36" s="24"/>
      <c r="VTM36" s="24"/>
      <c r="VTN36" s="24"/>
      <c r="VTO36" s="24"/>
      <c r="VTP36" s="24"/>
      <c r="VTQ36" s="24"/>
      <c r="VTR36" s="24"/>
      <c r="VTS36" s="24"/>
      <c r="VTT36" s="24"/>
      <c r="VTU36" s="24"/>
      <c r="VTV36" s="24"/>
      <c r="VTW36" s="24"/>
      <c r="VTX36" s="24"/>
      <c r="VTY36" s="24"/>
      <c r="VTZ36" s="24"/>
      <c r="VUA36" s="24"/>
      <c r="VUB36" s="24"/>
      <c r="VUC36" s="24"/>
      <c r="VUD36" s="24"/>
      <c r="VUE36" s="24"/>
      <c r="VUF36" s="24"/>
      <c r="VUG36" s="24"/>
      <c r="VUH36" s="24"/>
      <c r="VUI36" s="24"/>
      <c r="VUJ36" s="24"/>
      <c r="VUK36" s="24"/>
      <c r="VUL36" s="24"/>
      <c r="VUM36" s="24"/>
      <c r="VUN36" s="24"/>
      <c r="VUO36" s="24"/>
      <c r="VUP36" s="24"/>
      <c r="VUQ36" s="24"/>
      <c r="VUR36" s="24"/>
      <c r="VUS36" s="24"/>
      <c r="VUT36" s="24"/>
      <c r="VUU36" s="24"/>
      <c r="VUV36" s="24"/>
      <c r="VUW36" s="24"/>
      <c r="VUX36" s="24"/>
      <c r="VUY36" s="24"/>
      <c r="VUZ36" s="24"/>
      <c r="VVA36" s="24"/>
      <c r="VVB36" s="24"/>
      <c r="VVC36" s="24"/>
      <c r="VVD36" s="24"/>
      <c r="VVE36" s="24"/>
      <c r="VVF36" s="24"/>
      <c r="VVG36" s="24"/>
      <c r="VVH36" s="24"/>
      <c r="VVI36" s="24"/>
      <c r="VVJ36" s="24"/>
      <c r="VVK36" s="24"/>
      <c r="VVL36" s="24"/>
      <c r="VVM36" s="24"/>
      <c r="VVN36" s="24"/>
      <c r="VVO36" s="24"/>
      <c r="VVP36" s="24"/>
      <c r="VVQ36" s="24"/>
      <c r="VVR36" s="24"/>
      <c r="VVS36" s="24"/>
      <c r="VVT36" s="24"/>
      <c r="VVU36" s="24"/>
      <c r="VVV36" s="24"/>
      <c r="VVW36" s="24"/>
      <c r="VVX36" s="24"/>
      <c r="VVY36" s="24"/>
      <c r="VVZ36" s="24"/>
      <c r="VWA36" s="24"/>
      <c r="VWB36" s="24"/>
      <c r="VWC36" s="24"/>
      <c r="VWD36" s="24"/>
      <c r="VWE36" s="24"/>
      <c r="VWF36" s="24"/>
      <c r="VWG36" s="24"/>
      <c r="VWH36" s="24"/>
      <c r="VWI36" s="24"/>
      <c r="VWJ36" s="24"/>
      <c r="VWK36" s="24"/>
      <c r="VWL36" s="24"/>
      <c r="VWM36" s="24"/>
      <c r="VWN36" s="24"/>
      <c r="VWO36" s="24"/>
      <c r="VWP36" s="24"/>
      <c r="VWQ36" s="24"/>
      <c r="VWR36" s="24"/>
      <c r="VWS36" s="24"/>
      <c r="VWT36" s="24"/>
      <c r="VWU36" s="24"/>
      <c r="VWV36" s="24"/>
      <c r="VWW36" s="24"/>
      <c r="VWX36" s="24"/>
      <c r="VWY36" s="24"/>
      <c r="VWZ36" s="24"/>
      <c r="VXA36" s="24"/>
      <c r="VXB36" s="24"/>
      <c r="VXC36" s="24"/>
      <c r="VXD36" s="24"/>
      <c r="VXE36" s="24"/>
      <c r="VXF36" s="24"/>
      <c r="VXG36" s="24"/>
      <c r="VXH36" s="24"/>
      <c r="VXI36" s="24"/>
      <c r="VXJ36" s="24"/>
      <c r="VXK36" s="24"/>
      <c r="VXL36" s="24"/>
      <c r="VXM36" s="24"/>
      <c r="VXN36" s="24"/>
      <c r="VXO36" s="24"/>
      <c r="VXP36" s="24"/>
      <c r="VXQ36" s="24"/>
      <c r="VXR36" s="24"/>
      <c r="VXS36" s="24"/>
      <c r="VXT36" s="24"/>
      <c r="VXU36" s="24"/>
      <c r="VXV36" s="24"/>
      <c r="VXW36" s="24"/>
      <c r="VXX36" s="24"/>
      <c r="VXY36" s="24"/>
      <c r="VXZ36" s="24"/>
      <c r="VYA36" s="24"/>
      <c r="VYB36" s="24"/>
      <c r="VYC36" s="24"/>
      <c r="VYD36" s="24"/>
      <c r="VYE36" s="24"/>
      <c r="VYF36" s="24"/>
      <c r="VYG36" s="24"/>
      <c r="VYH36" s="24"/>
      <c r="VYI36" s="24"/>
      <c r="VYJ36" s="24"/>
      <c r="VYK36" s="24"/>
      <c r="VYL36" s="24"/>
      <c r="VYM36" s="24"/>
      <c r="VYN36" s="24"/>
      <c r="VYO36" s="24"/>
      <c r="VYP36" s="24"/>
      <c r="VYQ36" s="24"/>
      <c r="VYR36" s="24"/>
      <c r="VYS36" s="24"/>
      <c r="VYT36" s="24"/>
      <c r="VYU36" s="24"/>
      <c r="VYV36" s="24"/>
      <c r="VYW36" s="24"/>
      <c r="VYX36" s="24"/>
      <c r="VYY36" s="24"/>
      <c r="VYZ36" s="24"/>
      <c r="VZA36" s="24"/>
      <c r="VZB36" s="24"/>
      <c r="VZC36" s="24"/>
      <c r="VZD36" s="24"/>
      <c r="VZE36" s="24"/>
      <c r="VZF36" s="24"/>
      <c r="VZG36" s="24"/>
      <c r="VZH36" s="24"/>
      <c r="VZI36" s="24"/>
      <c r="VZJ36" s="24"/>
      <c r="VZK36" s="24"/>
      <c r="VZL36" s="24"/>
      <c r="VZM36" s="24"/>
      <c r="VZN36" s="24"/>
      <c r="VZO36" s="24"/>
      <c r="VZP36" s="24"/>
      <c r="VZQ36" s="24"/>
      <c r="VZR36" s="24"/>
      <c r="VZS36" s="24"/>
      <c r="VZT36" s="24"/>
      <c r="VZU36" s="24"/>
      <c r="VZV36" s="24"/>
      <c r="VZW36" s="24"/>
      <c r="VZX36" s="24"/>
      <c r="VZY36" s="24"/>
      <c r="VZZ36" s="24"/>
      <c r="WAA36" s="24"/>
      <c r="WAB36" s="24"/>
      <c r="WAC36" s="24"/>
      <c r="WAD36" s="24"/>
      <c r="WAE36" s="24"/>
      <c r="WAF36" s="24"/>
      <c r="WAG36" s="24"/>
      <c r="WAH36" s="24"/>
      <c r="WAI36" s="24"/>
      <c r="WAJ36" s="24"/>
      <c r="WAK36" s="24"/>
      <c r="WAL36" s="24"/>
      <c r="WAM36" s="24"/>
      <c r="WAN36" s="24"/>
      <c r="WAO36" s="24"/>
      <c r="WAP36" s="24"/>
      <c r="WAQ36" s="24"/>
      <c r="WAR36" s="24"/>
      <c r="WAS36" s="24"/>
      <c r="WAT36" s="24"/>
      <c r="WAU36" s="24"/>
      <c r="WAV36" s="24"/>
      <c r="WAW36" s="24"/>
      <c r="WAX36" s="24"/>
      <c r="WAY36" s="24"/>
      <c r="WAZ36" s="24"/>
      <c r="WBA36" s="24"/>
      <c r="WBB36" s="24"/>
      <c r="WBC36" s="24"/>
      <c r="WBD36" s="24"/>
      <c r="WBE36" s="24"/>
      <c r="WBF36" s="24"/>
      <c r="WBG36" s="24"/>
      <c r="WBH36" s="24"/>
      <c r="WBI36" s="24"/>
      <c r="WBJ36" s="24"/>
      <c r="WBK36" s="24"/>
      <c r="WBL36" s="24"/>
      <c r="WBM36" s="24"/>
      <c r="WBN36" s="24"/>
      <c r="WBO36" s="24"/>
      <c r="WBP36" s="24"/>
      <c r="WBQ36" s="24"/>
      <c r="WBR36" s="24"/>
      <c r="WBS36" s="24"/>
      <c r="WBT36" s="24"/>
      <c r="WBU36" s="24"/>
      <c r="WBV36" s="24"/>
      <c r="WBW36" s="24"/>
      <c r="WBX36" s="24"/>
      <c r="WBY36" s="24"/>
      <c r="WBZ36" s="24"/>
      <c r="WCA36" s="24"/>
      <c r="WCB36" s="24"/>
      <c r="WCC36" s="24"/>
      <c r="WCD36" s="24"/>
      <c r="WCE36" s="24"/>
      <c r="WCF36" s="24"/>
      <c r="WCG36" s="24"/>
      <c r="WCH36" s="24"/>
      <c r="WCI36" s="24"/>
      <c r="WCJ36" s="24"/>
      <c r="WCK36" s="24"/>
      <c r="WCL36" s="24"/>
      <c r="WCM36" s="24"/>
      <c r="WCN36" s="24"/>
      <c r="WCO36" s="24"/>
      <c r="WCP36" s="24"/>
      <c r="WCQ36" s="24"/>
      <c r="WCR36" s="24"/>
      <c r="WCS36" s="24"/>
      <c r="WCT36" s="24"/>
      <c r="WCU36" s="24"/>
      <c r="WCV36" s="24"/>
      <c r="WCW36" s="24"/>
      <c r="WCX36" s="24"/>
      <c r="WCY36" s="24"/>
      <c r="WCZ36" s="24"/>
      <c r="WDA36" s="24"/>
      <c r="WDB36" s="24"/>
      <c r="WDC36" s="24"/>
      <c r="WDD36" s="24"/>
      <c r="WDE36" s="24"/>
      <c r="WDF36" s="24"/>
      <c r="WDG36" s="24"/>
      <c r="WDH36" s="24"/>
      <c r="WDI36" s="24"/>
      <c r="WDJ36" s="24"/>
      <c r="WDK36" s="24"/>
      <c r="WDL36" s="24"/>
      <c r="WDM36" s="24"/>
      <c r="WDN36" s="24"/>
      <c r="WDO36" s="24"/>
      <c r="WDP36" s="24"/>
      <c r="WDQ36" s="24"/>
      <c r="WDR36" s="24"/>
      <c r="WDS36" s="24"/>
      <c r="WDT36" s="24"/>
      <c r="WDU36" s="24"/>
      <c r="WDV36" s="24"/>
      <c r="WDW36" s="24"/>
      <c r="WDX36" s="24"/>
      <c r="WDY36" s="24"/>
      <c r="WDZ36" s="24"/>
      <c r="WEA36" s="24"/>
      <c r="WEB36" s="24"/>
      <c r="WEC36" s="24"/>
      <c r="WED36" s="24"/>
      <c r="WEE36" s="24"/>
      <c r="WEF36" s="24"/>
      <c r="WEG36" s="24"/>
      <c r="WEH36" s="24"/>
      <c r="WEI36" s="24"/>
      <c r="WEJ36" s="24"/>
      <c r="WEK36" s="24"/>
      <c r="WEL36" s="24"/>
      <c r="WEM36" s="24"/>
      <c r="WEN36" s="24"/>
      <c r="WEO36" s="24"/>
      <c r="WEP36" s="24"/>
      <c r="WEQ36" s="24"/>
      <c r="WER36" s="24"/>
      <c r="WES36" s="24"/>
      <c r="WET36" s="24"/>
      <c r="WEU36" s="24"/>
      <c r="WEV36" s="24"/>
      <c r="WEW36" s="24"/>
      <c r="WEX36" s="24"/>
      <c r="WEY36" s="24"/>
      <c r="WEZ36" s="24"/>
      <c r="WFA36" s="24"/>
      <c r="WFB36" s="24"/>
      <c r="WFC36" s="24"/>
      <c r="WFD36" s="24"/>
      <c r="WFE36" s="24"/>
      <c r="WFF36" s="24"/>
      <c r="WFG36" s="24"/>
      <c r="WFH36" s="24"/>
      <c r="WFI36" s="24"/>
      <c r="WFJ36" s="24"/>
      <c r="WFK36" s="24"/>
      <c r="WFL36" s="24"/>
      <c r="WFM36" s="24"/>
      <c r="WFN36" s="24"/>
      <c r="WFO36" s="24"/>
      <c r="WFP36" s="24"/>
      <c r="WFQ36" s="24"/>
      <c r="WFR36" s="24"/>
      <c r="WFS36" s="24"/>
      <c r="WFT36" s="24"/>
      <c r="WFU36" s="24"/>
      <c r="WFV36" s="24"/>
      <c r="WFW36" s="24"/>
      <c r="WFX36" s="24"/>
      <c r="WFY36" s="24"/>
      <c r="WFZ36" s="24"/>
      <c r="WGA36" s="24"/>
      <c r="WGB36" s="24"/>
      <c r="WGC36" s="24"/>
      <c r="WGD36" s="24"/>
      <c r="WGE36" s="24"/>
      <c r="WGF36" s="24"/>
      <c r="WGG36" s="24"/>
      <c r="WGH36" s="24"/>
      <c r="WGI36" s="24"/>
      <c r="WGJ36" s="24"/>
      <c r="WGK36" s="24"/>
      <c r="WGL36" s="24"/>
      <c r="WGM36" s="24"/>
      <c r="WGN36" s="24"/>
      <c r="WGO36" s="24"/>
      <c r="WGP36" s="24"/>
      <c r="WGQ36" s="24"/>
      <c r="WGR36" s="24"/>
      <c r="WGS36" s="24"/>
      <c r="WGT36" s="24"/>
      <c r="WGU36" s="24"/>
      <c r="WGV36" s="24"/>
      <c r="WGW36" s="24"/>
      <c r="WGX36" s="24"/>
      <c r="WGY36" s="24"/>
      <c r="WGZ36" s="24"/>
      <c r="WHA36" s="24"/>
      <c r="WHB36" s="24"/>
      <c r="WHC36" s="24"/>
      <c r="WHD36" s="24"/>
      <c r="WHE36" s="24"/>
      <c r="WHF36" s="24"/>
      <c r="WHG36" s="24"/>
      <c r="WHH36" s="24"/>
      <c r="WHI36" s="24"/>
      <c r="WHJ36" s="24"/>
      <c r="WHK36" s="24"/>
      <c r="WHL36" s="24"/>
      <c r="WHM36" s="24"/>
      <c r="WHN36" s="24"/>
      <c r="WHO36" s="24"/>
      <c r="WHP36" s="24"/>
      <c r="WHQ36" s="24"/>
      <c r="WHR36" s="24"/>
      <c r="WHS36" s="24"/>
      <c r="WHT36" s="24"/>
      <c r="WHU36" s="24"/>
      <c r="WHV36" s="24"/>
      <c r="WHW36" s="24"/>
      <c r="WHX36" s="24"/>
      <c r="WHY36" s="24"/>
      <c r="WHZ36" s="24"/>
      <c r="WIA36" s="24"/>
      <c r="WIB36" s="24"/>
      <c r="WIC36" s="24"/>
      <c r="WID36" s="24"/>
      <c r="WIE36" s="24"/>
      <c r="WIF36" s="24"/>
      <c r="WIG36" s="24"/>
      <c r="WIH36" s="24"/>
      <c r="WII36" s="24"/>
      <c r="WIJ36" s="24"/>
      <c r="WIK36" s="24"/>
      <c r="WIL36" s="24"/>
      <c r="WIM36" s="24"/>
      <c r="WIN36" s="24"/>
      <c r="WIO36" s="24"/>
      <c r="WIP36" s="24"/>
      <c r="WIQ36" s="24"/>
      <c r="WIR36" s="24"/>
      <c r="WIS36" s="24"/>
      <c r="WIT36" s="24"/>
      <c r="WIU36" s="24"/>
      <c r="WIV36" s="24"/>
      <c r="WIW36" s="24"/>
      <c r="WIX36" s="24"/>
      <c r="WIY36" s="24"/>
      <c r="WIZ36" s="24"/>
      <c r="WJA36" s="24"/>
      <c r="WJB36" s="24"/>
      <c r="WJC36" s="24"/>
      <c r="WJD36" s="24"/>
      <c r="WJE36" s="24"/>
      <c r="WJF36" s="24"/>
      <c r="WJG36" s="24"/>
      <c r="WJH36" s="24"/>
      <c r="WJI36" s="24"/>
      <c r="WJJ36" s="24"/>
      <c r="WJK36" s="24"/>
      <c r="WJL36" s="24"/>
      <c r="WJM36" s="24"/>
      <c r="WJN36" s="24"/>
      <c r="WJO36" s="24"/>
      <c r="WJP36" s="24"/>
      <c r="WJQ36" s="24"/>
      <c r="WJR36" s="24"/>
      <c r="WJS36" s="24"/>
      <c r="WJT36" s="24"/>
      <c r="WJU36" s="24"/>
      <c r="WJV36" s="24"/>
      <c r="WJW36" s="24"/>
      <c r="WJX36" s="24"/>
      <c r="WJY36" s="24"/>
      <c r="WJZ36" s="24"/>
      <c r="WKA36" s="24"/>
      <c r="WKB36" s="24"/>
      <c r="WKC36" s="24"/>
      <c r="WKD36" s="24"/>
      <c r="WKE36" s="24"/>
      <c r="WKF36" s="24"/>
      <c r="WKG36" s="24"/>
      <c r="WKH36" s="24"/>
      <c r="WKI36" s="24"/>
      <c r="WKJ36" s="24"/>
      <c r="WKK36" s="24"/>
      <c r="WKL36" s="24"/>
      <c r="WKM36" s="24"/>
      <c r="WKN36" s="24"/>
      <c r="WKO36" s="24"/>
      <c r="WKP36" s="24"/>
      <c r="WKQ36" s="24"/>
      <c r="WKR36" s="24"/>
      <c r="WKS36" s="24"/>
      <c r="WKT36" s="24"/>
      <c r="WKU36" s="24"/>
      <c r="WKV36" s="24"/>
      <c r="WKW36" s="24"/>
      <c r="WKX36" s="24"/>
      <c r="WKY36" s="24"/>
      <c r="WKZ36" s="24"/>
      <c r="WLA36" s="24"/>
      <c r="WLB36" s="24"/>
      <c r="WLC36" s="24"/>
      <c r="WLD36" s="24"/>
      <c r="WLE36" s="24"/>
      <c r="WLF36" s="24"/>
      <c r="WLG36" s="24"/>
      <c r="WLH36" s="24"/>
      <c r="WLI36" s="24"/>
      <c r="WLJ36" s="24"/>
      <c r="WLK36" s="24"/>
      <c r="WLL36" s="24"/>
      <c r="WLM36" s="24"/>
      <c r="WLN36" s="24"/>
      <c r="WLO36" s="24"/>
      <c r="WLP36" s="24"/>
      <c r="WLQ36" s="24"/>
      <c r="WLR36" s="24"/>
      <c r="WLS36" s="24"/>
      <c r="WLT36" s="24"/>
      <c r="WLU36" s="24"/>
      <c r="WLV36" s="24"/>
      <c r="WLW36" s="24"/>
      <c r="WLX36" s="24"/>
      <c r="WLY36" s="24"/>
      <c r="WLZ36" s="24"/>
      <c r="WMA36" s="24"/>
      <c r="WMB36" s="24"/>
      <c r="WMC36" s="24"/>
      <c r="WMD36" s="24"/>
      <c r="WME36" s="24"/>
      <c r="WMF36" s="24"/>
      <c r="WMG36" s="24"/>
      <c r="WMH36" s="24"/>
      <c r="WMI36" s="24"/>
      <c r="WMJ36" s="24"/>
      <c r="WMK36" s="24"/>
      <c r="WML36" s="24"/>
      <c r="WMM36" s="24"/>
      <c r="WMN36" s="24"/>
      <c r="WMO36" s="24"/>
      <c r="WMP36" s="24"/>
      <c r="WMQ36" s="24"/>
      <c r="WMR36" s="24"/>
      <c r="WMS36" s="24"/>
      <c r="WMT36" s="24"/>
      <c r="WMU36" s="24"/>
      <c r="WMV36" s="24"/>
      <c r="WMW36" s="24"/>
      <c r="WMX36" s="24"/>
      <c r="WMY36" s="24"/>
      <c r="WMZ36" s="24"/>
      <c r="WNA36" s="24"/>
      <c r="WNB36" s="24"/>
      <c r="WNC36" s="24"/>
      <c r="WND36" s="24"/>
      <c r="WNE36" s="24"/>
      <c r="WNF36" s="24"/>
      <c r="WNG36" s="24"/>
      <c r="WNH36" s="24"/>
      <c r="WNI36" s="24"/>
      <c r="WNJ36" s="24"/>
      <c r="WNK36" s="24"/>
      <c r="WNL36" s="24"/>
      <c r="WNM36" s="24"/>
      <c r="WNN36" s="24"/>
      <c r="WNO36" s="24"/>
      <c r="WNP36" s="24"/>
      <c r="WNQ36" s="24"/>
      <c r="WNR36" s="24"/>
      <c r="WNS36" s="24"/>
      <c r="WNT36" s="24"/>
      <c r="WNU36" s="24"/>
      <c r="WNV36" s="24"/>
      <c r="WNW36" s="24"/>
      <c r="WNX36" s="24"/>
      <c r="WNY36" s="24"/>
      <c r="WNZ36" s="24"/>
      <c r="WOA36" s="24"/>
      <c r="WOB36" s="24"/>
      <c r="WOC36" s="24"/>
      <c r="WOD36" s="24"/>
      <c r="WOE36" s="24"/>
      <c r="WOF36" s="24"/>
      <c r="WOG36" s="24"/>
      <c r="WOH36" s="24"/>
      <c r="WOI36" s="24"/>
      <c r="WOJ36" s="24"/>
      <c r="WOK36" s="24"/>
      <c r="WOL36" s="24"/>
      <c r="WOM36" s="24"/>
      <c r="WON36" s="24"/>
      <c r="WOO36" s="24"/>
      <c r="WOP36" s="24"/>
      <c r="WOQ36" s="24"/>
      <c r="WOR36" s="24"/>
      <c r="WOS36" s="24"/>
      <c r="WOT36" s="24"/>
      <c r="WOU36" s="24"/>
      <c r="WOV36" s="24"/>
      <c r="WOW36" s="24"/>
      <c r="WOX36" s="24"/>
      <c r="WOY36" s="24"/>
      <c r="WOZ36" s="24"/>
      <c r="WPA36" s="24"/>
      <c r="WPB36" s="24"/>
      <c r="WPC36" s="24"/>
      <c r="WPD36" s="24"/>
      <c r="WPE36" s="24"/>
      <c r="WPF36" s="24"/>
      <c r="WPG36" s="24"/>
      <c r="WPH36" s="24"/>
      <c r="WPI36" s="24"/>
      <c r="WPJ36" s="24"/>
      <c r="WPK36" s="24"/>
      <c r="WPL36" s="24"/>
      <c r="WPM36" s="24"/>
      <c r="WPN36" s="24"/>
      <c r="WPO36" s="24"/>
      <c r="WPP36" s="24"/>
      <c r="WPQ36" s="24"/>
      <c r="WPR36" s="24"/>
      <c r="WPS36" s="24"/>
      <c r="WPT36" s="24"/>
      <c r="WPU36" s="24"/>
      <c r="WPV36" s="24"/>
      <c r="WPW36" s="24"/>
      <c r="WPX36" s="24"/>
      <c r="WPY36" s="24"/>
      <c r="WPZ36" s="24"/>
      <c r="WQA36" s="24"/>
      <c r="WQB36" s="24"/>
      <c r="WQC36" s="24"/>
      <c r="WQD36" s="24"/>
      <c r="WQE36" s="24"/>
      <c r="WQF36" s="24"/>
      <c r="WQG36" s="24"/>
      <c r="WQH36" s="24"/>
      <c r="WQI36" s="24"/>
      <c r="WQJ36" s="24"/>
      <c r="WQK36" s="24"/>
      <c r="WQL36" s="24"/>
      <c r="WQM36" s="24"/>
      <c r="WQN36" s="24"/>
      <c r="WQO36" s="24"/>
      <c r="WQP36" s="24"/>
      <c r="WQQ36" s="24"/>
      <c r="WQR36" s="24"/>
      <c r="WQS36" s="24"/>
      <c r="WQT36" s="24"/>
      <c r="WQU36" s="24"/>
      <c r="WQV36" s="24"/>
      <c r="WQW36" s="24"/>
      <c r="WQX36" s="24"/>
      <c r="WQY36" s="24"/>
      <c r="WQZ36" s="24"/>
      <c r="WRA36" s="24"/>
      <c r="WRB36" s="24"/>
      <c r="WRC36" s="24"/>
      <c r="WRD36" s="24"/>
      <c r="WRE36" s="24"/>
      <c r="WRF36" s="24"/>
      <c r="WRG36" s="24"/>
      <c r="WRH36" s="24"/>
      <c r="WRI36" s="24"/>
      <c r="WRJ36" s="24"/>
      <c r="WRK36" s="24"/>
      <c r="WRL36" s="24"/>
      <c r="WRM36" s="24"/>
      <c r="WRN36" s="24"/>
      <c r="WRO36" s="24"/>
      <c r="WRP36" s="24"/>
      <c r="WRQ36" s="24"/>
      <c r="WRR36" s="24"/>
      <c r="WRS36" s="24"/>
      <c r="WRT36" s="24"/>
      <c r="WRU36" s="24"/>
      <c r="WRV36" s="24"/>
      <c r="WRW36" s="24"/>
      <c r="WRX36" s="24"/>
      <c r="WRY36" s="24"/>
      <c r="WRZ36" s="24"/>
      <c r="WSA36" s="24"/>
      <c r="WSB36" s="24"/>
      <c r="WSC36" s="24"/>
      <c r="WSD36" s="24"/>
      <c r="WSE36" s="24"/>
      <c r="WSF36" s="24"/>
      <c r="WSG36" s="24"/>
      <c r="WSH36" s="24"/>
      <c r="WSI36" s="24"/>
      <c r="WSJ36" s="24"/>
      <c r="WSK36" s="24"/>
      <c r="WSL36" s="24"/>
      <c r="WSM36" s="24"/>
      <c r="WSN36" s="24"/>
      <c r="WSO36" s="24"/>
      <c r="WSP36" s="24"/>
      <c r="WSQ36" s="24"/>
      <c r="WSR36" s="24"/>
      <c r="WSS36" s="24"/>
      <c r="WST36" s="24"/>
      <c r="WSU36" s="24"/>
      <c r="WSV36" s="24"/>
      <c r="WSW36" s="24"/>
      <c r="WSX36" s="24"/>
      <c r="WSY36" s="24"/>
      <c r="WSZ36" s="24"/>
      <c r="WTA36" s="24"/>
      <c r="WTB36" s="24"/>
      <c r="WTC36" s="24"/>
      <c r="WTD36" s="24"/>
      <c r="WTE36" s="24"/>
      <c r="WTF36" s="24"/>
      <c r="WTG36" s="24"/>
      <c r="WTH36" s="24"/>
      <c r="WTI36" s="24"/>
      <c r="WTJ36" s="24"/>
      <c r="WTK36" s="24"/>
      <c r="WTL36" s="24"/>
      <c r="WTM36" s="24"/>
      <c r="WTN36" s="24"/>
      <c r="WTO36" s="24"/>
      <c r="WTP36" s="24"/>
      <c r="WTQ36" s="24"/>
      <c r="WTR36" s="24"/>
      <c r="WTS36" s="24"/>
      <c r="WTT36" s="24"/>
      <c r="WTU36" s="24"/>
      <c r="WTV36" s="24"/>
      <c r="WTW36" s="24"/>
      <c r="WTX36" s="24"/>
      <c r="WTY36" s="24"/>
      <c r="WTZ36" s="24"/>
      <c r="WUA36" s="24"/>
      <c r="WUB36" s="24"/>
      <c r="WUC36" s="24"/>
      <c r="WUD36" s="24"/>
      <c r="WUE36" s="24"/>
      <c r="WUF36" s="24"/>
      <c r="WUG36" s="24"/>
      <c r="WUH36" s="24"/>
      <c r="WUI36" s="24"/>
      <c r="WUJ36" s="24"/>
      <c r="WUK36" s="24"/>
      <c r="WUL36" s="24"/>
      <c r="WUM36" s="24"/>
      <c r="WUN36" s="24"/>
      <c r="WUO36" s="24"/>
      <c r="WUP36" s="24"/>
      <c r="WUQ36" s="24"/>
      <c r="WUR36" s="24"/>
      <c r="WUS36" s="24"/>
      <c r="WUT36" s="24"/>
      <c r="WUU36" s="24"/>
      <c r="WUV36" s="24"/>
      <c r="WUW36" s="24"/>
      <c r="WUX36" s="24"/>
      <c r="WUY36" s="24"/>
      <c r="WUZ36" s="24"/>
      <c r="WVA36" s="24"/>
      <c r="WVB36" s="24"/>
      <c r="WVC36" s="24"/>
      <c r="WVD36" s="24"/>
      <c r="WVE36" s="24"/>
      <c r="WVF36" s="24"/>
      <c r="WVG36" s="24"/>
      <c r="WVH36" s="24"/>
      <c r="WVI36" s="24"/>
      <c r="WVJ36" s="24"/>
      <c r="WVK36" s="24"/>
      <c r="WVL36" s="24"/>
      <c r="WVM36" s="24"/>
      <c r="WVN36" s="24"/>
      <c r="WVO36" s="24"/>
      <c r="WVP36" s="24"/>
      <c r="WVQ36" s="24"/>
      <c r="WVR36" s="24"/>
      <c r="WVS36" s="24"/>
      <c r="WVT36" s="24"/>
      <c r="WVU36" s="24"/>
      <c r="WVV36" s="24"/>
      <c r="WVW36" s="24"/>
      <c r="WVX36" s="24"/>
      <c r="WVY36" s="24"/>
      <c r="WVZ36" s="24"/>
      <c r="WWA36" s="24"/>
      <c r="WWB36" s="24"/>
      <c r="WWC36" s="24"/>
      <c r="WWD36" s="24"/>
      <c r="WWE36" s="24"/>
      <c r="WWF36" s="24"/>
      <c r="WWG36" s="24"/>
      <c r="WWH36" s="24"/>
      <c r="WWI36" s="24"/>
      <c r="WWJ36" s="24"/>
      <c r="WWK36" s="24"/>
      <c r="WWL36" s="24"/>
      <c r="WWM36" s="24"/>
      <c r="WWN36" s="24"/>
      <c r="WWO36" s="24"/>
      <c r="WWP36" s="24"/>
      <c r="WWQ36" s="24"/>
      <c r="WWR36" s="24"/>
      <c r="WWS36" s="24"/>
      <c r="WWT36" s="24"/>
      <c r="WWU36" s="24"/>
      <c r="WWV36" s="24"/>
      <c r="WWW36" s="24"/>
      <c r="WWX36" s="24"/>
      <c r="WWY36" s="24"/>
      <c r="WWZ36" s="24"/>
      <c r="WXA36" s="24"/>
      <c r="WXB36" s="24"/>
      <c r="WXC36" s="24"/>
      <c r="WXD36" s="24"/>
      <c r="WXE36" s="24"/>
      <c r="WXF36" s="24"/>
      <c r="WXG36" s="24"/>
      <c r="WXH36" s="24"/>
      <c r="WXI36" s="24"/>
      <c r="WXJ36" s="24"/>
      <c r="WXK36" s="24"/>
      <c r="WXL36" s="24"/>
      <c r="WXM36" s="24"/>
      <c r="WXN36" s="24"/>
      <c r="WXO36" s="24"/>
      <c r="WXP36" s="24"/>
      <c r="WXQ36" s="24"/>
      <c r="WXR36" s="24"/>
      <c r="WXS36" s="24"/>
      <c r="WXT36" s="24"/>
      <c r="WXU36" s="24"/>
      <c r="WXV36" s="24"/>
      <c r="WXW36" s="24"/>
      <c r="WXX36" s="24"/>
      <c r="WXY36" s="24"/>
      <c r="WXZ36" s="24"/>
      <c r="WYA36" s="24"/>
      <c r="WYB36" s="24"/>
      <c r="WYC36" s="24"/>
      <c r="WYD36" s="24"/>
      <c r="WYE36" s="24"/>
      <c r="WYF36" s="24"/>
      <c r="WYG36" s="24"/>
      <c r="WYH36" s="24"/>
      <c r="WYI36" s="24"/>
      <c r="WYJ36" s="24"/>
      <c r="WYK36" s="24"/>
      <c r="WYL36" s="24"/>
      <c r="WYM36" s="24"/>
      <c r="WYN36" s="24"/>
      <c r="WYO36" s="24"/>
      <c r="WYP36" s="24"/>
      <c r="WYQ36" s="24"/>
      <c r="WYR36" s="24"/>
      <c r="WYS36" s="24"/>
      <c r="WYT36" s="24"/>
      <c r="WYU36" s="24"/>
      <c r="WYV36" s="24"/>
      <c r="WYW36" s="24"/>
      <c r="WYX36" s="24"/>
      <c r="WYY36" s="24"/>
      <c r="WYZ36" s="24"/>
      <c r="WZA36" s="24"/>
      <c r="WZB36" s="24"/>
      <c r="WZC36" s="24"/>
      <c r="WZD36" s="24"/>
      <c r="WZE36" s="24"/>
      <c r="WZF36" s="24"/>
      <c r="WZG36" s="24"/>
      <c r="WZH36" s="24"/>
      <c r="WZI36" s="24"/>
      <c r="WZJ36" s="24"/>
      <c r="WZK36" s="24"/>
      <c r="WZL36" s="24"/>
      <c r="WZM36" s="24"/>
      <c r="WZN36" s="24"/>
      <c r="WZO36" s="24"/>
      <c r="WZP36" s="24"/>
      <c r="WZQ36" s="24"/>
      <c r="WZR36" s="24"/>
      <c r="WZS36" s="24"/>
      <c r="WZT36" s="24"/>
      <c r="WZU36" s="24"/>
      <c r="WZV36" s="24"/>
      <c r="WZW36" s="24"/>
      <c r="WZX36" s="24"/>
      <c r="WZY36" s="24"/>
      <c r="WZZ36" s="24"/>
      <c r="XAA36" s="24"/>
      <c r="XAB36" s="24"/>
      <c r="XAC36" s="24"/>
      <c r="XAD36" s="24"/>
      <c r="XAE36" s="24"/>
      <c r="XAF36" s="24"/>
      <c r="XAG36" s="24"/>
      <c r="XAH36" s="24"/>
      <c r="XAI36" s="24"/>
      <c r="XAJ36" s="24"/>
      <c r="XAK36" s="24"/>
      <c r="XAL36" s="24"/>
      <c r="XAM36" s="24"/>
      <c r="XAN36" s="24"/>
      <c r="XAO36" s="24"/>
      <c r="XAP36" s="24"/>
      <c r="XAQ36" s="24"/>
      <c r="XAR36" s="24"/>
      <c r="XAS36" s="24"/>
      <c r="XAT36" s="24"/>
      <c r="XAU36" s="24"/>
      <c r="XAV36" s="24"/>
      <c r="XAW36" s="24"/>
      <c r="XAX36" s="24"/>
      <c r="XAY36" s="24"/>
      <c r="XAZ36" s="24"/>
      <c r="XBA36" s="24"/>
      <c r="XBB36" s="24"/>
      <c r="XBC36" s="24"/>
      <c r="XBD36" s="24"/>
      <c r="XBE36" s="24"/>
      <c r="XBF36" s="24"/>
      <c r="XBG36" s="24"/>
      <c r="XBH36" s="24"/>
      <c r="XBI36" s="24"/>
      <c r="XBJ36" s="24"/>
      <c r="XBK36" s="24"/>
      <c r="XBL36" s="24"/>
      <c r="XBM36" s="24"/>
      <c r="XBN36" s="24"/>
      <c r="XBO36" s="24"/>
      <c r="XBP36" s="24"/>
      <c r="XBQ36" s="24"/>
      <c r="XBR36" s="24"/>
      <c r="XBS36" s="24"/>
      <c r="XBT36" s="24"/>
      <c r="XBU36" s="24"/>
      <c r="XBV36" s="24"/>
      <c r="XBW36" s="24"/>
      <c r="XBX36" s="24"/>
      <c r="XBY36" s="24"/>
      <c r="XBZ36" s="24"/>
      <c r="XCA36" s="24"/>
      <c r="XCB36" s="24"/>
      <c r="XCC36" s="24"/>
      <c r="XCD36" s="24"/>
      <c r="XCE36" s="24"/>
      <c r="XCF36" s="24"/>
      <c r="XCG36" s="24"/>
      <c r="XCH36" s="24"/>
      <c r="XCI36" s="24"/>
      <c r="XCJ36" s="24"/>
      <c r="XCK36" s="24"/>
      <c r="XCL36" s="24"/>
      <c r="XCM36" s="24"/>
      <c r="XCN36" s="24"/>
      <c r="XCO36" s="24"/>
      <c r="XCP36" s="24"/>
      <c r="XCQ36" s="24"/>
      <c r="XCR36" s="24"/>
      <c r="XCS36" s="24"/>
      <c r="XCT36" s="24"/>
      <c r="XCU36" s="24"/>
      <c r="XCV36" s="24"/>
      <c r="XCW36" s="24"/>
      <c r="XCX36" s="24"/>
      <c r="XCY36" s="24"/>
      <c r="XCZ36" s="24"/>
      <c r="XDA36" s="24"/>
      <c r="XDB36" s="24"/>
      <c r="XDC36" s="24"/>
      <c r="XDD36" s="24"/>
      <c r="XDE36" s="24"/>
      <c r="XDF36" s="24"/>
      <c r="XDG36" s="24"/>
      <c r="XDH36" s="24"/>
      <c r="XDI36" s="24"/>
      <c r="XDJ36" s="24"/>
      <c r="XDK36" s="24"/>
      <c r="XDL36" s="24"/>
      <c r="XDM36" s="24"/>
      <c r="XDN36" s="24"/>
      <c r="XDO36" s="24"/>
      <c r="XDP36" s="24"/>
      <c r="XDQ36" s="24"/>
      <c r="XDR36" s="24"/>
      <c r="XDS36" s="24"/>
      <c r="XDT36" s="24"/>
      <c r="XDU36" s="24"/>
      <c r="XDV36" s="24"/>
      <c r="XDW36" s="24"/>
      <c r="XDX36" s="24"/>
      <c r="XDY36" s="24"/>
      <c r="XDZ36" s="24"/>
      <c r="XEA36" s="24"/>
      <c r="XEB36" s="24"/>
      <c r="XEC36" s="24"/>
      <c r="XED36" s="24"/>
      <c r="XEE36" s="24"/>
      <c r="XEF36" s="24"/>
      <c r="XEG36" s="24"/>
      <c r="XEH36" s="24"/>
      <c r="XEI36" s="24"/>
      <c r="XEJ36" s="24"/>
      <c r="XEK36" s="24"/>
      <c r="XEL36" s="24"/>
      <c r="XEM36" s="24"/>
      <c r="XEN36" s="24"/>
      <c r="XEO36" s="24"/>
      <c r="XEP36" s="24"/>
      <c r="XEQ36" s="24"/>
      <c r="XER36" s="24"/>
      <c r="XES36" s="24"/>
      <c r="XET36" s="24"/>
      <c r="XEU36" s="24"/>
      <c r="XEV36" s="24"/>
      <c r="XEW36" s="24"/>
      <c r="XEX36" s="24"/>
      <c r="XEY36" s="24"/>
      <c r="XEZ36" s="24"/>
      <c r="XFA36" s="24"/>
    </row>
    <row r="37" spans="1:16381" ht="13.5" x14ac:dyDescent="0.15">
      <c r="A37" s="38" t="s">
        <v>20</v>
      </c>
      <c r="B37" s="33">
        <v>3</v>
      </c>
      <c r="C37" s="54"/>
      <c r="D37" s="55"/>
      <c r="E37" s="54"/>
      <c r="F37" s="55"/>
      <c r="G37" s="54"/>
      <c r="H37" s="41"/>
      <c r="I37" s="67"/>
      <c r="J37" s="67"/>
      <c r="K37" s="34"/>
      <c r="L37" s="34"/>
      <c r="M37" s="34"/>
      <c r="N37" s="67"/>
      <c r="O37" s="59">
        <f t="shared" si="12"/>
        <v>0</v>
      </c>
      <c r="Q37" s="25"/>
      <c r="R37" s="25"/>
      <c r="S37" s="25"/>
      <c r="U37" s="25"/>
    </row>
    <row r="38" spans="1:16381" ht="13.5" x14ac:dyDescent="0.15">
      <c r="A38" s="42" t="s">
        <v>21</v>
      </c>
      <c r="B38" s="33">
        <v>4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59">
        <f t="shared" si="12"/>
        <v>0</v>
      </c>
      <c r="Q38" s="25"/>
      <c r="R38" s="25"/>
      <c r="S38" s="25"/>
      <c r="U38" s="25"/>
    </row>
    <row r="39" spans="1:16381" ht="13.5" x14ac:dyDescent="0.15">
      <c r="A39" s="42" t="s">
        <v>22</v>
      </c>
      <c r="B39" s="33">
        <v>5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59">
        <f t="shared" si="12"/>
        <v>0</v>
      </c>
      <c r="Q39" s="25"/>
      <c r="R39" s="25"/>
      <c r="S39" s="25"/>
      <c r="U39" s="25"/>
    </row>
    <row r="40" spans="1:16381" ht="13.5" x14ac:dyDescent="0.15">
      <c r="A40" s="42" t="s">
        <v>23</v>
      </c>
      <c r="B40" s="33" t="s">
        <v>24</v>
      </c>
      <c r="C40" s="56">
        <f t="shared" ref="C40:N40" si="13">C38-C39</f>
        <v>0</v>
      </c>
      <c r="D40" s="56">
        <f t="shared" si="13"/>
        <v>0</v>
      </c>
      <c r="E40" s="56">
        <f t="shared" si="13"/>
        <v>0</v>
      </c>
      <c r="F40" s="56">
        <f t="shared" si="13"/>
        <v>0</v>
      </c>
      <c r="G40" s="56">
        <f t="shared" si="13"/>
        <v>0</v>
      </c>
      <c r="H40" s="56">
        <f t="shared" si="13"/>
        <v>0</v>
      </c>
      <c r="I40" s="56">
        <f t="shared" si="13"/>
        <v>0</v>
      </c>
      <c r="J40" s="56">
        <f t="shared" si="13"/>
        <v>0</v>
      </c>
      <c r="K40" s="56">
        <f t="shared" si="13"/>
        <v>0</v>
      </c>
      <c r="L40" s="56">
        <f t="shared" si="13"/>
        <v>0</v>
      </c>
      <c r="M40" s="56">
        <f t="shared" si="13"/>
        <v>0</v>
      </c>
      <c r="N40" s="56">
        <f t="shared" si="13"/>
        <v>0</v>
      </c>
      <c r="O40" s="59">
        <f t="shared" si="12"/>
        <v>0</v>
      </c>
      <c r="Q40" s="25"/>
      <c r="R40" s="25"/>
      <c r="S40" s="25"/>
      <c r="U40" s="25"/>
    </row>
    <row r="41" spans="1:16381" ht="13.5" x14ac:dyDescent="0.15">
      <c r="A41" s="45" t="s">
        <v>25</v>
      </c>
      <c r="B41" s="33">
        <v>7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59">
        <f t="shared" si="12"/>
        <v>0</v>
      </c>
      <c r="Q41" s="25"/>
      <c r="R41" s="25"/>
      <c r="S41" s="25"/>
      <c r="U41" s="25"/>
    </row>
    <row r="42" spans="1:16381" ht="13.5" x14ac:dyDescent="0.15">
      <c r="A42" s="45" t="s">
        <v>26</v>
      </c>
      <c r="B42" s="33">
        <v>8</v>
      </c>
      <c r="C42" s="56"/>
      <c r="D42" s="56"/>
      <c r="E42" s="56"/>
      <c r="F42" s="56"/>
      <c r="G42" s="56"/>
      <c r="H42" s="56"/>
      <c r="I42" s="68"/>
      <c r="J42" s="68"/>
      <c r="K42" s="56"/>
      <c r="L42" s="56"/>
      <c r="M42" s="56"/>
      <c r="N42" s="68"/>
      <c r="O42" s="59">
        <f t="shared" si="12"/>
        <v>0</v>
      </c>
      <c r="Q42" s="25"/>
      <c r="R42" s="25"/>
      <c r="S42" s="25"/>
      <c r="U42" s="25"/>
    </row>
    <row r="43" spans="1:16381" ht="13.5" x14ac:dyDescent="0.15">
      <c r="A43" s="45" t="s">
        <v>27</v>
      </c>
      <c r="B43" s="33">
        <v>9</v>
      </c>
      <c r="C43" s="56"/>
      <c r="D43" s="56"/>
      <c r="E43" s="56"/>
      <c r="F43" s="56"/>
      <c r="G43" s="56"/>
      <c r="H43" s="56"/>
      <c r="I43" s="68"/>
      <c r="J43" s="68"/>
      <c r="K43" s="56"/>
      <c r="L43" s="56"/>
      <c r="M43" s="56"/>
      <c r="N43" s="68"/>
      <c r="O43" s="59">
        <f t="shared" si="12"/>
        <v>0</v>
      </c>
      <c r="Q43" s="25"/>
      <c r="R43" s="25"/>
      <c r="S43" s="25"/>
      <c r="U43" s="25"/>
    </row>
    <row r="44" spans="1:16381" ht="13.5" x14ac:dyDescent="0.15">
      <c r="A44" s="45" t="s">
        <v>28</v>
      </c>
      <c r="B44" s="33">
        <v>10</v>
      </c>
      <c r="C44" s="56"/>
      <c r="D44" s="56"/>
      <c r="E44" s="56"/>
      <c r="F44" s="56"/>
      <c r="G44" s="56"/>
      <c r="H44" s="56"/>
      <c r="I44" s="68"/>
      <c r="J44" s="68"/>
      <c r="K44" s="56"/>
      <c r="L44" s="56"/>
      <c r="M44" s="56"/>
      <c r="N44" s="68"/>
      <c r="O44" s="65">
        <f t="shared" si="12"/>
        <v>0</v>
      </c>
      <c r="Q44" s="25"/>
      <c r="R44" s="25"/>
      <c r="S44" s="25"/>
      <c r="U44" s="25"/>
    </row>
    <row r="45" spans="1:16381" ht="13.5" x14ac:dyDescent="0.15">
      <c r="A45" s="46" t="s">
        <v>29</v>
      </c>
      <c r="B45" s="47" t="s">
        <v>30</v>
      </c>
      <c r="C45" s="52">
        <f t="shared" ref="C45:N45" si="14">C40+C41-C42+C43-C44</f>
        <v>0</v>
      </c>
      <c r="D45" s="52">
        <f t="shared" si="14"/>
        <v>0</v>
      </c>
      <c r="E45" s="52">
        <f t="shared" si="14"/>
        <v>0</v>
      </c>
      <c r="F45" s="52">
        <f t="shared" si="14"/>
        <v>0</v>
      </c>
      <c r="G45" s="52">
        <f t="shared" si="14"/>
        <v>0</v>
      </c>
      <c r="H45" s="52">
        <f t="shared" si="14"/>
        <v>0</v>
      </c>
      <c r="I45" s="52">
        <f t="shared" si="14"/>
        <v>0</v>
      </c>
      <c r="J45" s="52">
        <f t="shared" si="14"/>
        <v>0</v>
      </c>
      <c r="K45" s="52">
        <f t="shared" si="14"/>
        <v>0</v>
      </c>
      <c r="L45" s="52">
        <f t="shared" si="14"/>
        <v>0</v>
      </c>
      <c r="M45" s="52">
        <f t="shared" si="14"/>
        <v>0</v>
      </c>
      <c r="N45" s="52">
        <f t="shared" si="14"/>
        <v>0</v>
      </c>
      <c r="O45" s="66">
        <f t="shared" si="12"/>
        <v>0</v>
      </c>
      <c r="Q45" s="25"/>
      <c r="R45" s="25"/>
      <c r="S45" s="25"/>
      <c r="U45" s="25"/>
    </row>
    <row r="46" spans="1:16381" ht="13.5" x14ac:dyDescent="0.15">
      <c r="A46" s="49" t="s">
        <v>31</v>
      </c>
      <c r="B46" s="49" t="s">
        <v>32</v>
      </c>
      <c r="C46" s="53">
        <f t="shared" ref="C46:N46" si="15">C38+C41</f>
        <v>0</v>
      </c>
      <c r="D46" s="53">
        <f t="shared" si="15"/>
        <v>0</v>
      </c>
      <c r="E46" s="53">
        <f t="shared" si="15"/>
        <v>0</v>
      </c>
      <c r="F46" s="53">
        <f t="shared" si="15"/>
        <v>0</v>
      </c>
      <c r="G46" s="53">
        <f t="shared" si="15"/>
        <v>0</v>
      </c>
      <c r="H46" s="53">
        <f t="shared" si="15"/>
        <v>0</v>
      </c>
      <c r="I46" s="53">
        <f t="shared" si="15"/>
        <v>0</v>
      </c>
      <c r="J46" s="53">
        <f t="shared" si="15"/>
        <v>0</v>
      </c>
      <c r="K46" s="53">
        <f t="shared" si="15"/>
        <v>0</v>
      </c>
      <c r="L46" s="53">
        <f t="shared" si="15"/>
        <v>0</v>
      </c>
      <c r="M46" s="53">
        <f t="shared" si="15"/>
        <v>0</v>
      </c>
      <c r="N46" s="53">
        <f t="shared" si="15"/>
        <v>0</v>
      </c>
      <c r="O46" s="53">
        <f t="shared" si="12"/>
        <v>0</v>
      </c>
      <c r="Q46" s="25"/>
      <c r="R46" s="25"/>
      <c r="S46" s="25"/>
      <c r="U46" s="25"/>
    </row>
    <row r="47" spans="1:16381" ht="13.5" x14ac:dyDescent="0.15">
      <c r="A47" s="49" t="s">
        <v>33</v>
      </c>
      <c r="B47" s="49" t="s">
        <v>34</v>
      </c>
      <c r="C47" s="53">
        <f t="shared" ref="C47:N47" si="16">C39+C42-C43+C44</f>
        <v>0</v>
      </c>
      <c r="D47" s="53">
        <f t="shared" si="16"/>
        <v>0</v>
      </c>
      <c r="E47" s="53">
        <f t="shared" si="16"/>
        <v>0</v>
      </c>
      <c r="F47" s="53">
        <f t="shared" si="16"/>
        <v>0</v>
      </c>
      <c r="G47" s="53">
        <f t="shared" si="16"/>
        <v>0</v>
      </c>
      <c r="H47" s="53">
        <f t="shared" si="16"/>
        <v>0</v>
      </c>
      <c r="I47" s="53">
        <f t="shared" si="16"/>
        <v>0</v>
      </c>
      <c r="J47" s="53">
        <f t="shared" si="16"/>
        <v>0</v>
      </c>
      <c r="K47" s="53">
        <f t="shared" si="16"/>
        <v>0</v>
      </c>
      <c r="L47" s="53">
        <f t="shared" si="16"/>
        <v>0</v>
      </c>
      <c r="M47" s="53">
        <f t="shared" si="16"/>
        <v>0</v>
      </c>
      <c r="N47" s="53">
        <f t="shared" si="16"/>
        <v>0</v>
      </c>
      <c r="O47" s="53">
        <f t="shared" si="12"/>
        <v>0</v>
      </c>
      <c r="Q47" s="25"/>
      <c r="R47" s="25"/>
      <c r="S47" s="25"/>
      <c r="U47" s="25"/>
    </row>
    <row r="48" spans="1:16381" ht="13.5" x14ac:dyDescent="0.15">
      <c r="A48" s="51" t="s">
        <v>35</v>
      </c>
      <c r="B48" s="51" t="s">
        <v>36</v>
      </c>
      <c r="C48" s="53">
        <f t="shared" ref="C48:N48" si="17">C46-C47</f>
        <v>0</v>
      </c>
      <c r="D48" s="53">
        <f t="shared" si="17"/>
        <v>0</v>
      </c>
      <c r="E48" s="53">
        <f t="shared" si="17"/>
        <v>0</v>
      </c>
      <c r="F48" s="53">
        <f t="shared" si="17"/>
        <v>0</v>
      </c>
      <c r="G48" s="53">
        <f t="shared" si="17"/>
        <v>0</v>
      </c>
      <c r="H48" s="53">
        <f t="shared" si="17"/>
        <v>0</v>
      </c>
      <c r="I48" s="53">
        <f t="shared" si="17"/>
        <v>0</v>
      </c>
      <c r="J48" s="53">
        <f t="shared" si="17"/>
        <v>0</v>
      </c>
      <c r="K48" s="53">
        <f t="shared" si="17"/>
        <v>0</v>
      </c>
      <c r="L48" s="53">
        <f t="shared" si="17"/>
        <v>0</v>
      </c>
      <c r="M48" s="53">
        <f t="shared" si="17"/>
        <v>0</v>
      </c>
      <c r="N48" s="53">
        <f t="shared" si="17"/>
        <v>0</v>
      </c>
      <c r="O48" s="53">
        <f t="shared" si="12"/>
        <v>0</v>
      </c>
      <c r="Q48" s="25"/>
      <c r="R48" s="25"/>
      <c r="S48" s="25"/>
      <c r="U48" s="25"/>
    </row>
    <row r="49" spans="1:21" ht="13.5" x14ac:dyDescent="0.15"/>
    <row r="50" spans="1:21" ht="13.5" x14ac:dyDescent="0.15">
      <c r="A50" s="29" t="s">
        <v>39</v>
      </c>
      <c r="B50" s="30" t="s">
        <v>4</v>
      </c>
      <c r="C50" s="31" t="s">
        <v>5</v>
      </c>
      <c r="D50" s="31" t="s">
        <v>6</v>
      </c>
      <c r="E50" s="31" t="s">
        <v>7</v>
      </c>
      <c r="F50" s="31" t="s">
        <v>8</v>
      </c>
      <c r="G50" s="31" t="s">
        <v>9</v>
      </c>
      <c r="H50" s="31" t="s">
        <v>10</v>
      </c>
      <c r="I50" s="57" t="s">
        <v>11</v>
      </c>
      <c r="J50" s="57" t="s">
        <v>12</v>
      </c>
      <c r="K50" s="57" t="s">
        <v>13</v>
      </c>
      <c r="L50" s="57" t="s">
        <v>14</v>
      </c>
      <c r="M50" s="57" t="s">
        <v>15</v>
      </c>
      <c r="N50" s="57" t="s">
        <v>16</v>
      </c>
      <c r="O50" s="58" t="s">
        <v>17</v>
      </c>
      <c r="Q50" s="25"/>
      <c r="R50" s="25"/>
      <c r="S50" s="25"/>
      <c r="U50" s="25"/>
    </row>
    <row r="51" spans="1:21" ht="13.5" x14ac:dyDescent="0.15">
      <c r="A51" s="32" t="s">
        <v>18</v>
      </c>
      <c r="B51" s="33">
        <v>1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59">
        <f t="shared" ref="O51:O64" si="18">SUM(C51:N51)</f>
        <v>0</v>
      </c>
      <c r="Q51" s="25"/>
      <c r="R51" s="25"/>
      <c r="S51" s="25"/>
      <c r="U51" s="25"/>
    </row>
    <row r="52" spans="1:21" s="24" customFormat="1" ht="13.5" x14ac:dyDescent="0.15">
      <c r="A52" s="35" t="s">
        <v>19</v>
      </c>
      <c r="B52" s="33">
        <v>2</v>
      </c>
      <c r="C52" s="39"/>
      <c r="D52" s="40"/>
      <c r="E52" s="39"/>
      <c r="F52" s="40"/>
      <c r="G52" s="39"/>
      <c r="H52" s="39"/>
      <c r="I52" s="39"/>
      <c r="J52" s="39"/>
      <c r="K52" s="39"/>
      <c r="L52" s="39"/>
      <c r="M52" s="39"/>
      <c r="N52" s="39"/>
      <c r="O52" s="59">
        <f t="shared" si="18"/>
        <v>0</v>
      </c>
    </row>
    <row r="53" spans="1:21" ht="13.5" x14ac:dyDescent="0.15">
      <c r="A53" s="38" t="s">
        <v>20</v>
      </c>
      <c r="B53" s="33">
        <v>3</v>
      </c>
      <c r="C53" s="54"/>
      <c r="D53" s="55"/>
      <c r="E53" s="54"/>
      <c r="F53" s="55"/>
      <c r="G53" s="54"/>
      <c r="H53" s="41"/>
      <c r="I53" s="67"/>
      <c r="J53" s="67"/>
      <c r="K53" s="34"/>
      <c r="L53" s="34"/>
      <c r="M53" s="34"/>
      <c r="N53" s="67"/>
      <c r="O53" s="59">
        <f t="shared" si="18"/>
        <v>0</v>
      </c>
      <c r="Q53" s="25"/>
      <c r="R53" s="25"/>
      <c r="S53" s="25"/>
      <c r="U53" s="25"/>
    </row>
    <row r="54" spans="1:21" ht="13.5" x14ac:dyDescent="0.15">
      <c r="A54" s="42" t="s">
        <v>21</v>
      </c>
      <c r="B54" s="33">
        <v>4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59">
        <f t="shared" si="18"/>
        <v>0</v>
      </c>
      <c r="Q54" s="25"/>
      <c r="R54" s="25"/>
      <c r="S54" s="25"/>
      <c r="U54" s="25"/>
    </row>
    <row r="55" spans="1:21" ht="13.5" x14ac:dyDescent="0.15">
      <c r="A55" s="42" t="s">
        <v>22</v>
      </c>
      <c r="B55" s="33">
        <v>5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59">
        <f t="shared" si="18"/>
        <v>0</v>
      </c>
      <c r="Q55" s="25"/>
      <c r="R55" s="25"/>
      <c r="S55" s="25"/>
      <c r="U55" s="25"/>
    </row>
    <row r="56" spans="1:21" ht="13.5" x14ac:dyDescent="0.15">
      <c r="A56" s="42" t="s">
        <v>23</v>
      </c>
      <c r="B56" s="33" t="s">
        <v>24</v>
      </c>
      <c r="C56" s="56">
        <f t="shared" ref="C56:N56" si="19">C54-C55</f>
        <v>0</v>
      </c>
      <c r="D56" s="56">
        <f t="shared" si="19"/>
        <v>0</v>
      </c>
      <c r="E56" s="56">
        <f t="shared" si="19"/>
        <v>0</v>
      </c>
      <c r="F56" s="56">
        <f t="shared" si="19"/>
        <v>0</v>
      </c>
      <c r="G56" s="56">
        <f t="shared" si="19"/>
        <v>0</v>
      </c>
      <c r="H56" s="56">
        <f t="shared" si="19"/>
        <v>0</v>
      </c>
      <c r="I56" s="56">
        <f t="shared" si="19"/>
        <v>0</v>
      </c>
      <c r="J56" s="56">
        <f t="shared" si="19"/>
        <v>0</v>
      </c>
      <c r="K56" s="56">
        <f t="shared" si="19"/>
        <v>0</v>
      </c>
      <c r="L56" s="56">
        <f t="shared" si="19"/>
        <v>0</v>
      </c>
      <c r="M56" s="56">
        <f t="shared" si="19"/>
        <v>0</v>
      </c>
      <c r="N56" s="56">
        <f t="shared" si="19"/>
        <v>0</v>
      </c>
      <c r="O56" s="59">
        <f t="shared" si="18"/>
        <v>0</v>
      </c>
      <c r="Q56" s="25"/>
      <c r="R56" s="25"/>
      <c r="S56" s="25"/>
      <c r="U56" s="25"/>
    </row>
    <row r="57" spans="1:21" ht="13.5" x14ac:dyDescent="0.15">
      <c r="A57" s="45" t="s">
        <v>25</v>
      </c>
      <c r="B57" s="33">
        <v>7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59">
        <f t="shared" si="18"/>
        <v>0</v>
      </c>
      <c r="Q57" s="25"/>
      <c r="R57" s="25"/>
      <c r="S57" s="25"/>
      <c r="U57" s="25"/>
    </row>
    <row r="58" spans="1:21" ht="13.5" x14ac:dyDescent="0.15">
      <c r="A58" s="45" t="s">
        <v>26</v>
      </c>
      <c r="B58" s="33">
        <v>8</v>
      </c>
      <c r="C58" s="56"/>
      <c r="D58" s="56"/>
      <c r="E58" s="56"/>
      <c r="F58" s="56"/>
      <c r="G58" s="56"/>
      <c r="H58" s="56"/>
      <c r="I58" s="68"/>
      <c r="J58" s="68"/>
      <c r="K58" s="56"/>
      <c r="L58" s="56"/>
      <c r="M58" s="56"/>
      <c r="N58" s="68"/>
      <c r="O58" s="59">
        <f t="shared" si="18"/>
        <v>0</v>
      </c>
      <c r="Q58" s="25"/>
      <c r="R58" s="25"/>
      <c r="S58" s="25"/>
      <c r="U58" s="25"/>
    </row>
    <row r="59" spans="1:21" ht="13.5" x14ac:dyDescent="0.15">
      <c r="A59" s="45" t="s">
        <v>27</v>
      </c>
      <c r="B59" s="33">
        <v>9</v>
      </c>
      <c r="C59" s="56"/>
      <c r="D59" s="56"/>
      <c r="E59" s="56"/>
      <c r="F59" s="56"/>
      <c r="G59" s="56"/>
      <c r="H59" s="56"/>
      <c r="I59" s="68"/>
      <c r="J59" s="68"/>
      <c r="K59" s="56"/>
      <c r="L59" s="56"/>
      <c r="M59" s="56"/>
      <c r="N59" s="68"/>
      <c r="O59" s="59">
        <f t="shared" si="18"/>
        <v>0</v>
      </c>
      <c r="Q59" s="25"/>
      <c r="R59" s="25"/>
      <c r="S59" s="25"/>
      <c r="U59" s="25"/>
    </row>
    <row r="60" spans="1:21" ht="13.5" x14ac:dyDescent="0.15">
      <c r="A60" s="45" t="s">
        <v>28</v>
      </c>
      <c r="B60" s="33">
        <v>10</v>
      </c>
      <c r="C60" s="56"/>
      <c r="D60" s="56"/>
      <c r="E60" s="56"/>
      <c r="F60" s="56"/>
      <c r="G60" s="56"/>
      <c r="H60" s="56"/>
      <c r="I60" s="68"/>
      <c r="J60" s="68"/>
      <c r="K60" s="56"/>
      <c r="L60" s="56"/>
      <c r="M60" s="56"/>
      <c r="N60" s="68"/>
      <c r="O60" s="65">
        <f t="shared" si="18"/>
        <v>0</v>
      </c>
      <c r="Q60" s="25"/>
      <c r="R60" s="25"/>
      <c r="S60" s="25"/>
      <c r="U60" s="25"/>
    </row>
    <row r="61" spans="1:21" ht="13.5" x14ac:dyDescent="0.15">
      <c r="A61" s="46" t="s">
        <v>29</v>
      </c>
      <c r="B61" s="47" t="s">
        <v>30</v>
      </c>
      <c r="C61" s="52">
        <f t="shared" ref="C61:N61" si="20">C56+C57-C58+C59-C60</f>
        <v>0</v>
      </c>
      <c r="D61" s="52">
        <f t="shared" si="20"/>
        <v>0</v>
      </c>
      <c r="E61" s="52">
        <f t="shared" si="20"/>
        <v>0</v>
      </c>
      <c r="F61" s="52">
        <f t="shared" si="20"/>
        <v>0</v>
      </c>
      <c r="G61" s="52">
        <f t="shared" si="20"/>
        <v>0</v>
      </c>
      <c r="H61" s="52">
        <f t="shared" si="20"/>
        <v>0</v>
      </c>
      <c r="I61" s="52">
        <f t="shared" si="20"/>
        <v>0</v>
      </c>
      <c r="J61" s="52">
        <f t="shared" si="20"/>
        <v>0</v>
      </c>
      <c r="K61" s="52">
        <f t="shared" si="20"/>
        <v>0</v>
      </c>
      <c r="L61" s="52">
        <f t="shared" si="20"/>
        <v>0</v>
      </c>
      <c r="M61" s="52">
        <f t="shared" si="20"/>
        <v>0</v>
      </c>
      <c r="N61" s="52">
        <f t="shared" si="20"/>
        <v>0</v>
      </c>
      <c r="O61" s="66">
        <f t="shared" si="18"/>
        <v>0</v>
      </c>
      <c r="Q61" s="25"/>
      <c r="R61" s="25"/>
      <c r="S61" s="25"/>
      <c r="U61" s="25"/>
    </row>
    <row r="62" spans="1:21" ht="13.5" x14ac:dyDescent="0.15">
      <c r="A62" s="49" t="s">
        <v>31</v>
      </c>
      <c r="B62" s="49" t="s">
        <v>32</v>
      </c>
      <c r="C62" s="53">
        <f t="shared" ref="C62:N62" si="21">C54+C57</f>
        <v>0</v>
      </c>
      <c r="D62" s="53">
        <f t="shared" si="21"/>
        <v>0</v>
      </c>
      <c r="E62" s="53">
        <f t="shared" si="21"/>
        <v>0</v>
      </c>
      <c r="F62" s="53">
        <f t="shared" si="21"/>
        <v>0</v>
      </c>
      <c r="G62" s="53">
        <f t="shared" si="21"/>
        <v>0</v>
      </c>
      <c r="H62" s="53">
        <f t="shared" si="21"/>
        <v>0</v>
      </c>
      <c r="I62" s="53">
        <f t="shared" si="21"/>
        <v>0</v>
      </c>
      <c r="J62" s="53">
        <f t="shared" si="21"/>
        <v>0</v>
      </c>
      <c r="K62" s="53">
        <f t="shared" si="21"/>
        <v>0</v>
      </c>
      <c r="L62" s="53">
        <f t="shared" si="21"/>
        <v>0</v>
      </c>
      <c r="M62" s="53">
        <f t="shared" si="21"/>
        <v>0</v>
      </c>
      <c r="N62" s="53">
        <f t="shared" si="21"/>
        <v>0</v>
      </c>
      <c r="O62" s="53">
        <f t="shared" si="18"/>
        <v>0</v>
      </c>
      <c r="Q62" s="25"/>
      <c r="R62" s="25"/>
      <c r="S62" s="25"/>
      <c r="U62" s="25"/>
    </row>
    <row r="63" spans="1:21" ht="13.5" x14ac:dyDescent="0.15">
      <c r="A63" s="49" t="s">
        <v>33</v>
      </c>
      <c r="B63" s="49" t="s">
        <v>34</v>
      </c>
      <c r="C63" s="53">
        <f t="shared" ref="C63:N63" si="22">C55+C58-C59+C60</f>
        <v>0</v>
      </c>
      <c r="D63" s="53">
        <f t="shared" si="22"/>
        <v>0</v>
      </c>
      <c r="E63" s="53">
        <f t="shared" si="22"/>
        <v>0</v>
      </c>
      <c r="F63" s="53">
        <f t="shared" si="22"/>
        <v>0</v>
      </c>
      <c r="G63" s="53">
        <f t="shared" si="22"/>
        <v>0</v>
      </c>
      <c r="H63" s="53">
        <f t="shared" si="22"/>
        <v>0</v>
      </c>
      <c r="I63" s="53">
        <f t="shared" si="22"/>
        <v>0</v>
      </c>
      <c r="J63" s="53">
        <f t="shared" si="22"/>
        <v>0</v>
      </c>
      <c r="K63" s="53">
        <f t="shared" si="22"/>
        <v>0</v>
      </c>
      <c r="L63" s="53">
        <f t="shared" si="22"/>
        <v>0</v>
      </c>
      <c r="M63" s="53">
        <f t="shared" si="22"/>
        <v>0</v>
      </c>
      <c r="N63" s="53">
        <f t="shared" si="22"/>
        <v>0</v>
      </c>
      <c r="O63" s="53">
        <f t="shared" si="18"/>
        <v>0</v>
      </c>
      <c r="Q63" s="25"/>
      <c r="R63" s="25"/>
      <c r="S63" s="25"/>
      <c r="U63" s="25"/>
    </row>
    <row r="64" spans="1:21" ht="13.5" x14ac:dyDescent="0.15">
      <c r="A64" s="51" t="s">
        <v>35</v>
      </c>
      <c r="B64" s="51" t="s">
        <v>36</v>
      </c>
      <c r="C64" s="53">
        <f t="shared" ref="C64:N64" si="23">C62-C63</f>
        <v>0</v>
      </c>
      <c r="D64" s="53">
        <f t="shared" si="23"/>
        <v>0</v>
      </c>
      <c r="E64" s="53">
        <f t="shared" si="23"/>
        <v>0</v>
      </c>
      <c r="F64" s="53">
        <f t="shared" si="23"/>
        <v>0</v>
      </c>
      <c r="G64" s="53">
        <f t="shared" si="23"/>
        <v>0</v>
      </c>
      <c r="H64" s="53">
        <f t="shared" si="23"/>
        <v>0</v>
      </c>
      <c r="I64" s="53">
        <f t="shared" si="23"/>
        <v>0</v>
      </c>
      <c r="J64" s="53">
        <f t="shared" si="23"/>
        <v>0</v>
      </c>
      <c r="K64" s="53">
        <f t="shared" si="23"/>
        <v>0</v>
      </c>
      <c r="L64" s="53">
        <f t="shared" si="23"/>
        <v>0</v>
      </c>
      <c r="M64" s="53">
        <f t="shared" si="23"/>
        <v>0</v>
      </c>
      <c r="N64" s="53">
        <f t="shared" si="23"/>
        <v>0</v>
      </c>
      <c r="O64" s="53">
        <f t="shared" si="18"/>
        <v>0</v>
      </c>
      <c r="Q64" s="25"/>
      <c r="R64" s="25"/>
      <c r="S64" s="25"/>
      <c r="U64" s="25"/>
    </row>
    <row r="65" spans="1:15" s="25" customFormat="1" ht="13.5" x14ac:dyDescent="0.15">
      <c r="A65" s="26"/>
      <c r="B65" s="26"/>
    </row>
    <row r="66" spans="1:15" s="25" customFormat="1" ht="13.5" x14ac:dyDescent="0.15">
      <c r="A66" s="29" t="s">
        <v>40</v>
      </c>
      <c r="B66" s="30" t="s">
        <v>4</v>
      </c>
      <c r="C66" s="31" t="s">
        <v>5</v>
      </c>
      <c r="D66" s="31" t="s">
        <v>6</v>
      </c>
      <c r="E66" s="31" t="s">
        <v>7</v>
      </c>
      <c r="F66" s="31" t="s">
        <v>8</v>
      </c>
      <c r="G66" s="31" t="s">
        <v>9</v>
      </c>
      <c r="H66" s="31" t="s">
        <v>10</v>
      </c>
      <c r="I66" s="57" t="s">
        <v>11</v>
      </c>
      <c r="J66" s="57" t="s">
        <v>12</v>
      </c>
      <c r="K66" s="57" t="s">
        <v>13</v>
      </c>
      <c r="L66" s="57" t="s">
        <v>14</v>
      </c>
      <c r="M66" s="57" t="s">
        <v>15</v>
      </c>
      <c r="N66" s="57" t="s">
        <v>16</v>
      </c>
      <c r="O66" s="58" t="s">
        <v>17</v>
      </c>
    </row>
    <row r="67" spans="1:15" s="25" customFormat="1" ht="13.5" x14ac:dyDescent="0.15">
      <c r="A67" s="32" t="s">
        <v>18</v>
      </c>
      <c r="B67" s="33">
        <v>1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59">
        <f t="shared" ref="O67:O80" si="24">SUM(C67:N67)</f>
        <v>0</v>
      </c>
    </row>
    <row r="68" spans="1:15" s="24" customFormat="1" ht="13.5" x14ac:dyDescent="0.15">
      <c r="A68" s="35" t="s">
        <v>19</v>
      </c>
      <c r="B68" s="33">
        <v>2</v>
      </c>
      <c r="C68" s="39"/>
      <c r="D68" s="40"/>
      <c r="E68" s="39"/>
      <c r="F68" s="40"/>
      <c r="G68" s="39"/>
      <c r="H68" s="39"/>
      <c r="I68" s="39"/>
      <c r="J68" s="39"/>
      <c r="K68" s="39"/>
      <c r="L68" s="39"/>
      <c r="M68" s="39"/>
      <c r="N68" s="39"/>
      <c r="O68" s="59">
        <f t="shared" si="24"/>
        <v>0</v>
      </c>
    </row>
    <row r="69" spans="1:15" s="25" customFormat="1" ht="13.5" x14ac:dyDescent="0.15">
      <c r="A69" s="38" t="s">
        <v>20</v>
      </c>
      <c r="B69" s="33">
        <v>3</v>
      </c>
      <c r="C69" s="54"/>
      <c r="D69" s="55"/>
      <c r="E69" s="54"/>
      <c r="F69" s="55"/>
      <c r="G69" s="54"/>
      <c r="H69" s="41"/>
      <c r="I69" s="67"/>
      <c r="J69" s="67"/>
      <c r="K69" s="34"/>
      <c r="L69" s="34"/>
      <c r="M69" s="34"/>
      <c r="N69" s="67"/>
      <c r="O69" s="59">
        <f t="shared" si="24"/>
        <v>0</v>
      </c>
    </row>
    <row r="70" spans="1:15" s="25" customFormat="1" ht="13.5" x14ac:dyDescent="0.15">
      <c r="A70" s="42" t="s">
        <v>21</v>
      </c>
      <c r="B70" s="33">
        <v>4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59">
        <f t="shared" si="24"/>
        <v>0</v>
      </c>
    </row>
    <row r="71" spans="1:15" s="25" customFormat="1" ht="13.5" x14ac:dyDescent="0.15">
      <c r="A71" s="42" t="s">
        <v>22</v>
      </c>
      <c r="B71" s="33">
        <v>5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59">
        <f t="shared" si="24"/>
        <v>0</v>
      </c>
    </row>
    <row r="72" spans="1:15" s="25" customFormat="1" ht="13.5" x14ac:dyDescent="0.15">
      <c r="A72" s="42" t="s">
        <v>23</v>
      </c>
      <c r="B72" s="33" t="s">
        <v>24</v>
      </c>
      <c r="C72" s="56">
        <f t="shared" ref="C72:N72" si="25">C70-C71</f>
        <v>0</v>
      </c>
      <c r="D72" s="56">
        <f t="shared" si="25"/>
        <v>0</v>
      </c>
      <c r="E72" s="56">
        <f t="shared" si="25"/>
        <v>0</v>
      </c>
      <c r="F72" s="56">
        <f t="shared" si="25"/>
        <v>0</v>
      </c>
      <c r="G72" s="56">
        <f t="shared" si="25"/>
        <v>0</v>
      </c>
      <c r="H72" s="56">
        <f t="shared" si="25"/>
        <v>0</v>
      </c>
      <c r="I72" s="56">
        <f t="shared" si="25"/>
        <v>0</v>
      </c>
      <c r="J72" s="56">
        <f t="shared" si="25"/>
        <v>0</v>
      </c>
      <c r="K72" s="56">
        <f t="shared" si="25"/>
        <v>0</v>
      </c>
      <c r="L72" s="56">
        <f t="shared" si="25"/>
        <v>0</v>
      </c>
      <c r="M72" s="56">
        <f t="shared" si="25"/>
        <v>0</v>
      </c>
      <c r="N72" s="56">
        <f t="shared" si="25"/>
        <v>0</v>
      </c>
      <c r="O72" s="59">
        <f t="shared" si="24"/>
        <v>0</v>
      </c>
    </row>
    <row r="73" spans="1:15" s="25" customFormat="1" ht="13.5" x14ac:dyDescent="0.15">
      <c r="A73" s="45" t="s">
        <v>25</v>
      </c>
      <c r="B73" s="33">
        <v>7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59">
        <f t="shared" si="24"/>
        <v>0</v>
      </c>
    </row>
    <row r="74" spans="1:15" s="25" customFormat="1" ht="13.5" x14ac:dyDescent="0.15">
      <c r="A74" s="45" t="s">
        <v>26</v>
      </c>
      <c r="B74" s="33">
        <v>8</v>
      </c>
      <c r="C74" s="56"/>
      <c r="D74" s="56"/>
      <c r="E74" s="56"/>
      <c r="F74" s="56"/>
      <c r="G74" s="56"/>
      <c r="H74" s="56"/>
      <c r="I74" s="68"/>
      <c r="J74" s="68"/>
      <c r="K74" s="56"/>
      <c r="L74" s="56"/>
      <c r="M74" s="56"/>
      <c r="N74" s="68"/>
      <c r="O74" s="59">
        <f t="shared" si="24"/>
        <v>0</v>
      </c>
    </row>
    <row r="75" spans="1:15" s="25" customFormat="1" ht="13.5" x14ac:dyDescent="0.15">
      <c r="A75" s="45" t="s">
        <v>27</v>
      </c>
      <c r="B75" s="33">
        <v>9</v>
      </c>
      <c r="C75" s="56"/>
      <c r="D75" s="56"/>
      <c r="E75" s="56"/>
      <c r="F75" s="56"/>
      <c r="G75" s="56"/>
      <c r="H75" s="56"/>
      <c r="I75" s="68"/>
      <c r="J75" s="68"/>
      <c r="K75" s="56"/>
      <c r="L75" s="56"/>
      <c r="M75" s="56"/>
      <c r="N75" s="68"/>
      <c r="O75" s="59">
        <f t="shared" si="24"/>
        <v>0</v>
      </c>
    </row>
    <row r="76" spans="1:15" s="25" customFormat="1" ht="13.5" x14ac:dyDescent="0.15">
      <c r="A76" s="45" t="s">
        <v>28</v>
      </c>
      <c r="B76" s="33">
        <v>10</v>
      </c>
      <c r="C76" s="56"/>
      <c r="D76" s="56"/>
      <c r="E76" s="56"/>
      <c r="F76" s="56"/>
      <c r="G76" s="56"/>
      <c r="H76" s="56"/>
      <c r="I76" s="68"/>
      <c r="J76" s="68"/>
      <c r="K76" s="56"/>
      <c r="L76" s="56"/>
      <c r="M76" s="56"/>
      <c r="N76" s="68"/>
      <c r="O76" s="65">
        <f t="shared" si="24"/>
        <v>0</v>
      </c>
    </row>
    <row r="77" spans="1:15" s="25" customFormat="1" ht="13.5" x14ac:dyDescent="0.15">
      <c r="A77" s="46" t="s">
        <v>29</v>
      </c>
      <c r="B77" s="47" t="s">
        <v>30</v>
      </c>
      <c r="C77" s="52">
        <f t="shared" ref="C77:N77" si="26">C72+C73-C74+C75-C76</f>
        <v>0</v>
      </c>
      <c r="D77" s="52">
        <f t="shared" si="26"/>
        <v>0</v>
      </c>
      <c r="E77" s="52">
        <f t="shared" si="26"/>
        <v>0</v>
      </c>
      <c r="F77" s="52">
        <f t="shared" si="26"/>
        <v>0</v>
      </c>
      <c r="G77" s="52">
        <f t="shared" si="26"/>
        <v>0</v>
      </c>
      <c r="H77" s="52">
        <f t="shared" si="26"/>
        <v>0</v>
      </c>
      <c r="I77" s="52">
        <f t="shared" si="26"/>
        <v>0</v>
      </c>
      <c r="J77" s="52">
        <f t="shared" si="26"/>
        <v>0</v>
      </c>
      <c r="K77" s="52">
        <f t="shared" si="26"/>
        <v>0</v>
      </c>
      <c r="L77" s="52">
        <f t="shared" si="26"/>
        <v>0</v>
      </c>
      <c r="M77" s="52">
        <f t="shared" si="26"/>
        <v>0</v>
      </c>
      <c r="N77" s="52">
        <f t="shared" si="26"/>
        <v>0</v>
      </c>
      <c r="O77" s="66">
        <f t="shared" si="24"/>
        <v>0</v>
      </c>
    </row>
    <row r="78" spans="1:15" s="25" customFormat="1" ht="13.5" x14ac:dyDescent="0.15">
      <c r="A78" s="49" t="s">
        <v>31</v>
      </c>
      <c r="B78" s="49" t="s">
        <v>32</v>
      </c>
      <c r="C78" s="53">
        <f t="shared" ref="C78:N78" si="27">C70+C73</f>
        <v>0</v>
      </c>
      <c r="D78" s="53">
        <f t="shared" si="27"/>
        <v>0</v>
      </c>
      <c r="E78" s="53">
        <f t="shared" si="27"/>
        <v>0</v>
      </c>
      <c r="F78" s="53">
        <f t="shared" si="27"/>
        <v>0</v>
      </c>
      <c r="G78" s="53">
        <f t="shared" si="27"/>
        <v>0</v>
      </c>
      <c r="H78" s="53">
        <f t="shared" si="27"/>
        <v>0</v>
      </c>
      <c r="I78" s="53">
        <f t="shared" si="27"/>
        <v>0</v>
      </c>
      <c r="J78" s="53">
        <f t="shared" si="27"/>
        <v>0</v>
      </c>
      <c r="K78" s="53">
        <f t="shared" si="27"/>
        <v>0</v>
      </c>
      <c r="L78" s="53">
        <f t="shared" si="27"/>
        <v>0</v>
      </c>
      <c r="M78" s="53">
        <f t="shared" si="27"/>
        <v>0</v>
      </c>
      <c r="N78" s="53">
        <f t="shared" si="27"/>
        <v>0</v>
      </c>
      <c r="O78" s="53">
        <f t="shared" si="24"/>
        <v>0</v>
      </c>
    </row>
    <row r="79" spans="1:15" s="25" customFormat="1" ht="13.5" x14ac:dyDescent="0.15">
      <c r="A79" s="49" t="s">
        <v>33</v>
      </c>
      <c r="B79" s="49" t="s">
        <v>34</v>
      </c>
      <c r="C79" s="53">
        <f t="shared" ref="C79:N79" si="28">C71+C74-C75+C76</f>
        <v>0</v>
      </c>
      <c r="D79" s="53">
        <f t="shared" si="28"/>
        <v>0</v>
      </c>
      <c r="E79" s="53">
        <f t="shared" si="28"/>
        <v>0</v>
      </c>
      <c r="F79" s="53">
        <f t="shared" si="28"/>
        <v>0</v>
      </c>
      <c r="G79" s="53">
        <f t="shared" si="28"/>
        <v>0</v>
      </c>
      <c r="H79" s="53">
        <f t="shared" si="28"/>
        <v>0</v>
      </c>
      <c r="I79" s="53">
        <f t="shared" si="28"/>
        <v>0</v>
      </c>
      <c r="J79" s="53">
        <f t="shared" si="28"/>
        <v>0</v>
      </c>
      <c r="K79" s="53">
        <f t="shared" si="28"/>
        <v>0</v>
      </c>
      <c r="L79" s="53">
        <f t="shared" si="28"/>
        <v>0</v>
      </c>
      <c r="M79" s="53">
        <f t="shared" si="28"/>
        <v>0</v>
      </c>
      <c r="N79" s="53">
        <f t="shared" si="28"/>
        <v>0</v>
      </c>
      <c r="O79" s="53">
        <f t="shared" si="24"/>
        <v>0</v>
      </c>
    </row>
    <row r="80" spans="1:15" s="25" customFormat="1" ht="13.5" x14ac:dyDescent="0.15">
      <c r="A80" s="51" t="s">
        <v>35</v>
      </c>
      <c r="B80" s="51" t="s">
        <v>36</v>
      </c>
      <c r="C80" s="53">
        <f t="shared" ref="C80:N80" si="29">C78-C79</f>
        <v>0</v>
      </c>
      <c r="D80" s="53">
        <f t="shared" si="29"/>
        <v>0</v>
      </c>
      <c r="E80" s="53">
        <f t="shared" si="29"/>
        <v>0</v>
      </c>
      <c r="F80" s="53">
        <f t="shared" si="29"/>
        <v>0</v>
      </c>
      <c r="G80" s="53">
        <f t="shared" si="29"/>
        <v>0</v>
      </c>
      <c r="H80" s="53">
        <f t="shared" si="29"/>
        <v>0</v>
      </c>
      <c r="I80" s="53">
        <f t="shared" si="29"/>
        <v>0</v>
      </c>
      <c r="J80" s="53">
        <f t="shared" si="29"/>
        <v>0</v>
      </c>
      <c r="K80" s="53">
        <f t="shared" si="29"/>
        <v>0</v>
      </c>
      <c r="L80" s="53">
        <f t="shared" si="29"/>
        <v>0</v>
      </c>
      <c r="M80" s="53">
        <f t="shared" si="29"/>
        <v>0</v>
      </c>
      <c r="N80" s="53">
        <f t="shared" si="29"/>
        <v>0</v>
      </c>
      <c r="O80" s="53">
        <f t="shared" si="24"/>
        <v>0</v>
      </c>
    </row>
    <row r="81" spans="1:15" s="25" customFormat="1" ht="13.5" x14ac:dyDescent="0.15">
      <c r="A81" s="26"/>
      <c r="B81" s="26"/>
    </row>
    <row r="82" spans="1:15" s="25" customFormat="1" ht="13.5" x14ac:dyDescent="0.15">
      <c r="A82" s="29" t="s">
        <v>41</v>
      </c>
      <c r="B82" s="30" t="s">
        <v>4</v>
      </c>
      <c r="C82" s="31" t="s">
        <v>5</v>
      </c>
      <c r="D82" s="31" t="s">
        <v>6</v>
      </c>
      <c r="E82" s="31" t="s">
        <v>7</v>
      </c>
      <c r="F82" s="31" t="s">
        <v>8</v>
      </c>
      <c r="G82" s="31" t="s">
        <v>9</v>
      </c>
      <c r="H82" s="31" t="s">
        <v>10</v>
      </c>
      <c r="I82" s="57" t="s">
        <v>11</v>
      </c>
      <c r="J82" s="57" t="s">
        <v>12</v>
      </c>
      <c r="K82" s="57" t="s">
        <v>13</v>
      </c>
      <c r="L82" s="57" t="s">
        <v>14</v>
      </c>
      <c r="M82" s="57" t="s">
        <v>15</v>
      </c>
      <c r="N82" s="57" t="s">
        <v>16</v>
      </c>
      <c r="O82" s="58" t="s">
        <v>17</v>
      </c>
    </row>
    <row r="83" spans="1:15" s="25" customFormat="1" ht="13.5" x14ac:dyDescent="0.15">
      <c r="A83" s="32" t="s">
        <v>18</v>
      </c>
      <c r="B83" s="33">
        <v>1</v>
      </c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59">
        <f t="shared" ref="O83:O96" si="30">SUM(C83:N83)</f>
        <v>0</v>
      </c>
    </row>
    <row r="84" spans="1:15" s="24" customFormat="1" ht="13.5" x14ac:dyDescent="0.15">
      <c r="A84" s="35" t="s">
        <v>19</v>
      </c>
      <c r="B84" s="33">
        <v>2</v>
      </c>
      <c r="C84" s="39"/>
      <c r="D84" s="40"/>
      <c r="E84" s="39"/>
      <c r="F84" s="40"/>
      <c r="G84" s="39"/>
      <c r="H84" s="39"/>
      <c r="I84" s="39"/>
      <c r="J84" s="39"/>
      <c r="K84" s="39"/>
      <c r="L84" s="39"/>
      <c r="M84" s="39"/>
      <c r="N84" s="39"/>
      <c r="O84" s="59">
        <f t="shared" si="30"/>
        <v>0</v>
      </c>
    </row>
    <row r="85" spans="1:15" s="25" customFormat="1" ht="13.5" x14ac:dyDescent="0.15">
      <c r="A85" s="38" t="s">
        <v>20</v>
      </c>
      <c r="B85" s="33">
        <v>3</v>
      </c>
      <c r="C85" s="54"/>
      <c r="D85" s="55"/>
      <c r="E85" s="54"/>
      <c r="F85" s="55"/>
      <c r="G85" s="54"/>
      <c r="H85" s="41"/>
      <c r="I85" s="67"/>
      <c r="J85" s="67"/>
      <c r="K85" s="34"/>
      <c r="L85" s="34"/>
      <c r="M85" s="34"/>
      <c r="N85" s="67"/>
      <c r="O85" s="59">
        <f t="shared" si="30"/>
        <v>0</v>
      </c>
    </row>
    <row r="86" spans="1:15" s="25" customFormat="1" ht="13.5" x14ac:dyDescent="0.15">
      <c r="A86" s="42" t="s">
        <v>21</v>
      </c>
      <c r="B86" s="33">
        <v>4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59">
        <f t="shared" si="30"/>
        <v>0</v>
      </c>
    </row>
    <row r="87" spans="1:15" s="25" customFormat="1" ht="13.5" x14ac:dyDescent="0.15">
      <c r="A87" s="42" t="s">
        <v>22</v>
      </c>
      <c r="B87" s="33">
        <v>5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59">
        <f t="shared" si="30"/>
        <v>0</v>
      </c>
    </row>
    <row r="88" spans="1:15" s="25" customFormat="1" ht="13.5" x14ac:dyDescent="0.15">
      <c r="A88" s="42" t="s">
        <v>23</v>
      </c>
      <c r="B88" s="33" t="s">
        <v>24</v>
      </c>
      <c r="C88" s="56">
        <f t="shared" ref="C88:N88" si="31">C86-C87</f>
        <v>0</v>
      </c>
      <c r="D88" s="56">
        <f t="shared" si="31"/>
        <v>0</v>
      </c>
      <c r="E88" s="56">
        <f t="shared" si="31"/>
        <v>0</v>
      </c>
      <c r="F88" s="56">
        <f t="shared" si="31"/>
        <v>0</v>
      </c>
      <c r="G88" s="56">
        <f t="shared" si="31"/>
        <v>0</v>
      </c>
      <c r="H88" s="56">
        <f t="shared" si="31"/>
        <v>0</v>
      </c>
      <c r="I88" s="56">
        <f t="shared" si="31"/>
        <v>0</v>
      </c>
      <c r="J88" s="56">
        <f t="shared" si="31"/>
        <v>0</v>
      </c>
      <c r="K88" s="56">
        <f t="shared" si="31"/>
        <v>0</v>
      </c>
      <c r="L88" s="56">
        <f t="shared" si="31"/>
        <v>0</v>
      </c>
      <c r="M88" s="56">
        <f t="shared" si="31"/>
        <v>0</v>
      </c>
      <c r="N88" s="56">
        <f t="shared" si="31"/>
        <v>0</v>
      </c>
      <c r="O88" s="59">
        <f t="shared" si="30"/>
        <v>0</v>
      </c>
    </row>
    <row r="89" spans="1:15" s="25" customFormat="1" ht="13.5" x14ac:dyDescent="0.15">
      <c r="A89" s="45" t="s">
        <v>25</v>
      </c>
      <c r="B89" s="33">
        <v>7</v>
      </c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59">
        <f t="shared" si="30"/>
        <v>0</v>
      </c>
    </row>
    <row r="90" spans="1:15" s="25" customFormat="1" ht="13.5" x14ac:dyDescent="0.15">
      <c r="A90" s="45" t="s">
        <v>26</v>
      </c>
      <c r="B90" s="33">
        <v>8</v>
      </c>
      <c r="C90" s="56"/>
      <c r="D90" s="56"/>
      <c r="E90" s="56"/>
      <c r="F90" s="56"/>
      <c r="G90" s="56"/>
      <c r="H90" s="56"/>
      <c r="I90" s="68"/>
      <c r="J90" s="68"/>
      <c r="K90" s="56"/>
      <c r="L90" s="56"/>
      <c r="M90" s="56"/>
      <c r="N90" s="68"/>
      <c r="O90" s="59">
        <f t="shared" si="30"/>
        <v>0</v>
      </c>
    </row>
    <row r="91" spans="1:15" s="25" customFormat="1" ht="13.5" x14ac:dyDescent="0.15">
      <c r="A91" s="45" t="s">
        <v>27</v>
      </c>
      <c r="B91" s="33">
        <v>9</v>
      </c>
      <c r="C91" s="56"/>
      <c r="D91" s="56"/>
      <c r="E91" s="56"/>
      <c r="F91" s="56"/>
      <c r="G91" s="56"/>
      <c r="H91" s="56"/>
      <c r="I91" s="68"/>
      <c r="J91" s="68"/>
      <c r="K91" s="56"/>
      <c r="L91" s="56"/>
      <c r="M91" s="56"/>
      <c r="N91" s="68"/>
      <c r="O91" s="59">
        <f t="shared" si="30"/>
        <v>0</v>
      </c>
    </row>
    <row r="92" spans="1:15" s="25" customFormat="1" ht="13.5" x14ac:dyDescent="0.15">
      <c r="A92" s="45" t="s">
        <v>28</v>
      </c>
      <c r="B92" s="33">
        <v>10</v>
      </c>
      <c r="C92" s="56"/>
      <c r="D92" s="56"/>
      <c r="E92" s="56"/>
      <c r="F92" s="56"/>
      <c r="G92" s="56"/>
      <c r="H92" s="56"/>
      <c r="I92" s="68"/>
      <c r="J92" s="68"/>
      <c r="K92" s="56"/>
      <c r="L92" s="56"/>
      <c r="M92" s="56"/>
      <c r="N92" s="68"/>
      <c r="O92" s="65">
        <f t="shared" si="30"/>
        <v>0</v>
      </c>
    </row>
    <row r="93" spans="1:15" s="25" customFormat="1" ht="13.5" x14ac:dyDescent="0.15">
      <c r="A93" s="46" t="s">
        <v>29</v>
      </c>
      <c r="B93" s="47" t="s">
        <v>30</v>
      </c>
      <c r="C93" s="52">
        <f t="shared" ref="C93:N93" si="32">C88+C89-C90+C91-C92</f>
        <v>0</v>
      </c>
      <c r="D93" s="52">
        <f t="shared" si="32"/>
        <v>0</v>
      </c>
      <c r="E93" s="52">
        <f t="shared" si="32"/>
        <v>0</v>
      </c>
      <c r="F93" s="52">
        <f t="shared" si="32"/>
        <v>0</v>
      </c>
      <c r="G93" s="52">
        <f t="shared" si="32"/>
        <v>0</v>
      </c>
      <c r="H93" s="52">
        <f t="shared" si="32"/>
        <v>0</v>
      </c>
      <c r="I93" s="52">
        <f t="shared" si="32"/>
        <v>0</v>
      </c>
      <c r="J93" s="52">
        <f t="shared" si="32"/>
        <v>0</v>
      </c>
      <c r="K93" s="52">
        <f t="shared" si="32"/>
        <v>0</v>
      </c>
      <c r="L93" s="52">
        <f t="shared" si="32"/>
        <v>0</v>
      </c>
      <c r="M93" s="52">
        <f t="shared" si="32"/>
        <v>0</v>
      </c>
      <c r="N93" s="52">
        <f t="shared" si="32"/>
        <v>0</v>
      </c>
      <c r="O93" s="66">
        <f t="shared" si="30"/>
        <v>0</v>
      </c>
    </row>
    <row r="94" spans="1:15" s="25" customFormat="1" ht="13.5" x14ac:dyDescent="0.15">
      <c r="A94" s="49" t="s">
        <v>31</v>
      </c>
      <c r="B94" s="49" t="s">
        <v>32</v>
      </c>
      <c r="C94" s="53">
        <f t="shared" ref="C94:N94" si="33">C86+C89</f>
        <v>0</v>
      </c>
      <c r="D94" s="53">
        <f t="shared" si="33"/>
        <v>0</v>
      </c>
      <c r="E94" s="53">
        <f t="shared" si="33"/>
        <v>0</v>
      </c>
      <c r="F94" s="53">
        <f t="shared" si="33"/>
        <v>0</v>
      </c>
      <c r="G94" s="53">
        <f t="shared" si="33"/>
        <v>0</v>
      </c>
      <c r="H94" s="53">
        <f t="shared" si="33"/>
        <v>0</v>
      </c>
      <c r="I94" s="53">
        <f t="shared" si="33"/>
        <v>0</v>
      </c>
      <c r="J94" s="53">
        <f t="shared" si="33"/>
        <v>0</v>
      </c>
      <c r="K94" s="53">
        <f t="shared" si="33"/>
        <v>0</v>
      </c>
      <c r="L94" s="53">
        <f t="shared" si="33"/>
        <v>0</v>
      </c>
      <c r="M94" s="53">
        <f t="shared" si="33"/>
        <v>0</v>
      </c>
      <c r="N94" s="53">
        <f t="shared" si="33"/>
        <v>0</v>
      </c>
      <c r="O94" s="53">
        <f t="shared" si="30"/>
        <v>0</v>
      </c>
    </row>
    <row r="95" spans="1:15" s="25" customFormat="1" ht="13.5" x14ac:dyDescent="0.15">
      <c r="A95" s="49" t="s">
        <v>33</v>
      </c>
      <c r="B95" s="49" t="s">
        <v>34</v>
      </c>
      <c r="C95" s="53">
        <f t="shared" ref="C95:N95" si="34">C87+C90-C91+C92</f>
        <v>0</v>
      </c>
      <c r="D95" s="53">
        <f t="shared" si="34"/>
        <v>0</v>
      </c>
      <c r="E95" s="53">
        <f t="shared" si="34"/>
        <v>0</v>
      </c>
      <c r="F95" s="53">
        <f t="shared" si="34"/>
        <v>0</v>
      </c>
      <c r="G95" s="53">
        <f t="shared" si="34"/>
        <v>0</v>
      </c>
      <c r="H95" s="53">
        <f t="shared" si="34"/>
        <v>0</v>
      </c>
      <c r="I95" s="53">
        <f t="shared" si="34"/>
        <v>0</v>
      </c>
      <c r="J95" s="53">
        <f t="shared" si="34"/>
        <v>0</v>
      </c>
      <c r="K95" s="53">
        <f t="shared" si="34"/>
        <v>0</v>
      </c>
      <c r="L95" s="53">
        <f t="shared" si="34"/>
        <v>0</v>
      </c>
      <c r="M95" s="53">
        <f t="shared" si="34"/>
        <v>0</v>
      </c>
      <c r="N95" s="53">
        <f t="shared" si="34"/>
        <v>0</v>
      </c>
      <c r="O95" s="53">
        <f t="shared" si="30"/>
        <v>0</v>
      </c>
    </row>
    <row r="96" spans="1:15" s="25" customFormat="1" ht="13.5" x14ac:dyDescent="0.15">
      <c r="A96" s="51" t="s">
        <v>35</v>
      </c>
      <c r="B96" s="51" t="s">
        <v>36</v>
      </c>
      <c r="C96" s="53">
        <f t="shared" ref="C96:N96" si="35">C94-C95</f>
        <v>0</v>
      </c>
      <c r="D96" s="53">
        <f t="shared" si="35"/>
        <v>0</v>
      </c>
      <c r="E96" s="53">
        <f t="shared" si="35"/>
        <v>0</v>
      </c>
      <c r="F96" s="53">
        <f t="shared" si="35"/>
        <v>0</v>
      </c>
      <c r="G96" s="53">
        <f t="shared" si="35"/>
        <v>0</v>
      </c>
      <c r="H96" s="53">
        <f t="shared" si="35"/>
        <v>0</v>
      </c>
      <c r="I96" s="53">
        <f t="shared" si="35"/>
        <v>0</v>
      </c>
      <c r="J96" s="53">
        <f t="shared" si="35"/>
        <v>0</v>
      </c>
      <c r="K96" s="53">
        <f t="shared" si="35"/>
        <v>0</v>
      </c>
      <c r="L96" s="53">
        <f t="shared" si="35"/>
        <v>0</v>
      </c>
      <c r="M96" s="53">
        <f t="shared" si="35"/>
        <v>0</v>
      </c>
      <c r="N96" s="53">
        <f t="shared" si="35"/>
        <v>0</v>
      </c>
      <c r="O96" s="53">
        <f t="shared" si="30"/>
        <v>0</v>
      </c>
    </row>
    <row r="97" spans="1:15" s="25" customFormat="1" ht="13.5" x14ac:dyDescent="0.15">
      <c r="A97" s="26"/>
      <c r="B97" s="26"/>
    </row>
    <row r="98" spans="1:15" s="25" customFormat="1" ht="13.5" x14ac:dyDescent="0.15">
      <c r="A98" s="29" t="s">
        <v>42</v>
      </c>
      <c r="B98" s="30" t="s">
        <v>4</v>
      </c>
      <c r="C98" s="31" t="s">
        <v>5</v>
      </c>
      <c r="D98" s="31" t="s">
        <v>6</v>
      </c>
      <c r="E98" s="31" t="s">
        <v>7</v>
      </c>
      <c r="F98" s="31" t="s">
        <v>8</v>
      </c>
      <c r="G98" s="31" t="s">
        <v>9</v>
      </c>
      <c r="H98" s="31" t="s">
        <v>10</v>
      </c>
      <c r="I98" s="57" t="s">
        <v>11</v>
      </c>
      <c r="J98" s="57" t="s">
        <v>12</v>
      </c>
      <c r="K98" s="57" t="s">
        <v>13</v>
      </c>
      <c r="L98" s="57" t="s">
        <v>14</v>
      </c>
      <c r="M98" s="57" t="s">
        <v>15</v>
      </c>
      <c r="N98" s="57" t="s">
        <v>16</v>
      </c>
      <c r="O98" s="58" t="s">
        <v>17</v>
      </c>
    </row>
    <row r="99" spans="1:15" s="25" customFormat="1" ht="13.5" x14ac:dyDescent="0.15">
      <c r="A99" s="32" t="s">
        <v>18</v>
      </c>
      <c r="B99" s="33">
        <v>1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59">
        <f t="shared" ref="O99:O112" si="36">SUM(C99:N99)</f>
        <v>0</v>
      </c>
    </row>
    <row r="100" spans="1:15" s="24" customFormat="1" ht="13.5" x14ac:dyDescent="0.15">
      <c r="A100" s="35" t="s">
        <v>19</v>
      </c>
      <c r="B100" s="33">
        <v>2</v>
      </c>
      <c r="C100" s="39"/>
      <c r="D100" s="40"/>
      <c r="E100" s="39"/>
      <c r="F100" s="40"/>
      <c r="G100" s="39"/>
      <c r="H100" s="39"/>
      <c r="I100" s="39"/>
      <c r="J100" s="39"/>
      <c r="K100" s="39"/>
      <c r="L100" s="39"/>
      <c r="M100" s="39"/>
      <c r="N100" s="39"/>
      <c r="O100" s="59">
        <f t="shared" si="36"/>
        <v>0</v>
      </c>
    </row>
    <row r="101" spans="1:15" s="25" customFormat="1" ht="13.5" x14ac:dyDescent="0.15">
      <c r="A101" s="38" t="s">
        <v>20</v>
      </c>
      <c r="B101" s="33">
        <v>3</v>
      </c>
      <c r="C101" s="54"/>
      <c r="D101" s="55"/>
      <c r="E101" s="54"/>
      <c r="F101" s="55"/>
      <c r="G101" s="54"/>
      <c r="H101" s="41"/>
      <c r="I101" s="67"/>
      <c r="J101" s="67"/>
      <c r="K101" s="34"/>
      <c r="L101" s="34"/>
      <c r="M101" s="34"/>
      <c r="N101" s="67"/>
      <c r="O101" s="59">
        <f t="shared" si="36"/>
        <v>0</v>
      </c>
    </row>
    <row r="102" spans="1:15" s="25" customFormat="1" ht="13.5" x14ac:dyDescent="0.15">
      <c r="A102" s="42" t="s">
        <v>21</v>
      </c>
      <c r="B102" s="33">
        <v>4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59">
        <f t="shared" si="36"/>
        <v>0</v>
      </c>
    </row>
    <row r="103" spans="1:15" s="25" customFormat="1" ht="13.5" x14ac:dyDescent="0.15">
      <c r="A103" s="42" t="s">
        <v>22</v>
      </c>
      <c r="B103" s="33">
        <v>5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59">
        <f t="shared" si="36"/>
        <v>0</v>
      </c>
    </row>
    <row r="104" spans="1:15" s="25" customFormat="1" ht="13.5" x14ac:dyDescent="0.15">
      <c r="A104" s="42" t="s">
        <v>23</v>
      </c>
      <c r="B104" s="33" t="s">
        <v>24</v>
      </c>
      <c r="C104" s="56">
        <f t="shared" ref="C104:N104" si="37">C102-C103</f>
        <v>0</v>
      </c>
      <c r="D104" s="56">
        <f t="shared" si="37"/>
        <v>0</v>
      </c>
      <c r="E104" s="56">
        <f t="shared" si="37"/>
        <v>0</v>
      </c>
      <c r="F104" s="56">
        <f t="shared" si="37"/>
        <v>0</v>
      </c>
      <c r="G104" s="56">
        <f t="shared" si="37"/>
        <v>0</v>
      </c>
      <c r="H104" s="56">
        <f t="shared" si="37"/>
        <v>0</v>
      </c>
      <c r="I104" s="56">
        <f t="shared" si="37"/>
        <v>0</v>
      </c>
      <c r="J104" s="56">
        <f t="shared" si="37"/>
        <v>0</v>
      </c>
      <c r="K104" s="56">
        <f t="shared" si="37"/>
        <v>0</v>
      </c>
      <c r="L104" s="56">
        <f t="shared" si="37"/>
        <v>0</v>
      </c>
      <c r="M104" s="56">
        <f t="shared" si="37"/>
        <v>0</v>
      </c>
      <c r="N104" s="56">
        <f t="shared" si="37"/>
        <v>0</v>
      </c>
      <c r="O104" s="59">
        <f t="shared" si="36"/>
        <v>0</v>
      </c>
    </row>
    <row r="105" spans="1:15" s="25" customFormat="1" ht="13.5" x14ac:dyDescent="0.15">
      <c r="A105" s="45" t="s">
        <v>25</v>
      </c>
      <c r="B105" s="33">
        <v>7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59">
        <f t="shared" si="36"/>
        <v>0</v>
      </c>
    </row>
    <row r="106" spans="1:15" s="25" customFormat="1" ht="13.5" x14ac:dyDescent="0.15">
      <c r="A106" s="45" t="s">
        <v>26</v>
      </c>
      <c r="B106" s="33">
        <v>8</v>
      </c>
      <c r="C106" s="56"/>
      <c r="D106" s="56"/>
      <c r="E106" s="56"/>
      <c r="F106" s="56"/>
      <c r="G106" s="56"/>
      <c r="H106" s="56"/>
      <c r="I106" s="68"/>
      <c r="J106" s="68"/>
      <c r="K106" s="56"/>
      <c r="L106" s="56"/>
      <c r="M106" s="56"/>
      <c r="N106" s="68"/>
      <c r="O106" s="59">
        <f t="shared" si="36"/>
        <v>0</v>
      </c>
    </row>
    <row r="107" spans="1:15" s="25" customFormat="1" ht="13.5" x14ac:dyDescent="0.15">
      <c r="A107" s="45" t="s">
        <v>27</v>
      </c>
      <c r="B107" s="33">
        <v>9</v>
      </c>
      <c r="C107" s="56"/>
      <c r="D107" s="56"/>
      <c r="E107" s="56"/>
      <c r="F107" s="56"/>
      <c r="G107" s="56"/>
      <c r="H107" s="56"/>
      <c r="I107" s="68"/>
      <c r="J107" s="68"/>
      <c r="K107" s="56"/>
      <c r="L107" s="56"/>
      <c r="M107" s="56"/>
      <c r="N107" s="68"/>
      <c r="O107" s="59">
        <f t="shared" si="36"/>
        <v>0</v>
      </c>
    </row>
    <row r="108" spans="1:15" s="25" customFormat="1" ht="13.5" x14ac:dyDescent="0.15">
      <c r="A108" s="45" t="s">
        <v>28</v>
      </c>
      <c r="B108" s="33">
        <v>10</v>
      </c>
      <c r="C108" s="56"/>
      <c r="D108" s="56"/>
      <c r="E108" s="56"/>
      <c r="F108" s="56"/>
      <c r="G108" s="56"/>
      <c r="H108" s="56"/>
      <c r="I108" s="68"/>
      <c r="J108" s="68"/>
      <c r="K108" s="56"/>
      <c r="L108" s="56"/>
      <c r="M108" s="56"/>
      <c r="N108" s="68"/>
      <c r="O108" s="65">
        <f t="shared" si="36"/>
        <v>0</v>
      </c>
    </row>
    <row r="109" spans="1:15" s="25" customFormat="1" ht="13.5" x14ac:dyDescent="0.15">
      <c r="A109" s="46" t="s">
        <v>29</v>
      </c>
      <c r="B109" s="47" t="s">
        <v>30</v>
      </c>
      <c r="C109" s="52">
        <f t="shared" ref="C109:N109" si="38">C104+C105-C106+C107-C108</f>
        <v>0</v>
      </c>
      <c r="D109" s="52">
        <f t="shared" si="38"/>
        <v>0</v>
      </c>
      <c r="E109" s="52">
        <f t="shared" si="38"/>
        <v>0</v>
      </c>
      <c r="F109" s="52">
        <f t="shared" si="38"/>
        <v>0</v>
      </c>
      <c r="G109" s="52">
        <f t="shared" si="38"/>
        <v>0</v>
      </c>
      <c r="H109" s="52">
        <f t="shared" si="38"/>
        <v>0</v>
      </c>
      <c r="I109" s="52">
        <f t="shared" si="38"/>
        <v>0</v>
      </c>
      <c r="J109" s="52">
        <f t="shared" si="38"/>
        <v>0</v>
      </c>
      <c r="K109" s="52">
        <f t="shared" si="38"/>
        <v>0</v>
      </c>
      <c r="L109" s="52">
        <f t="shared" si="38"/>
        <v>0</v>
      </c>
      <c r="M109" s="52">
        <f t="shared" si="38"/>
        <v>0</v>
      </c>
      <c r="N109" s="52">
        <f t="shared" si="38"/>
        <v>0</v>
      </c>
      <c r="O109" s="66">
        <f t="shared" si="36"/>
        <v>0</v>
      </c>
    </row>
    <row r="110" spans="1:15" s="25" customFormat="1" ht="13.5" x14ac:dyDescent="0.15">
      <c r="A110" s="49" t="s">
        <v>31</v>
      </c>
      <c r="B110" s="49" t="s">
        <v>32</v>
      </c>
      <c r="C110" s="53">
        <f t="shared" ref="C110:N110" si="39">C102+C105</f>
        <v>0</v>
      </c>
      <c r="D110" s="53">
        <f t="shared" si="39"/>
        <v>0</v>
      </c>
      <c r="E110" s="53">
        <f t="shared" si="39"/>
        <v>0</v>
      </c>
      <c r="F110" s="53">
        <f t="shared" si="39"/>
        <v>0</v>
      </c>
      <c r="G110" s="53">
        <f t="shared" si="39"/>
        <v>0</v>
      </c>
      <c r="H110" s="53">
        <f t="shared" si="39"/>
        <v>0</v>
      </c>
      <c r="I110" s="53">
        <f t="shared" si="39"/>
        <v>0</v>
      </c>
      <c r="J110" s="53">
        <f t="shared" si="39"/>
        <v>0</v>
      </c>
      <c r="K110" s="53">
        <f t="shared" si="39"/>
        <v>0</v>
      </c>
      <c r="L110" s="53">
        <f t="shared" si="39"/>
        <v>0</v>
      </c>
      <c r="M110" s="53">
        <f t="shared" si="39"/>
        <v>0</v>
      </c>
      <c r="N110" s="53">
        <f t="shared" si="39"/>
        <v>0</v>
      </c>
      <c r="O110" s="53">
        <f t="shared" si="36"/>
        <v>0</v>
      </c>
    </row>
    <row r="111" spans="1:15" s="25" customFormat="1" ht="13.5" x14ac:dyDescent="0.15">
      <c r="A111" s="49" t="s">
        <v>33</v>
      </c>
      <c r="B111" s="49" t="s">
        <v>34</v>
      </c>
      <c r="C111" s="53">
        <f t="shared" ref="C111:N111" si="40">C103+C106-C107+C108</f>
        <v>0</v>
      </c>
      <c r="D111" s="53">
        <f t="shared" si="40"/>
        <v>0</v>
      </c>
      <c r="E111" s="53">
        <f t="shared" si="40"/>
        <v>0</v>
      </c>
      <c r="F111" s="53">
        <f t="shared" si="40"/>
        <v>0</v>
      </c>
      <c r="G111" s="53">
        <f t="shared" si="40"/>
        <v>0</v>
      </c>
      <c r="H111" s="53">
        <f t="shared" si="40"/>
        <v>0</v>
      </c>
      <c r="I111" s="53">
        <f t="shared" si="40"/>
        <v>0</v>
      </c>
      <c r="J111" s="53">
        <f t="shared" si="40"/>
        <v>0</v>
      </c>
      <c r="K111" s="53">
        <f t="shared" si="40"/>
        <v>0</v>
      </c>
      <c r="L111" s="53">
        <f t="shared" si="40"/>
        <v>0</v>
      </c>
      <c r="M111" s="53">
        <f t="shared" si="40"/>
        <v>0</v>
      </c>
      <c r="N111" s="53">
        <f t="shared" si="40"/>
        <v>0</v>
      </c>
      <c r="O111" s="53">
        <f t="shared" si="36"/>
        <v>0</v>
      </c>
    </row>
    <row r="112" spans="1:15" s="25" customFormat="1" ht="13.5" x14ac:dyDescent="0.15">
      <c r="A112" s="51" t="s">
        <v>35</v>
      </c>
      <c r="B112" s="51" t="s">
        <v>36</v>
      </c>
      <c r="C112" s="53">
        <f t="shared" ref="C112:N112" si="41">C110-C111</f>
        <v>0</v>
      </c>
      <c r="D112" s="53">
        <f t="shared" si="41"/>
        <v>0</v>
      </c>
      <c r="E112" s="53">
        <f t="shared" si="41"/>
        <v>0</v>
      </c>
      <c r="F112" s="53">
        <f t="shared" si="41"/>
        <v>0</v>
      </c>
      <c r="G112" s="53">
        <f t="shared" si="41"/>
        <v>0</v>
      </c>
      <c r="H112" s="53">
        <f t="shared" si="41"/>
        <v>0</v>
      </c>
      <c r="I112" s="53">
        <f t="shared" si="41"/>
        <v>0</v>
      </c>
      <c r="J112" s="53">
        <f t="shared" si="41"/>
        <v>0</v>
      </c>
      <c r="K112" s="53">
        <f t="shared" si="41"/>
        <v>0</v>
      </c>
      <c r="L112" s="53">
        <f t="shared" si="41"/>
        <v>0</v>
      </c>
      <c r="M112" s="53">
        <f t="shared" si="41"/>
        <v>0</v>
      </c>
      <c r="N112" s="53">
        <f t="shared" si="41"/>
        <v>0</v>
      </c>
      <c r="O112" s="53">
        <f t="shared" si="36"/>
        <v>0</v>
      </c>
    </row>
    <row r="113" spans="1:15" s="25" customFormat="1" ht="13.5" x14ac:dyDescent="0.15">
      <c r="A113" s="26"/>
      <c r="B113" s="26"/>
    </row>
    <row r="114" spans="1:15" s="25" customFormat="1" ht="13.5" x14ac:dyDescent="0.15">
      <c r="A114" s="29" t="s">
        <v>43</v>
      </c>
      <c r="B114" s="30" t="s">
        <v>4</v>
      </c>
      <c r="C114" s="31" t="s">
        <v>5</v>
      </c>
      <c r="D114" s="31" t="s">
        <v>6</v>
      </c>
      <c r="E114" s="31" t="s">
        <v>7</v>
      </c>
      <c r="F114" s="31" t="s">
        <v>8</v>
      </c>
      <c r="G114" s="31" t="s">
        <v>9</v>
      </c>
      <c r="H114" s="31" t="s">
        <v>10</v>
      </c>
      <c r="I114" s="57" t="s">
        <v>11</v>
      </c>
      <c r="J114" s="57" t="s">
        <v>12</v>
      </c>
      <c r="K114" s="57" t="s">
        <v>13</v>
      </c>
      <c r="L114" s="57" t="s">
        <v>14</v>
      </c>
      <c r="M114" s="57" t="s">
        <v>15</v>
      </c>
      <c r="N114" s="57" t="s">
        <v>16</v>
      </c>
      <c r="O114" s="58" t="s">
        <v>17</v>
      </c>
    </row>
    <row r="115" spans="1:15" s="25" customFormat="1" ht="13.5" x14ac:dyDescent="0.15">
      <c r="A115" s="32" t="s">
        <v>18</v>
      </c>
      <c r="B115" s="33">
        <v>1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59">
        <f t="shared" ref="O115:O128" si="42">SUM(C115:N115)</f>
        <v>0</v>
      </c>
    </row>
    <row r="116" spans="1:15" s="24" customFormat="1" ht="13.5" x14ac:dyDescent="0.15">
      <c r="A116" s="35" t="s">
        <v>19</v>
      </c>
      <c r="B116" s="33">
        <v>2</v>
      </c>
      <c r="C116" s="39"/>
      <c r="D116" s="40"/>
      <c r="E116" s="39"/>
      <c r="F116" s="40"/>
      <c r="G116" s="39"/>
      <c r="H116" s="39"/>
      <c r="I116" s="39"/>
      <c r="J116" s="39"/>
      <c r="K116" s="39"/>
      <c r="L116" s="39"/>
      <c r="M116" s="39"/>
      <c r="N116" s="39"/>
      <c r="O116" s="59">
        <f t="shared" si="42"/>
        <v>0</v>
      </c>
    </row>
    <row r="117" spans="1:15" s="25" customFormat="1" ht="13.5" x14ac:dyDescent="0.15">
      <c r="A117" s="38" t="s">
        <v>20</v>
      </c>
      <c r="B117" s="33">
        <v>3</v>
      </c>
      <c r="C117" s="54"/>
      <c r="D117" s="55"/>
      <c r="E117" s="54"/>
      <c r="F117" s="55"/>
      <c r="G117" s="54"/>
      <c r="H117" s="41"/>
      <c r="I117" s="67"/>
      <c r="J117" s="67"/>
      <c r="K117" s="34"/>
      <c r="L117" s="34"/>
      <c r="M117" s="34"/>
      <c r="N117" s="67"/>
      <c r="O117" s="59">
        <f t="shared" si="42"/>
        <v>0</v>
      </c>
    </row>
    <row r="118" spans="1:15" s="25" customFormat="1" ht="13.5" x14ac:dyDescent="0.15">
      <c r="A118" s="42" t="s">
        <v>21</v>
      </c>
      <c r="B118" s="33">
        <v>4</v>
      </c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59">
        <f t="shared" si="42"/>
        <v>0</v>
      </c>
    </row>
    <row r="119" spans="1:15" s="25" customFormat="1" ht="13.5" x14ac:dyDescent="0.15">
      <c r="A119" s="42" t="s">
        <v>22</v>
      </c>
      <c r="B119" s="33">
        <v>5</v>
      </c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59">
        <f t="shared" si="42"/>
        <v>0</v>
      </c>
    </row>
    <row r="120" spans="1:15" s="25" customFormat="1" ht="13.5" x14ac:dyDescent="0.15">
      <c r="A120" s="42" t="s">
        <v>23</v>
      </c>
      <c r="B120" s="33" t="s">
        <v>24</v>
      </c>
      <c r="C120" s="56">
        <f t="shared" ref="C120:N120" si="43">C118-C119</f>
        <v>0</v>
      </c>
      <c r="D120" s="56">
        <f t="shared" si="43"/>
        <v>0</v>
      </c>
      <c r="E120" s="56">
        <f t="shared" si="43"/>
        <v>0</v>
      </c>
      <c r="F120" s="56">
        <f t="shared" si="43"/>
        <v>0</v>
      </c>
      <c r="G120" s="56">
        <f t="shared" si="43"/>
        <v>0</v>
      </c>
      <c r="H120" s="56">
        <f t="shared" si="43"/>
        <v>0</v>
      </c>
      <c r="I120" s="56">
        <f t="shared" si="43"/>
        <v>0</v>
      </c>
      <c r="J120" s="56">
        <f t="shared" si="43"/>
        <v>0</v>
      </c>
      <c r="K120" s="56">
        <f t="shared" si="43"/>
        <v>0</v>
      </c>
      <c r="L120" s="56">
        <f t="shared" si="43"/>
        <v>0</v>
      </c>
      <c r="M120" s="56">
        <f t="shared" si="43"/>
        <v>0</v>
      </c>
      <c r="N120" s="56">
        <f t="shared" si="43"/>
        <v>0</v>
      </c>
      <c r="O120" s="59">
        <f t="shared" si="42"/>
        <v>0</v>
      </c>
    </row>
    <row r="121" spans="1:15" s="25" customFormat="1" ht="13.5" x14ac:dyDescent="0.15">
      <c r="A121" s="45" t="s">
        <v>25</v>
      </c>
      <c r="B121" s="33">
        <v>7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59">
        <f t="shared" si="42"/>
        <v>0</v>
      </c>
    </row>
    <row r="122" spans="1:15" s="25" customFormat="1" ht="13.5" x14ac:dyDescent="0.15">
      <c r="A122" s="45" t="s">
        <v>26</v>
      </c>
      <c r="B122" s="33">
        <v>8</v>
      </c>
      <c r="C122" s="56"/>
      <c r="D122" s="56"/>
      <c r="E122" s="56"/>
      <c r="F122" s="56"/>
      <c r="G122" s="56"/>
      <c r="H122" s="56"/>
      <c r="I122" s="68"/>
      <c r="J122" s="68"/>
      <c r="K122" s="56"/>
      <c r="L122" s="56"/>
      <c r="M122" s="56"/>
      <c r="N122" s="68"/>
      <c r="O122" s="59">
        <f t="shared" si="42"/>
        <v>0</v>
      </c>
    </row>
    <row r="123" spans="1:15" s="25" customFormat="1" ht="13.5" x14ac:dyDescent="0.15">
      <c r="A123" s="45" t="s">
        <v>27</v>
      </c>
      <c r="B123" s="33">
        <v>9</v>
      </c>
      <c r="C123" s="56"/>
      <c r="D123" s="56"/>
      <c r="E123" s="56"/>
      <c r="F123" s="56"/>
      <c r="G123" s="56"/>
      <c r="H123" s="56"/>
      <c r="I123" s="68"/>
      <c r="J123" s="68"/>
      <c r="K123" s="56"/>
      <c r="L123" s="56"/>
      <c r="M123" s="56"/>
      <c r="N123" s="68"/>
      <c r="O123" s="59">
        <f t="shared" si="42"/>
        <v>0</v>
      </c>
    </row>
    <row r="124" spans="1:15" s="25" customFormat="1" ht="13.5" x14ac:dyDescent="0.15">
      <c r="A124" s="45" t="s">
        <v>28</v>
      </c>
      <c r="B124" s="33">
        <v>10</v>
      </c>
      <c r="C124" s="56"/>
      <c r="D124" s="56"/>
      <c r="E124" s="56"/>
      <c r="F124" s="56"/>
      <c r="G124" s="56"/>
      <c r="H124" s="56"/>
      <c r="I124" s="68"/>
      <c r="J124" s="68"/>
      <c r="K124" s="56"/>
      <c r="L124" s="56"/>
      <c r="M124" s="56"/>
      <c r="N124" s="68"/>
      <c r="O124" s="65">
        <f t="shared" si="42"/>
        <v>0</v>
      </c>
    </row>
    <row r="125" spans="1:15" s="25" customFormat="1" ht="13.5" x14ac:dyDescent="0.15">
      <c r="A125" s="46" t="s">
        <v>29</v>
      </c>
      <c r="B125" s="47" t="s">
        <v>30</v>
      </c>
      <c r="C125" s="52">
        <f t="shared" ref="C125:N125" si="44">C120+C121-C122+C123-C124</f>
        <v>0</v>
      </c>
      <c r="D125" s="52">
        <f t="shared" si="44"/>
        <v>0</v>
      </c>
      <c r="E125" s="52">
        <f t="shared" si="44"/>
        <v>0</v>
      </c>
      <c r="F125" s="52">
        <f t="shared" si="44"/>
        <v>0</v>
      </c>
      <c r="G125" s="52">
        <f t="shared" si="44"/>
        <v>0</v>
      </c>
      <c r="H125" s="52">
        <f t="shared" si="44"/>
        <v>0</v>
      </c>
      <c r="I125" s="52">
        <f t="shared" si="44"/>
        <v>0</v>
      </c>
      <c r="J125" s="52">
        <f t="shared" si="44"/>
        <v>0</v>
      </c>
      <c r="K125" s="52">
        <f t="shared" si="44"/>
        <v>0</v>
      </c>
      <c r="L125" s="52">
        <f t="shared" si="44"/>
        <v>0</v>
      </c>
      <c r="M125" s="52">
        <f t="shared" si="44"/>
        <v>0</v>
      </c>
      <c r="N125" s="52">
        <f t="shared" si="44"/>
        <v>0</v>
      </c>
      <c r="O125" s="66">
        <f t="shared" si="42"/>
        <v>0</v>
      </c>
    </row>
    <row r="126" spans="1:15" s="25" customFormat="1" ht="13.5" x14ac:dyDescent="0.15">
      <c r="A126" s="49" t="s">
        <v>31</v>
      </c>
      <c r="B126" s="49" t="s">
        <v>32</v>
      </c>
      <c r="C126" s="53">
        <f t="shared" ref="C126:N126" si="45">C118+C121</f>
        <v>0</v>
      </c>
      <c r="D126" s="53">
        <f t="shared" si="45"/>
        <v>0</v>
      </c>
      <c r="E126" s="53">
        <f t="shared" si="45"/>
        <v>0</v>
      </c>
      <c r="F126" s="53">
        <f t="shared" si="45"/>
        <v>0</v>
      </c>
      <c r="G126" s="53">
        <f t="shared" si="45"/>
        <v>0</v>
      </c>
      <c r="H126" s="53">
        <f t="shared" si="45"/>
        <v>0</v>
      </c>
      <c r="I126" s="53">
        <f t="shared" si="45"/>
        <v>0</v>
      </c>
      <c r="J126" s="53">
        <f t="shared" si="45"/>
        <v>0</v>
      </c>
      <c r="K126" s="53">
        <f t="shared" si="45"/>
        <v>0</v>
      </c>
      <c r="L126" s="53">
        <f t="shared" si="45"/>
        <v>0</v>
      </c>
      <c r="M126" s="53">
        <f t="shared" si="45"/>
        <v>0</v>
      </c>
      <c r="N126" s="53">
        <f t="shared" si="45"/>
        <v>0</v>
      </c>
      <c r="O126" s="53">
        <f t="shared" si="42"/>
        <v>0</v>
      </c>
    </row>
    <row r="127" spans="1:15" s="25" customFormat="1" ht="13.5" x14ac:dyDescent="0.15">
      <c r="A127" s="49" t="s">
        <v>33</v>
      </c>
      <c r="B127" s="49" t="s">
        <v>34</v>
      </c>
      <c r="C127" s="53">
        <f t="shared" ref="C127:N127" si="46">C119+C122-C123+C124</f>
        <v>0</v>
      </c>
      <c r="D127" s="53">
        <f t="shared" si="46"/>
        <v>0</v>
      </c>
      <c r="E127" s="53">
        <f t="shared" si="46"/>
        <v>0</v>
      </c>
      <c r="F127" s="53">
        <f t="shared" si="46"/>
        <v>0</v>
      </c>
      <c r="G127" s="53">
        <f t="shared" si="46"/>
        <v>0</v>
      </c>
      <c r="H127" s="53">
        <f t="shared" si="46"/>
        <v>0</v>
      </c>
      <c r="I127" s="53">
        <f t="shared" si="46"/>
        <v>0</v>
      </c>
      <c r="J127" s="53">
        <f t="shared" si="46"/>
        <v>0</v>
      </c>
      <c r="K127" s="53">
        <f t="shared" si="46"/>
        <v>0</v>
      </c>
      <c r="L127" s="53">
        <f t="shared" si="46"/>
        <v>0</v>
      </c>
      <c r="M127" s="53">
        <f t="shared" si="46"/>
        <v>0</v>
      </c>
      <c r="N127" s="53">
        <f t="shared" si="46"/>
        <v>0</v>
      </c>
      <c r="O127" s="53">
        <f t="shared" si="42"/>
        <v>0</v>
      </c>
    </row>
    <row r="128" spans="1:15" s="25" customFormat="1" ht="13.5" x14ac:dyDescent="0.15">
      <c r="A128" s="51" t="s">
        <v>35</v>
      </c>
      <c r="B128" s="51" t="s">
        <v>36</v>
      </c>
      <c r="C128" s="53">
        <f t="shared" ref="C128:N128" si="47">C126-C127</f>
        <v>0</v>
      </c>
      <c r="D128" s="53">
        <f t="shared" si="47"/>
        <v>0</v>
      </c>
      <c r="E128" s="53">
        <f t="shared" si="47"/>
        <v>0</v>
      </c>
      <c r="F128" s="53">
        <f t="shared" si="47"/>
        <v>0</v>
      </c>
      <c r="G128" s="53">
        <f t="shared" si="47"/>
        <v>0</v>
      </c>
      <c r="H128" s="53">
        <f t="shared" si="47"/>
        <v>0</v>
      </c>
      <c r="I128" s="53">
        <f t="shared" si="47"/>
        <v>0</v>
      </c>
      <c r="J128" s="53">
        <f t="shared" si="47"/>
        <v>0</v>
      </c>
      <c r="K128" s="53">
        <f t="shared" si="47"/>
        <v>0</v>
      </c>
      <c r="L128" s="53">
        <f t="shared" si="47"/>
        <v>0</v>
      </c>
      <c r="M128" s="53">
        <f t="shared" si="47"/>
        <v>0</v>
      </c>
      <c r="N128" s="53">
        <f t="shared" si="47"/>
        <v>0</v>
      </c>
      <c r="O128" s="53">
        <f t="shared" si="42"/>
        <v>0</v>
      </c>
    </row>
    <row r="129" spans="1:15" s="25" customFormat="1" ht="13.5" x14ac:dyDescent="0.15">
      <c r="A129" s="26"/>
      <c r="B129" s="26"/>
    </row>
    <row r="130" spans="1:15" s="25" customFormat="1" ht="13.5" x14ac:dyDescent="0.15">
      <c r="A130" s="29" t="s">
        <v>44</v>
      </c>
      <c r="B130" s="30" t="s">
        <v>4</v>
      </c>
      <c r="C130" s="31" t="s">
        <v>5</v>
      </c>
      <c r="D130" s="31" t="s">
        <v>6</v>
      </c>
      <c r="E130" s="31" t="s">
        <v>7</v>
      </c>
      <c r="F130" s="31" t="s">
        <v>8</v>
      </c>
      <c r="G130" s="31" t="s">
        <v>9</v>
      </c>
      <c r="H130" s="31" t="s">
        <v>10</v>
      </c>
      <c r="I130" s="57" t="s">
        <v>11</v>
      </c>
      <c r="J130" s="57" t="s">
        <v>12</v>
      </c>
      <c r="K130" s="57" t="s">
        <v>13</v>
      </c>
      <c r="L130" s="57" t="s">
        <v>14</v>
      </c>
      <c r="M130" s="57" t="s">
        <v>15</v>
      </c>
      <c r="N130" s="57" t="s">
        <v>16</v>
      </c>
      <c r="O130" s="58" t="s">
        <v>17</v>
      </c>
    </row>
    <row r="131" spans="1:15" s="25" customFormat="1" ht="13.5" x14ac:dyDescent="0.15">
      <c r="A131" s="32" t="s">
        <v>18</v>
      </c>
      <c r="B131" s="33">
        <v>1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59">
        <f t="shared" ref="O131:O144" si="48">SUM(C131:N131)</f>
        <v>0</v>
      </c>
    </row>
    <row r="132" spans="1:15" s="24" customFormat="1" ht="13.5" x14ac:dyDescent="0.15">
      <c r="A132" s="35" t="s">
        <v>19</v>
      </c>
      <c r="B132" s="33">
        <v>2</v>
      </c>
      <c r="C132" s="39"/>
      <c r="D132" s="40"/>
      <c r="E132" s="39"/>
      <c r="F132" s="40"/>
      <c r="G132" s="39"/>
      <c r="H132" s="39"/>
      <c r="I132" s="39"/>
      <c r="J132" s="39"/>
      <c r="K132" s="39"/>
      <c r="L132" s="39"/>
      <c r="M132" s="39"/>
      <c r="N132" s="39"/>
      <c r="O132" s="59">
        <f t="shared" si="48"/>
        <v>0</v>
      </c>
    </row>
    <row r="133" spans="1:15" s="25" customFormat="1" ht="13.5" x14ac:dyDescent="0.15">
      <c r="A133" s="38" t="s">
        <v>20</v>
      </c>
      <c r="B133" s="33">
        <v>3</v>
      </c>
      <c r="C133" s="54"/>
      <c r="D133" s="55"/>
      <c r="E133" s="54"/>
      <c r="F133" s="55"/>
      <c r="G133" s="54"/>
      <c r="H133" s="41"/>
      <c r="I133" s="67"/>
      <c r="J133" s="67"/>
      <c r="K133" s="34"/>
      <c r="L133" s="34"/>
      <c r="M133" s="34"/>
      <c r="N133" s="67"/>
      <c r="O133" s="59">
        <f t="shared" si="48"/>
        <v>0</v>
      </c>
    </row>
    <row r="134" spans="1:15" s="25" customFormat="1" ht="13.5" x14ac:dyDescent="0.15">
      <c r="A134" s="42" t="s">
        <v>21</v>
      </c>
      <c r="B134" s="33">
        <v>4</v>
      </c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59">
        <f t="shared" si="48"/>
        <v>0</v>
      </c>
    </row>
    <row r="135" spans="1:15" s="25" customFormat="1" ht="13.5" x14ac:dyDescent="0.15">
      <c r="A135" s="42" t="s">
        <v>22</v>
      </c>
      <c r="B135" s="33">
        <v>5</v>
      </c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59">
        <f t="shared" si="48"/>
        <v>0</v>
      </c>
    </row>
    <row r="136" spans="1:15" s="25" customFormat="1" ht="13.5" x14ac:dyDescent="0.15">
      <c r="A136" s="42" t="s">
        <v>23</v>
      </c>
      <c r="B136" s="33" t="s">
        <v>24</v>
      </c>
      <c r="C136" s="56">
        <f t="shared" ref="C136:N136" si="49">C134-C135</f>
        <v>0</v>
      </c>
      <c r="D136" s="56">
        <f t="shared" si="49"/>
        <v>0</v>
      </c>
      <c r="E136" s="56">
        <f t="shared" si="49"/>
        <v>0</v>
      </c>
      <c r="F136" s="56">
        <f t="shared" si="49"/>
        <v>0</v>
      </c>
      <c r="G136" s="56">
        <f t="shared" si="49"/>
        <v>0</v>
      </c>
      <c r="H136" s="56">
        <f t="shared" si="49"/>
        <v>0</v>
      </c>
      <c r="I136" s="56">
        <f t="shared" si="49"/>
        <v>0</v>
      </c>
      <c r="J136" s="56">
        <f t="shared" si="49"/>
        <v>0</v>
      </c>
      <c r="K136" s="56">
        <f t="shared" si="49"/>
        <v>0</v>
      </c>
      <c r="L136" s="56">
        <f t="shared" si="49"/>
        <v>0</v>
      </c>
      <c r="M136" s="56">
        <f t="shared" si="49"/>
        <v>0</v>
      </c>
      <c r="N136" s="56">
        <f t="shared" si="49"/>
        <v>0</v>
      </c>
      <c r="O136" s="59">
        <f t="shared" si="48"/>
        <v>0</v>
      </c>
    </row>
    <row r="137" spans="1:15" s="25" customFormat="1" ht="13.5" x14ac:dyDescent="0.15">
      <c r="A137" s="45" t="s">
        <v>25</v>
      </c>
      <c r="B137" s="33">
        <v>7</v>
      </c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59">
        <f t="shared" si="48"/>
        <v>0</v>
      </c>
    </row>
    <row r="138" spans="1:15" s="25" customFormat="1" ht="13.5" x14ac:dyDescent="0.15">
      <c r="A138" s="45" t="s">
        <v>26</v>
      </c>
      <c r="B138" s="33">
        <v>8</v>
      </c>
      <c r="C138" s="56"/>
      <c r="D138" s="56"/>
      <c r="E138" s="56"/>
      <c r="F138" s="56"/>
      <c r="G138" s="56"/>
      <c r="H138" s="56"/>
      <c r="I138" s="68"/>
      <c r="J138" s="68"/>
      <c r="K138" s="56"/>
      <c r="L138" s="56"/>
      <c r="M138" s="56"/>
      <c r="N138" s="68"/>
      <c r="O138" s="59">
        <f t="shared" si="48"/>
        <v>0</v>
      </c>
    </row>
    <row r="139" spans="1:15" s="25" customFormat="1" ht="13.5" x14ac:dyDescent="0.15">
      <c r="A139" s="45" t="s">
        <v>27</v>
      </c>
      <c r="B139" s="33">
        <v>9</v>
      </c>
      <c r="C139" s="56"/>
      <c r="D139" s="56"/>
      <c r="E139" s="56"/>
      <c r="F139" s="56"/>
      <c r="G139" s="56"/>
      <c r="H139" s="56"/>
      <c r="I139" s="68"/>
      <c r="J139" s="68"/>
      <c r="K139" s="56"/>
      <c r="L139" s="56"/>
      <c r="M139" s="56"/>
      <c r="N139" s="68"/>
      <c r="O139" s="59">
        <f t="shared" si="48"/>
        <v>0</v>
      </c>
    </row>
    <row r="140" spans="1:15" s="25" customFormat="1" ht="13.5" x14ac:dyDescent="0.15">
      <c r="A140" s="45" t="s">
        <v>28</v>
      </c>
      <c r="B140" s="33">
        <v>10</v>
      </c>
      <c r="C140" s="56"/>
      <c r="D140" s="56"/>
      <c r="E140" s="56"/>
      <c r="F140" s="56"/>
      <c r="G140" s="56"/>
      <c r="H140" s="56"/>
      <c r="I140" s="68"/>
      <c r="J140" s="68"/>
      <c r="K140" s="56"/>
      <c r="L140" s="56"/>
      <c r="M140" s="56"/>
      <c r="N140" s="68"/>
      <c r="O140" s="65">
        <f t="shared" si="48"/>
        <v>0</v>
      </c>
    </row>
    <row r="141" spans="1:15" s="25" customFormat="1" ht="13.5" x14ac:dyDescent="0.15">
      <c r="A141" s="46" t="s">
        <v>29</v>
      </c>
      <c r="B141" s="47" t="s">
        <v>30</v>
      </c>
      <c r="C141" s="52">
        <f t="shared" ref="C141:N141" si="50">C136+C137-C138+C139-C140</f>
        <v>0</v>
      </c>
      <c r="D141" s="52">
        <f t="shared" si="50"/>
        <v>0</v>
      </c>
      <c r="E141" s="52">
        <f t="shared" si="50"/>
        <v>0</v>
      </c>
      <c r="F141" s="52">
        <f t="shared" si="50"/>
        <v>0</v>
      </c>
      <c r="G141" s="52">
        <f t="shared" si="50"/>
        <v>0</v>
      </c>
      <c r="H141" s="52">
        <f t="shared" si="50"/>
        <v>0</v>
      </c>
      <c r="I141" s="52">
        <f t="shared" si="50"/>
        <v>0</v>
      </c>
      <c r="J141" s="52">
        <f t="shared" si="50"/>
        <v>0</v>
      </c>
      <c r="K141" s="52">
        <f t="shared" si="50"/>
        <v>0</v>
      </c>
      <c r="L141" s="52">
        <f t="shared" si="50"/>
        <v>0</v>
      </c>
      <c r="M141" s="52">
        <f t="shared" si="50"/>
        <v>0</v>
      </c>
      <c r="N141" s="52">
        <f t="shared" si="50"/>
        <v>0</v>
      </c>
      <c r="O141" s="66">
        <f t="shared" si="48"/>
        <v>0</v>
      </c>
    </row>
    <row r="142" spans="1:15" s="25" customFormat="1" ht="13.5" x14ac:dyDescent="0.15">
      <c r="A142" s="49" t="s">
        <v>31</v>
      </c>
      <c r="B142" s="49" t="s">
        <v>32</v>
      </c>
      <c r="C142" s="53">
        <f t="shared" ref="C142:N142" si="51">C134+C137</f>
        <v>0</v>
      </c>
      <c r="D142" s="53">
        <f t="shared" si="51"/>
        <v>0</v>
      </c>
      <c r="E142" s="53">
        <f t="shared" si="51"/>
        <v>0</v>
      </c>
      <c r="F142" s="53">
        <f t="shared" si="51"/>
        <v>0</v>
      </c>
      <c r="G142" s="53">
        <f t="shared" si="51"/>
        <v>0</v>
      </c>
      <c r="H142" s="53">
        <f t="shared" si="51"/>
        <v>0</v>
      </c>
      <c r="I142" s="53">
        <f t="shared" si="51"/>
        <v>0</v>
      </c>
      <c r="J142" s="53">
        <f t="shared" si="51"/>
        <v>0</v>
      </c>
      <c r="K142" s="53">
        <f t="shared" si="51"/>
        <v>0</v>
      </c>
      <c r="L142" s="53">
        <f t="shared" si="51"/>
        <v>0</v>
      </c>
      <c r="M142" s="53">
        <f t="shared" si="51"/>
        <v>0</v>
      </c>
      <c r="N142" s="53">
        <f t="shared" si="51"/>
        <v>0</v>
      </c>
      <c r="O142" s="53">
        <f t="shared" si="48"/>
        <v>0</v>
      </c>
    </row>
    <row r="143" spans="1:15" s="25" customFormat="1" ht="13.5" x14ac:dyDescent="0.15">
      <c r="A143" s="49" t="s">
        <v>33</v>
      </c>
      <c r="B143" s="49" t="s">
        <v>34</v>
      </c>
      <c r="C143" s="53">
        <f t="shared" ref="C143:N143" si="52">C135+C138-C139+C140</f>
        <v>0</v>
      </c>
      <c r="D143" s="53">
        <f t="shared" si="52"/>
        <v>0</v>
      </c>
      <c r="E143" s="53">
        <f t="shared" si="52"/>
        <v>0</v>
      </c>
      <c r="F143" s="53">
        <f t="shared" si="52"/>
        <v>0</v>
      </c>
      <c r="G143" s="53">
        <f t="shared" si="52"/>
        <v>0</v>
      </c>
      <c r="H143" s="53">
        <f t="shared" si="52"/>
        <v>0</v>
      </c>
      <c r="I143" s="53">
        <f t="shared" si="52"/>
        <v>0</v>
      </c>
      <c r="J143" s="53">
        <f t="shared" si="52"/>
        <v>0</v>
      </c>
      <c r="K143" s="53">
        <f t="shared" si="52"/>
        <v>0</v>
      </c>
      <c r="L143" s="53">
        <f t="shared" si="52"/>
        <v>0</v>
      </c>
      <c r="M143" s="53">
        <f t="shared" si="52"/>
        <v>0</v>
      </c>
      <c r="N143" s="53">
        <f t="shared" si="52"/>
        <v>0</v>
      </c>
      <c r="O143" s="53">
        <f t="shared" si="48"/>
        <v>0</v>
      </c>
    </row>
    <row r="144" spans="1:15" s="25" customFormat="1" ht="13.5" x14ac:dyDescent="0.15">
      <c r="A144" s="51" t="s">
        <v>35</v>
      </c>
      <c r="B144" s="51" t="s">
        <v>36</v>
      </c>
      <c r="C144" s="53">
        <f t="shared" ref="C144:N144" si="53">C142-C143</f>
        <v>0</v>
      </c>
      <c r="D144" s="53">
        <f t="shared" si="53"/>
        <v>0</v>
      </c>
      <c r="E144" s="53">
        <f t="shared" si="53"/>
        <v>0</v>
      </c>
      <c r="F144" s="53">
        <f t="shared" si="53"/>
        <v>0</v>
      </c>
      <c r="G144" s="53">
        <f t="shared" si="53"/>
        <v>0</v>
      </c>
      <c r="H144" s="53">
        <f t="shared" si="53"/>
        <v>0</v>
      </c>
      <c r="I144" s="53">
        <f t="shared" si="53"/>
        <v>0</v>
      </c>
      <c r="J144" s="53">
        <f t="shared" si="53"/>
        <v>0</v>
      </c>
      <c r="K144" s="53">
        <f t="shared" si="53"/>
        <v>0</v>
      </c>
      <c r="L144" s="53">
        <f t="shared" si="53"/>
        <v>0</v>
      </c>
      <c r="M144" s="53">
        <f t="shared" si="53"/>
        <v>0</v>
      </c>
      <c r="N144" s="53">
        <f t="shared" si="53"/>
        <v>0</v>
      </c>
      <c r="O144" s="53">
        <f t="shared" si="48"/>
        <v>0</v>
      </c>
    </row>
    <row r="145" spans="1:16381" ht="13.5" x14ac:dyDescent="0.15"/>
    <row r="146" spans="1:16381" ht="13.5" x14ac:dyDescent="0.15">
      <c r="A146" s="29" t="s">
        <v>45</v>
      </c>
      <c r="B146" s="30" t="s">
        <v>4</v>
      </c>
      <c r="C146" s="31" t="s">
        <v>5</v>
      </c>
      <c r="D146" s="31" t="s">
        <v>6</v>
      </c>
      <c r="E146" s="31" t="s">
        <v>7</v>
      </c>
      <c r="F146" s="31" t="s">
        <v>8</v>
      </c>
      <c r="G146" s="31" t="s">
        <v>9</v>
      </c>
      <c r="H146" s="31" t="s">
        <v>10</v>
      </c>
      <c r="I146" s="57" t="s">
        <v>11</v>
      </c>
      <c r="J146" s="57" t="s">
        <v>12</v>
      </c>
      <c r="K146" s="57" t="s">
        <v>13</v>
      </c>
      <c r="L146" s="57" t="s">
        <v>14</v>
      </c>
      <c r="M146" s="57" t="s">
        <v>15</v>
      </c>
      <c r="N146" s="57" t="s">
        <v>16</v>
      </c>
      <c r="O146" s="58" t="s">
        <v>17</v>
      </c>
    </row>
    <row r="147" spans="1:16381" ht="13.5" x14ac:dyDescent="0.15">
      <c r="A147" s="32" t="s">
        <v>18</v>
      </c>
      <c r="B147" s="33">
        <v>1</v>
      </c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59">
        <f t="shared" ref="O147:O160" si="54">SUM(C147:N147)</f>
        <v>0</v>
      </c>
    </row>
    <row r="148" spans="1:16381" s="23" customFormat="1" ht="13.5" x14ac:dyDescent="0.15">
      <c r="A148" s="35" t="s">
        <v>19</v>
      </c>
      <c r="B148" s="33">
        <v>2</v>
      </c>
      <c r="C148" s="39"/>
      <c r="D148" s="40"/>
      <c r="E148" s="39"/>
      <c r="F148" s="40"/>
      <c r="G148" s="39"/>
      <c r="H148" s="39"/>
      <c r="I148" s="39"/>
      <c r="J148" s="39"/>
      <c r="K148" s="39"/>
      <c r="L148" s="39"/>
      <c r="M148" s="39"/>
      <c r="N148" s="39"/>
      <c r="O148" s="59">
        <f t="shared" si="54"/>
        <v>0</v>
      </c>
      <c r="P148" s="24"/>
      <c r="Q148" s="24"/>
      <c r="R148" s="24"/>
      <c r="S148" s="24"/>
      <c r="T148" s="24"/>
      <c r="U148" s="69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  <c r="FK148" s="24"/>
      <c r="FL148" s="24"/>
      <c r="FM148" s="24"/>
      <c r="FN148" s="24"/>
      <c r="FO148" s="24"/>
      <c r="FP148" s="24"/>
      <c r="FQ148" s="24"/>
      <c r="FR148" s="24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4"/>
      <c r="GZ148" s="24"/>
      <c r="HA148" s="24"/>
      <c r="HB148" s="24"/>
      <c r="HC148" s="24"/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4"/>
      <c r="HO148" s="24"/>
      <c r="HP148" s="24"/>
      <c r="HQ148" s="24"/>
      <c r="HR148" s="24"/>
      <c r="HS148" s="24"/>
      <c r="HT148" s="24"/>
      <c r="HU148" s="24"/>
      <c r="HV148" s="24"/>
      <c r="HW148" s="24"/>
      <c r="HX148" s="24"/>
      <c r="HY148" s="24"/>
      <c r="HZ148" s="24"/>
      <c r="IA148" s="24"/>
      <c r="IB148" s="24"/>
      <c r="IC148" s="24"/>
      <c r="ID148" s="24"/>
      <c r="IE148" s="24"/>
      <c r="IF148" s="24"/>
      <c r="IG148" s="24"/>
      <c r="IH148" s="24"/>
      <c r="II148" s="24"/>
      <c r="IJ148" s="24"/>
      <c r="IK148" s="24"/>
      <c r="IL148" s="24"/>
      <c r="IM148" s="24"/>
      <c r="IN148" s="24"/>
      <c r="IO148" s="24"/>
      <c r="IP148" s="24"/>
      <c r="IQ148" s="24"/>
      <c r="IR148" s="24"/>
      <c r="IS148" s="24"/>
      <c r="IT148" s="24"/>
      <c r="IU148" s="24"/>
      <c r="IV148" s="24"/>
      <c r="IW148" s="24"/>
      <c r="IX148" s="24"/>
      <c r="IY148" s="24"/>
      <c r="IZ148" s="24"/>
      <c r="JA148" s="24"/>
      <c r="JB148" s="24"/>
      <c r="JC148" s="24"/>
      <c r="JD148" s="24"/>
      <c r="JE148" s="24"/>
      <c r="JF148" s="24"/>
      <c r="JG148" s="24"/>
      <c r="JH148" s="24"/>
      <c r="JI148" s="24"/>
      <c r="JJ148" s="24"/>
      <c r="JK148" s="24"/>
      <c r="JL148" s="24"/>
      <c r="JM148" s="24"/>
      <c r="JN148" s="24"/>
      <c r="JO148" s="24"/>
      <c r="JP148" s="24"/>
      <c r="JQ148" s="24"/>
      <c r="JR148" s="24"/>
      <c r="JS148" s="24"/>
      <c r="JT148" s="24"/>
      <c r="JU148" s="24"/>
      <c r="JV148" s="24"/>
      <c r="JW148" s="24"/>
      <c r="JX148" s="24"/>
      <c r="JY148" s="24"/>
      <c r="JZ148" s="24"/>
      <c r="KA148" s="24"/>
      <c r="KB148" s="24"/>
      <c r="KC148" s="24"/>
      <c r="KD148" s="24"/>
      <c r="KE148" s="24"/>
      <c r="KF148" s="24"/>
      <c r="KG148" s="24"/>
      <c r="KH148" s="24"/>
      <c r="KI148" s="24"/>
      <c r="KJ148" s="24"/>
      <c r="KK148" s="24"/>
      <c r="KL148" s="24"/>
      <c r="KM148" s="24"/>
      <c r="KN148" s="24"/>
      <c r="KO148" s="24"/>
      <c r="KP148" s="24"/>
      <c r="KQ148" s="24"/>
      <c r="KR148" s="24"/>
      <c r="KS148" s="24"/>
      <c r="KT148" s="24"/>
      <c r="KU148" s="24"/>
      <c r="KV148" s="24"/>
      <c r="KW148" s="24"/>
      <c r="KX148" s="24"/>
      <c r="KY148" s="24"/>
      <c r="KZ148" s="24"/>
      <c r="LA148" s="24"/>
      <c r="LB148" s="24"/>
      <c r="LC148" s="24"/>
      <c r="LD148" s="24"/>
      <c r="LE148" s="24"/>
      <c r="LF148" s="24"/>
      <c r="LG148" s="24"/>
      <c r="LH148" s="24"/>
      <c r="LI148" s="24"/>
      <c r="LJ148" s="24"/>
      <c r="LK148" s="24"/>
      <c r="LL148" s="24"/>
      <c r="LM148" s="24"/>
      <c r="LN148" s="24"/>
      <c r="LO148" s="24"/>
      <c r="LP148" s="24"/>
      <c r="LQ148" s="24"/>
      <c r="LR148" s="24"/>
      <c r="LS148" s="24"/>
      <c r="LT148" s="24"/>
      <c r="LU148" s="24"/>
      <c r="LV148" s="24"/>
      <c r="LW148" s="24"/>
      <c r="LX148" s="24"/>
      <c r="LY148" s="24"/>
      <c r="LZ148" s="24"/>
      <c r="MA148" s="24"/>
      <c r="MB148" s="24"/>
      <c r="MC148" s="24"/>
      <c r="MD148" s="24"/>
      <c r="ME148" s="24"/>
      <c r="MF148" s="24"/>
      <c r="MG148" s="24"/>
      <c r="MH148" s="24"/>
      <c r="MI148" s="24"/>
      <c r="MJ148" s="24"/>
      <c r="MK148" s="24"/>
      <c r="ML148" s="24"/>
      <c r="MM148" s="24"/>
      <c r="MN148" s="24"/>
      <c r="MO148" s="24"/>
      <c r="MP148" s="24"/>
      <c r="MQ148" s="24"/>
      <c r="MR148" s="24"/>
      <c r="MS148" s="24"/>
      <c r="MT148" s="24"/>
      <c r="MU148" s="24"/>
      <c r="MV148" s="24"/>
      <c r="MW148" s="24"/>
      <c r="MX148" s="24"/>
      <c r="MY148" s="24"/>
      <c r="MZ148" s="24"/>
      <c r="NA148" s="24"/>
      <c r="NB148" s="24"/>
      <c r="NC148" s="24"/>
      <c r="ND148" s="24"/>
      <c r="NE148" s="24"/>
      <c r="NF148" s="24"/>
      <c r="NG148" s="24"/>
      <c r="NH148" s="24"/>
      <c r="NI148" s="24"/>
      <c r="NJ148" s="24"/>
      <c r="NK148" s="24"/>
      <c r="NL148" s="24"/>
      <c r="NM148" s="24"/>
      <c r="NN148" s="24"/>
      <c r="NO148" s="24"/>
      <c r="NP148" s="24"/>
      <c r="NQ148" s="24"/>
      <c r="NR148" s="24"/>
      <c r="NS148" s="24"/>
      <c r="NT148" s="24"/>
      <c r="NU148" s="24"/>
      <c r="NV148" s="24"/>
      <c r="NW148" s="24"/>
      <c r="NX148" s="24"/>
      <c r="NY148" s="24"/>
      <c r="NZ148" s="24"/>
      <c r="OA148" s="24"/>
      <c r="OB148" s="24"/>
      <c r="OC148" s="24"/>
      <c r="OD148" s="24"/>
      <c r="OE148" s="24"/>
      <c r="OF148" s="24"/>
      <c r="OG148" s="24"/>
      <c r="OH148" s="24"/>
      <c r="OI148" s="24"/>
      <c r="OJ148" s="24"/>
      <c r="OK148" s="24"/>
      <c r="OL148" s="24"/>
      <c r="OM148" s="24"/>
      <c r="ON148" s="24"/>
      <c r="OO148" s="24"/>
      <c r="OP148" s="24"/>
      <c r="OQ148" s="24"/>
      <c r="OR148" s="24"/>
      <c r="OS148" s="24"/>
      <c r="OT148" s="24"/>
      <c r="OU148" s="24"/>
      <c r="OV148" s="24"/>
      <c r="OW148" s="24"/>
      <c r="OX148" s="24"/>
      <c r="OY148" s="24"/>
      <c r="OZ148" s="24"/>
      <c r="PA148" s="24"/>
      <c r="PB148" s="24"/>
      <c r="PC148" s="24"/>
      <c r="PD148" s="24"/>
      <c r="PE148" s="24"/>
      <c r="PF148" s="24"/>
      <c r="PG148" s="24"/>
      <c r="PH148" s="24"/>
      <c r="PI148" s="24"/>
      <c r="PJ148" s="24"/>
      <c r="PK148" s="24"/>
      <c r="PL148" s="24"/>
      <c r="PM148" s="24"/>
      <c r="PN148" s="24"/>
      <c r="PO148" s="24"/>
      <c r="PP148" s="24"/>
      <c r="PQ148" s="24"/>
      <c r="PR148" s="24"/>
      <c r="PS148" s="24"/>
      <c r="PT148" s="24"/>
      <c r="PU148" s="24"/>
      <c r="PV148" s="24"/>
      <c r="PW148" s="24"/>
      <c r="PX148" s="24"/>
      <c r="PY148" s="24"/>
      <c r="PZ148" s="24"/>
      <c r="QA148" s="24"/>
      <c r="QB148" s="24"/>
      <c r="QC148" s="24"/>
      <c r="QD148" s="24"/>
      <c r="QE148" s="24"/>
      <c r="QF148" s="24"/>
      <c r="QG148" s="24"/>
      <c r="QH148" s="24"/>
      <c r="QI148" s="24"/>
      <c r="QJ148" s="24"/>
      <c r="QK148" s="24"/>
      <c r="QL148" s="24"/>
      <c r="QM148" s="24"/>
      <c r="QN148" s="24"/>
      <c r="QO148" s="24"/>
      <c r="QP148" s="24"/>
      <c r="QQ148" s="24"/>
      <c r="QR148" s="24"/>
      <c r="QS148" s="24"/>
      <c r="QT148" s="24"/>
      <c r="QU148" s="24"/>
      <c r="QV148" s="24"/>
      <c r="QW148" s="24"/>
      <c r="QX148" s="24"/>
      <c r="QY148" s="24"/>
      <c r="QZ148" s="24"/>
      <c r="RA148" s="24"/>
      <c r="RB148" s="24"/>
      <c r="RC148" s="24"/>
      <c r="RD148" s="24"/>
      <c r="RE148" s="24"/>
      <c r="RF148" s="24"/>
      <c r="RG148" s="24"/>
      <c r="RH148" s="24"/>
      <c r="RI148" s="24"/>
      <c r="RJ148" s="24"/>
      <c r="RK148" s="24"/>
      <c r="RL148" s="24"/>
      <c r="RM148" s="24"/>
      <c r="RN148" s="24"/>
      <c r="RO148" s="24"/>
      <c r="RP148" s="24"/>
      <c r="RQ148" s="24"/>
      <c r="RR148" s="24"/>
      <c r="RS148" s="24"/>
      <c r="RT148" s="24"/>
      <c r="RU148" s="24"/>
      <c r="RV148" s="24"/>
      <c r="RW148" s="24"/>
      <c r="RX148" s="24"/>
      <c r="RY148" s="24"/>
      <c r="RZ148" s="24"/>
      <c r="SA148" s="24"/>
      <c r="SB148" s="24"/>
      <c r="SC148" s="24"/>
      <c r="SD148" s="24"/>
      <c r="SE148" s="24"/>
      <c r="SF148" s="24"/>
      <c r="SG148" s="24"/>
      <c r="SH148" s="24"/>
      <c r="SI148" s="24"/>
      <c r="SJ148" s="24"/>
      <c r="SK148" s="24"/>
      <c r="SL148" s="24"/>
      <c r="SM148" s="24"/>
      <c r="SN148" s="24"/>
      <c r="SO148" s="24"/>
      <c r="SP148" s="24"/>
      <c r="SQ148" s="24"/>
      <c r="SR148" s="24"/>
      <c r="SS148" s="24"/>
      <c r="ST148" s="24"/>
      <c r="SU148" s="24"/>
      <c r="SV148" s="24"/>
      <c r="SW148" s="24"/>
      <c r="SX148" s="24"/>
      <c r="SY148" s="24"/>
      <c r="SZ148" s="24"/>
      <c r="TA148" s="24"/>
      <c r="TB148" s="24"/>
      <c r="TC148" s="24"/>
      <c r="TD148" s="24"/>
      <c r="TE148" s="24"/>
      <c r="TF148" s="24"/>
      <c r="TG148" s="24"/>
      <c r="TH148" s="24"/>
      <c r="TI148" s="24"/>
      <c r="TJ148" s="24"/>
      <c r="TK148" s="24"/>
      <c r="TL148" s="24"/>
      <c r="TM148" s="24"/>
      <c r="TN148" s="24"/>
      <c r="TO148" s="24"/>
      <c r="TP148" s="24"/>
      <c r="TQ148" s="24"/>
      <c r="TR148" s="24"/>
      <c r="TS148" s="24"/>
      <c r="TT148" s="24"/>
      <c r="TU148" s="24"/>
      <c r="TV148" s="24"/>
      <c r="TW148" s="24"/>
      <c r="TX148" s="24"/>
      <c r="TY148" s="24"/>
      <c r="TZ148" s="24"/>
      <c r="UA148" s="24"/>
      <c r="UB148" s="24"/>
      <c r="UC148" s="24"/>
      <c r="UD148" s="24"/>
      <c r="UE148" s="24"/>
      <c r="UF148" s="24"/>
      <c r="UG148" s="24"/>
      <c r="UH148" s="24"/>
      <c r="UI148" s="24"/>
      <c r="UJ148" s="24"/>
      <c r="UK148" s="24"/>
      <c r="UL148" s="24"/>
      <c r="UM148" s="24"/>
      <c r="UN148" s="24"/>
      <c r="UO148" s="24"/>
      <c r="UP148" s="24"/>
      <c r="UQ148" s="24"/>
      <c r="UR148" s="24"/>
      <c r="US148" s="24"/>
      <c r="UT148" s="24"/>
      <c r="UU148" s="24"/>
      <c r="UV148" s="24"/>
      <c r="UW148" s="24"/>
      <c r="UX148" s="24"/>
      <c r="UY148" s="24"/>
      <c r="UZ148" s="24"/>
      <c r="VA148" s="24"/>
      <c r="VB148" s="24"/>
      <c r="VC148" s="24"/>
      <c r="VD148" s="24"/>
      <c r="VE148" s="24"/>
      <c r="VF148" s="24"/>
      <c r="VG148" s="24"/>
      <c r="VH148" s="24"/>
      <c r="VI148" s="24"/>
      <c r="VJ148" s="24"/>
      <c r="VK148" s="24"/>
      <c r="VL148" s="24"/>
      <c r="VM148" s="24"/>
      <c r="VN148" s="24"/>
      <c r="VO148" s="24"/>
      <c r="VP148" s="24"/>
      <c r="VQ148" s="24"/>
      <c r="VR148" s="24"/>
      <c r="VS148" s="24"/>
      <c r="VT148" s="24"/>
      <c r="VU148" s="24"/>
      <c r="VV148" s="24"/>
      <c r="VW148" s="24"/>
      <c r="VX148" s="24"/>
      <c r="VY148" s="24"/>
      <c r="VZ148" s="24"/>
      <c r="WA148" s="24"/>
      <c r="WB148" s="24"/>
      <c r="WC148" s="24"/>
      <c r="WD148" s="24"/>
      <c r="WE148" s="24"/>
      <c r="WF148" s="24"/>
      <c r="WG148" s="24"/>
      <c r="WH148" s="24"/>
      <c r="WI148" s="24"/>
      <c r="WJ148" s="24"/>
      <c r="WK148" s="24"/>
      <c r="WL148" s="24"/>
      <c r="WM148" s="24"/>
      <c r="WN148" s="24"/>
      <c r="WO148" s="24"/>
      <c r="WP148" s="24"/>
      <c r="WQ148" s="24"/>
      <c r="WR148" s="24"/>
      <c r="WS148" s="24"/>
      <c r="WT148" s="24"/>
      <c r="WU148" s="24"/>
      <c r="WV148" s="24"/>
      <c r="WW148" s="24"/>
      <c r="WX148" s="24"/>
      <c r="WY148" s="24"/>
      <c r="WZ148" s="24"/>
      <c r="XA148" s="24"/>
      <c r="XB148" s="24"/>
      <c r="XC148" s="24"/>
      <c r="XD148" s="24"/>
      <c r="XE148" s="24"/>
      <c r="XF148" s="24"/>
      <c r="XG148" s="24"/>
      <c r="XH148" s="24"/>
      <c r="XI148" s="24"/>
      <c r="XJ148" s="24"/>
      <c r="XK148" s="24"/>
      <c r="XL148" s="24"/>
      <c r="XM148" s="24"/>
      <c r="XN148" s="24"/>
      <c r="XO148" s="24"/>
      <c r="XP148" s="24"/>
      <c r="XQ148" s="24"/>
      <c r="XR148" s="24"/>
      <c r="XS148" s="24"/>
      <c r="XT148" s="24"/>
      <c r="XU148" s="24"/>
      <c r="XV148" s="24"/>
      <c r="XW148" s="24"/>
      <c r="XX148" s="24"/>
      <c r="XY148" s="24"/>
      <c r="XZ148" s="24"/>
      <c r="YA148" s="24"/>
      <c r="YB148" s="24"/>
      <c r="YC148" s="24"/>
      <c r="YD148" s="24"/>
      <c r="YE148" s="24"/>
      <c r="YF148" s="24"/>
      <c r="YG148" s="24"/>
      <c r="YH148" s="24"/>
      <c r="YI148" s="24"/>
      <c r="YJ148" s="24"/>
      <c r="YK148" s="24"/>
      <c r="YL148" s="24"/>
      <c r="YM148" s="24"/>
      <c r="YN148" s="24"/>
      <c r="YO148" s="24"/>
      <c r="YP148" s="24"/>
      <c r="YQ148" s="24"/>
      <c r="YR148" s="24"/>
      <c r="YS148" s="24"/>
      <c r="YT148" s="24"/>
      <c r="YU148" s="24"/>
      <c r="YV148" s="24"/>
      <c r="YW148" s="24"/>
      <c r="YX148" s="24"/>
      <c r="YY148" s="24"/>
      <c r="YZ148" s="24"/>
      <c r="ZA148" s="24"/>
      <c r="ZB148" s="24"/>
      <c r="ZC148" s="24"/>
      <c r="ZD148" s="24"/>
      <c r="ZE148" s="24"/>
      <c r="ZF148" s="24"/>
      <c r="ZG148" s="24"/>
      <c r="ZH148" s="24"/>
      <c r="ZI148" s="24"/>
      <c r="ZJ148" s="24"/>
      <c r="ZK148" s="24"/>
      <c r="ZL148" s="24"/>
      <c r="ZM148" s="24"/>
      <c r="ZN148" s="24"/>
      <c r="ZO148" s="24"/>
      <c r="ZP148" s="24"/>
      <c r="ZQ148" s="24"/>
      <c r="ZR148" s="24"/>
      <c r="ZS148" s="24"/>
      <c r="ZT148" s="24"/>
      <c r="ZU148" s="24"/>
      <c r="ZV148" s="24"/>
      <c r="ZW148" s="24"/>
      <c r="ZX148" s="24"/>
      <c r="ZY148" s="24"/>
      <c r="ZZ148" s="24"/>
      <c r="AAA148" s="24"/>
      <c r="AAB148" s="24"/>
      <c r="AAC148" s="24"/>
      <c r="AAD148" s="24"/>
      <c r="AAE148" s="24"/>
      <c r="AAF148" s="24"/>
      <c r="AAG148" s="24"/>
      <c r="AAH148" s="24"/>
      <c r="AAI148" s="24"/>
      <c r="AAJ148" s="24"/>
      <c r="AAK148" s="24"/>
      <c r="AAL148" s="24"/>
      <c r="AAM148" s="24"/>
      <c r="AAN148" s="24"/>
      <c r="AAO148" s="24"/>
      <c r="AAP148" s="24"/>
      <c r="AAQ148" s="24"/>
      <c r="AAR148" s="24"/>
      <c r="AAS148" s="24"/>
      <c r="AAT148" s="24"/>
      <c r="AAU148" s="24"/>
      <c r="AAV148" s="24"/>
      <c r="AAW148" s="24"/>
      <c r="AAX148" s="24"/>
      <c r="AAY148" s="24"/>
      <c r="AAZ148" s="24"/>
      <c r="ABA148" s="24"/>
      <c r="ABB148" s="24"/>
      <c r="ABC148" s="24"/>
      <c r="ABD148" s="24"/>
      <c r="ABE148" s="24"/>
      <c r="ABF148" s="24"/>
      <c r="ABG148" s="24"/>
      <c r="ABH148" s="24"/>
      <c r="ABI148" s="24"/>
      <c r="ABJ148" s="24"/>
      <c r="ABK148" s="24"/>
      <c r="ABL148" s="24"/>
      <c r="ABM148" s="24"/>
      <c r="ABN148" s="24"/>
      <c r="ABO148" s="24"/>
      <c r="ABP148" s="24"/>
      <c r="ABQ148" s="24"/>
      <c r="ABR148" s="24"/>
      <c r="ABS148" s="24"/>
      <c r="ABT148" s="24"/>
      <c r="ABU148" s="24"/>
      <c r="ABV148" s="24"/>
      <c r="ABW148" s="24"/>
      <c r="ABX148" s="24"/>
      <c r="ABY148" s="24"/>
      <c r="ABZ148" s="24"/>
      <c r="ACA148" s="24"/>
      <c r="ACB148" s="24"/>
      <c r="ACC148" s="24"/>
      <c r="ACD148" s="24"/>
      <c r="ACE148" s="24"/>
      <c r="ACF148" s="24"/>
      <c r="ACG148" s="24"/>
      <c r="ACH148" s="24"/>
      <c r="ACI148" s="24"/>
      <c r="ACJ148" s="24"/>
      <c r="ACK148" s="24"/>
      <c r="ACL148" s="24"/>
      <c r="ACM148" s="24"/>
      <c r="ACN148" s="24"/>
      <c r="ACO148" s="24"/>
      <c r="ACP148" s="24"/>
      <c r="ACQ148" s="24"/>
      <c r="ACR148" s="24"/>
      <c r="ACS148" s="24"/>
      <c r="ACT148" s="24"/>
      <c r="ACU148" s="24"/>
      <c r="ACV148" s="24"/>
      <c r="ACW148" s="24"/>
      <c r="ACX148" s="24"/>
      <c r="ACY148" s="24"/>
      <c r="ACZ148" s="24"/>
      <c r="ADA148" s="24"/>
      <c r="ADB148" s="24"/>
      <c r="ADC148" s="24"/>
      <c r="ADD148" s="24"/>
      <c r="ADE148" s="24"/>
      <c r="ADF148" s="24"/>
      <c r="ADG148" s="24"/>
      <c r="ADH148" s="24"/>
      <c r="ADI148" s="24"/>
      <c r="ADJ148" s="24"/>
      <c r="ADK148" s="24"/>
      <c r="ADL148" s="24"/>
      <c r="ADM148" s="24"/>
      <c r="ADN148" s="24"/>
      <c r="ADO148" s="24"/>
      <c r="ADP148" s="24"/>
      <c r="ADQ148" s="24"/>
      <c r="ADR148" s="24"/>
      <c r="ADS148" s="24"/>
      <c r="ADT148" s="24"/>
      <c r="ADU148" s="24"/>
      <c r="ADV148" s="24"/>
      <c r="ADW148" s="24"/>
      <c r="ADX148" s="24"/>
      <c r="ADY148" s="24"/>
      <c r="ADZ148" s="24"/>
      <c r="AEA148" s="24"/>
      <c r="AEB148" s="24"/>
      <c r="AEC148" s="24"/>
      <c r="AED148" s="24"/>
      <c r="AEE148" s="24"/>
      <c r="AEF148" s="24"/>
      <c r="AEG148" s="24"/>
      <c r="AEH148" s="24"/>
      <c r="AEI148" s="24"/>
      <c r="AEJ148" s="24"/>
      <c r="AEK148" s="24"/>
      <c r="AEL148" s="24"/>
      <c r="AEM148" s="24"/>
      <c r="AEN148" s="24"/>
      <c r="AEO148" s="24"/>
      <c r="AEP148" s="24"/>
      <c r="AEQ148" s="24"/>
      <c r="AER148" s="24"/>
      <c r="AES148" s="24"/>
      <c r="AET148" s="24"/>
      <c r="AEU148" s="24"/>
      <c r="AEV148" s="24"/>
      <c r="AEW148" s="24"/>
      <c r="AEX148" s="24"/>
      <c r="AEY148" s="24"/>
      <c r="AEZ148" s="24"/>
      <c r="AFA148" s="24"/>
      <c r="AFB148" s="24"/>
      <c r="AFC148" s="24"/>
      <c r="AFD148" s="24"/>
      <c r="AFE148" s="24"/>
      <c r="AFF148" s="24"/>
      <c r="AFG148" s="24"/>
      <c r="AFH148" s="24"/>
      <c r="AFI148" s="24"/>
      <c r="AFJ148" s="24"/>
      <c r="AFK148" s="24"/>
      <c r="AFL148" s="24"/>
      <c r="AFM148" s="24"/>
      <c r="AFN148" s="24"/>
      <c r="AFO148" s="24"/>
      <c r="AFP148" s="24"/>
      <c r="AFQ148" s="24"/>
      <c r="AFR148" s="24"/>
      <c r="AFS148" s="24"/>
      <c r="AFT148" s="24"/>
      <c r="AFU148" s="24"/>
      <c r="AFV148" s="24"/>
      <c r="AFW148" s="24"/>
      <c r="AFX148" s="24"/>
      <c r="AFY148" s="24"/>
      <c r="AFZ148" s="24"/>
      <c r="AGA148" s="24"/>
      <c r="AGB148" s="24"/>
      <c r="AGC148" s="24"/>
      <c r="AGD148" s="24"/>
      <c r="AGE148" s="24"/>
      <c r="AGF148" s="24"/>
      <c r="AGG148" s="24"/>
      <c r="AGH148" s="24"/>
      <c r="AGI148" s="24"/>
      <c r="AGJ148" s="24"/>
      <c r="AGK148" s="24"/>
      <c r="AGL148" s="24"/>
      <c r="AGM148" s="24"/>
      <c r="AGN148" s="24"/>
      <c r="AGO148" s="24"/>
      <c r="AGP148" s="24"/>
      <c r="AGQ148" s="24"/>
      <c r="AGR148" s="24"/>
      <c r="AGS148" s="24"/>
      <c r="AGT148" s="24"/>
      <c r="AGU148" s="24"/>
      <c r="AGV148" s="24"/>
      <c r="AGW148" s="24"/>
      <c r="AGX148" s="24"/>
      <c r="AGY148" s="24"/>
      <c r="AGZ148" s="24"/>
      <c r="AHA148" s="24"/>
      <c r="AHB148" s="24"/>
      <c r="AHC148" s="24"/>
      <c r="AHD148" s="24"/>
      <c r="AHE148" s="24"/>
      <c r="AHF148" s="24"/>
      <c r="AHG148" s="24"/>
      <c r="AHH148" s="24"/>
      <c r="AHI148" s="24"/>
      <c r="AHJ148" s="24"/>
      <c r="AHK148" s="24"/>
      <c r="AHL148" s="24"/>
      <c r="AHM148" s="24"/>
      <c r="AHN148" s="24"/>
      <c r="AHO148" s="24"/>
      <c r="AHP148" s="24"/>
      <c r="AHQ148" s="24"/>
      <c r="AHR148" s="24"/>
      <c r="AHS148" s="24"/>
      <c r="AHT148" s="24"/>
      <c r="AHU148" s="24"/>
      <c r="AHV148" s="24"/>
      <c r="AHW148" s="24"/>
      <c r="AHX148" s="24"/>
      <c r="AHY148" s="24"/>
      <c r="AHZ148" s="24"/>
      <c r="AIA148" s="24"/>
      <c r="AIB148" s="24"/>
      <c r="AIC148" s="24"/>
      <c r="AID148" s="24"/>
      <c r="AIE148" s="24"/>
      <c r="AIF148" s="24"/>
      <c r="AIG148" s="24"/>
      <c r="AIH148" s="24"/>
      <c r="AII148" s="24"/>
      <c r="AIJ148" s="24"/>
      <c r="AIK148" s="24"/>
      <c r="AIL148" s="24"/>
      <c r="AIM148" s="24"/>
      <c r="AIN148" s="24"/>
      <c r="AIO148" s="24"/>
      <c r="AIP148" s="24"/>
      <c r="AIQ148" s="24"/>
      <c r="AIR148" s="24"/>
      <c r="AIS148" s="24"/>
      <c r="AIT148" s="24"/>
      <c r="AIU148" s="24"/>
      <c r="AIV148" s="24"/>
      <c r="AIW148" s="24"/>
      <c r="AIX148" s="24"/>
      <c r="AIY148" s="24"/>
      <c r="AIZ148" s="24"/>
      <c r="AJA148" s="24"/>
      <c r="AJB148" s="24"/>
      <c r="AJC148" s="24"/>
      <c r="AJD148" s="24"/>
      <c r="AJE148" s="24"/>
      <c r="AJF148" s="24"/>
      <c r="AJG148" s="24"/>
      <c r="AJH148" s="24"/>
      <c r="AJI148" s="24"/>
      <c r="AJJ148" s="24"/>
      <c r="AJK148" s="24"/>
      <c r="AJL148" s="24"/>
      <c r="AJM148" s="24"/>
      <c r="AJN148" s="24"/>
      <c r="AJO148" s="24"/>
      <c r="AJP148" s="24"/>
      <c r="AJQ148" s="24"/>
      <c r="AJR148" s="24"/>
      <c r="AJS148" s="24"/>
      <c r="AJT148" s="24"/>
      <c r="AJU148" s="24"/>
      <c r="AJV148" s="24"/>
      <c r="AJW148" s="24"/>
      <c r="AJX148" s="24"/>
      <c r="AJY148" s="24"/>
      <c r="AJZ148" s="24"/>
      <c r="AKA148" s="24"/>
      <c r="AKB148" s="24"/>
      <c r="AKC148" s="24"/>
      <c r="AKD148" s="24"/>
      <c r="AKE148" s="24"/>
      <c r="AKF148" s="24"/>
      <c r="AKG148" s="24"/>
      <c r="AKH148" s="24"/>
      <c r="AKI148" s="24"/>
      <c r="AKJ148" s="24"/>
      <c r="AKK148" s="24"/>
      <c r="AKL148" s="24"/>
      <c r="AKM148" s="24"/>
      <c r="AKN148" s="24"/>
      <c r="AKO148" s="24"/>
      <c r="AKP148" s="24"/>
      <c r="AKQ148" s="24"/>
      <c r="AKR148" s="24"/>
      <c r="AKS148" s="24"/>
      <c r="AKT148" s="24"/>
      <c r="AKU148" s="24"/>
      <c r="AKV148" s="24"/>
      <c r="AKW148" s="24"/>
      <c r="AKX148" s="24"/>
      <c r="AKY148" s="24"/>
      <c r="AKZ148" s="24"/>
      <c r="ALA148" s="24"/>
      <c r="ALB148" s="24"/>
      <c r="ALC148" s="24"/>
      <c r="ALD148" s="24"/>
      <c r="ALE148" s="24"/>
      <c r="ALF148" s="24"/>
      <c r="ALG148" s="24"/>
      <c r="ALH148" s="24"/>
      <c r="ALI148" s="24"/>
      <c r="ALJ148" s="24"/>
      <c r="ALK148" s="24"/>
      <c r="ALL148" s="24"/>
      <c r="ALM148" s="24"/>
      <c r="ALN148" s="24"/>
      <c r="ALO148" s="24"/>
      <c r="ALP148" s="24"/>
      <c r="ALQ148" s="24"/>
      <c r="ALR148" s="24"/>
      <c r="ALS148" s="24"/>
      <c r="ALT148" s="24"/>
      <c r="ALU148" s="24"/>
      <c r="ALV148" s="24"/>
      <c r="ALW148" s="24"/>
      <c r="ALX148" s="24"/>
      <c r="ALY148" s="24"/>
      <c r="ALZ148" s="24"/>
      <c r="AMA148" s="24"/>
      <c r="AMB148" s="24"/>
      <c r="AMC148" s="24"/>
      <c r="AMD148" s="24"/>
      <c r="AME148" s="24"/>
      <c r="AMF148" s="24"/>
      <c r="AMG148" s="24"/>
      <c r="AMH148" s="24"/>
      <c r="AMI148" s="24"/>
      <c r="AMJ148" s="24"/>
      <c r="AMK148" s="24"/>
      <c r="AML148" s="24"/>
      <c r="AMM148" s="24"/>
      <c r="AMN148" s="24"/>
      <c r="AMO148" s="24"/>
      <c r="AMP148" s="24"/>
      <c r="AMQ148" s="24"/>
      <c r="AMR148" s="24"/>
      <c r="AMS148" s="24"/>
      <c r="AMT148" s="24"/>
      <c r="AMU148" s="24"/>
      <c r="AMV148" s="24"/>
      <c r="AMW148" s="24"/>
      <c r="AMX148" s="24"/>
      <c r="AMY148" s="24"/>
      <c r="AMZ148" s="24"/>
      <c r="ANA148" s="24"/>
      <c r="ANB148" s="24"/>
      <c r="ANC148" s="24"/>
      <c r="AND148" s="24"/>
      <c r="ANE148" s="24"/>
      <c r="ANF148" s="24"/>
      <c r="ANG148" s="24"/>
      <c r="ANH148" s="24"/>
      <c r="ANI148" s="24"/>
      <c r="ANJ148" s="24"/>
      <c r="ANK148" s="24"/>
      <c r="ANL148" s="24"/>
      <c r="ANM148" s="24"/>
      <c r="ANN148" s="24"/>
      <c r="ANO148" s="24"/>
      <c r="ANP148" s="24"/>
      <c r="ANQ148" s="24"/>
      <c r="ANR148" s="24"/>
      <c r="ANS148" s="24"/>
      <c r="ANT148" s="24"/>
      <c r="ANU148" s="24"/>
      <c r="ANV148" s="24"/>
      <c r="ANW148" s="24"/>
      <c r="ANX148" s="24"/>
      <c r="ANY148" s="24"/>
      <c r="ANZ148" s="24"/>
      <c r="AOA148" s="24"/>
      <c r="AOB148" s="24"/>
      <c r="AOC148" s="24"/>
      <c r="AOD148" s="24"/>
      <c r="AOE148" s="24"/>
      <c r="AOF148" s="24"/>
      <c r="AOG148" s="24"/>
      <c r="AOH148" s="24"/>
      <c r="AOI148" s="24"/>
      <c r="AOJ148" s="24"/>
      <c r="AOK148" s="24"/>
      <c r="AOL148" s="24"/>
      <c r="AOM148" s="24"/>
      <c r="AON148" s="24"/>
      <c r="AOO148" s="24"/>
      <c r="AOP148" s="24"/>
      <c r="AOQ148" s="24"/>
      <c r="AOR148" s="24"/>
      <c r="AOS148" s="24"/>
      <c r="AOT148" s="24"/>
      <c r="AOU148" s="24"/>
      <c r="AOV148" s="24"/>
      <c r="AOW148" s="24"/>
      <c r="AOX148" s="24"/>
      <c r="AOY148" s="24"/>
      <c r="AOZ148" s="24"/>
      <c r="APA148" s="24"/>
      <c r="APB148" s="24"/>
      <c r="APC148" s="24"/>
      <c r="APD148" s="24"/>
      <c r="APE148" s="24"/>
      <c r="APF148" s="24"/>
      <c r="APG148" s="24"/>
      <c r="APH148" s="24"/>
      <c r="API148" s="24"/>
      <c r="APJ148" s="24"/>
      <c r="APK148" s="24"/>
      <c r="APL148" s="24"/>
      <c r="APM148" s="24"/>
      <c r="APN148" s="24"/>
      <c r="APO148" s="24"/>
      <c r="APP148" s="24"/>
      <c r="APQ148" s="24"/>
      <c r="APR148" s="24"/>
      <c r="APS148" s="24"/>
      <c r="APT148" s="24"/>
      <c r="APU148" s="24"/>
      <c r="APV148" s="24"/>
      <c r="APW148" s="24"/>
      <c r="APX148" s="24"/>
      <c r="APY148" s="24"/>
      <c r="APZ148" s="24"/>
      <c r="AQA148" s="24"/>
      <c r="AQB148" s="24"/>
      <c r="AQC148" s="24"/>
      <c r="AQD148" s="24"/>
      <c r="AQE148" s="24"/>
      <c r="AQF148" s="24"/>
      <c r="AQG148" s="24"/>
      <c r="AQH148" s="24"/>
      <c r="AQI148" s="24"/>
      <c r="AQJ148" s="24"/>
      <c r="AQK148" s="24"/>
      <c r="AQL148" s="24"/>
      <c r="AQM148" s="24"/>
      <c r="AQN148" s="24"/>
      <c r="AQO148" s="24"/>
      <c r="AQP148" s="24"/>
      <c r="AQQ148" s="24"/>
      <c r="AQR148" s="24"/>
      <c r="AQS148" s="24"/>
      <c r="AQT148" s="24"/>
      <c r="AQU148" s="24"/>
      <c r="AQV148" s="24"/>
      <c r="AQW148" s="24"/>
      <c r="AQX148" s="24"/>
      <c r="AQY148" s="24"/>
      <c r="AQZ148" s="24"/>
      <c r="ARA148" s="24"/>
      <c r="ARB148" s="24"/>
      <c r="ARC148" s="24"/>
      <c r="ARD148" s="24"/>
      <c r="ARE148" s="24"/>
      <c r="ARF148" s="24"/>
      <c r="ARG148" s="24"/>
      <c r="ARH148" s="24"/>
      <c r="ARI148" s="24"/>
      <c r="ARJ148" s="24"/>
      <c r="ARK148" s="24"/>
      <c r="ARL148" s="24"/>
      <c r="ARM148" s="24"/>
      <c r="ARN148" s="24"/>
      <c r="ARO148" s="24"/>
      <c r="ARP148" s="24"/>
      <c r="ARQ148" s="24"/>
      <c r="ARR148" s="24"/>
      <c r="ARS148" s="24"/>
      <c r="ART148" s="24"/>
      <c r="ARU148" s="24"/>
      <c r="ARV148" s="24"/>
      <c r="ARW148" s="24"/>
      <c r="ARX148" s="24"/>
      <c r="ARY148" s="24"/>
      <c r="ARZ148" s="24"/>
      <c r="ASA148" s="24"/>
      <c r="ASB148" s="24"/>
      <c r="ASC148" s="24"/>
      <c r="ASD148" s="24"/>
      <c r="ASE148" s="24"/>
      <c r="ASF148" s="24"/>
      <c r="ASG148" s="24"/>
      <c r="ASH148" s="24"/>
      <c r="ASI148" s="24"/>
      <c r="ASJ148" s="24"/>
      <c r="ASK148" s="24"/>
      <c r="ASL148" s="24"/>
      <c r="ASM148" s="24"/>
      <c r="ASN148" s="24"/>
      <c r="ASO148" s="24"/>
      <c r="ASP148" s="24"/>
      <c r="ASQ148" s="24"/>
      <c r="ASR148" s="24"/>
      <c r="ASS148" s="24"/>
      <c r="AST148" s="24"/>
      <c r="ASU148" s="24"/>
      <c r="ASV148" s="24"/>
      <c r="ASW148" s="24"/>
      <c r="ASX148" s="24"/>
      <c r="ASY148" s="24"/>
      <c r="ASZ148" s="24"/>
      <c r="ATA148" s="24"/>
      <c r="ATB148" s="24"/>
      <c r="ATC148" s="24"/>
      <c r="ATD148" s="24"/>
      <c r="ATE148" s="24"/>
      <c r="ATF148" s="24"/>
      <c r="ATG148" s="24"/>
      <c r="ATH148" s="24"/>
      <c r="ATI148" s="24"/>
      <c r="ATJ148" s="24"/>
      <c r="ATK148" s="24"/>
      <c r="ATL148" s="24"/>
      <c r="ATM148" s="24"/>
      <c r="ATN148" s="24"/>
      <c r="ATO148" s="24"/>
      <c r="ATP148" s="24"/>
      <c r="ATQ148" s="24"/>
      <c r="ATR148" s="24"/>
      <c r="ATS148" s="24"/>
      <c r="ATT148" s="24"/>
      <c r="ATU148" s="24"/>
      <c r="ATV148" s="24"/>
      <c r="ATW148" s="24"/>
      <c r="ATX148" s="24"/>
      <c r="ATY148" s="24"/>
      <c r="ATZ148" s="24"/>
      <c r="AUA148" s="24"/>
      <c r="AUB148" s="24"/>
      <c r="AUC148" s="24"/>
      <c r="AUD148" s="24"/>
      <c r="AUE148" s="24"/>
      <c r="AUF148" s="24"/>
      <c r="AUG148" s="24"/>
      <c r="AUH148" s="24"/>
      <c r="AUI148" s="24"/>
      <c r="AUJ148" s="24"/>
      <c r="AUK148" s="24"/>
      <c r="AUL148" s="24"/>
      <c r="AUM148" s="24"/>
      <c r="AUN148" s="24"/>
      <c r="AUO148" s="24"/>
      <c r="AUP148" s="24"/>
      <c r="AUQ148" s="24"/>
      <c r="AUR148" s="24"/>
      <c r="AUS148" s="24"/>
      <c r="AUT148" s="24"/>
      <c r="AUU148" s="24"/>
      <c r="AUV148" s="24"/>
      <c r="AUW148" s="24"/>
      <c r="AUX148" s="24"/>
      <c r="AUY148" s="24"/>
      <c r="AUZ148" s="24"/>
      <c r="AVA148" s="24"/>
      <c r="AVB148" s="24"/>
      <c r="AVC148" s="24"/>
      <c r="AVD148" s="24"/>
      <c r="AVE148" s="24"/>
      <c r="AVF148" s="24"/>
      <c r="AVG148" s="24"/>
      <c r="AVH148" s="24"/>
      <c r="AVI148" s="24"/>
      <c r="AVJ148" s="24"/>
      <c r="AVK148" s="24"/>
      <c r="AVL148" s="24"/>
      <c r="AVM148" s="24"/>
      <c r="AVN148" s="24"/>
      <c r="AVO148" s="24"/>
      <c r="AVP148" s="24"/>
      <c r="AVQ148" s="24"/>
      <c r="AVR148" s="24"/>
      <c r="AVS148" s="24"/>
      <c r="AVT148" s="24"/>
      <c r="AVU148" s="24"/>
      <c r="AVV148" s="24"/>
      <c r="AVW148" s="24"/>
      <c r="AVX148" s="24"/>
      <c r="AVY148" s="24"/>
      <c r="AVZ148" s="24"/>
      <c r="AWA148" s="24"/>
      <c r="AWB148" s="24"/>
      <c r="AWC148" s="24"/>
      <c r="AWD148" s="24"/>
      <c r="AWE148" s="24"/>
      <c r="AWF148" s="24"/>
      <c r="AWG148" s="24"/>
      <c r="AWH148" s="24"/>
      <c r="AWI148" s="24"/>
      <c r="AWJ148" s="24"/>
      <c r="AWK148" s="24"/>
      <c r="AWL148" s="24"/>
      <c r="AWM148" s="24"/>
      <c r="AWN148" s="24"/>
      <c r="AWO148" s="24"/>
      <c r="AWP148" s="24"/>
      <c r="AWQ148" s="24"/>
      <c r="AWR148" s="24"/>
      <c r="AWS148" s="24"/>
      <c r="AWT148" s="24"/>
      <c r="AWU148" s="24"/>
      <c r="AWV148" s="24"/>
      <c r="AWW148" s="24"/>
      <c r="AWX148" s="24"/>
      <c r="AWY148" s="24"/>
      <c r="AWZ148" s="24"/>
      <c r="AXA148" s="24"/>
      <c r="AXB148" s="24"/>
      <c r="AXC148" s="24"/>
      <c r="AXD148" s="24"/>
      <c r="AXE148" s="24"/>
      <c r="AXF148" s="24"/>
      <c r="AXG148" s="24"/>
      <c r="AXH148" s="24"/>
      <c r="AXI148" s="24"/>
      <c r="AXJ148" s="24"/>
      <c r="AXK148" s="24"/>
      <c r="AXL148" s="24"/>
      <c r="AXM148" s="24"/>
      <c r="AXN148" s="24"/>
      <c r="AXO148" s="24"/>
      <c r="AXP148" s="24"/>
      <c r="AXQ148" s="24"/>
      <c r="AXR148" s="24"/>
      <c r="AXS148" s="24"/>
      <c r="AXT148" s="24"/>
      <c r="AXU148" s="24"/>
      <c r="AXV148" s="24"/>
      <c r="AXW148" s="24"/>
      <c r="AXX148" s="24"/>
      <c r="AXY148" s="24"/>
      <c r="AXZ148" s="24"/>
      <c r="AYA148" s="24"/>
      <c r="AYB148" s="24"/>
      <c r="AYC148" s="24"/>
      <c r="AYD148" s="24"/>
      <c r="AYE148" s="24"/>
      <c r="AYF148" s="24"/>
      <c r="AYG148" s="24"/>
      <c r="AYH148" s="24"/>
      <c r="AYI148" s="24"/>
      <c r="AYJ148" s="24"/>
      <c r="AYK148" s="24"/>
      <c r="AYL148" s="24"/>
      <c r="AYM148" s="24"/>
      <c r="AYN148" s="24"/>
      <c r="AYO148" s="24"/>
      <c r="AYP148" s="24"/>
      <c r="AYQ148" s="24"/>
      <c r="AYR148" s="24"/>
      <c r="AYS148" s="24"/>
      <c r="AYT148" s="24"/>
      <c r="AYU148" s="24"/>
      <c r="AYV148" s="24"/>
      <c r="AYW148" s="24"/>
      <c r="AYX148" s="24"/>
      <c r="AYY148" s="24"/>
      <c r="AYZ148" s="24"/>
      <c r="AZA148" s="24"/>
      <c r="AZB148" s="24"/>
      <c r="AZC148" s="24"/>
      <c r="AZD148" s="24"/>
      <c r="AZE148" s="24"/>
      <c r="AZF148" s="24"/>
      <c r="AZG148" s="24"/>
      <c r="AZH148" s="24"/>
      <c r="AZI148" s="24"/>
      <c r="AZJ148" s="24"/>
      <c r="AZK148" s="24"/>
      <c r="AZL148" s="24"/>
      <c r="AZM148" s="24"/>
      <c r="AZN148" s="24"/>
      <c r="AZO148" s="24"/>
      <c r="AZP148" s="24"/>
      <c r="AZQ148" s="24"/>
      <c r="AZR148" s="24"/>
      <c r="AZS148" s="24"/>
      <c r="AZT148" s="24"/>
      <c r="AZU148" s="24"/>
      <c r="AZV148" s="24"/>
      <c r="AZW148" s="24"/>
      <c r="AZX148" s="24"/>
      <c r="AZY148" s="24"/>
      <c r="AZZ148" s="24"/>
      <c r="BAA148" s="24"/>
      <c r="BAB148" s="24"/>
      <c r="BAC148" s="24"/>
      <c r="BAD148" s="24"/>
      <c r="BAE148" s="24"/>
      <c r="BAF148" s="24"/>
      <c r="BAG148" s="24"/>
      <c r="BAH148" s="24"/>
      <c r="BAI148" s="24"/>
      <c r="BAJ148" s="24"/>
      <c r="BAK148" s="24"/>
      <c r="BAL148" s="24"/>
      <c r="BAM148" s="24"/>
      <c r="BAN148" s="24"/>
      <c r="BAO148" s="24"/>
      <c r="BAP148" s="24"/>
      <c r="BAQ148" s="24"/>
      <c r="BAR148" s="24"/>
      <c r="BAS148" s="24"/>
      <c r="BAT148" s="24"/>
      <c r="BAU148" s="24"/>
      <c r="BAV148" s="24"/>
      <c r="BAW148" s="24"/>
      <c r="BAX148" s="24"/>
      <c r="BAY148" s="24"/>
      <c r="BAZ148" s="24"/>
      <c r="BBA148" s="24"/>
      <c r="BBB148" s="24"/>
      <c r="BBC148" s="24"/>
      <c r="BBD148" s="24"/>
      <c r="BBE148" s="24"/>
      <c r="BBF148" s="24"/>
      <c r="BBG148" s="24"/>
      <c r="BBH148" s="24"/>
      <c r="BBI148" s="24"/>
      <c r="BBJ148" s="24"/>
      <c r="BBK148" s="24"/>
      <c r="BBL148" s="24"/>
      <c r="BBM148" s="24"/>
      <c r="BBN148" s="24"/>
      <c r="BBO148" s="24"/>
      <c r="BBP148" s="24"/>
      <c r="BBQ148" s="24"/>
      <c r="BBR148" s="24"/>
      <c r="BBS148" s="24"/>
      <c r="BBT148" s="24"/>
      <c r="BBU148" s="24"/>
      <c r="BBV148" s="24"/>
      <c r="BBW148" s="24"/>
      <c r="BBX148" s="24"/>
      <c r="BBY148" s="24"/>
      <c r="BBZ148" s="24"/>
      <c r="BCA148" s="24"/>
      <c r="BCB148" s="24"/>
      <c r="BCC148" s="24"/>
      <c r="BCD148" s="24"/>
      <c r="BCE148" s="24"/>
      <c r="BCF148" s="24"/>
      <c r="BCG148" s="24"/>
      <c r="BCH148" s="24"/>
      <c r="BCI148" s="24"/>
      <c r="BCJ148" s="24"/>
      <c r="BCK148" s="24"/>
      <c r="BCL148" s="24"/>
      <c r="BCM148" s="24"/>
      <c r="BCN148" s="24"/>
      <c r="BCO148" s="24"/>
      <c r="BCP148" s="24"/>
      <c r="BCQ148" s="24"/>
      <c r="BCR148" s="24"/>
      <c r="BCS148" s="24"/>
      <c r="BCT148" s="24"/>
      <c r="BCU148" s="24"/>
      <c r="BCV148" s="24"/>
      <c r="BCW148" s="24"/>
      <c r="BCX148" s="24"/>
      <c r="BCY148" s="24"/>
      <c r="BCZ148" s="24"/>
      <c r="BDA148" s="24"/>
      <c r="BDB148" s="24"/>
      <c r="BDC148" s="24"/>
      <c r="BDD148" s="24"/>
      <c r="BDE148" s="24"/>
      <c r="BDF148" s="24"/>
      <c r="BDG148" s="24"/>
      <c r="BDH148" s="24"/>
      <c r="BDI148" s="24"/>
      <c r="BDJ148" s="24"/>
      <c r="BDK148" s="24"/>
      <c r="BDL148" s="24"/>
      <c r="BDM148" s="24"/>
      <c r="BDN148" s="24"/>
      <c r="BDO148" s="24"/>
      <c r="BDP148" s="24"/>
      <c r="BDQ148" s="24"/>
      <c r="BDR148" s="24"/>
      <c r="BDS148" s="24"/>
      <c r="BDT148" s="24"/>
      <c r="BDU148" s="24"/>
      <c r="BDV148" s="24"/>
      <c r="BDW148" s="24"/>
      <c r="BDX148" s="24"/>
      <c r="BDY148" s="24"/>
      <c r="BDZ148" s="24"/>
      <c r="BEA148" s="24"/>
      <c r="BEB148" s="24"/>
      <c r="BEC148" s="24"/>
      <c r="BED148" s="24"/>
      <c r="BEE148" s="24"/>
      <c r="BEF148" s="24"/>
      <c r="BEG148" s="24"/>
      <c r="BEH148" s="24"/>
      <c r="BEI148" s="24"/>
      <c r="BEJ148" s="24"/>
      <c r="BEK148" s="24"/>
      <c r="BEL148" s="24"/>
      <c r="BEM148" s="24"/>
      <c r="BEN148" s="24"/>
      <c r="BEO148" s="24"/>
      <c r="BEP148" s="24"/>
      <c r="BEQ148" s="24"/>
      <c r="BER148" s="24"/>
      <c r="BES148" s="24"/>
      <c r="BET148" s="24"/>
      <c r="BEU148" s="24"/>
      <c r="BEV148" s="24"/>
      <c r="BEW148" s="24"/>
      <c r="BEX148" s="24"/>
      <c r="BEY148" s="24"/>
      <c r="BEZ148" s="24"/>
      <c r="BFA148" s="24"/>
      <c r="BFB148" s="24"/>
      <c r="BFC148" s="24"/>
      <c r="BFD148" s="24"/>
      <c r="BFE148" s="24"/>
      <c r="BFF148" s="24"/>
      <c r="BFG148" s="24"/>
      <c r="BFH148" s="24"/>
      <c r="BFI148" s="24"/>
      <c r="BFJ148" s="24"/>
      <c r="BFK148" s="24"/>
      <c r="BFL148" s="24"/>
      <c r="BFM148" s="24"/>
      <c r="BFN148" s="24"/>
      <c r="BFO148" s="24"/>
      <c r="BFP148" s="24"/>
      <c r="BFQ148" s="24"/>
      <c r="BFR148" s="24"/>
      <c r="BFS148" s="24"/>
      <c r="BFT148" s="24"/>
      <c r="BFU148" s="24"/>
      <c r="BFV148" s="24"/>
      <c r="BFW148" s="24"/>
      <c r="BFX148" s="24"/>
      <c r="BFY148" s="24"/>
      <c r="BFZ148" s="24"/>
      <c r="BGA148" s="24"/>
      <c r="BGB148" s="24"/>
      <c r="BGC148" s="24"/>
      <c r="BGD148" s="24"/>
      <c r="BGE148" s="24"/>
      <c r="BGF148" s="24"/>
      <c r="BGG148" s="24"/>
      <c r="BGH148" s="24"/>
      <c r="BGI148" s="24"/>
      <c r="BGJ148" s="24"/>
      <c r="BGK148" s="24"/>
      <c r="BGL148" s="24"/>
      <c r="BGM148" s="24"/>
      <c r="BGN148" s="24"/>
      <c r="BGO148" s="24"/>
      <c r="BGP148" s="24"/>
      <c r="BGQ148" s="24"/>
      <c r="BGR148" s="24"/>
      <c r="BGS148" s="24"/>
      <c r="BGT148" s="24"/>
      <c r="BGU148" s="24"/>
      <c r="BGV148" s="24"/>
      <c r="BGW148" s="24"/>
      <c r="BGX148" s="24"/>
      <c r="BGY148" s="24"/>
      <c r="BGZ148" s="24"/>
      <c r="BHA148" s="24"/>
      <c r="BHB148" s="24"/>
      <c r="BHC148" s="24"/>
      <c r="BHD148" s="24"/>
      <c r="BHE148" s="24"/>
      <c r="BHF148" s="24"/>
      <c r="BHG148" s="24"/>
      <c r="BHH148" s="24"/>
      <c r="BHI148" s="24"/>
      <c r="BHJ148" s="24"/>
      <c r="BHK148" s="24"/>
      <c r="BHL148" s="24"/>
      <c r="BHM148" s="24"/>
      <c r="BHN148" s="24"/>
      <c r="BHO148" s="24"/>
      <c r="BHP148" s="24"/>
      <c r="BHQ148" s="24"/>
      <c r="BHR148" s="24"/>
      <c r="BHS148" s="24"/>
      <c r="BHT148" s="24"/>
      <c r="BHU148" s="24"/>
      <c r="BHV148" s="24"/>
      <c r="BHW148" s="24"/>
      <c r="BHX148" s="24"/>
      <c r="BHY148" s="24"/>
      <c r="BHZ148" s="24"/>
      <c r="BIA148" s="24"/>
      <c r="BIB148" s="24"/>
      <c r="BIC148" s="24"/>
      <c r="BID148" s="24"/>
      <c r="BIE148" s="24"/>
      <c r="BIF148" s="24"/>
      <c r="BIG148" s="24"/>
      <c r="BIH148" s="24"/>
      <c r="BII148" s="24"/>
      <c r="BIJ148" s="24"/>
      <c r="BIK148" s="24"/>
      <c r="BIL148" s="24"/>
      <c r="BIM148" s="24"/>
      <c r="BIN148" s="24"/>
      <c r="BIO148" s="24"/>
      <c r="BIP148" s="24"/>
      <c r="BIQ148" s="24"/>
      <c r="BIR148" s="24"/>
      <c r="BIS148" s="24"/>
      <c r="BIT148" s="24"/>
      <c r="BIU148" s="24"/>
      <c r="BIV148" s="24"/>
      <c r="BIW148" s="24"/>
      <c r="BIX148" s="24"/>
      <c r="BIY148" s="24"/>
      <c r="BIZ148" s="24"/>
      <c r="BJA148" s="24"/>
      <c r="BJB148" s="24"/>
      <c r="BJC148" s="24"/>
      <c r="BJD148" s="24"/>
      <c r="BJE148" s="24"/>
      <c r="BJF148" s="24"/>
      <c r="BJG148" s="24"/>
      <c r="BJH148" s="24"/>
      <c r="BJI148" s="24"/>
      <c r="BJJ148" s="24"/>
      <c r="BJK148" s="24"/>
      <c r="BJL148" s="24"/>
      <c r="BJM148" s="24"/>
      <c r="BJN148" s="24"/>
      <c r="BJO148" s="24"/>
      <c r="BJP148" s="24"/>
      <c r="BJQ148" s="24"/>
      <c r="BJR148" s="24"/>
      <c r="BJS148" s="24"/>
      <c r="BJT148" s="24"/>
      <c r="BJU148" s="24"/>
      <c r="BJV148" s="24"/>
      <c r="BJW148" s="24"/>
      <c r="BJX148" s="24"/>
      <c r="BJY148" s="24"/>
      <c r="BJZ148" s="24"/>
      <c r="BKA148" s="24"/>
      <c r="BKB148" s="24"/>
      <c r="BKC148" s="24"/>
      <c r="BKD148" s="24"/>
      <c r="BKE148" s="24"/>
      <c r="BKF148" s="24"/>
      <c r="BKG148" s="24"/>
      <c r="BKH148" s="24"/>
      <c r="BKI148" s="24"/>
      <c r="BKJ148" s="24"/>
      <c r="BKK148" s="24"/>
      <c r="BKL148" s="24"/>
      <c r="BKM148" s="24"/>
      <c r="BKN148" s="24"/>
      <c r="BKO148" s="24"/>
      <c r="BKP148" s="24"/>
      <c r="BKQ148" s="24"/>
      <c r="BKR148" s="24"/>
      <c r="BKS148" s="24"/>
      <c r="BKT148" s="24"/>
      <c r="BKU148" s="24"/>
      <c r="BKV148" s="24"/>
      <c r="BKW148" s="24"/>
      <c r="BKX148" s="24"/>
      <c r="BKY148" s="24"/>
      <c r="BKZ148" s="24"/>
      <c r="BLA148" s="24"/>
      <c r="BLB148" s="24"/>
      <c r="BLC148" s="24"/>
      <c r="BLD148" s="24"/>
      <c r="BLE148" s="24"/>
      <c r="BLF148" s="24"/>
      <c r="BLG148" s="24"/>
      <c r="BLH148" s="24"/>
      <c r="BLI148" s="24"/>
      <c r="BLJ148" s="24"/>
      <c r="BLK148" s="24"/>
      <c r="BLL148" s="24"/>
      <c r="BLM148" s="24"/>
      <c r="BLN148" s="24"/>
      <c r="BLO148" s="24"/>
      <c r="BLP148" s="24"/>
      <c r="BLQ148" s="24"/>
      <c r="BLR148" s="24"/>
      <c r="BLS148" s="24"/>
      <c r="BLT148" s="24"/>
      <c r="BLU148" s="24"/>
      <c r="BLV148" s="24"/>
      <c r="BLW148" s="24"/>
      <c r="BLX148" s="24"/>
      <c r="BLY148" s="24"/>
      <c r="BLZ148" s="24"/>
      <c r="BMA148" s="24"/>
      <c r="BMB148" s="24"/>
      <c r="BMC148" s="24"/>
      <c r="BMD148" s="24"/>
      <c r="BME148" s="24"/>
      <c r="BMF148" s="24"/>
      <c r="BMG148" s="24"/>
      <c r="BMH148" s="24"/>
      <c r="BMI148" s="24"/>
      <c r="BMJ148" s="24"/>
      <c r="BMK148" s="24"/>
      <c r="BML148" s="24"/>
      <c r="BMM148" s="24"/>
      <c r="BMN148" s="24"/>
      <c r="BMO148" s="24"/>
      <c r="BMP148" s="24"/>
      <c r="BMQ148" s="24"/>
      <c r="BMR148" s="24"/>
      <c r="BMS148" s="24"/>
      <c r="BMT148" s="24"/>
      <c r="BMU148" s="24"/>
      <c r="BMV148" s="24"/>
      <c r="BMW148" s="24"/>
      <c r="BMX148" s="24"/>
      <c r="BMY148" s="24"/>
      <c r="BMZ148" s="24"/>
      <c r="BNA148" s="24"/>
      <c r="BNB148" s="24"/>
      <c r="BNC148" s="24"/>
      <c r="BND148" s="24"/>
      <c r="BNE148" s="24"/>
      <c r="BNF148" s="24"/>
      <c r="BNG148" s="24"/>
      <c r="BNH148" s="24"/>
      <c r="BNI148" s="24"/>
      <c r="BNJ148" s="24"/>
      <c r="BNK148" s="24"/>
      <c r="BNL148" s="24"/>
      <c r="BNM148" s="24"/>
      <c r="BNN148" s="24"/>
      <c r="BNO148" s="24"/>
      <c r="BNP148" s="24"/>
      <c r="BNQ148" s="24"/>
      <c r="BNR148" s="24"/>
      <c r="BNS148" s="24"/>
      <c r="BNT148" s="24"/>
      <c r="BNU148" s="24"/>
      <c r="BNV148" s="24"/>
      <c r="BNW148" s="24"/>
      <c r="BNX148" s="24"/>
      <c r="BNY148" s="24"/>
      <c r="BNZ148" s="24"/>
      <c r="BOA148" s="24"/>
      <c r="BOB148" s="24"/>
      <c r="BOC148" s="24"/>
      <c r="BOD148" s="24"/>
      <c r="BOE148" s="24"/>
      <c r="BOF148" s="24"/>
      <c r="BOG148" s="24"/>
      <c r="BOH148" s="24"/>
      <c r="BOI148" s="24"/>
      <c r="BOJ148" s="24"/>
      <c r="BOK148" s="24"/>
      <c r="BOL148" s="24"/>
      <c r="BOM148" s="24"/>
      <c r="BON148" s="24"/>
      <c r="BOO148" s="24"/>
      <c r="BOP148" s="24"/>
      <c r="BOQ148" s="24"/>
      <c r="BOR148" s="24"/>
      <c r="BOS148" s="24"/>
      <c r="BOT148" s="24"/>
      <c r="BOU148" s="24"/>
      <c r="BOV148" s="24"/>
      <c r="BOW148" s="24"/>
      <c r="BOX148" s="24"/>
      <c r="BOY148" s="24"/>
      <c r="BOZ148" s="24"/>
      <c r="BPA148" s="24"/>
      <c r="BPB148" s="24"/>
      <c r="BPC148" s="24"/>
      <c r="BPD148" s="24"/>
      <c r="BPE148" s="24"/>
      <c r="BPF148" s="24"/>
      <c r="BPG148" s="24"/>
      <c r="BPH148" s="24"/>
      <c r="BPI148" s="24"/>
      <c r="BPJ148" s="24"/>
      <c r="BPK148" s="24"/>
      <c r="BPL148" s="24"/>
      <c r="BPM148" s="24"/>
      <c r="BPN148" s="24"/>
      <c r="BPO148" s="24"/>
      <c r="BPP148" s="24"/>
      <c r="BPQ148" s="24"/>
      <c r="BPR148" s="24"/>
      <c r="BPS148" s="24"/>
      <c r="BPT148" s="24"/>
      <c r="BPU148" s="24"/>
      <c r="BPV148" s="24"/>
      <c r="BPW148" s="24"/>
      <c r="BPX148" s="24"/>
      <c r="BPY148" s="24"/>
      <c r="BPZ148" s="24"/>
      <c r="BQA148" s="24"/>
      <c r="BQB148" s="24"/>
      <c r="BQC148" s="24"/>
      <c r="BQD148" s="24"/>
      <c r="BQE148" s="24"/>
      <c r="BQF148" s="24"/>
      <c r="BQG148" s="24"/>
      <c r="BQH148" s="24"/>
      <c r="BQI148" s="24"/>
      <c r="BQJ148" s="24"/>
      <c r="BQK148" s="24"/>
      <c r="BQL148" s="24"/>
      <c r="BQM148" s="24"/>
      <c r="BQN148" s="24"/>
      <c r="BQO148" s="24"/>
      <c r="BQP148" s="24"/>
      <c r="BQQ148" s="24"/>
      <c r="BQR148" s="24"/>
      <c r="BQS148" s="24"/>
      <c r="BQT148" s="24"/>
      <c r="BQU148" s="24"/>
      <c r="BQV148" s="24"/>
      <c r="BQW148" s="24"/>
      <c r="BQX148" s="24"/>
      <c r="BQY148" s="24"/>
      <c r="BQZ148" s="24"/>
      <c r="BRA148" s="24"/>
      <c r="BRB148" s="24"/>
      <c r="BRC148" s="24"/>
      <c r="BRD148" s="24"/>
      <c r="BRE148" s="24"/>
      <c r="BRF148" s="24"/>
      <c r="BRG148" s="24"/>
      <c r="BRH148" s="24"/>
      <c r="BRI148" s="24"/>
      <c r="BRJ148" s="24"/>
      <c r="BRK148" s="24"/>
      <c r="BRL148" s="24"/>
      <c r="BRM148" s="24"/>
      <c r="BRN148" s="24"/>
      <c r="BRO148" s="24"/>
      <c r="BRP148" s="24"/>
      <c r="BRQ148" s="24"/>
      <c r="BRR148" s="24"/>
      <c r="BRS148" s="24"/>
      <c r="BRT148" s="24"/>
      <c r="BRU148" s="24"/>
      <c r="BRV148" s="24"/>
      <c r="BRW148" s="24"/>
      <c r="BRX148" s="24"/>
      <c r="BRY148" s="24"/>
      <c r="BRZ148" s="24"/>
      <c r="BSA148" s="24"/>
      <c r="BSB148" s="24"/>
      <c r="BSC148" s="24"/>
      <c r="BSD148" s="24"/>
      <c r="BSE148" s="24"/>
      <c r="BSF148" s="24"/>
      <c r="BSG148" s="24"/>
      <c r="BSH148" s="24"/>
      <c r="BSI148" s="24"/>
      <c r="BSJ148" s="24"/>
      <c r="BSK148" s="24"/>
      <c r="BSL148" s="24"/>
      <c r="BSM148" s="24"/>
      <c r="BSN148" s="24"/>
      <c r="BSO148" s="24"/>
      <c r="BSP148" s="24"/>
      <c r="BSQ148" s="24"/>
      <c r="BSR148" s="24"/>
      <c r="BSS148" s="24"/>
      <c r="BST148" s="24"/>
      <c r="BSU148" s="24"/>
      <c r="BSV148" s="24"/>
      <c r="BSW148" s="24"/>
      <c r="BSX148" s="24"/>
      <c r="BSY148" s="24"/>
      <c r="BSZ148" s="24"/>
      <c r="BTA148" s="24"/>
      <c r="BTB148" s="24"/>
      <c r="BTC148" s="24"/>
      <c r="BTD148" s="24"/>
      <c r="BTE148" s="24"/>
      <c r="BTF148" s="24"/>
      <c r="BTG148" s="24"/>
      <c r="BTH148" s="24"/>
      <c r="BTI148" s="24"/>
      <c r="BTJ148" s="24"/>
      <c r="BTK148" s="24"/>
      <c r="BTL148" s="24"/>
      <c r="BTM148" s="24"/>
      <c r="BTN148" s="24"/>
      <c r="BTO148" s="24"/>
      <c r="BTP148" s="24"/>
      <c r="BTQ148" s="24"/>
      <c r="BTR148" s="24"/>
      <c r="BTS148" s="24"/>
      <c r="BTT148" s="24"/>
      <c r="BTU148" s="24"/>
      <c r="BTV148" s="24"/>
      <c r="BTW148" s="24"/>
      <c r="BTX148" s="24"/>
      <c r="BTY148" s="24"/>
      <c r="BTZ148" s="24"/>
      <c r="BUA148" s="24"/>
      <c r="BUB148" s="24"/>
      <c r="BUC148" s="24"/>
      <c r="BUD148" s="24"/>
      <c r="BUE148" s="24"/>
      <c r="BUF148" s="24"/>
      <c r="BUG148" s="24"/>
      <c r="BUH148" s="24"/>
      <c r="BUI148" s="24"/>
      <c r="BUJ148" s="24"/>
      <c r="BUK148" s="24"/>
      <c r="BUL148" s="24"/>
      <c r="BUM148" s="24"/>
      <c r="BUN148" s="24"/>
      <c r="BUO148" s="24"/>
      <c r="BUP148" s="24"/>
      <c r="BUQ148" s="24"/>
      <c r="BUR148" s="24"/>
      <c r="BUS148" s="24"/>
      <c r="BUT148" s="24"/>
      <c r="BUU148" s="24"/>
      <c r="BUV148" s="24"/>
      <c r="BUW148" s="24"/>
      <c r="BUX148" s="24"/>
      <c r="BUY148" s="24"/>
      <c r="BUZ148" s="24"/>
      <c r="BVA148" s="24"/>
      <c r="BVB148" s="24"/>
      <c r="BVC148" s="24"/>
      <c r="BVD148" s="24"/>
      <c r="BVE148" s="24"/>
      <c r="BVF148" s="24"/>
      <c r="BVG148" s="24"/>
      <c r="BVH148" s="24"/>
      <c r="BVI148" s="24"/>
      <c r="BVJ148" s="24"/>
      <c r="BVK148" s="24"/>
      <c r="BVL148" s="24"/>
      <c r="BVM148" s="24"/>
      <c r="BVN148" s="24"/>
      <c r="BVO148" s="24"/>
      <c r="BVP148" s="24"/>
      <c r="BVQ148" s="24"/>
      <c r="BVR148" s="24"/>
      <c r="BVS148" s="24"/>
      <c r="BVT148" s="24"/>
      <c r="BVU148" s="24"/>
      <c r="BVV148" s="24"/>
      <c r="BVW148" s="24"/>
      <c r="BVX148" s="24"/>
      <c r="BVY148" s="24"/>
      <c r="BVZ148" s="24"/>
      <c r="BWA148" s="24"/>
      <c r="BWB148" s="24"/>
      <c r="BWC148" s="24"/>
      <c r="BWD148" s="24"/>
      <c r="BWE148" s="24"/>
      <c r="BWF148" s="24"/>
      <c r="BWG148" s="24"/>
      <c r="BWH148" s="24"/>
      <c r="BWI148" s="24"/>
      <c r="BWJ148" s="24"/>
      <c r="BWK148" s="24"/>
      <c r="BWL148" s="24"/>
      <c r="BWM148" s="24"/>
      <c r="BWN148" s="24"/>
      <c r="BWO148" s="24"/>
      <c r="BWP148" s="24"/>
      <c r="BWQ148" s="24"/>
      <c r="BWR148" s="24"/>
      <c r="BWS148" s="24"/>
      <c r="BWT148" s="24"/>
      <c r="BWU148" s="24"/>
      <c r="BWV148" s="24"/>
      <c r="BWW148" s="24"/>
      <c r="BWX148" s="24"/>
      <c r="BWY148" s="24"/>
      <c r="BWZ148" s="24"/>
      <c r="BXA148" s="24"/>
      <c r="BXB148" s="24"/>
      <c r="BXC148" s="24"/>
      <c r="BXD148" s="24"/>
      <c r="BXE148" s="24"/>
      <c r="BXF148" s="24"/>
      <c r="BXG148" s="24"/>
      <c r="BXH148" s="24"/>
      <c r="BXI148" s="24"/>
      <c r="BXJ148" s="24"/>
      <c r="BXK148" s="24"/>
      <c r="BXL148" s="24"/>
      <c r="BXM148" s="24"/>
      <c r="BXN148" s="24"/>
      <c r="BXO148" s="24"/>
      <c r="BXP148" s="24"/>
      <c r="BXQ148" s="24"/>
      <c r="BXR148" s="24"/>
      <c r="BXS148" s="24"/>
      <c r="BXT148" s="24"/>
      <c r="BXU148" s="24"/>
      <c r="BXV148" s="24"/>
      <c r="BXW148" s="24"/>
      <c r="BXX148" s="24"/>
      <c r="BXY148" s="24"/>
      <c r="BXZ148" s="24"/>
      <c r="BYA148" s="24"/>
      <c r="BYB148" s="24"/>
      <c r="BYC148" s="24"/>
      <c r="BYD148" s="24"/>
      <c r="BYE148" s="24"/>
      <c r="BYF148" s="24"/>
      <c r="BYG148" s="24"/>
      <c r="BYH148" s="24"/>
      <c r="BYI148" s="24"/>
      <c r="BYJ148" s="24"/>
      <c r="BYK148" s="24"/>
      <c r="BYL148" s="24"/>
      <c r="BYM148" s="24"/>
      <c r="BYN148" s="24"/>
      <c r="BYO148" s="24"/>
      <c r="BYP148" s="24"/>
      <c r="BYQ148" s="24"/>
      <c r="BYR148" s="24"/>
      <c r="BYS148" s="24"/>
      <c r="BYT148" s="24"/>
      <c r="BYU148" s="24"/>
      <c r="BYV148" s="24"/>
      <c r="BYW148" s="24"/>
      <c r="BYX148" s="24"/>
      <c r="BYY148" s="24"/>
      <c r="BYZ148" s="24"/>
      <c r="BZA148" s="24"/>
      <c r="BZB148" s="24"/>
      <c r="BZC148" s="24"/>
      <c r="BZD148" s="24"/>
      <c r="BZE148" s="24"/>
      <c r="BZF148" s="24"/>
      <c r="BZG148" s="24"/>
      <c r="BZH148" s="24"/>
      <c r="BZI148" s="24"/>
      <c r="BZJ148" s="24"/>
      <c r="BZK148" s="24"/>
      <c r="BZL148" s="24"/>
      <c r="BZM148" s="24"/>
      <c r="BZN148" s="24"/>
      <c r="BZO148" s="24"/>
      <c r="BZP148" s="24"/>
      <c r="BZQ148" s="24"/>
      <c r="BZR148" s="24"/>
      <c r="BZS148" s="24"/>
      <c r="BZT148" s="24"/>
      <c r="BZU148" s="24"/>
      <c r="BZV148" s="24"/>
      <c r="BZW148" s="24"/>
      <c r="BZX148" s="24"/>
      <c r="BZY148" s="24"/>
      <c r="BZZ148" s="24"/>
      <c r="CAA148" s="24"/>
      <c r="CAB148" s="24"/>
      <c r="CAC148" s="24"/>
      <c r="CAD148" s="24"/>
      <c r="CAE148" s="24"/>
      <c r="CAF148" s="24"/>
      <c r="CAG148" s="24"/>
      <c r="CAH148" s="24"/>
      <c r="CAI148" s="24"/>
      <c r="CAJ148" s="24"/>
      <c r="CAK148" s="24"/>
      <c r="CAL148" s="24"/>
      <c r="CAM148" s="24"/>
      <c r="CAN148" s="24"/>
      <c r="CAO148" s="24"/>
      <c r="CAP148" s="24"/>
      <c r="CAQ148" s="24"/>
      <c r="CAR148" s="24"/>
      <c r="CAS148" s="24"/>
      <c r="CAT148" s="24"/>
      <c r="CAU148" s="24"/>
      <c r="CAV148" s="24"/>
      <c r="CAW148" s="24"/>
      <c r="CAX148" s="24"/>
      <c r="CAY148" s="24"/>
      <c r="CAZ148" s="24"/>
      <c r="CBA148" s="24"/>
      <c r="CBB148" s="24"/>
      <c r="CBC148" s="24"/>
      <c r="CBD148" s="24"/>
      <c r="CBE148" s="24"/>
      <c r="CBF148" s="24"/>
      <c r="CBG148" s="24"/>
      <c r="CBH148" s="24"/>
      <c r="CBI148" s="24"/>
      <c r="CBJ148" s="24"/>
      <c r="CBK148" s="24"/>
      <c r="CBL148" s="24"/>
      <c r="CBM148" s="24"/>
      <c r="CBN148" s="24"/>
      <c r="CBO148" s="24"/>
      <c r="CBP148" s="24"/>
      <c r="CBQ148" s="24"/>
      <c r="CBR148" s="24"/>
      <c r="CBS148" s="24"/>
      <c r="CBT148" s="24"/>
      <c r="CBU148" s="24"/>
      <c r="CBV148" s="24"/>
      <c r="CBW148" s="24"/>
      <c r="CBX148" s="24"/>
      <c r="CBY148" s="24"/>
      <c r="CBZ148" s="24"/>
      <c r="CCA148" s="24"/>
      <c r="CCB148" s="24"/>
      <c r="CCC148" s="24"/>
      <c r="CCD148" s="24"/>
      <c r="CCE148" s="24"/>
      <c r="CCF148" s="24"/>
      <c r="CCG148" s="24"/>
      <c r="CCH148" s="24"/>
      <c r="CCI148" s="24"/>
      <c r="CCJ148" s="24"/>
      <c r="CCK148" s="24"/>
      <c r="CCL148" s="24"/>
      <c r="CCM148" s="24"/>
      <c r="CCN148" s="24"/>
      <c r="CCO148" s="24"/>
      <c r="CCP148" s="24"/>
      <c r="CCQ148" s="24"/>
      <c r="CCR148" s="24"/>
      <c r="CCS148" s="24"/>
      <c r="CCT148" s="24"/>
      <c r="CCU148" s="24"/>
      <c r="CCV148" s="24"/>
      <c r="CCW148" s="24"/>
      <c r="CCX148" s="24"/>
      <c r="CCY148" s="24"/>
      <c r="CCZ148" s="24"/>
      <c r="CDA148" s="24"/>
      <c r="CDB148" s="24"/>
      <c r="CDC148" s="24"/>
      <c r="CDD148" s="24"/>
      <c r="CDE148" s="24"/>
      <c r="CDF148" s="24"/>
      <c r="CDG148" s="24"/>
      <c r="CDH148" s="24"/>
      <c r="CDI148" s="24"/>
      <c r="CDJ148" s="24"/>
      <c r="CDK148" s="24"/>
      <c r="CDL148" s="24"/>
      <c r="CDM148" s="24"/>
      <c r="CDN148" s="24"/>
      <c r="CDO148" s="24"/>
      <c r="CDP148" s="24"/>
      <c r="CDQ148" s="24"/>
      <c r="CDR148" s="24"/>
      <c r="CDS148" s="24"/>
      <c r="CDT148" s="24"/>
      <c r="CDU148" s="24"/>
      <c r="CDV148" s="24"/>
      <c r="CDW148" s="24"/>
      <c r="CDX148" s="24"/>
      <c r="CDY148" s="24"/>
      <c r="CDZ148" s="24"/>
      <c r="CEA148" s="24"/>
      <c r="CEB148" s="24"/>
      <c r="CEC148" s="24"/>
      <c r="CED148" s="24"/>
      <c r="CEE148" s="24"/>
      <c r="CEF148" s="24"/>
      <c r="CEG148" s="24"/>
      <c r="CEH148" s="24"/>
      <c r="CEI148" s="24"/>
      <c r="CEJ148" s="24"/>
      <c r="CEK148" s="24"/>
      <c r="CEL148" s="24"/>
      <c r="CEM148" s="24"/>
      <c r="CEN148" s="24"/>
      <c r="CEO148" s="24"/>
      <c r="CEP148" s="24"/>
      <c r="CEQ148" s="24"/>
      <c r="CER148" s="24"/>
      <c r="CES148" s="24"/>
      <c r="CET148" s="24"/>
      <c r="CEU148" s="24"/>
      <c r="CEV148" s="24"/>
      <c r="CEW148" s="24"/>
      <c r="CEX148" s="24"/>
      <c r="CEY148" s="24"/>
      <c r="CEZ148" s="24"/>
      <c r="CFA148" s="24"/>
      <c r="CFB148" s="24"/>
      <c r="CFC148" s="24"/>
      <c r="CFD148" s="24"/>
      <c r="CFE148" s="24"/>
      <c r="CFF148" s="24"/>
      <c r="CFG148" s="24"/>
      <c r="CFH148" s="24"/>
      <c r="CFI148" s="24"/>
      <c r="CFJ148" s="24"/>
      <c r="CFK148" s="24"/>
      <c r="CFL148" s="24"/>
      <c r="CFM148" s="24"/>
      <c r="CFN148" s="24"/>
      <c r="CFO148" s="24"/>
      <c r="CFP148" s="24"/>
      <c r="CFQ148" s="24"/>
      <c r="CFR148" s="24"/>
      <c r="CFS148" s="24"/>
      <c r="CFT148" s="24"/>
      <c r="CFU148" s="24"/>
      <c r="CFV148" s="24"/>
      <c r="CFW148" s="24"/>
      <c r="CFX148" s="24"/>
      <c r="CFY148" s="24"/>
      <c r="CFZ148" s="24"/>
      <c r="CGA148" s="24"/>
      <c r="CGB148" s="24"/>
      <c r="CGC148" s="24"/>
      <c r="CGD148" s="24"/>
      <c r="CGE148" s="24"/>
      <c r="CGF148" s="24"/>
      <c r="CGG148" s="24"/>
      <c r="CGH148" s="24"/>
      <c r="CGI148" s="24"/>
      <c r="CGJ148" s="24"/>
      <c r="CGK148" s="24"/>
      <c r="CGL148" s="24"/>
      <c r="CGM148" s="24"/>
      <c r="CGN148" s="24"/>
      <c r="CGO148" s="24"/>
      <c r="CGP148" s="24"/>
      <c r="CGQ148" s="24"/>
      <c r="CGR148" s="24"/>
      <c r="CGS148" s="24"/>
      <c r="CGT148" s="24"/>
      <c r="CGU148" s="24"/>
      <c r="CGV148" s="24"/>
      <c r="CGW148" s="24"/>
      <c r="CGX148" s="24"/>
      <c r="CGY148" s="24"/>
      <c r="CGZ148" s="24"/>
      <c r="CHA148" s="24"/>
      <c r="CHB148" s="24"/>
      <c r="CHC148" s="24"/>
      <c r="CHD148" s="24"/>
      <c r="CHE148" s="24"/>
      <c r="CHF148" s="24"/>
      <c r="CHG148" s="24"/>
      <c r="CHH148" s="24"/>
      <c r="CHI148" s="24"/>
      <c r="CHJ148" s="24"/>
      <c r="CHK148" s="24"/>
      <c r="CHL148" s="24"/>
      <c r="CHM148" s="24"/>
      <c r="CHN148" s="24"/>
      <c r="CHO148" s="24"/>
      <c r="CHP148" s="24"/>
      <c r="CHQ148" s="24"/>
      <c r="CHR148" s="24"/>
      <c r="CHS148" s="24"/>
      <c r="CHT148" s="24"/>
      <c r="CHU148" s="24"/>
      <c r="CHV148" s="24"/>
      <c r="CHW148" s="24"/>
      <c r="CHX148" s="24"/>
      <c r="CHY148" s="24"/>
      <c r="CHZ148" s="24"/>
      <c r="CIA148" s="24"/>
      <c r="CIB148" s="24"/>
      <c r="CIC148" s="24"/>
      <c r="CID148" s="24"/>
      <c r="CIE148" s="24"/>
      <c r="CIF148" s="24"/>
      <c r="CIG148" s="24"/>
      <c r="CIH148" s="24"/>
      <c r="CII148" s="24"/>
      <c r="CIJ148" s="24"/>
      <c r="CIK148" s="24"/>
      <c r="CIL148" s="24"/>
      <c r="CIM148" s="24"/>
      <c r="CIN148" s="24"/>
      <c r="CIO148" s="24"/>
      <c r="CIP148" s="24"/>
      <c r="CIQ148" s="24"/>
      <c r="CIR148" s="24"/>
      <c r="CIS148" s="24"/>
      <c r="CIT148" s="24"/>
      <c r="CIU148" s="24"/>
      <c r="CIV148" s="24"/>
      <c r="CIW148" s="24"/>
      <c r="CIX148" s="24"/>
      <c r="CIY148" s="24"/>
      <c r="CIZ148" s="24"/>
      <c r="CJA148" s="24"/>
      <c r="CJB148" s="24"/>
      <c r="CJC148" s="24"/>
      <c r="CJD148" s="24"/>
      <c r="CJE148" s="24"/>
      <c r="CJF148" s="24"/>
      <c r="CJG148" s="24"/>
      <c r="CJH148" s="24"/>
      <c r="CJI148" s="24"/>
      <c r="CJJ148" s="24"/>
      <c r="CJK148" s="24"/>
      <c r="CJL148" s="24"/>
      <c r="CJM148" s="24"/>
      <c r="CJN148" s="24"/>
      <c r="CJO148" s="24"/>
      <c r="CJP148" s="24"/>
      <c r="CJQ148" s="24"/>
      <c r="CJR148" s="24"/>
      <c r="CJS148" s="24"/>
      <c r="CJT148" s="24"/>
      <c r="CJU148" s="24"/>
      <c r="CJV148" s="24"/>
      <c r="CJW148" s="24"/>
      <c r="CJX148" s="24"/>
      <c r="CJY148" s="24"/>
      <c r="CJZ148" s="24"/>
      <c r="CKA148" s="24"/>
      <c r="CKB148" s="24"/>
      <c r="CKC148" s="24"/>
      <c r="CKD148" s="24"/>
      <c r="CKE148" s="24"/>
      <c r="CKF148" s="24"/>
      <c r="CKG148" s="24"/>
      <c r="CKH148" s="24"/>
      <c r="CKI148" s="24"/>
      <c r="CKJ148" s="24"/>
      <c r="CKK148" s="24"/>
      <c r="CKL148" s="24"/>
      <c r="CKM148" s="24"/>
      <c r="CKN148" s="24"/>
      <c r="CKO148" s="24"/>
      <c r="CKP148" s="24"/>
      <c r="CKQ148" s="24"/>
      <c r="CKR148" s="24"/>
      <c r="CKS148" s="24"/>
      <c r="CKT148" s="24"/>
      <c r="CKU148" s="24"/>
      <c r="CKV148" s="24"/>
      <c r="CKW148" s="24"/>
      <c r="CKX148" s="24"/>
      <c r="CKY148" s="24"/>
      <c r="CKZ148" s="24"/>
      <c r="CLA148" s="24"/>
      <c r="CLB148" s="24"/>
      <c r="CLC148" s="24"/>
      <c r="CLD148" s="24"/>
      <c r="CLE148" s="24"/>
      <c r="CLF148" s="24"/>
      <c r="CLG148" s="24"/>
      <c r="CLH148" s="24"/>
      <c r="CLI148" s="24"/>
      <c r="CLJ148" s="24"/>
      <c r="CLK148" s="24"/>
      <c r="CLL148" s="24"/>
      <c r="CLM148" s="24"/>
      <c r="CLN148" s="24"/>
      <c r="CLO148" s="24"/>
      <c r="CLP148" s="24"/>
      <c r="CLQ148" s="24"/>
      <c r="CLR148" s="24"/>
      <c r="CLS148" s="24"/>
      <c r="CLT148" s="24"/>
      <c r="CLU148" s="24"/>
      <c r="CLV148" s="24"/>
      <c r="CLW148" s="24"/>
      <c r="CLX148" s="24"/>
      <c r="CLY148" s="24"/>
      <c r="CLZ148" s="24"/>
      <c r="CMA148" s="24"/>
      <c r="CMB148" s="24"/>
      <c r="CMC148" s="24"/>
      <c r="CMD148" s="24"/>
      <c r="CME148" s="24"/>
      <c r="CMF148" s="24"/>
      <c r="CMG148" s="24"/>
      <c r="CMH148" s="24"/>
      <c r="CMI148" s="24"/>
      <c r="CMJ148" s="24"/>
      <c r="CMK148" s="24"/>
      <c r="CML148" s="24"/>
      <c r="CMM148" s="24"/>
      <c r="CMN148" s="24"/>
      <c r="CMO148" s="24"/>
      <c r="CMP148" s="24"/>
      <c r="CMQ148" s="24"/>
      <c r="CMR148" s="24"/>
      <c r="CMS148" s="24"/>
      <c r="CMT148" s="24"/>
      <c r="CMU148" s="24"/>
      <c r="CMV148" s="24"/>
      <c r="CMW148" s="24"/>
      <c r="CMX148" s="24"/>
      <c r="CMY148" s="24"/>
      <c r="CMZ148" s="24"/>
      <c r="CNA148" s="24"/>
      <c r="CNB148" s="24"/>
      <c r="CNC148" s="24"/>
      <c r="CND148" s="24"/>
      <c r="CNE148" s="24"/>
      <c r="CNF148" s="24"/>
      <c r="CNG148" s="24"/>
      <c r="CNH148" s="24"/>
      <c r="CNI148" s="24"/>
      <c r="CNJ148" s="24"/>
      <c r="CNK148" s="24"/>
      <c r="CNL148" s="24"/>
      <c r="CNM148" s="24"/>
      <c r="CNN148" s="24"/>
      <c r="CNO148" s="24"/>
      <c r="CNP148" s="24"/>
      <c r="CNQ148" s="24"/>
      <c r="CNR148" s="24"/>
      <c r="CNS148" s="24"/>
      <c r="CNT148" s="24"/>
      <c r="CNU148" s="24"/>
      <c r="CNV148" s="24"/>
      <c r="CNW148" s="24"/>
      <c r="CNX148" s="24"/>
      <c r="CNY148" s="24"/>
      <c r="CNZ148" s="24"/>
      <c r="COA148" s="24"/>
      <c r="COB148" s="24"/>
      <c r="COC148" s="24"/>
      <c r="COD148" s="24"/>
      <c r="COE148" s="24"/>
      <c r="COF148" s="24"/>
      <c r="COG148" s="24"/>
      <c r="COH148" s="24"/>
      <c r="COI148" s="24"/>
      <c r="COJ148" s="24"/>
      <c r="COK148" s="24"/>
      <c r="COL148" s="24"/>
      <c r="COM148" s="24"/>
      <c r="CON148" s="24"/>
      <c r="COO148" s="24"/>
      <c r="COP148" s="24"/>
      <c r="COQ148" s="24"/>
      <c r="COR148" s="24"/>
      <c r="COS148" s="24"/>
      <c r="COT148" s="24"/>
      <c r="COU148" s="24"/>
      <c r="COV148" s="24"/>
      <c r="COW148" s="24"/>
      <c r="COX148" s="24"/>
      <c r="COY148" s="24"/>
      <c r="COZ148" s="24"/>
      <c r="CPA148" s="24"/>
      <c r="CPB148" s="24"/>
      <c r="CPC148" s="24"/>
      <c r="CPD148" s="24"/>
      <c r="CPE148" s="24"/>
      <c r="CPF148" s="24"/>
      <c r="CPG148" s="24"/>
      <c r="CPH148" s="24"/>
      <c r="CPI148" s="24"/>
      <c r="CPJ148" s="24"/>
      <c r="CPK148" s="24"/>
      <c r="CPL148" s="24"/>
      <c r="CPM148" s="24"/>
      <c r="CPN148" s="24"/>
      <c r="CPO148" s="24"/>
      <c r="CPP148" s="24"/>
      <c r="CPQ148" s="24"/>
      <c r="CPR148" s="24"/>
      <c r="CPS148" s="24"/>
      <c r="CPT148" s="24"/>
      <c r="CPU148" s="24"/>
      <c r="CPV148" s="24"/>
      <c r="CPW148" s="24"/>
      <c r="CPX148" s="24"/>
      <c r="CPY148" s="24"/>
      <c r="CPZ148" s="24"/>
      <c r="CQA148" s="24"/>
      <c r="CQB148" s="24"/>
      <c r="CQC148" s="24"/>
      <c r="CQD148" s="24"/>
      <c r="CQE148" s="24"/>
      <c r="CQF148" s="24"/>
      <c r="CQG148" s="24"/>
      <c r="CQH148" s="24"/>
      <c r="CQI148" s="24"/>
      <c r="CQJ148" s="24"/>
      <c r="CQK148" s="24"/>
      <c r="CQL148" s="24"/>
      <c r="CQM148" s="24"/>
      <c r="CQN148" s="24"/>
      <c r="CQO148" s="24"/>
      <c r="CQP148" s="24"/>
      <c r="CQQ148" s="24"/>
      <c r="CQR148" s="24"/>
      <c r="CQS148" s="24"/>
      <c r="CQT148" s="24"/>
      <c r="CQU148" s="24"/>
      <c r="CQV148" s="24"/>
      <c r="CQW148" s="24"/>
      <c r="CQX148" s="24"/>
      <c r="CQY148" s="24"/>
      <c r="CQZ148" s="24"/>
      <c r="CRA148" s="24"/>
      <c r="CRB148" s="24"/>
      <c r="CRC148" s="24"/>
      <c r="CRD148" s="24"/>
      <c r="CRE148" s="24"/>
      <c r="CRF148" s="24"/>
      <c r="CRG148" s="24"/>
      <c r="CRH148" s="24"/>
      <c r="CRI148" s="24"/>
      <c r="CRJ148" s="24"/>
      <c r="CRK148" s="24"/>
      <c r="CRL148" s="24"/>
      <c r="CRM148" s="24"/>
      <c r="CRN148" s="24"/>
      <c r="CRO148" s="24"/>
      <c r="CRP148" s="24"/>
      <c r="CRQ148" s="24"/>
      <c r="CRR148" s="24"/>
      <c r="CRS148" s="24"/>
      <c r="CRT148" s="24"/>
      <c r="CRU148" s="24"/>
      <c r="CRV148" s="24"/>
      <c r="CRW148" s="24"/>
      <c r="CRX148" s="24"/>
      <c r="CRY148" s="24"/>
      <c r="CRZ148" s="24"/>
      <c r="CSA148" s="24"/>
      <c r="CSB148" s="24"/>
      <c r="CSC148" s="24"/>
      <c r="CSD148" s="24"/>
      <c r="CSE148" s="24"/>
      <c r="CSF148" s="24"/>
      <c r="CSG148" s="24"/>
      <c r="CSH148" s="24"/>
      <c r="CSI148" s="24"/>
      <c r="CSJ148" s="24"/>
      <c r="CSK148" s="24"/>
      <c r="CSL148" s="24"/>
      <c r="CSM148" s="24"/>
      <c r="CSN148" s="24"/>
      <c r="CSO148" s="24"/>
      <c r="CSP148" s="24"/>
      <c r="CSQ148" s="24"/>
      <c r="CSR148" s="24"/>
      <c r="CSS148" s="24"/>
      <c r="CST148" s="24"/>
      <c r="CSU148" s="24"/>
      <c r="CSV148" s="24"/>
      <c r="CSW148" s="24"/>
      <c r="CSX148" s="24"/>
      <c r="CSY148" s="24"/>
      <c r="CSZ148" s="24"/>
      <c r="CTA148" s="24"/>
      <c r="CTB148" s="24"/>
      <c r="CTC148" s="24"/>
      <c r="CTD148" s="24"/>
      <c r="CTE148" s="24"/>
      <c r="CTF148" s="24"/>
      <c r="CTG148" s="24"/>
      <c r="CTH148" s="24"/>
      <c r="CTI148" s="24"/>
      <c r="CTJ148" s="24"/>
      <c r="CTK148" s="24"/>
      <c r="CTL148" s="24"/>
      <c r="CTM148" s="24"/>
      <c r="CTN148" s="24"/>
      <c r="CTO148" s="24"/>
      <c r="CTP148" s="24"/>
      <c r="CTQ148" s="24"/>
      <c r="CTR148" s="24"/>
      <c r="CTS148" s="24"/>
      <c r="CTT148" s="24"/>
      <c r="CTU148" s="24"/>
      <c r="CTV148" s="24"/>
      <c r="CTW148" s="24"/>
      <c r="CTX148" s="24"/>
      <c r="CTY148" s="24"/>
      <c r="CTZ148" s="24"/>
      <c r="CUA148" s="24"/>
      <c r="CUB148" s="24"/>
      <c r="CUC148" s="24"/>
      <c r="CUD148" s="24"/>
      <c r="CUE148" s="24"/>
      <c r="CUF148" s="24"/>
      <c r="CUG148" s="24"/>
      <c r="CUH148" s="24"/>
      <c r="CUI148" s="24"/>
      <c r="CUJ148" s="24"/>
      <c r="CUK148" s="24"/>
      <c r="CUL148" s="24"/>
      <c r="CUM148" s="24"/>
      <c r="CUN148" s="24"/>
      <c r="CUO148" s="24"/>
      <c r="CUP148" s="24"/>
      <c r="CUQ148" s="24"/>
      <c r="CUR148" s="24"/>
      <c r="CUS148" s="24"/>
      <c r="CUT148" s="24"/>
      <c r="CUU148" s="24"/>
      <c r="CUV148" s="24"/>
      <c r="CUW148" s="24"/>
      <c r="CUX148" s="24"/>
      <c r="CUY148" s="24"/>
      <c r="CUZ148" s="24"/>
      <c r="CVA148" s="24"/>
      <c r="CVB148" s="24"/>
      <c r="CVC148" s="24"/>
      <c r="CVD148" s="24"/>
      <c r="CVE148" s="24"/>
      <c r="CVF148" s="24"/>
      <c r="CVG148" s="24"/>
      <c r="CVH148" s="24"/>
      <c r="CVI148" s="24"/>
      <c r="CVJ148" s="24"/>
      <c r="CVK148" s="24"/>
      <c r="CVL148" s="24"/>
      <c r="CVM148" s="24"/>
      <c r="CVN148" s="24"/>
      <c r="CVO148" s="24"/>
      <c r="CVP148" s="24"/>
      <c r="CVQ148" s="24"/>
      <c r="CVR148" s="24"/>
      <c r="CVS148" s="24"/>
      <c r="CVT148" s="24"/>
      <c r="CVU148" s="24"/>
      <c r="CVV148" s="24"/>
      <c r="CVW148" s="24"/>
      <c r="CVX148" s="24"/>
      <c r="CVY148" s="24"/>
      <c r="CVZ148" s="24"/>
      <c r="CWA148" s="24"/>
      <c r="CWB148" s="24"/>
      <c r="CWC148" s="24"/>
      <c r="CWD148" s="24"/>
      <c r="CWE148" s="24"/>
      <c r="CWF148" s="24"/>
      <c r="CWG148" s="24"/>
      <c r="CWH148" s="24"/>
      <c r="CWI148" s="24"/>
      <c r="CWJ148" s="24"/>
      <c r="CWK148" s="24"/>
      <c r="CWL148" s="24"/>
      <c r="CWM148" s="24"/>
      <c r="CWN148" s="24"/>
      <c r="CWO148" s="24"/>
      <c r="CWP148" s="24"/>
      <c r="CWQ148" s="24"/>
      <c r="CWR148" s="24"/>
      <c r="CWS148" s="24"/>
      <c r="CWT148" s="24"/>
      <c r="CWU148" s="24"/>
      <c r="CWV148" s="24"/>
      <c r="CWW148" s="24"/>
      <c r="CWX148" s="24"/>
      <c r="CWY148" s="24"/>
      <c r="CWZ148" s="24"/>
      <c r="CXA148" s="24"/>
      <c r="CXB148" s="24"/>
      <c r="CXC148" s="24"/>
      <c r="CXD148" s="24"/>
      <c r="CXE148" s="24"/>
      <c r="CXF148" s="24"/>
      <c r="CXG148" s="24"/>
      <c r="CXH148" s="24"/>
      <c r="CXI148" s="24"/>
      <c r="CXJ148" s="24"/>
      <c r="CXK148" s="24"/>
      <c r="CXL148" s="24"/>
      <c r="CXM148" s="24"/>
      <c r="CXN148" s="24"/>
      <c r="CXO148" s="24"/>
      <c r="CXP148" s="24"/>
      <c r="CXQ148" s="24"/>
      <c r="CXR148" s="24"/>
      <c r="CXS148" s="24"/>
      <c r="CXT148" s="24"/>
      <c r="CXU148" s="24"/>
      <c r="CXV148" s="24"/>
      <c r="CXW148" s="24"/>
      <c r="CXX148" s="24"/>
      <c r="CXY148" s="24"/>
      <c r="CXZ148" s="24"/>
      <c r="CYA148" s="24"/>
      <c r="CYB148" s="24"/>
      <c r="CYC148" s="24"/>
      <c r="CYD148" s="24"/>
      <c r="CYE148" s="24"/>
      <c r="CYF148" s="24"/>
      <c r="CYG148" s="24"/>
      <c r="CYH148" s="24"/>
      <c r="CYI148" s="24"/>
      <c r="CYJ148" s="24"/>
      <c r="CYK148" s="24"/>
      <c r="CYL148" s="24"/>
      <c r="CYM148" s="24"/>
      <c r="CYN148" s="24"/>
      <c r="CYO148" s="24"/>
      <c r="CYP148" s="24"/>
      <c r="CYQ148" s="24"/>
      <c r="CYR148" s="24"/>
      <c r="CYS148" s="24"/>
      <c r="CYT148" s="24"/>
      <c r="CYU148" s="24"/>
      <c r="CYV148" s="24"/>
      <c r="CYW148" s="24"/>
      <c r="CYX148" s="24"/>
      <c r="CYY148" s="24"/>
      <c r="CYZ148" s="24"/>
      <c r="CZA148" s="24"/>
      <c r="CZB148" s="24"/>
      <c r="CZC148" s="24"/>
      <c r="CZD148" s="24"/>
      <c r="CZE148" s="24"/>
      <c r="CZF148" s="24"/>
      <c r="CZG148" s="24"/>
      <c r="CZH148" s="24"/>
      <c r="CZI148" s="24"/>
      <c r="CZJ148" s="24"/>
      <c r="CZK148" s="24"/>
      <c r="CZL148" s="24"/>
      <c r="CZM148" s="24"/>
      <c r="CZN148" s="24"/>
      <c r="CZO148" s="24"/>
      <c r="CZP148" s="24"/>
      <c r="CZQ148" s="24"/>
      <c r="CZR148" s="24"/>
      <c r="CZS148" s="24"/>
      <c r="CZT148" s="24"/>
      <c r="CZU148" s="24"/>
      <c r="CZV148" s="24"/>
      <c r="CZW148" s="24"/>
      <c r="CZX148" s="24"/>
      <c r="CZY148" s="24"/>
      <c r="CZZ148" s="24"/>
      <c r="DAA148" s="24"/>
      <c r="DAB148" s="24"/>
      <c r="DAC148" s="24"/>
      <c r="DAD148" s="24"/>
      <c r="DAE148" s="24"/>
      <c r="DAF148" s="24"/>
      <c r="DAG148" s="24"/>
      <c r="DAH148" s="24"/>
      <c r="DAI148" s="24"/>
      <c r="DAJ148" s="24"/>
      <c r="DAK148" s="24"/>
      <c r="DAL148" s="24"/>
      <c r="DAM148" s="24"/>
      <c r="DAN148" s="24"/>
      <c r="DAO148" s="24"/>
      <c r="DAP148" s="24"/>
      <c r="DAQ148" s="24"/>
      <c r="DAR148" s="24"/>
      <c r="DAS148" s="24"/>
      <c r="DAT148" s="24"/>
      <c r="DAU148" s="24"/>
      <c r="DAV148" s="24"/>
      <c r="DAW148" s="24"/>
      <c r="DAX148" s="24"/>
      <c r="DAY148" s="24"/>
      <c r="DAZ148" s="24"/>
      <c r="DBA148" s="24"/>
      <c r="DBB148" s="24"/>
      <c r="DBC148" s="24"/>
      <c r="DBD148" s="24"/>
      <c r="DBE148" s="24"/>
      <c r="DBF148" s="24"/>
      <c r="DBG148" s="24"/>
      <c r="DBH148" s="24"/>
      <c r="DBI148" s="24"/>
      <c r="DBJ148" s="24"/>
      <c r="DBK148" s="24"/>
      <c r="DBL148" s="24"/>
      <c r="DBM148" s="24"/>
      <c r="DBN148" s="24"/>
      <c r="DBO148" s="24"/>
      <c r="DBP148" s="24"/>
      <c r="DBQ148" s="24"/>
      <c r="DBR148" s="24"/>
      <c r="DBS148" s="24"/>
      <c r="DBT148" s="24"/>
      <c r="DBU148" s="24"/>
      <c r="DBV148" s="24"/>
      <c r="DBW148" s="24"/>
      <c r="DBX148" s="24"/>
      <c r="DBY148" s="24"/>
      <c r="DBZ148" s="24"/>
      <c r="DCA148" s="24"/>
      <c r="DCB148" s="24"/>
      <c r="DCC148" s="24"/>
      <c r="DCD148" s="24"/>
      <c r="DCE148" s="24"/>
      <c r="DCF148" s="24"/>
      <c r="DCG148" s="24"/>
      <c r="DCH148" s="24"/>
      <c r="DCI148" s="24"/>
      <c r="DCJ148" s="24"/>
      <c r="DCK148" s="24"/>
      <c r="DCL148" s="24"/>
      <c r="DCM148" s="24"/>
      <c r="DCN148" s="24"/>
      <c r="DCO148" s="24"/>
      <c r="DCP148" s="24"/>
      <c r="DCQ148" s="24"/>
      <c r="DCR148" s="24"/>
      <c r="DCS148" s="24"/>
      <c r="DCT148" s="24"/>
      <c r="DCU148" s="24"/>
      <c r="DCV148" s="24"/>
      <c r="DCW148" s="24"/>
      <c r="DCX148" s="24"/>
      <c r="DCY148" s="24"/>
      <c r="DCZ148" s="24"/>
      <c r="DDA148" s="24"/>
      <c r="DDB148" s="24"/>
      <c r="DDC148" s="24"/>
      <c r="DDD148" s="24"/>
      <c r="DDE148" s="24"/>
      <c r="DDF148" s="24"/>
      <c r="DDG148" s="24"/>
      <c r="DDH148" s="24"/>
      <c r="DDI148" s="24"/>
      <c r="DDJ148" s="24"/>
      <c r="DDK148" s="24"/>
      <c r="DDL148" s="24"/>
      <c r="DDM148" s="24"/>
      <c r="DDN148" s="24"/>
      <c r="DDO148" s="24"/>
      <c r="DDP148" s="24"/>
      <c r="DDQ148" s="24"/>
      <c r="DDR148" s="24"/>
      <c r="DDS148" s="24"/>
      <c r="DDT148" s="24"/>
      <c r="DDU148" s="24"/>
      <c r="DDV148" s="24"/>
      <c r="DDW148" s="24"/>
      <c r="DDX148" s="24"/>
      <c r="DDY148" s="24"/>
      <c r="DDZ148" s="24"/>
      <c r="DEA148" s="24"/>
      <c r="DEB148" s="24"/>
      <c r="DEC148" s="24"/>
      <c r="DED148" s="24"/>
      <c r="DEE148" s="24"/>
      <c r="DEF148" s="24"/>
      <c r="DEG148" s="24"/>
      <c r="DEH148" s="24"/>
      <c r="DEI148" s="24"/>
      <c r="DEJ148" s="24"/>
      <c r="DEK148" s="24"/>
      <c r="DEL148" s="24"/>
      <c r="DEM148" s="24"/>
      <c r="DEN148" s="24"/>
      <c r="DEO148" s="24"/>
      <c r="DEP148" s="24"/>
      <c r="DEQ148" s="24"/>
      <c r="DER148" s="24"/>
      <c r="DES148" s="24"/>
      <c r="DET148" s="24"/>
      <c r="DEU148" s="24"/>
      <c r="DEV148" s="24"/>
      <c r="DEW148" s="24"/>
      <c r="DEX148" s="24"/>
      <c r="DEY148" s="24"/>
      <c r="DEZ148" s="24"/>
      <c r="DFA148" s="24"/>
      <c r="DFB148" s="24"/>
      <c r="DFC148" s="24"/>
      <c r="DFD148" s="24"/>
      <c r="DFE148" s="24"/>
      <c r="DFF148" s="24"/>
      <c r="DFG148" s="24"/>
      <c r="DFH148" s="24"/>
      <c r="DFI148" s="24"/>
      <c r="DFJ148" s="24"/>
      <c r="DFK148" s="24"/>
      <c r="DFL148" s="24"/>
      <c r="DFM148" s="24"/>
      <c r="DFN148" s="24"/>
      <c r="DFO148" s="24"/>
      <c r="DFP148" s="24"/>
      <c r="DFQ148" s="24"/>
      <c r="DFR148" s="24"/>
      <c r="DFS148" s="24"/>
      <c r="DFT148" s="24"/>
      <c r="DFU148" s="24"/>
      <c r="DFV148" s="24"/>
      <c r="DFW148" s="24"/>
      <c r="DFX148" s="24"/>
      <c r="DFY148" s="24"/>
      <c r="DFZ148" s="24"/>
      <c r="DGA148" s="24"/>
      <c r="DGB148" s="24"/>
      <c r="DGC148" s="24"/>
      <c r="DGD148" s="24"/>
      <c r="DGE148" s="24"/>
      <c r="DGF148" s="24"/>
      <c r="DGG148" s="24"/>
      <c r="DGH148" s="24"/>
      <c r="DGI148" s="24"/>
      <c r="DGJ148" s="24"/>
      <c r="DGK148" s="24"/>
      <c r="DGL148" s="24"/>
      <c r="DGM148" s="24"/>
      <c r="DGN148" s="24"/>
      <c r="DGO148" s="24"/>
      <c r="DGP148" s="24"/>
      <c r="DGQ148" s="24"/>
      <c r="DGR148" s="24"/>
      <c r="DGS148" s="24"/>
      <c r="DGT148" s="24"/>
      <c r="DGU148" s="24"/>
      <c r="DGV148" s="24"/>
      <c r="DGW148" s="24"/>
      <c r="DGX148" s="24"/>
      <c r="DGY148" s="24"/>
      <c r="DGZ148" s="24"/>
      <c r="DHA148" s="24"/>
      <c r="DHB148" s="24"/>
      <c r="DHC148" s="24"/>
      <c r="DHD148" s="24"/>
      <c r="DHE148" s="24"/>
      <c r="DHF148" s="24"/>
      <c r="DHG148" s="24"/>
      <c r="DHH148" s="24"/>
      <c r="DHI148" s="24"/>
      <c r="DHJ148" s="24"/>
      <c r="DHK148" s="24"/>
      <c r="DHL148" s="24"/>
      <c r="DHM148" s="24"/>
      <c r="DHN148" s="24"/>
      <c r="DHO148" s="24"/>
      <c r="DHP148" s="24"/>
      <c r="DHQ148" s="24"/>
      <c r="DHR148" s="24"/>
      <c r="DHS148" s="24"/>
      <c r="DHT148" s="24"/>
      <c r="DHU148" s="24"/>
      <c r="DHV148" s="24"/>
      <c r="DHW148" s="24"/>
      <c r="DHX148" s="24"/>
      <c r="DHY148" s="24"/>
      <c r="DHZ148" s="24"/>
      <c r="DIA148" s="24"/>
      <c r="DIB148" s="24"/>
      <c r="DIC148" s="24"/>
      <c r="DID148" s="24"/>
      <c r="DIE148" s="24"/>
      <c r="DIF148" s="24"/>
      <c r="DIG148" s="24"/>
      <c r="DIH148" s="24"/>
      <c r="DII148" s="24"/>
      <c r="DIJ148" s="24"/>
      <c r="DIK148" s="24"/>
      <c r="DIL148" s="24"/>
      <c r="DIM148" s="24"/>
      <c r="DIN148" s="24"/>
      <c r="DIO148" s="24"/>
      <c r="DIP148" s="24"/>
      <c r="DIQ148" s="24"/>
      <c r="DIR148" s="24"/>
      <c r="DIS148" s="24"/>
      <c r="DIT148" s="24"/>
      <c r="DIU148" s="24"/>
      <c r="DIV148" s="24"/>
      <c r="DIW148" s="24"/>
      <c r="DIX148" s="24"/>
      <c r="DIY148" s="24"/>
      <c r="DIZ148" s="24"/>
      <c r="DJA148" s="24"/>
      <c r="DJB148" s="24"/>
      <c r="DJC148" s="24"/>
      <c r="DJD148" s="24"/>
      <c r="DJE148" s="24"/>
      <c r="DJF148" s="24"/>
      <c r="DJG148" s="24"/>
      <c r="DJH148" s="24"/>
      <c r="DJI148" s="24"/>
      <c r="DJJ148" s="24"/>
      <c r="DJK148" s="24"/>
      <c r="DJL148" s="24"/>
      <c r="DJM148" s="24"/>
      <c r="DJN148" s="24"/>
      <c r="DJO148" s="24"/>
      <c r="DJP148" s="24"/>
      <c r="DJQ148" s="24"/>
      <c r="DJR148" s="24"/>
      <c r="DJS148" s="24"/>
      <c r="DJT148" s="24"/>
      <c r="DJU148" s="24"/>
      <c r="DJV148" s="24"/>
      <c r="DJW148" s="24"/>
      <c r="DJX148" s="24"/>
      <c r="DJY148" s="24"/>
      <c r="DJZ148" s="24"/>
      <c r="DKA148" s="24"/>
      <c r="DKB148" s="24"/>
      <c r="DKC148" s="24"/>
      <c r="DKD148" s="24"/>
      <c r="DKE148" s="24"/>
      <c r="DKF148" s="24"/>
      <c r="DKG148" s="24"/>
      <c r="DKH148" s="24"/>
      <c r="DKI148" s="24"/>
      <c r="DKJ148" s="24"/>
      <c r="DKK148" s="24"/>
      <c r="DKL148" s="24"/>
      <c r="DKM148" s="24"/>
      <c r="DKN148" s="24"/>
      <c r="DKO148" s="24"/>
      <c r="DKP148" s="24"/>
      <c r="DKQ148" s="24"/>
      <c r="DKR148" s="24"/>
      <c r="DKS148" s="24"/>
      <c r="DKT148" s="24"/>
      <c r="DKU148" s="24"/>
      <c r="DKV148" s="24"/>
      <c r="DKW148" s="24"/>
      <c r="DKX148" s="24"/>
      <c r="DKY148" s="24"/>
      <c r="DKZ148" s="24"/>
      <c r="DLA148" s="24"/>
      <c r="DLB148" s="24"/>
      <c r="DLC148" s="24"/>
      <c r="DLD148" s="24"/>
      <c r="DLE148" s="24"/>
      <c r="DLF148" s="24"/>
      <c r="DLG148" s="24"/>
      <c r="DLH148" s="24"/>
      <c r="DLI148" s="24"/>
      <c r="DLJ148" s="24"/>
      <c r="DLK148" s="24"/>
      <c r="DLL148" s="24"/>
      <c r="DLM148" s="24"/>
      <c r="DLN148" s="24"/>
      <c r="DLO148" s="24"/>
      <c r="DLP148" s="24"/>
      <c r="DLQ148" s="24"/>
      <c r="DLR148" s="24"/>
      <c r="DLS148" s="24"/>
      <c r="DLT148" s="24"/>
      <c r="DLU148" s="24"/>
      <c r="DLV148" s="24"/>
      <c r="DLW148" s="24"/>
      <c r="DLX148" s="24"/>
      <c r="DLY148" s="24"/>
      <c r="DLZ148" s="24"/>
      <c r="DMA148" s="24"/>
      <c r="DMB148" s="24"/>
      <c r="DMC148" s="24"/>
      <c r="DMD148" s="24"/>
      <c r="DME148" s="24"/>
      <c r="DMF148" s="24"/>
      <c r="DMG148" s="24"/>
      <c r="DMH148" s="24"/>
      <c r="DMI148" s="24"/>
      <c r="DMJ148" s="24"/>
      <c r="DMK148" s="24"/>
      <c r="DML148" s="24"/>
      <c r="DMM148" s="24"/>
      <c r="DMN148" s="24"/>
      <c r="DMO148" s="24"/>
      <c r="DMP148" s="24"/>
      <c r="DMQ148" s="24"/>
      <c r="DMR148" s="24"/>
      <c r="DMS148" s="24"/>
      <c r="DMT148" s="24"/>
      <c r="DMU148" s="24"/>
      <c r="DMV148" s="24"/>
      <c r="DMW148" s="24"/>
      <c r="DMX148" s="24"/>
      <c r="DMY148" s="24"/>
      <c r="DMZ148" s="24"/>
      <c r="DNA148" s="24"/>
      <c r="DNB148" s="24"/>
      <c r="DNC148" s="24"/>
      <c r="DND148" s="24"/>
      <c r="DNE148" s="24"/>
      <c r="DNF148" s="24"/>
      <c r="DNG148" s="24"/>
      <c r="DNH148" s="24"/>
      <c r="DNI148" s="24"/>
      <c r="DNJ148" s="24"/>
      <c r="DNK148" s="24"/>
      <c r="DNL148" s="24"/>
      <c r="DNM148" s="24"/>
      <c r="DNN148" s="24"/>
      <c r="DNO148" s="24"/>
      <c r="DNP148" s="24"/>
      <c r="DNQ148" s="24"/>
      <c r="DNR148" s="24"/>
      <c r="DNS148" s="24"/>
      <c r="DNT148" s="24"/>
      <c r="DNU148" s="24"/>
      <c r="DNV148" s="24"/>
      <c r="DNW148" s="24"/>
      <c r="DNX148" s="24"/>
      <c r="DNY148" s="24"/>
      <c r="DNZ148" s="24"/>
      <c r="DOA148" s="24"/>
      <c r="DOB148" s="24"/>
      <c r="DOC148" s="24"/>
      <c r="DOD148" s="24"/>
      <c r="DOE148" s="24"/>
      <c r="DOF148" s="24"/>
      <c r="DOG148" s="24"/>
      <c r="DOH148" s="24"/>
      <c r="DOI148" s="24"/>
      <c r="DOJ148" s="24"/>
      <c r="DOK148" s="24"/>
      <c r="DOL148" s="24"/>
      <c r="DOM148" s="24"/>
      <c r="DON148" s="24"/>
      <c r="DOO148" s="24"/>
      <c r="DOP148" s="24"/>
      <c r="DOQ148" s="24"/>
      <c r="DOR148" s="24"/>
      <c r="DOS148" s="24"/>
      <c r="DOT148" s="24"/>
      <c r="DOU148" s="24"/>
      <c r="DOV148" s="24"/>
      <c r="DOW148" s="24"/>
      <c r="DOX148" s="24"/>
      <c r="DOY148" s="24"/>
      <c r="DOZ148" s="24"/>
      <c r="DPA148" s="24"/>
      <c r="DPB148" s="24"/>
      <c r="DPC148" s="24"/>
      <c r="DPD148" s="24"/>
      <c r="DPE148" s="24"/>
      <c r="DPF148" s="24"/>
      <c r="DPG148" s="24"/>
      <c r="DPH148" s="24"/>
      <c r="DPI148" s="24"/>
      <c r="DPJ148" s="24"/>
      <c r="DPK148" s="24"/>
      <c r="DPL148" s="24"/>
      <c r="DPM148" s="24"/>
      <c r="DPN148" s="24"/>
      <c r="DPO148" s="24"/>
      <c r="DPP148" s="24"/>
      <c r="DPQ148" s="24"/>
      <c r="DPR148" s="24"/>
      <c r="DPS148" s="24"/>
      <c r="DPT148" s="24"/>
      <c r="DPU148" s="24"/>
      <c r="DPV148" s="24"/>
      <c r="DPW148" s="24"/>
      <c r="DPX148" s="24"/>
      <c r="DPY148" s="24"/>
      <c r="DPZ148" s="24"/>
      <c r="DQA148" s="24"/>
      <c r="DQB148" s="24"/>
      <c r="DQC148" s="24"/>
      <c r="DQD148" s="24"/>
      <c r="DQE148" s="24"/>
      <c r="DQF148" s="24"/>
      <c r="DQG148" s="24"/>
      <c r="DQH148" s="24"/>
      <c r="DQI148" s="24"/>
      <c r="DQJ148" s="24"/>
      <c r="DQK148" s="24"/>
      <c r="DQL148" s="24"/>
      <c r="DQM148" s="24"/>
      <c r="DQN148" s="24"/>
      <c r="DQO148" s="24"/>
      <c r="DQP148" s="24"/>
      <c r="DQQ148" s="24"/>
      <c r="DQR148" s="24"/>
      <c r="DQS148" s="24"/>
      <c r="DQT148" s="24"/>
      <c r="DQU148" s="24"/>
      <c r="DQV148" s="24"/>
      <c r="DQW148" s="24"/>
      <c r="DQX148" s="24"/>
      <c r="DQY148" s="24"/>
      <c r="DQZ148" s="24"/>
      <c r="DRA148" s="24"/>
      <c r="DRB148" s="24"/>
      <c r="DRC148" s="24"/>
      <c r="DRD148" s="24"/>
      <c r="DRE148" s="24"/>
      <c r="DRF148" s="24"/>
      <c r="DRG148" s="24"/>
      <c r="DRH148" s="24"/>
      <c r="DRI148" s="24"/>
      <c r="DRJ148" s="24"/>
      <c r="DRK148" s="24"/>
      <c r="DRL148" s="24"/>
      <c r="DRM148" s="24"/>
      <c r="DRN148" s="24"/>
      <c r="DRO148" s="24"/>
      <c r="DRP148" s="24"/>
      <c r="DRQ148" s="24"/>
      <c r="DRR148" s="24"/>
      <c r="DRS148" s="24"/>
      <c r="DRT148" s="24"/>
      <c r="DRU148" s="24"/>
      <c r="DRV148" s="24"/>
      <c r="DRW148" s="24"/>
      <c r="DRX148" s="24"/>
      <c r="DRY148" s="24"/>
      <c r="DRZ148" s="24"/>
      <c r="DSA148" s="24"/>
      <c r="DSB148" s="24"/>
      <c r="DSC148" s="24"/>
      <c r="DSD148" s="24"/>
      <c r="DSE148" s="24"/>
      <c r="DSF148" s="24"/>
      <c r="DSG148" s="24"/>
      <c r="DSH148" s="24"/>
      <c r="DSI148" s="24"/>
      <c r="DSJ148" s="24"/>
      <c r="DSK148" s="24"/>
      <c r="DSL148" s="24"/>
      <c r="DSM148" s="24"/>
      <c r="DSN148" s="24"/>
      <c r="DSO148" s="24"/>
      <c r="DSP148" s="24"/>
      <c r="DSQ148" s="24"/>
      <c r="DSR148" s="24"/>
      <c r="DSS148" s="24"/>
      <c r="DST148" s="24"/>
      <c r="DSU148" s="24"/>
      <c r="DSV148" s="24"/>
      <c r="DSW148" s="24"/>
      <c r="DSX148" s="24"/>
      <c r="DSY148" s="24"/>
      <c r="DSZ148" s="24"/>
      <c r="DTA148" s="24"/>
      <c r="DTB148" s="24"/>
      <c r="DTC148" s="24"/>
      <c r="DTD148" s="24"/>
      <c r="DTE148" s="24"/>
      <c r="DTF148" s="24"/>
      <c r="DTG148" s="24"/>
      <c r="DTH148" s="24"/>
      <c r="DTI148" s="24"/>
      <c r="DTJ148" s="24"/>
      <c r="DTK148" s="24"/>
      <c r="DTL148" s="24"/>
      <c r="DTM148" s="24"/>
      <c r="DTN148" s="24"/>
      <c r="DTO148" s="24"/>
      <c r="DTP148" s="24"/>
      <c r="DTQ148" s="24"/>
      <c r="DTR148" s="24"/>
      <c r="DTS148" s="24"/>
      <c r="DTT148" s="24"/>
      <c r="DTU148" s="24"/>
      <c r="DTV148" s="24"/>
      <c r="DTW148" s="24"/>
      <c r="DTX148" s="24"/>
      <c r="DTY148" s="24"/>
      <c r="DTZ148" s="24"/>
      <c r="DUA148" s="24"/>
      <c r="DUB148" s="24"/>
      <c r="DUC148" s="24"/>
      <c r="DUD148" s="24"/>
      <c r="DUE148" s="24"/>
      <c r="DUF148" s="24"/>
      <c r="DUG148" s="24"/>
      <c r="DUH148" s="24"/>
      <c r="DUI148" s="24"/>
      <c r="DUJ148" s="24"/>
      <c r="DUK148" s="24"/>
      <c r="DUL148" s="24"/>
      <c r="DUM148" s="24"/>
      <c r="DUN148" s="24"/>
      <c r="DUO148" s="24"/>
      <c r="DUP148" s="24"/>
      <c r="DUQ148" s="24"/>
      <c r="DUR148" s="24"/>
      <c r="DUS148" s="24"/>
      <c r="DUT148" s="24"/>
      <c r="DUU148" s="24"/>
      <c r="DUV148" s="24"/>
      <c r="DUW148" s="24"/>
      <c r="DUX148" s="24"/>
      <c r="DUY148" s="24"/>
      <c r="DUZ148" s="24"/>
      <c r="DVA148" s="24"/>
      <c r="DVB148" s="24"/>
      <c r="DVC148" s="24"/>
      <c r="DVD148" s="24"/>
      <c r="DVE148" s="24"/>
      <c r="DVF148" s="24"/>
      <c r="DVG148" s="24"/>
      <c r="DVH148" s="24"/>
      <c r="DVI148" s="24"/>
      <c r="DVJ148" s="24"/>
      <c r="DVK148" s="24"/>
      <c r="DVL148" s="24"/>
      <c r="DVM148" s="24"/>
      <c r="DVN148" s="24"/>
      <c r="DVO148" s="24"/>
      <c r="DVP148" s="24"/>
      <c r="DVQ148" s="24"/>
      <c r="DVR148" s="24"/>
      <c r="DVS148" s="24"/>
      <c r="DVT148" s="24"/>
      <c r="DVU148" s="24"/>
      <c r="DVV148" s="24"/>
      <c r="DVW148" s="24"/>
      <c r="DVX148" s="24"/>
      <c r="DVY148" s="24"/>
      <c r="DVZ148" s="24"/>
      <c r="DWA148" s="24"/>
      <c r="DWB148" s="24"/>
      <c r="DWC148" s="24"/>
      <c r="DWD148" s="24"/>
      <c r="DWE148" s="24"/>
      <c r="DWF148" s="24"/>
      <c r="DWG148" s="24"/>
      <c r="DWH148" s="24"/>
      <c r="DWI148" s="24"/>
      <c r="DWJ148" s="24"/>
      <c r="DWK148" s="24"/>
      <c r="DWL148" s="24"/>
      <c r="DWM148" s="24"/>
      <c r="DWN148" s="24"/>
      <c r="DWO148" s="24"/>
      <c r="DWP148" s="24"/>
      <c r="DWQ148" s="24"/>
      <c r="DWR148" s="24"/>
      <c r="DWS148" s="24"/>
      <c r="DWT148" s="24"/>
      <c r="DWU148" s="24"/>
      <c r="DWV148" s="24"/>
      <c r="DWW148" s="24"/>
      <c r="DWX148" s="24"/>
      <c r="DWY148" s="24"/>
      <c r="DWZ148" s="24"/>
      <c r="DXA148" s="24"/>
      <c r="DXB148" s="24"/>
      <c r="DXC148" s="24"/>
      <c r="DXD148" s="24"/>
      <c r="DXE148" s="24"/>
      <c r="DXF148" s="24"/>
      <c r="DXG148" s="24"/>
      <c r="DXH148" s="24"/>
      <c r="DXI148" s="24"/>
      <c r="DXJ148" s="24"/>
      <c r="DXK148" s="24"/>
      <c r="DXL148" s="24"/>
      <c r="DXM148" s="24"/>
      <c r="DXN148" s="24"/>
      <c r="DXO148" s="24"/>
      <c r="DXP148" s="24"/>
      <c r="DXQ148" s="24"/>
      <c r="DXR148" s="24"/>
      <c r="DXS148" s="24"/>
      <c r="DXT148" s="24"/>
      <c r="DXU148" s="24"/>
      <c r="DXV148" s="24"/>
      <c r="DXW148" s="24"/>
      <c r="DXX148" s="24"/>
      <c r="DXY148" s="24"/>
      <c r="DXZ148" s="24"/>
      <c r="DYA148" s="24"/>
      <c r="DYB148" s="24"/>
      <c r="DYC148" s="24"/>
      <c r="DYD148" s="24"/>
      <c r="DYE148" s="24"/>
      <c r="DYF148" s="24"/>
      <c r="DYG148" s="24"/>
      <c r="DYH148" s="24"/>
      <c r="DYI148" s="24"/>
      <c r="DYJ148" s="24"/>
      <c r="DYK148" s="24"/>
      <c r="DYL148" s="24"/>
      <c r="DYM148" s="24"/>
      <c r="DYN148" s="24"/>
      <c r="DYO148" s="24"/>
      <c r="DYP148" s="24"/>
      <c r="DYQ148" s="24"/>
      <c r="DYR148" s="24"/>
      <c r="DYS148" s="24"/>
      <c r="DYT148" s="24"/>
      <c r="DYU148" s="24"/>
      <c r="DYV148" s="24"/>
      <c r="DYW148" s="24"/>
      <c r="DYX148" s="24"/>
      <c r="DYY148" s="24"/>
      <c r="DYZ148" s="24"/>
      <c r="DZA148" s="24"/>
      <c r="DZB148" s="24"/>
      <c r="DZC148" s="24"/>
      <c r="DZD148" s="24"/>
      <c r="DZE148" s="24"/>
      <c r="DZF148" s="24"/>
      <c r="DZG148" s="24"/>
      <c r="DZH148" s="24"/>
      <c r="DZI148" s="24"/>
      <c r="DZJ148" s="24"/>
      <c r="DZK148" s="24"/>
      <c r="DZL148" s="24"/>
      <c r="DZM148" s="24"/>
      <c r="DZN148" s="24"/>
      <c r="DZO148" s="24"/>
      <c r="DZP148" s="24"/>
      <c r="DZQ148" s="24"/>
      <c r="DZR148" s="24"/>
      <c r="DZS148" s="24"/>
      <c r="DZT148" s="24"/>
      <c r="DZU148" s="24"/>
      <c r="DZV148" s="24"/>
      <c r="DZW148" s="24"/>
      <c r="DZX148" s="24"/>
      <c r="DZY148" s="24"/>
      <c r="DZZ148" s="24"/>
      <c r="EAA148" s="24"/>
      <c r="EAB148" s="24"/>
      <c r="EAC148" s="24"/>
      <c r="EAD148" s="24"/>
      <c r="EAE148" s="24"/>
      <c r="EAF148" s="24"/>
      <c r="EAG148" s="24"/>
      <c r="EAH148" s="24"/>
      <c r="EAI148" s="24"/>
      <c r="EAJ148" s="24"/>
      <c r="EAK148" s="24"/>
      <c r="EAL148" s="24"/>
      <c r="EAM148" s="24"/>
      <c r="EAN148" s="24"/>
      <c r="EAO148" s="24"/>
      <c r="EAP148" s="24"/>
      <c r="EAQ148" s="24"/>
      <c r="EAR148" s="24"/>
      <c r="EAS148" s="24"/>
      <c r="EAT148" s="24"/>
      <c r="EAU148" s="24"/>
      <c r="EAV148" s="24"/>
      <c r="EAW148" s="24"/>
      <c r="EAX148" s="24"/>
      <c r="EAY148" s="24"/>
      <c r="EAZ148" s="24"/>
      <c r="EBA148" s="24"/>
      <c r="EBB148" s="24"/>
      <c r="EBC148" s="24"/>
      <c r="EBD148" s="24"/>
      <c r="EBE148" s="24"/>
      <c r="EBF148" s="24"/>
      <c r="EBG148" s="24"/>
      <c r="EBH148" s="24"/>
      <c r="EBI148" s="24"/>
      <c r="EBJ148" s="24"/>
      <c r="EBK148" s="24"/>
      <c r="EBL148" s="24"/>
      <c r="EBM148" s="24"/>
      <c r="EBN148" s="24"/>
      <c r="EBO148" s="24"/>
      <c r="EBP148" s="24"/>
      <c r="EBQ148" s="24"/>
      <c r="EBR148" s="24"/>
      <c r="EBS148" s="24"/>
      <c r="EBT148" s="24"/>
      <c r="EBU148" s="24"/>
      <c r="EBV148" s="24"/>
      <c r="EBW148" s="24"/>
      <c r="EBX148" s="24"/>
      <c r="EBY148" s="24"/>
      <c r="EBZ148" s="24"/>
      <c r="ECA148" s="24"/>
      <c r="ECB148" s="24"/>
      <c r="ECC148" s="24"/>
      <c r="ECD148" s="24"/>
      <c r="ECE148" s="24"/>
      <c r="ECF148" s="24"/>
      <c r="ECG148" s="24"/>
      <c r="ECH148" s="24"/>
      <c r="ECI148" s="24"/>
      <c r="ECJ148" s="24"/>
      <c r="ECK148" s="24"/>
      <c r="ECL148" s="24"/>
      <c r="ECM148" s="24"/>
      <c r="ECN148" s="24"/>
      <c r="ECO148" s="24"/>
      <c r="ECP148" s="24"/>
      <c r="ECQ148" s="24"/>
      <c r="ECR148" s="24"/>
      <c r="ECS148" s="24"/>
      <c r="ECT148" s="24"/>
      <c r="ECU148" s="24"/>
      <c r="ECV148" s="24"/>
      <c r="ECW148" s="24"/>
      <c r="ECX148" s="24"/>
      <c r="ECY148" s="24"/>
      <c r="ECZ148" s="24"/>
      <c r="EDA148" s="24"/>
      <c r="EDB148" s="24"/>
      <c r="EDC148" s="24"/>
      <c r="EDD148" s="24"/>
      <c r="EDE148" s="24"/>
      <c r="EDF148" s="24"/>
      <c r="EDG148" s="24"/>
      <c r="EDH148" s="24"/>
      <c r="EDI148" s="24"/>
      <c r="EDJ148" s="24"/>
      <c r="EDK148" s="24"/>
      <c r="EDL148" s="24"/>
      <c r="EDM148" s="24"/>
      <c r="EDN148" s="24"/>
      <c r="EDO148" s="24"/>
      <c r="EDP148" s="24"/>
      <c r="EDQ148" s="24"/>
      <c r="EDR148" s="24"/>
      <c r="EDS148" s="24"/>
      <c r="EDT148" s="24"/>
      <c r="EDU148" s="24"/>
      <c r="EDV148" s="24"/>
      <c r="EDW148" s="24"/>
      <c r="EDX148" s="24"/>
      <c r="EDY148" s="24"/>
      <c r="EDZ148" s="24"/>
      <c r="EEA148" s="24"/>
      <c r="EEB148" s="24"/>
      <c r="EEC148" s="24"/>
      <c r="EED148" s="24"/>
      <c r="EEE148" s="24"/>
      <c r="EEF148" s="24"/>
      <c r="EEG148" s="24"/>
      <c r="EEH148" s="24"/>
      <c r="EEI148" s="24"/>
      <c r="EEJ148" s="24"/>
      <c r="EEK148" s="24"/>
      <c r="EEL148" s="24"/>
      <c r="EEM148" s="24"/>
      <c r="EEN148" s="24"/>
      <c r="EEO148" s="24"/>
      <c r="EEP148" s="24"/>
      <c r="EEQ148" s="24"/>
      <c r="EER148" s="24"/>
      <c r="EES148" s="24"/>
      <c r="EET148" s="24"/>
      <c r="EEU148" s="24"/>
      <c r="EEV148" s="24"/>
      <c r="EEW148" s="24"/>
      <c r="EEX148" s="24"/>
      <c r="EEY148" s="24"/>
      <c r="EEZ148" s="24"/>
      <c r="EFA148" s="24"/>
      <c r="EFB148" s="24"/>
      <c r="EFC148" s="24"/>
      <c r="EFD148" s="24"/>
      <c r="EFE148" s="24"/>
      <c r="EFF148" s="24"/>
      <c r="EFG148" s="24"/>
      <c r="EFH148" s="24"/>
      <c r="EFI148" s="24"/>
      <c r="EFJ148" s="24"/>
      <c r="EFK148" s="24"/>
      <c r="EFL148" s="24"/>
      <c r="EFM148" s="24"/>
      <c r="EFN148" s="24"/>
      <c r="EFO148" s="24"/>
      <c r="EFP148" s="24"/>
      <c r="EFQ148" s="24"/>
      <c r="EFR148" s="24"/>
      <c r="EFS148" s="24"/>
      <c r="EFT148" s="24"/>
      <c r="EFU148" s="24"/>
      <c r="EFV148" s="24"/>
      <c r="EFW148" s="24"/>
      <c r="EFX148" s="24"/>
      <c r="EFY148" s="24"/>
      <c r="EFZ148" s="24"/>
      <c r="EGA148" s="24"/>
      <c r="EGB148" s="24"/>
      <c r="EGC148" s="24"/>
      <c r="EGD148" s="24"/>
      <c r="EGE148" s="24"/>
      <c r="EGF148" s="24"/>
      <c r="EGG148" s="24"/>
      <c r="EGH148" s="24"/>
      <c r="EGI148" s="24"/>
      <c r="EGJ148" s="24"/>
      <c r="EGK148" s="24"/>
      <c r="EGL148" s="24"/>
      <c r="EGM148" s="24"/>
      <c r="EGN148" s="24"/>
      <c r="EGO148" s="24"/>
      <c r="EGP148" s="24"/>
      <c r="EGQ148" s="24"/>
      <c r="EGR148" s="24"/>
      <c r="EGS148" s="24"/>
      <c r="EGT148" s="24"/>
      <c r="EGU148" s="24"/>
      <c r="EGV148" s="24"/>
      <c r="EGW148" s="24"/>
      <c r="EGX148" s="24"/>
      <c r="EGY148" s="24"/>
      <c r="EGZ148" s="24"/>
      <c r="EHA148" s="24"/>
      <c r="EHB148" s="24"/>
      <c r="EHC148" s="24"/>
      <c r="EHD148" s="24"/>
      <c r="EHE148" s="24"/>
      <c r="EHF148" s="24"/>
      <c r="EHG148" s="24"/>
      <c r="EHH148" s="24"/>
      <c r="EHI148" s="24"/>
      <c r="EHJ148" s="24"/>
      <c r="EHK148" s="24"/>
      <c r="EHL148" s="24"/>
      <c r="EHM148" s="24"/>
      <c r="EHN148" s="24"/>
      <c r="EHO148" s="24"/>
      <c r="EHP148" s="24"/>
      <c r="EHQ148" s="24"/>
      <c r="EHR148" s="24"/>
      <c r="EHS148" s="24"/>
      <c r="EHT148" s="24"/>
      <c r="EHU148" s="24"/>
      <c r="EHV148" s="24"/>
      <c r="EHW148" s="24"/>
      <c r="EHX148" s="24"/>
      <c r="EHY148" s="24"/>
      <c r="EHZ148" s="24"/>
      <c r="EIA148" s="24"/>
      <c r="EIB148" s="24"/>
      <c r="EIC148" s="24"/>
      <c r="EID148" s="24"/>
      <c r="EIE148" s="24"/>
      <c r="EIF148" s="24"/>
      <c r="EIG148" s="24"/>
      <c r="EIH148" s="24"/>
      <c r="EII148" s="24"/>
      <c r="EIJ148" s="24"/>
      <c r="EIK148" s="24"/>
      <c r="EIL148" s="24"/>
      <c r="EIM148" s="24"/>
      <c r="EIN148" s="24"/>
      <c r="EIO148" s="24"/>
      <c r="EIP148" s="24"/>
      <c r="EIQ148" s="24"/>
      <c r="EIR148" s="24"/>
      <c r="EIS148" s="24"/>
      <c r="EIT148" s="24"/>
      <c r="EIU148" s="24"/>
      <c r="EIV148" s="24"/>
      <c r="EIW148" s="24"/>
      <c r="EIX148" s="24"/>
      <c r="EIY148" s="24"/>
      <c r="EIZ148" s="24"/>
      <c r="EJA148" s="24"/>
      <c r="EJB148" s="24"/>
      <c r="EJC148" s="24"/>
      <c r="EJD148" s="24"/>
      <c r="EJE148" s="24"/>
      <c r="EJF148" s="24"/>
      <c r="EJG148" s="24"/>
      <c r="EJH148" s="24"/>
      <c r="EJI148" s="24"/>
      <c r="EJJ148" s="24"/>
      <c r="EJK148" s="24"/>
      <c r="EJL148" s="24"/>
      <c r="EJM148" s="24"/>
      <c r="EJN148" s="24"/>
      <c r="EJO148" s="24"/>
      <c r="EJP148" s="24"/>
      <c r="EJQ148" s="24"/>
      <c r="EJR148" s="24"/>
      <c r="EJS148" s="24"/>
      <c r="EJT148" s="24"/>
      <c r="EJU148" s="24"/>
      <c r="EJV148" s="24"/>
      <c r="EJW148" s="24"/>
      <c r="EJX148" s="24"/>
      <c r="EJY148" s="24"/>
      <c r="EJZ148" s="24"/>
      <c r="EKA148" s="24"/>
      <c r="EKB148" s="24"/>
      <c r="EKC148" s="24"/>
      <c r="EKD148" s="24"/>
      <c r="EKE148" s="24"/>
      <c r="EKF148" s="24"/>
      <c r="EKG148" s="24"/>
      <c r="EKH148" s="24"/>
      <c r="EKI148" s="24"/>
      <c r="EKJ148" s="24"/>
      <c r="EKK148" s="24"/>
      <c r="EKL148" s="24"/>
      <c r="EKM148" s="24"/>
      <c r="EKN148" s="24"/>
      <c r="EKO148" s="24"/>
      <c r="EKP148" s="24"/>
      <c r="EKQ148" s="24"/>
      <c r="EKR148" s="24"/>
      <c r="EKS148" s="24"/>
      <c r="EKT148" s="24"/>
      <c r="EKU148" s="24"/>
      <c r="EKV148" s="24"/>
      <c r="EKW148" s="24"/>
      <c r="EKX148" s="24"/>
      <c r="EKY148" s="24"/>
      <c r="EKZ148" s="24"/>
      <c r="ELA148" s="24"/>
      <c r="ELB148" s="24"/>
      <c r="ELC148" s="24"/>
      <c r="ELD148" s="24"/>
      <c r="ELE148" s="24"/>
      <c r="ELF148" s="24"/>
      <c r="ELG148" s="24"/>
      <c r="ELH148" s="24"/>
      <c r="ELI148" s="24"/>
      <c r="ELJ148" s="24"/>
      <c r="ELK148" s="24"/>
      <c r="ELL148" s="24"/>
      <c r="ELM148" s="24"/>
      <c r="ELN148" s="24"/>
      <c r="ELO148" s="24"/>
      <c r="ELP148" s="24"/>
      <c r="ELQ148" s="24"/>
      <c r="ELR148" s="24"/>
      <c r="ELS148" s="24"/>
      <c r="ELT148" s="24"/>
      <c r="ELU148" s="24"/>
      <c r="ELV148" s="24"/>
      <c r="ELW148" s="24"/>
      <c r="ELX148" s="24"/>
      <c r="ELY148" s="24"/>
      <c r="ELZ148" s="24"/>
      <c r="EMA148" s="24"/>
      <c r="EMB148" s="24"/>
      <c r="EMC148" s="24"/>
      <c r="EMD148" s="24"/>
      <c r="EME148" s="24"/>
      <c r="EMF148" s="24"/>
      <c r="EMG148" s="24"/>
      <c r="EMH148" s="24"/>
      <c r="EMI148" s="24"/>
      <c r="EMJ148" s="24"/>
      <c r="EMK148" s="24"/>
      <c r="EML148" s="24"/>
      <c r="EMM148" s="24"/>
      <c r="EMN148" s="24"/>
      <c r="EMO148" s="24"/>
      <c r="EMP148" s="24"/>
      <c r="EMQ148" s="24"/>
      <c r="EMR148" s="24"/>
      <c r="EMS148" s="24"/>
      <c r="EMT148" s="24"/>
      <c r="EMU148" s="24"/>
      <c r="EMV148" s="24"/>
      <c r="EMW148" s="24"/>
      <c r="EMX148" s="24"/>
      <c r="EMY148" s="24"/>
      <c r="EMZ148" s="24"/>
      <c r="ENA148" s="24"/>
      <c r="ENB148" s="24"/>
      <c r="ENC148" s="24"/>
      <c r="END148" s="24"/>
      <c r="ENE148" s="24"/>
      <c r="ENF148" s="24"/>
      <c r="ENG148" s="24"/>
      <c r="ENH148" s="24"/>
      <c r="ENI148" s="24"/>
      <c r="ENJ148" s="24"/>
      <c r="ENK148" s="24"/>
      <c r="ENL148" s="24"/>
      <c r="ENM148" s="24"/>
      <c r="ENN148" s="24"/>
      <c r="ENO148" s="24"/>
      <c r="ENP148" s="24"/>
      <c r="ENQ148" s="24"/>
      <c r="ENR148" s="24"/>
      <c r="ENS148" s="24"/>
      <c r="ENT148" s="24"/>
      <c r="ENU148" s="24"/>
      <c r="ENV148" s="24"/>
      <c r="ENW148" s="24"/>
      <c r="ENX148" s="24"/>
      <c r="ENY148" s="24"/>
      <c r="ENZ148" s="24"/>
      <c r="EOA148" s="24"/>
      <c r="EOB148" s="24"/>
      <c r="EOC148" s="24"/>
      <c r="EOD148" s="24"/>
      <c r="EOE148" s="24"/>
      <c r="EOF148" s="24"/>
      <c r="EOG148" s="24"/>
      <c r="EOH148" s="24"/>
      <c r="EOI148" s="24"/>
      <c r="EOJ148" s="24"/>
      <c r="EOK148" s="24"/>
      <c r="EOL148" s="24"/>
      <c r="EOM148" s="24"/>
      <c r="EON148" s="24"/>
      <c r="EOO148" s="24"/>
      <c r="EOP148" s="24"/>
      <c r="EOQ148" s="24"/>
      <c r="EOR148" s="24"/>
      <c r="EOS148" s="24"/>
      <c r="EOT148" s="24"/>
      <c r="EOU148" s="24"/>
      <c r="EOV148" s="24"/>
      <c r="EOW148" s="24"/>
      <c r="EOX148" s="24"/>
      <c r="EOY148" s="24"/>
      <c r="EOZ148" s="24"/>
      <c r="EPA148" s="24"/>
      <c r="EPB148" s="24"/>
      <c r="EPC148" s="24"/>
      <c r="EPD148" s="24"/>
      <c r="EPE148" s="24"/>
      <c r="EPF148" s="24"/>
      <c r="EPG148" s="24"/>
      <c r="EPH148" s="24"/>
      <c r="EPI148" s="24"/>
      <c r="EPJ148" s="24"/>
      <c r="EPK148" s="24"/>
      <c r="EPL148" s="24"/>
      <c r="EPM148" s="24"/>
      <c r="EPN148" s="24"/>
      <c r="EPO148" s="24"/>
      <c r="EPP148" s="24"/>
      <c r="EPQ148" s="24"/>
      <c r="EPR148" s="24"/>
      <c r="EPS148" s="24"/>
      <c r="EPT148" s="24"/>
      <c r="EPU148" s="24"/>
      <c r="EPV148" s="24"/>
      <c r="EPW148" s="24"/>
      <c r="EPX148" s="24"/>
      <c r="EPY148" s="24"/>
      <c r="EPZ148" s="24"/>
      <c r="EQA148" s="24"/>
      <c r="EQB148" s="24"/>
      <c r="EQC148" s="24"/>
      <c r="EQD148" s="24"/>
      <c r="EQE148" s="24"/>
      <c r="EQF148" s="24"/>
      <c r="EQG148" s="24"/>
      <c r="EQH148" s="24"/>
      <c r="EQI148" s="24"/>
      <c r="EQJ148" s="24"/>
      <c r="EQK148" s="24"/>
      <c r="EQL148" s="24"/>
      <c r="EQM148" s="24"/>
      <c r="EQN148" s="24"/>
      <c r="EQO148" s="24"/>
      <c r="EQP148" s="24"/>
      <c r="EQQ148" s="24"/>
      <c r="EQR148" s="24"/>
      <c r="EQS148" s="24"/>
      <c r="EQT148" s="24"/>
      <c r="EQU148" s="24"/>
      <c r="EQV148" s="24"/>
      <c r="EQW148" s="24"/>
      <c r="EQX148" s="24"/>
      <c r="EQY148" s="24"/>
      <c r="EQZ148" s="24"/>
      <c r="ERA148" s="24"/>
      <c r="ERB148" s="24"/>
      <c r="ERC148" s="24"/>
      <c r="ERD148" s="24"/>
      <c r="ERE148" s="24"/>
      <c r="ERF148" s="24"/>
      <c r="ERG148" s="24"/>
      <c r="ERH148" s="24"/>
      <c r="ERI148" s="24"/>
      <c r="ERJ148" s="24"/>
      <c r="ERK148" s="24"/>
      <c r="ERL148" s="24"/>
      <c r="ERM148" s="24"/>
      <c r="ERN148" s="24"/>
      <c r="ERO148" s="24"/>
      <c r="ERP148" s="24"/>
      <c r="ERQ148" s="24"/>
      <c r="ERR148" s="24"/>
      <c r="ERS148" s="24"/>
      <c r="ERT148" s="24"/>
      <c r="ERU148" s="24"/>
      <c r="ERV148" s="24"/>
      <c r="ERW148" s="24"/>
      <c r="ERX148" s="24"/>
      <c r="ERY148" s="24"/>
      <c r="ERZ148" s="24"/>
      <c r="ESA148" s="24"/>
      <c r="ESB148" s="24"/>
      <c r="ESC148" s="24"/>
      <c r="ESD148" s="24"/>
      <c r="ESE148" s="24"/>
      <c r="ESF148" s="24"/>
      <c r="ESG148" s="24"/>
      <c r="ESH148" s="24"/>
      <c r="ESI148" s="24"/>
      <c r="ESJ148" s="24"/>
      <c r="ESK148" s="24"/>
      <c r="ESL148" s="24"/>
      <c r="ESM148" s="24"/>
      <c r="ESN148" s="24"/>
      <c r="ESO148" s="24"/>
      <c r="ESP148" s="24"/>
      <c r="ESQ148" s="24"/>
      <c r="ESR148" s="24"/>
      <c r="ESS148" s="24"/>
      <c r="EST148" s="24"/>
      <c r="ESU148" s="24"/>
      <c r="ESV148" s="24"/>
      <c r="ESW148" s="24"/>
      <c r="ESX148" s="24"/>
      <c r="ESY148" s="24"/>
      <c r="ESZ148" s="24"/>
      <c r="ETA148" s="24"/>
      <c r="ETB148" s="24"/>
      <c r="ETC148" s="24"/>
      <c r="ETD148" s="24"/>
      <c r="ETE148" s="24"/>
      <c r="ETF148" s="24"/>
      <c r="ETG148" s="24"/>
      <c r="ETH148" s="24"/>
      <c r="ETI148" s="24"/>
      <c r="ETJ148" s="24"/>
      <c r="ETK148" s="24"/>
      <c r="ETL148" s="24"/>
      <c r="ETM148" s="24"/>
      <c r="ETN148" s="24"/>
      <c r="ETO148" s="24"/>
      <c r="ETP148" s="24"/>
      <c r="ETQ148" s="24"/>
      <c r="ETR148" s="24"/>
      <c r="ETS148" s="24"/>
      <c r="ETT148" s="24"/>
      <c r="ETU148" s="24"/>
      <c r="ETV148" s="24"/>
      <c r="ETW148" s="24"/>
      <c r="ETX148" s="24"/>
      <c r="ETY148" s="24"/>
      <c r="ETZ148" s="24"/>
      <c r="EUA148" s="24"/>
      <c r="EUB148" s="24"/>
      <c r="EUC148" s="24"/>
      <c r="EUD148" s="24"/>
      <c r="EUE148" s="24"/>
      <c r="EUF148" s="24"/>
      <c r="EUG148" s="24"/>
      <c r="EUH148" s="24"/>
      <c r="EUI148" s="24"/>
      <c r="EUJ148" s="24"/>
      <c r="EUK148" s="24"/>
      <c r="EUL148" s="24"/>
      <c r="EUM148" s="24"/>
      <c r="EUN148" s="24"/>
      <c r="EUO148" s="24"/>
      <c r="EUP148" s="24"/>
      <c r="EUQ148" s="24"/>
      <c r="EUR148" s="24"/>
      <c r="EUS148" s="24"/>
      <c r="EUT148" s="24"/>
      <c r="EUU148" s="24"/>
      <c r="EUV148" s="24"/>
      <c r="EUW148" s="24"/>
      <c r="EUX148" s="24"/>
      <c r="EUY148" s="24"/>
      <c r="EUZ148" s="24"/>
      <c r="EVA148" s="24"/>
      <c r="EVB148" s="24"/>
      <c r="EVC148" s="24"/>
      <c r="EVD148" s="24"/>
      <c r="EVE148" s="24"/>
      <c r="EVF148" s="24"/>
      <c r="EVG148" s="24"/>
      <c r="EVH148" s="24"/>
      <c r="EVI148" s="24"/>
      <c r="EVJ148" s="24"/>
      <c r="EVK148" s="24"/>
      <c r="EVL148" s="24"/>
      <c r="EVM148" s="24"/>
      <c r="EVN148" s="24"/>
      <c r="EVO148" s="24"/>
      <c r="EVP148" s="24"/>
      <c r="EVQ148" s="24"/>
      <c r="EVR148" s="24"/>
      <c r="EVS148" s="24"/>
      <c r="EVT148" s="24"/>
      <c r="EVU148" s="24"/>
      <c r="EVV148" s="24"/>
      <c r="EVW148" s="24"/>
      <c r="EVX148" s="24"/>
      <c r="EVY148" s="24"/>
      <c r="EVZ148" s="24"/>
      <c r="EWA148" s="24"/>
      <c r="EWB148" s="24"/>
      <c r="EWC148" s="24"/>
      <c r="EWD148" s="24"/>
      <c r="EWE148" s="24"/>
      <c r="EWF148" s="24"/>
      <c r="EWG148" s="24"/>
      <c r="EWH148" s="24"/>
      <c r="EWI148" s="24"/>
      <c r="EWJ148" s="24"/>
      <c r="EWK148" s="24"/>
      <c r="EWL148" s="24"/>
      <c r="EWM148" s="24"/>
      <c r="EWN148" s="24"/>
      <c r="EWO148" s="24"/>
      <c r="EWP148" s="24"/>
      <c r="EWQ148" s="24"/>
      <c r="EWR148" s="24"/>
      <c r="EWS148" s="24"/>
      <c r="EWT148" s="24"/>
      <c r="EWU148" s="24"/>
      <c r="EWV148" s="24"/>
      <c r="EWW148" s="24"/>
      <c r="EWX148" s="24"/>
      <c r="EWY148" s="24"/>
      <c r="EWZ148" s="24"/>
      <c r="EXA148" s="24"/>
      <c r="EXB148" s="24"/>
      <c r="EXC148" s="24"/>
      <c r="EXD148" s="24"/>
      <c r="EXE148" s="24"/>
      <c r="EXF148" s="24"/>
      <c r="EXG148" s="24"/>
      <c r="EXH148" s="24"/>
      <c r="EXI148" s="24"/>
      <c r="EXJ148" s="24"/>
      <c r="EXK148" s="24"/>
      <c r="EXL148" s="24"/>
      <c r="EXM148" s="24"/>
      <c r="EXN148" s="24"/>
      <c r="EXO148" s="24"/>
      <c r="EXP148" s="24"/>
      <c r="EXQ148" s="24"/>
      <c r="EXR148" s="24"/>
      <c r="EXS148" s="24"/>
      <c r="EXT148" s="24"/>
      <c r="EXU148" s="24"/>
      <c r="EXV148" s="24"/>
      <c r="EXW148" s="24"/>
      <c r="EXX148" s="24"/>
      <c r="EXY148" s="24"/>
      <c r="EXZ148" s="24"/>
      <c r="EYA148" s="24"/>
      <c r="EYB148" s="24"/>
      <c r="EYC148" s="24"/>
      <c r="EYD148" s="24"/>
      <c r="EYE148" s="24"/>
      <c r="EYF148" s="24"/>
      <c r="EYG148" s="24"/>
      <c r="EYH148" s="24"/>
      <c r="EYI148" s="24"/>
      <c r="EYJ148" s="24"/>
      <c r="EYK148" s="24"/>
      <c r="EYL148" s="24"/>
      <c r="EYM148" s="24"/>
      <c r="EYN148" s="24"/>
      <c r="EYO148" s="24"/>
      <c r="EYP148" s="24"/>
      <c r="EYQ148" s="24"/>
      <c r="EYR148" s="24"/>
      <c r="EYS148" s="24"/>
      <c r="EYT148" s="24"/>
      <c r="EYU148" s="24"/>
      <c r="EYV148" s="24"/>
      <c r="EYW148" s="24"/>
      <c r="EYX148" s="24"/>
      <c r="EYY148" s="24"/>
      <c r="EYZ148" s="24"/>
      <c r="EZA148" s="24"/>
      <c r="EZB148" s="24"/>
      <c r="EZC148" s="24"/>
      <c r="EZD148" s="24"/>
      <c r="EZE148" s="24"/>
      <c r="EZF148" s="24"/>
      <c r="EZG148" s="24"/>
      <c r="EZH148" s="24"/>
      <c r="EZI148" s="24"/>
      <c r="EZJ148" s="24"/>
      <c r="EZK148" s="24"/>
      <c r="EZL148" s="24"/>
      <c r="EZM148" s="24"/>
      <c r="EZN148" s="24"/>
      <c r="EZO148" s="24"/>
      <c r="EZP148" s="24"/>
      <c r="EZQ148" s="24"/>
      <c r="EZR148" s="24"/>
      <c r="EZS148" s="24"/>
      <c r="EZT148" s="24"/>
      <c r="EZU148" s="24"/>
      <c r="EZV148" s="24"/>
      <c r="EZW148" s="24"/>
      <c r="EZX148" s="24"/>
      <c r="EZY148" s="24"/>
      <c r="EZZ148" s="24"/>
      <c r="FAA148" s="24"/>
      <c r="FAB148" s="24"/>
      <c r="FAC148" s="24"/>
      <c r="FAD148" s="24"/>
      <c r="FAE148" s="24"/>
      <c r="FAF148" s="24"/>
      <c r="FAG148" s="24"/>
      <c r="FAH148" s="24"/>
      <c r="FAI148" s="24"/>
      <c r="FAJ148" s="24"/>
      <c r="FAK148" s="24"/>
      <c r="FAL148" s="24"/>
      <c r="FAM148" s="24"/>
      <c r="FAN148" s="24"/>
      <c r="FAO148" s="24"/>
      <c r="FAP148" s="24"/>
      <c r="FAQ148" s="24"/>
      <c r="FAR148" s="24"/>
      <c r="FAS148" s="24"/>
      <c r="FAT148" s="24"/>
      <c r="FAU148" s="24"/>
      <c r="FAV148" s="24"/>
      <c r="FAW148" s="24"/>
      <c r="FAX148" s="24"/>
      <c r="FAY148" s="24"/>
      <c r="FAZ148" s="24"/>
      <c r="FBA148" s="24"/>
      <c r="FBB148" s="24"/>
      <c r="FBC148" s="24"/>
      <c r="FBD148" s="24"/>
      <c r="FBE148" s="24"/>
      <c r="FBF148" s="24"/>
      <c r="FBG148" s="24"/>
      <c r="FBH148" s="24"/>
      <c r="FBI148" s="24"/>
      <c r="FBJ148" s="24"/>
      <c r="FBK148" s="24"/>
      <c r="FBL148" s="24"/>
      <c r="FBM148" s="24"/>
      <c r="FBN148" s="24"/>
      <c r="FBO148" s="24"/>
      <c r="FBP148" s="24"/>
      <c r="FBQ148" s="24"/>
      <c r="FBR148" s="24"/>
      <c r="FBS148" s="24"/>
      <c r="FBT148" s="24"/>
      <c r="FBU148" s="24"/>
      <c r="FBV148" s="24"/>
      <c r="FBW148" s="24"/>
      <c r="FBX148" s="24"/>
      <c r="FBY148" s="24"/>
      <c r="FBZ148" s="24"/>
      <c r="FCA148" s="24"/>
      <c r="FCB148" s="24"/>
      <c r="FCC148" s="24"/>
      <c r="FCD148" s="24"/>
      <c r="FCE148" s="24"/>
      <c r="FCF148" s="24"/>
      <c r="FCG148" s="24"/>
      <c r="FCH148" s="24"/>
      <c r="FCI148" s="24"/>
      <c r="FCJ148" s="24"/>
      <c r="FCK148" s="24"/>
      <c r="FCL148" s="24"/>
      <c r="FCM148" s="24"/>
      <c r="FCN148" s="24"/>
      <c r="FCO148" s="24"/>
      <c r="FCP148" s="24"/>
      <c r="FCQ148" s="24"/>
      <c r="FCR148" s="24"/>
      <c r="FCS148" s="24"/>
      <c r="FCT148" s="24"/>
      <c r="FCU148" s="24"/>
      <c r="FCV148" s="24"/>
      <c r="FCW148" s="24"/>
      <c r="FCX148" s="24"/>
      <c r="FCY148" s="24"/>
      <c r="FCZ148" s="24"/>
      <c r="FDA148" s="24"/>
      <c r="FDB148" s="24"/>
      <c r="FDC148" s="24"/>
      <c r="FDD148" s="24"/>
      <c r="FDE148" s="24"/>
      <c r="FDF148" s="24"/>
      <c r="FDG148" s="24"/>
      <c r="FDH148" s="24"/>
      <c r="FDI148" s="24"/>
      <c r="FDJ148" s="24"/>
      <c r="FDK148" s="24"/>
      <c r="FDL148" s="24"/>
      <c r="FDM148" s="24"/>
      <c r="FDN148" s="24"/>
      <c r="FDO148" s="24"/>
      <c r="FDP148" s="24"/>
      <c r="FDQ148" s="24"/>
      <c r="FDR148" s="24"/>
      <c r="FDS148" s="24"/>
      <c r="FDT148" s="24"/>
      <c r="FDU148" s="24"/>
      <c r="FDV148" s="24"/>
      <c r="FDW148" s="24"/>
      <c r="FDX148" s="24"/>
      <c r="FDY148" s="24"/>
      <c r="FDZ148" s="24"/>
      <c r="FEA148" s="24"/>
      <c r="FEB148" s="24"/>
      <c r="FEC148" s="24"/>
      <c r="FED148" s="24"/>
      <c r="FEE148" s="24"/>
      <c r="FEF148" s="24"/>
      <c r="FEG148" s="24"/>
      <c r="FEH148" s="24"/>
      <c r="FEI148" s="24"/>
      <c r="FEJ148" s="24"/>
      <c r="FEK148" s="24"/>
      <c r="FEL148" s="24"/>
      <c r="FEM148" s="24"/>
      <c r="FEN148" s="24"/>
      <c r="FEO148" s="24"/>
      <c r="FEP148" s="24"/>
      <c r="FEQ148" s="24"/>
      <c r="FER148" s="24"/>
      <c r="FES148" s="24"/>
      <c r="FET148" s="24"/>
      <c r="FEU148" s="24"/>
      <c r="FEV148" s="24"/>
      <c r="FEW148" s="24"/>
      <c r="FEX148" s="24"/>
      <c r="FEY148" s="24"/>
      <c r="FEZ148" s="24"/>
      <c r="FFA148" s="24"/>
      <c r="FFB148" s="24"/>
      <c r="FFC148" s="24"/>
      <c r="FFD148" s="24"/>
      <c r="FFE148" s="24"/>
      <c r="FFF148" s="24"/>
      <c r="FFG148" s="24"/>
      <c r="FFH148" s="24"/>
      <c r="FFI148" s="24"/>
      <c r="FFJ148" s="24"/>
      <c r="FFK148" s="24"/>
      <c r="FFL148" s="24"/>
      <c r="FFM148" s="24"/>
      <c r="FFN148" s="24"/>
      <c r="FFO148" s="24"/>
      <c r="FFP148" s="24"/>
      <c r="FFQ148" s="24"/>
      <c r="FFR148" s="24"/>
      <c r="FFS148" s="24"/>
      <c r="FFT148" s="24"/>
      <c r="FFU148" s="24"/>
      <c r="FFV148" s="24"/>
      <c r="FFW148" s="24"/>
      <c r="FFX148" s="24"/>
      <c r="FFY148" s="24"/>
      <c r="FFZ148" s="24"/>
      <c r="FGA148" s="24"/>
      <c r="FGB148" s="24"/>
      <c r="FGC148" s="24"/>
      <c r="FGD148" s="24"/>
      <c r="FGE148" s="24"/>
      <c r="FGF148" s="24"/>
      <c r="FGG148" s="24"/>
      <c r="FGH148" s="24"/>
      <c r="FGI148" s="24"/>
      <c r="FGJ148" s="24"/>
      <c r="FGK148" s="24"/>
      <c r="FGL148" s="24"/>
      <c r="FGM148" s="24"/>
      <c r="FGN148" s="24"/>
      <c r="FGO148" s="24"/>
      <c r="FGP148" s="24"/>
      <c r="FGQ148" s="24"/>
      <c r="FGR148" s="24"/>
      <c r="FGS148" s="24"/>
      <c r="FGT148" s="24"/>
      <c r="FGU148" s="24"/>
      <c r="FGV148" s="24"/>
      <c r="FGW148" s="24"/>
      <c r="FGX148" s="24"/>
      <c r="FGY148" s="24"/>
      <c r="FGZ148" s="24"/>
      <c r="FHA148" s="24"/>
      <c r="FHB148" s="24"/>
      <c r="FHC148" s="24"/>
      <c r="FHD148" s="24"/>
      <c r="FHE148" s="24"/>
      <c r="FHF148" s="24"/>
      <c r="FHG148" s="24"/>
      <c r="FHH148" s="24"/>
      <c r="FHI148" s="24"/>
      <c r="FHJ148" s="24"/>
      <c r="FHK148" s="24"/>
      <c r="FHL148" s="24"/>
      <c r="FHM148" s="24"/>
      <c r="FHN148" s="24"/>
      <c r="FHO148" s="24"/>
      <c r="FHP148" s="24"/>
      <c r="FHQ148" s="24"/>
      <c r="FHR148" s="24"/>
      <c r="FHS148" s="24"/>
      <c r="FHT148" s="24"/>
      <c r="FHU148" s="24"/>
      <c r="FHV148" s="24"/>
      <c r="FHW148" s="24"/>
      <c r="FHX148" s="24"/>
      <c r="FHY148" s="24"/>
      <c r="FHZ148" s="24"/>
      <c r="FIA148" s="24"/>
      <c r="FIB148" s="24"/>
      <c r="FIC148" s="24"/>
      <c r="FID148" s="24"/>
      <c r="FIE148" s="24"/>
      <c r="FIF148" s="24"/>
      <c r="FIG148" s="24"/>
      <c r="FIH148" s="24"/>
      <c r="FII148" s="24"/>
      <c r="FIJ148" s="24"/>
      <c r="FIK148" s="24"/>
      <c r="FIL148" s="24"/>
      <c r="FIM148" s="24"/>
      <c r="FIN148" s="24"/>
      <c r="FIO148" s="24"/>
      <c r="FIP148" s="24"/>
      <c r="FIQ148" s="24"/>
      <c r="FIR148" s="24"/>
      <c r="FIS148" s="24"/>
      <c r="FIT148" s="24"/>
      <c r="FIU148" s="24"/>
      <c r="FIV148" s="24"/>
      <c r="FIW148" s="24"/>
      <c r="FIX148" s="24"/>
      <c r="FIY148" s="24"/>
      <c r="FIZ148" s="24"/>
      <c r="FJA148" s="24"/>
      <c r="FJB148" s="24"/>
      <c r="FJC148" s="24"/>
      <c r="FJD148" s="24"/>
      <c r="FJE148" s="24"/>
      <c r="FJF148" s="24"/>
      <c r="FJG148" s="24"/>
      <c r="FJH148" s="24"/>
      <c r="FJI148" s="24"/>
      <c r="FJJ148" s="24"/>
      <c r="FJK148" s="24"/>
      <c r="FJL148" s="24"/>
      <c r="FJM148" s="24"/>
      <c r="FJN148" s="24"/>
      <c r="FJO148" s="24"/>
      <c r="FJP148" s="24"/>
      <c r="FJQ148" s="24"/>
      <c r="FJR148" s="24"/>
      <c r="FJS148" s="24"/>
      <c r="FJT148" s="24"/>
      <c r="FJU148" s="24"/>
      <c r="FJV148" s="24"/>
      <c r="FJW148" s="24"/>
      <c r="FJX148" s="24"/>
      <c r="FJY148" s="24"/>
      <c r="FJZ148" s="24"/>
      <c r="FKA148" s="24"/>
      <c r="FKB148" s="24"/>
      <c r="FKC148" s="24"/>
      <c r="FKD148" s="24"/>
      <c r="FKE148" s="24"/>
      <c r="FKF148" s="24"/>
      <c r="FKG148" s="24"/>
      <c r="FKH148" s="24"/>
      <c r="FKI148" s="24"/>
      <c r="FKJ148" s="24"/>
      <c r="FKK148" s="24"/>
      <c r="FKL148" s="24"/>
      <c r="FKM148" s="24"/>
      <c r="FKN148" s="24"/>
      <c r="FKO148" s="24"/>
      <c r="FKP148" s="24"/>
      <c r="FKQ148" s="24"/>
      <c r="FKR148" s="24"/>
      <c r="FKS148" s="24"/>
      <c r="FKT148" s="24"/>
      <c r="FKU148" s="24"/>
      <c r="FKV148" s="24"/>
      <c r="FKW148" s="24"/>
      <c r="FKX148" s="24"/>
      <c r="FKY148" s="24"/>
      <c r="FKZ148" s="24"/>
      <c r="FLA148" s="24"/>
      <c r="FLB148" s="24"/>
      <c r="FLC148" s="24"/>
      <c r="FLD148" s="24"/>
      <c r="FLE148" s="24"/>
      <c r="FLF148" s="24"/>
      <c r="FLG148" s="24"/>
      <c r="FLH148" s="24"/>
      <c r="FLI148" s="24"/>
      <c r="FLJ148" s="24"/>
      <c r="FLK148" s="24"/>
      <c r="FLL148" s="24"/>
      <c r="FLM148" s="24"/>
      <c r="FLN148" s="24"/>
      <c r="FLO148" s="24"/>
      <c r="FLP148" s="24"/>
      <c r="FLQ148" s="24"/>
      <c r="FLR148" s="24"/>
      <c r="FLS148" s="24"/>
      <c r="FLT148" s="24"/>
      <c r="FLU148" s="24"/>
      <c r="FLV148" s="24"/>
      <c r="FLW148" s="24"/>
      <c r="FLX148" s="24"/>
      <c r="FLY148" s="24"/>
      <c r="FLZ148" s="24"/>
      <c r="FMA148" s="24"/>
      <c r="FMB148" s="24"/>
      <c r="FMC148" s="24"/>
      <c r="FMD148" s="24"/>
      <c r="FME148" s="24"/>
      <c r="FMF148" s="24"/>
      <c r="FMG148" s="24"/>
      <c r="FMH148" s="24"/>
      <c r="FMI148" s="24"/>
      <c r="FMJ148" s="24"/>
      <c r="FMK148" s="24"/>
      <c r="FML148" s="24"/>
      <c r="FMM148" s="24"/>
      <c r="FMN148" s="24"/>
      <c r="FMO148" s="24"/>
      <c r="FMP148" s="24"/>
      <c r="FMQ148" s="24"/>
      <c r="FMR148" s="24"/>
      <c r="FMS148" s="24"/>
      <c r="FMT148" s="24"/>
      <c r="FMU148" s="24"/>
      <c r="FMV148" s="24"/>
      <c r="FMW148" s="24"/>
      <c r="FMX148" s="24"/>
      <c r="FMY148" s="24"/>
      <c r="FMZ148" s="24"/>
      <c r="FNA148" s="24"/>
      <c r="FNB148" s="24"/>
      <c r="FNC148" s="24"/>
      <c r="FND148" s="24"/>
      <c r="FNE148" s="24"/>
      <c r="FNF148" s="24"/>
      <c r="FNG148" s="24"/>
      <c r="FNH148" s="24"/>
      <c r="FNI148" s="24"/>
      <c r="FNJ148" s="24"/>
      <c r="FNK148" s="24"/>
      <c r="FNL148" s="24"/>
      <c r="FNM148" s="24"/>
      <c r="FNN148" s="24"/>
      <c r="FNO148" s="24"/>
      <c r="FNP148" s="24"/>
      <c r="FNQ148" s="24"/>
      <c r="FNR148" s="24"/>
      <c r="FNS148" s="24"/>
      <c r="FNT148" s="24"/>
      <c r="FNU148" s="24"/>
      <c r="FNV148" s="24"/>
      <c r="FNW148" s="24"/>
      <c r="FNX148" s="24"/>
      <c r="FNY148" s="24"/>
      <c r="FNZ148" s="24"/>
      <c r="FOA148" s="24"/>
      <c r="FOB148" s="24"/>
      <c r="FOC148" s="24"/>
      <c r="FOD148" s="24"/>
      <c r="FOE148" s="24"/>
      <c r="FOF148" s="24"/>
      <c r="FOG148" s="24"/>
      <c r="FOH148" s="24"/>
      <c r="FOI148" s="24"/>
      <c r="FOJ148" s="24"/>
      <c r="FOK148" s="24"/>
      <c r="FOL148" s="24"/>
      <c r="FOM148" s="24"/>
      <c r="FON148" s="24"/>
      <c r="FOO148" s="24"/>
      <c r="FOP148" s="24"/>
      <c r="FOQ148" s="24"/>
      <c r="FOR148" s="24"/>
      <c r="FOS148" s="24"/>
      <c r="FOT148" s="24"/>
      <c r="FOU148" s="24"/>
      <c r="FOV148" s="24"/>
      <c r="FOW148" s="24"/>
      <c r="FOX148" s="24"/>
      <c r="FOY148" s="24"/>
      <c r="FOZ148" s="24"/>
      <c r="FPA148" s="24"/>
      <c r="FPB148" s="24"/>
      <c r="FPC148" s="24"/>
      <c r="FPD148" s="24"/>
      <c r="FPE148" s="24"/>
      <c r="FPF148" s="24"/>
      <c r="FPG148" s="24"/>
      <c r="FPH148" s="24"/>
      <c r="FPI148" s="24"/>
      <c r="FPJ148" s="24"/>
      <c r="FPK148" s="24"/>
      <c r="FPL148" s="24"/>
      <c r="FPM148" s="24"/>
      <c r="FPN148" s="24"/>
      <c r="FPO148" s="24"/>
      <c r="FPP148" s="24"/>
      <c r="FPQ148" s="24"/>
      <c r="FPR148" s="24"/>
      <c r="FPS148" s="24"/>
      <c r="FPT148" s="24"/>
      <c r="FPU148" s="24"/>
      <c r="FPV148" s="24"/>
      <c r="FPW148" s="24"/>
      <c r="FPX148" s="24"/>
      <c r="FPY148" s="24"/>
      <c r="FPZ148" s="24"/>
      <c r="FQA148" s="24"/>
      <c r="FQB148" s="24"/>
      <c r="FQC148" s="24"/>
      <c r="FQD148" s="24"/>
      <c r="FQE148" s="24"/>
      <c r="FQF148" s="24"/>
      <c r="FQG148" s="24"/>
      <c r="FQH148" s="24"/>
      <c r="FQI148" s="24"/>
      <c r="FQJ148" s="24"/>
      <c r="FQK148" s="24"/>
      <c r="FQL148" s="24"/>
      <c r="FQM148" s="24"/>
      <c r="FQN148" s="24"/>
      <c r="FQO148" s="24"/>
      <c r="FQP148" s="24"/>
      <c r="FQQ148" s="24"/>
      <c r="FQR148" s="24"/>
      <c r="FQS148" s="24"/>
      <c r="FQT148" s="24"/>
      <c r="FQU148" s="24"/>
      <c r="FQV148" s="24"/>
      <c r="FQW148" s="24"/>
      <c r="FQX148" s="24"/>
      <c r="FQY148" s="24"/>
      <c r="FQZ148" s="24"/>
      <c r="FRA148" s="24"/>
      <c r="FRB148" s="24"/>
      <c r="FRC148" s="24"/>
      <c r="FRD148" s="24"/>
      <c r="FRE148" s="24"/>
      <c r="FRF148" s="24"/>
      <c r="FRG148" s="24"/>
      <c r="FRH148" s="24"/>
      <c r="FRI148" s="24"/>
      <c r="FRJ148" s="24"/>
      <c r="FRK148" s="24"/>
      <c r="FRL148" s="24"/>
      <c r="FRM148" s="24"/>
      <c r="FRN148" s="24"/>
      <c r="FRO148" s="24"/>
      <c r="FRP148" s="24"/>
      <c r="FRQ148" s="24"/>
      <c r="FRR148" s="24"/>
      <c r="FRS148" s="24"/>
      <c r="FRT148" s="24"/>
      <c r="FRU148" s="24"/>
      <c r="FRV148" s="24"/>
      <c r="FRW148" s="24"/>
      <c r="FRX148" s="24"/>
      <c r="FRY148" s="24"/>
      <c r="FRZ148" s="24"/>
      <c r="FSA148" s="24"/>
      <c r="FSB148" s="24"/>
      <c r="FSC148" s="24"/>
      <c r="FSD148" s="24"/>
      <c r="FSE148" s="24"/>
      <c r="FSF148" s="24"/>
      <c r="FSG148" s="24"/>
      <c r="FSH148" s="24"/>
      <c r="FSI148" s="24"/>
      <c r="FSJ148" s="24"/>
      <c r="FSK148" s="24"/>
      <c r="FSL148" s="24"/>
      <c r="FSM148" s="24"/>
      <c r="FSN148" s="24"/>
      <c r="FSO148" s="24"/>
      <c r="FSP148" s="24"/>
      <c r="FSQ148" s="24"/>
      <c r="FSR148" s="24"/>
      <c r="FSS148" s="24"/>
      <c r="FST148" s="24"/>
      <c r="FSU148" s="24"/>
      <c r="FSV148" s="24"/>
      <c r="FSW148" s="24"/>
      <c r="FSX148" s="24"/>
      <c r="FSY148" s="24"/>
      <c r="FSZ148" s="24"/>
      <c r="FTA148" s="24"/>
      <c r="FTB148" s="24"/>
      <c r="FTC148" s="24"/>
      <c r="FTD148" s="24"/>
      <c r="FTE148" s="24"/>
      <c r="FTF148" s="24"/>
      <c r="FTG148" s="24"/>
      <c r="FTH148" s="24"/>
      <c r="FTI148" s="24"/>
      <c r="FTJ148" s="24"/>
      <c r="FTK148" s="24"/>
      <c r="FTL148" s="24"/>
      <c r="FTM148" s="24"/>
      <c r="FTN148" s="24"/>
      <c r="FTO148" s="24"/>
      <c r="FTP148" s="24"/>
      <c r="FTQ148" s="24"/>
      <c r="FTR148" s="24"/>
      <c r="FTS148" s="24"/>
      <c r="FTT148" s="24"/>
      <c r="FTU148" s="24"/>
      <c r="FTV148" s="24"/>
      <c r="FTW148" s="24"/>
      <c r="FTX148" s="24"/>
      <c r="FTY148" s="24"/>
      <c r="FTZ148" s="24"/>
      <c r="FUA148" s="24"/>
      <c r="FUB148" s="24"/>
      <c r="FUC148" s="24"/>
      <c r="FUD148" s="24"/>
      <c r="FUE148" s="24"/>
      <c r="FUF148" s="24"/>
      <c r="FUG148" s="24"/>
      <c r="FUH148" s="24"/>
      <c r="FUI148" s="24"/>
      <c r="FUJ148" s="24"/>
      <c r="FUK148" s="24"/>
      <c r="FUL148" s="24"/>
      <c r="FUM148" s="24"/>
      <c r="FUN148" s="24"/>
      <c r="FUO148" s="24"/>
      <c r="FUP148" s="24"/>
      <c r="FUQ148" s="24"/>
      <c r="FUR148" s="24"/>
      <c r="FUS148" s="24"/>
      <c r="FUT148" s="24"/>
      <c r="FUU148" s="24"/>
      <c r="FUV148" s="24"/>
      <c r="FUW148" s="24"/>
      <c r="FUX148" s="24"/>
      <c r="FUY148" s="24"/>
      <c r="FUZ148" s="24"/>
      <c r="FVA148" s="24"/>
      <c r="FVB148" s="24"/>
      <c r="FVC148" s="24"/>
      <c r="FVD148" s="24"/>
      <c r="FVE148" s="24"/>
      <c r="FVF148" s="24"/>
      <c r="FVG148" s="24"/>
      <c r="FVH148" s="24"/>
      <c r="FVI148" s="24"/>
      <c r="FVJ148" s="24"/>
      <c r="FVK148" s="24"/>
      <c r="FVL148" s="24"/>
      <c r="FVM148" s="24"/>
      <c r="FVN148" s="24"/>
      <c r="FVO148" s="24"/>
      <c r="FVP148" s="24"/>
      <c r="FVQ148" s="24"/>
      <c r="FVR148" s="24"/>
      <c r="FVS148" s="24"/>
      <c r="FVT148" s="24"/>
      <c r="FVU148" s="24"/>
      <c r="FVV148" s="24"/>
      <c r="FVW148" s="24"/>
      <c r="FVX148" s="24"/>
      <c r="FVY148" s="24"/>
      <c r="FVZ148" s="24"/>
      <c r="FWA148" s="24"/>
      <c r="FWB148" s="24"/>
      <c r="FWC148" s="24"/>
      <c r="FWD148" s="24"/>
      <c r="FWE148" s="24"/>
      <c r="FWF148" s="24"/>
      <c r="FWG148" s="24"/>
      <c r="FWH148" s="24"/>
      <c r="FWI148" s="24"/>
      <c r="FWJ148" s="24"/>
      <c r="FWK148" s="24"/>
      <c r="FWL148" s="24"/>
      <c r="FWM148" s="24"/>
      <c r="FWN148" s="24"/>
      <c r="FWO148" s="24"/>
      <c r="FWP148" s="24"/>
      <c r="FWQ148" s="24"/>
      <c r="FWR148" s="24"/>
      <c r="FWS148" s="24"/>
      <c r="FWT148" s="24"/>
      <c r="FWU148" s="24"/>
      <c r="FWV148" s="24"/>
      <c r="FWW148" s="24"/>
      <c r="FWX148" s="24"/>
      <c r="FWY148" s="24"/>
      <c r="FWZ148" s="24"/>
      <c r="FXA148" s="24"/>
      <c r="FXB148" s="24"/>
      <c r="FXC148" s="24"/>
      <c r="FXD148" s="24"/>
      <c r="FXE148" s="24"/>
      <c r="FXF148" s="24"/>
      <c r="FXG148" s="24"/>
      <c r="FXH148" s="24"/>
      <c r="FXI148" s="24"/>
      <c r="FXJ148" s="24"/>
      <c r="FXK148" s="24"/>
      <c r="FXL148" s="24"/>
      <c r="FXM148" s="24"/>
      <c r="FXN148" s="24"/>
      <c r="FXO148" s="24"/>
      <c r="FXP148" s="24"/>
      <c r="FXQ148" s="24"/>
      <c r="FXR148" s="24"/>
      <c r="FXS148" s="24"/>
      <c r="FXT148" s="24"/>
      <c r="FXU148" s="24"/>
      <c r="FXV148" s="24"/>
      <c r="FXW148" s="24"/>
      <c r="FXX148" s="24"/>
      <c r="FXY148" s="24"/>
      <c r="FXZ148" s="24"/>
      <c r="FYA148" s="24"/>
      <c r="FYB148" s="24"/>
      <c r="FYC148" s="24"/>
      <c r="FYD148" s="24"/>
      <c r="FYE148" s="24"/>
      <c r="FYF148" s="24"/>
      <c r="FYG148" s="24"/>
      <c r="FYH148" s="24"/>
      <c r="FYI148" s="24"/>
      <c r="FYJ148" s="24"/>
      <c r="FYK148" s="24"/>
      <c r="FYL148" s="24"/>
      <c r="FYM148" s="24"/>
      <c r="FYN148" s="24"/>
      <c r="FYO148" s="24"/>
      <c r="FYP148" s="24"/>
      <c r="FYQ148" s="24"/>
      <c r="FYR148" s="24"/>
      <c r="FYS148" s="24"/>
      <c r="FYT148" s="24"/>
      <c r="FYU148" s="24"/>
      <c r="FYV148" s="24"/>
      <c r="FYW148" s="24"/>
      <c r="FYX148" s="24"/>
      <c r="FYY148" s="24"/>
      <c r="FYZ148" s="24"/>
      <c r="FZA148" s="24"/>
      <c r="FZB148" s="24"/>
      <c r="FZC148" s="24"/>
      <c r="FZD148" s="24"/>
      <c r="FZE148" s="24"/>
      <c r="FZF148" s="24"/>
      <c r="FZG148" s="24"/>
      <c r="FZH148" s="24"/>
      <c r="FZI148" s="24"/>
      <c r="FZJ148" s="24"/>
      <c r="FZK148" s="24"/>
      <c r="FZL148" s="24"/>
      <c r="FZM148" s="24"/>
      <c r="FZN148" s="24"/>
      <c r="FZO148" s="24"/>
      <c r="FZP148" s="24"/>
      <c r="FZQ148" s="24"/>
      <c r="FZR148" s="24"/>
      <c r="FZS148" s="24"/>
      <c r="FZT148" s="24"/>
      <c r="FZU148" s="24"/>
      <c r="FZV148" s="24"/>
      <c r="FZW148" s="24"/>
      <c r="FZX148" s="24"/>
      <c r="FZY148" s="24"/>
      <c r="FZZ148" s="24"/>
      <c r="GAA148" s="24"/>
      <c r="GAB148" s="24"/>
      <c r="GAC148" s="24"/>
      <c r="GAD148" s="24"/>
      <c r="GAE148" s="24"/>
      <c r="GAF148" s="24"/>
      <c r="GAG148" s="24"/>
      <c r="GAH148" s="24"/>
      <c r="GAI148" s="24"/>
      <c r="GAJ148" s="24"/>
      <c r="GAK148" s="24"/>
      <c r="GAL148" s="24"/>
      <c r="GAM148" s="24"/>
      <c r="GAN148" s="24"/>
      <c r="GAO148" s="24"/>
      <c r="GAP148" s="24"/>
      <c r="GAQ148" s="24"/>
      <c r="GAR148" s="24"/>
      <c r="GAS148" s="24"/>
      <c r="GAT148" s="24"/>
      <c r="GAU148" s="24"/>
      <c r="GAV148" s="24"/>
      <c r="GAW148" s="24"/>
      <c r="GAX148" s="24"/>
      <c r="GAY148" s="24"/>
      <c r="GAZ148" s="24"/>
      <c r="GBA148" s="24"/>
      <c r="GBB148" s="24"/>
      <c r="GBC148" s="24"/>
      <c r="GBD148" s="24"/>
      <c r="GBE148" s="24"/>
      <c r="GBF148" s="24"/>
      <c r="GBG148" s="24"/>
      <c r="GBH148" s="24"/>
      <c r="GBI148" s="24"/>
      <c r="GBJ148" s="24"/>
      <c r="GBK148" s="24"/>
      <c r="GBL148" s="24"/>
      <c r="GBM148" s="24"/>
      <c r="GBN148" s="24"/>
      <c r="GBO148" s="24"/>
      <c r="GBP148" s="24"/>
      <c r="GBQ148" s="24"/>
      <c r="GBR148" s="24"/>
      <c r="GBS148" s="24"/>
      <c r="GBT148" s="24"/>
      <c r="GBU148" s="24"/>
      <c r="GBV148" s="24"/>
      <c r="GBW148" s="24"/>
      <c r="GBX148" s="24"/>
      <c r="GBY148" s="24"/>
      <c r="GBZ148" s="24"/>
      <c r="GCA148" s="24"/>
      <c r="GCB148" s="24"/>
      <c r="GCC148" s="24"/>
      <c r="GCD148" s="24"/>
      <c r="GCE148" s="24"/>
      <c r="GCF148" s="24"/>
      <c r="GCG148" s="24"/>
      <c r="GCH148" s="24"/>
      <c r="GCI148" s="24"/>
      <c r="GCJ148" s="24"/>
      <c r="GCK148" s="24"/>
      <c r="GCL148" s="24"/>
      <c r="GCM148" s="24"/>
      <c r="GCN148" s="24"/>
      <c r="GCO148" s="24"/>
      <c r="GCP148" s="24"/>
      <c r="GCQ148" s="24"/>
      <c r="GCR148" s="24"/>
      <c r="GCS148" s="24"/>
      <c r="GCT148" s="24"/>
      <c r="GCU148" s="24"/>
      <c r="GCV148" s="24"/>
      <c r="GCW148" s="24"/>
      <c r="GCX148" s="24"/>
      <c r="GCY148" s="24"/>
      <c r="GCZ148" s="24"/>
      <c r="GDA148" s="24"/>
      <c r="GDB148" s="24"/>
      <c r="GDC148" s="24"/>
      <c r="GDD148" s="24"/>
      <c r="GDE148" s="24"/>
      <c r="GDF148" s="24"/>
      <c r="GDG148" s="24"/>
      <c r="GDH148" s="24"/>
      <c r="GDI148" s="24"/>
      <c r="GDJ148" s="24"/>
      <c r="GDK148" s="24"/>
      <c r="GDL148" s="24"/>
      <c r="GDM148" s="24"/>
      <c r="GDN148" s="24"/>
      <c r="GDO148" s="24"/>
      <c r="GDP148" s="24"/>
      <c r="GDQ148" s="24"/>
      <c r="GDR148" s="24"/>
      <c r="GDS148" s="24"/>
      <c r="GDT148" s="24"/>
      <c r="GDU148" s="24"/>
      <c r="GDV148" s="24"/>
      <c r="GDW148" s="24"/>
      <c r="GDX148" s="24"/>
      <c r="GDY148" s="24"/>
      <c r="GDZ148" s="24"/>
      <c r="GEA148" s="24"/>
      <c r="GEB148" s="24"/>
      <c r="GEC148" s="24"/>
      <c r="GED148" s="24"/>
      <c r="GEE148" s="24"/>
      <c r="GEF148" s="24"/>
      <c r="GEG148" s="24"/>
      <c r="GEH148" s="24"/>
      <c r="GEI148" s="24"/>
      <c r="GEJ148" s="24"/>
      <c r="GEK148" s="24"/>
      <c r="GEL148" s="24"/>
      <c r="GEM148" s="24"/>
      <c r="GEN148" s="24"/>
      <c r="GEO148" s="24"/>
      <c r="GEP148" s="24"/>
      <c r="GEQ148" s="24"/>
      <c r="GER148" s="24"/>
      <c r="GES148" s="24"/>
      <c r="GET148" s="24"/>
      <c r="GEU148" s="24"/>
      <c r="GEV148" s="24"/>
      <c r="GEW148" s="24"/>
      <c r="GEX148" s="24"/>
      <c r="GEY148" s="24"/>
      <c r="GEZ148" s="24"/>
      <c r="GFA148" s="24"/>
      <c r="GFB148" s="24"/>
      <c r="GFC148" s="24"/>
      <c r="GFD148" s="24"/>
      <c r="GFE148" s="24"/>
      <c r="GFF148" s="24"/>
      <c r="GFG148" s="24"/>
      <c r="GFH148" s="24"/>
      <c r="GFI148" s="24"/>
      <c r="GFJ148" s="24"/>
      <c r="GFK148" s="24"/>
      <c r="GFL148" s="24"/>
      <c r="GFM148" s="24"/>
      <c r="GFN148" s="24"/>
      <c r="GFO148" s="24"/>
      <c r="GFP148" s="24"/>
      <c r="GFQ148" s="24"/>
      <c r="GFR148" s="24"/>
      <c r="GFS148" s="24"/>
      <c r="GFT148" s="24"/>
      <c r="GFU148" s="24"/>
      <c r="GFV148" s="24"/>
      <c r="GFW148" s="24"/>
      <c r="GFX148" s="24"/>
      <c r="GFY148" s="24"/>
      <c r="GFZ148" s="24"/>
      <c r="GGA148" s="24"/>
      <c r="GGB148" s="24"/>
      <c r="GGC148" s="24"/>
      <c r="GGD148" s="24"/>
      <c r="GGE148" s="24"/>
      <c r="GGF148" s="24"/>
      <c r="GGG148" s="24"/>
      <c r="GGH148" s="24"/>
      <c r="GGI148" s="24"/>
      <c r="GGJ148" s="24"/>
      <c r="GGK148" s="24"/>
      <c r="GGL148" s="24"/>
      <c r="GGM148" s="24"/>
      <c r="GGN148" s="24"/>
      <c r="GGO148" s="24"/>
      <c r="GGP148" s="24"/>
      <c r="GGQ148" s="24"/>
      <c r="GGR148" s="24"/>
      <c r="GGS148" s="24"/>
      <c r="GGT148" s="24"/>
      <c r="GGU148" s="24"/>
      <c r="GGV148" s="24"/>
      <c r="GGW148" s="24"/>
      <c r="GGX148" s="24"/>
      <c r="GGY148" s="24"/>
      <c r="GGZ148" s="24"/>
      <c r="GHA148" s="24"/>
      <c r="GHB148" s="24"/>
      <c r="GHC148" s="24"/>
      <c r="GHD148" s="24"/>
      <c r="GHE148" s="24"/>
      <c r="GHF148" s="24"/>
      <c r="GHG148" s="24"/>
      <c r="GHH148" s="24"/>
      <c r="GHI148" s="24"/>
      <c r="GHJ148" s="24"/>
      <c r="GHK148" s="24"/>
      <c r="GHL148" s="24"/>
      <c r="GHM148" s="24"/>
      <c r="GHN148" s="24"/>
      <c r="GHO148" s="24"/>
      <c r="GHP148" s="24"/>
      <c r="GHQ148" s="24"/>
      <c r="GHR148" s="24"/>
      <c r="GHS148" s="24"/>
      <c r="GHT148" s="24"/>
      <c r="GHU148" s="24"/>
      <c r="GHV148" s="24"/>
      <c r="GHW148" s="24"/>
      <c r="GHX148" s="24"/>
      <c r="GHY148" s="24"/>
      <c r="GHZ148" s="24"/>
      <c r="GIA148" s="24"/>
      <c r="GIB148" s="24"/>
      <c r="GIC148" s="24"/>
      <c r="GID148" s="24"/>
      <c r="GIE148" s="24"/>
      <c r="GIF148" s="24"/>
      <c r="GIG148" s="24"/>
      <c r="GIH148" s="24"/>
      <c r="GII148" s="24"/>
      <c r="GIJ148" s="24"/>
      <c r="GIK148" s="24"/>
      <c r="GIL148" s="24"/>
      <c r="GIM148" s="24"/>
      <c r="GIN148" s="24"/>
      <c r="GIO148" s="24"/>
      <c r="GIP148" s="24"/>
      <c r="GIQ148" s="24"/>
      <c r="GIR148" s="24"/>
      <c r="GIS148" s="24"/>
      <c r="GIT148" s="24"/>
      <c r="GIU148" s="24"/>
      <c r="GIV148" s="24"/>
      <c r="GIW148" s="24"/>
      <c r="GIX148" s="24"/>
      <c r="GIY148" s="24"/>
      <c r="GIZ148" s="24"/>
      <c r="GJA148" s="24"/>
      <c r="GJB148" s="24"/>
      <c r="GJC148" s="24"/>
      <c r="GJD148" s="24"/>
      <c r="GJE148" s="24"/>
      <c r="GJF148" s="24"/>
      <c r="GJG148" s="24"/>
      <c r="GJH148" s="24"/>
      <c r="GJI148" s="24"/>
      <c r="GJJ148" s="24"/>
      <c r="GJK148" s="24"/>
      <c r="GJL148" s="24"/>
      <c r="GJM148" s="24"/>
      <c r="GJN148" s="24"/>
      <c r="GJO148" s="24"/>
      <c r="GJP148" s="24"/>
      <c r="GJQ148" s="24"/>
      <c r="GJR148" s="24"/>
      <c r="GJS148" s="24"/>
      <c r="GJT148" s="24"/>
      <c r="GJU148" s="24"/>
      <c r="GJV148" s="24"/>
      <c r="GJW148" s="24"/>
      <c r="GJX148" s="24"/>
      <c r="GJY148" s="24"/>
      <c r="GJZ148" s="24"/>
      <c r="GKA148" s="24"/>
      <c r="GKB148" s="24"/>
      <c r="GKC148" s="24"/>
      <c r="GKD148" s="24"/>
      <c r="GKE148" s="24"/>
      <c r="GKF148" s="24"/>
      <c r="GKG148" s="24"/>
      <c r="GKH148" s="24"/>
      <c r="GKI148" s="24"/>
      <c r="GKJ148" s="24"/>
      <c r="GKK148" s="24"/>
      <c r="GKL148" s="24"/>
      <c r="GKM148" s="24"/>
      <c r="GKN148" s="24"/>
      <c r="GKO148" s="24"/>
      <c r="GKP148" s="24"/>
      <c r="GKQ148" s="24"/>
      <c r="GKR148" s="24"/>
      <c r="GKS148" s="24"/>
      <c r="GKT148" s="24"/>
      <c r="GKU148" s="24"/>
      <c r="GKV148" s="24"/>
      <c r="GKW148" s="24"/>
      <c r="GKX148" s="24"/>
      <c r="GKY148" s="24"/>
      <c r="GKZ148" s="24"/>
      <c r="GLA148" s="24"/>
      <c r="GLB148" s="24"/>
      <c r="GLC148" s="24"/>
      <c r="GLD148" s="24"/>
      <c r="GLE148" s="24"/>
      <c r="GLF148" s="24"/>
      <c r="GLG148" s="24"/>
      <c r="GLH148" s="24"/>
      <c r="GLI148" s="24"/>
      <c r="GLJ148" s="24"/>
      <c r="GLK148" s="24"/>
      <c r="GLL148" s="24"/>
      <c r="GLM148" s="24"/>
      <c r="GLN148" s="24"/>
      <c r="GLO148" s="24"/>
      <c r="GLP148" s="24"/>
      <c r="GLQ148" s="24"/>
      <c r="GLR148" s="24"/>
      <c r="GLS148" s="24"/>
      <c r="GLT148" s="24"/>
      <c r="GLU148" s="24"/>
      <c r="GLV148" s="24"/>
      <c r="GLW148" s="24"/>
      <c r="GLX148" s="24"/>
      <c r="GLY148" s="24"/>
      <c r="GLZ148" s="24"/>
      <c r="GMA148" s="24"/>
      <c r="GMB148" s="24"/>
      <c r="GMC148" s="24"/>
      <c r="GMD148" s="24"/>
      <c r="GME148" s="24"/>
      <c r="GMF148" s="24"/>
      <c r="GMG148" s="24"/>
      <c r="GMH148" s="24"/>
      <c r="GMI148" s="24"/>
      <c r="GMJ148" s="24"/>
      <c r="GMK148" s="24"/>
      <c r="GML148" s="24"/>
      <c r="GMM148" s="24"/>
      <c r="GMN148" s="24"/>
      <c r="GMO148" s="24"/>
      <c r="GMP148" s="24"/>
      <c r="GMQ148" s="24"/>
      <c r="GMR148" s="24"/>
      <c r="GMS148" s="24"/>
      <c r="GMT148" s="24"/>
      <c r="GMU148" s="24"/>
      <c r="GMV148" s="24"/>
      <c r="GMW148" s="24"/>
      <c r="GMX148" s="24"/>
      <c r="GMY148" s="24"/>
      <c r="GMZ148" s="24"/>
      <c r="GNA148" s="24"/>
      <c r="GNB148" s="24"/>
      <c r="GNC148" s="24"/>
      <c r="GND148" s="24"/>
      <c r="GNE148" s="24"/>
      <c r="GNF148" s="24"/>
      <c r="GNG148" s="24"/>
      <c r="GNH148" s="24"/>
      <c r="GNI148" s="24"/>
      <c r="GNJ148" s="24"/>
      <c r="GNK148" s="24"/>
      <c r="GNL148" s="24"/>
      <c r="GNM148" s="24"/>
      <c r="GNN148" s="24"/>
      <c r="GNO148" s="24"/>
      <c r="GNP148" s="24"/>
      <c r="GNQ148" s="24"/>
      <c r="GNR148" s="24"/>
      <c r="GNS148" s="24"/>
      <c r="GNT148" s="24"/>
      <c r="GNU148" s="24"/>
      <c r="GNV148" s="24"/>
      <c r="GNW148" s="24"/>
      <c r="GNX148" s="24"/>
      <c r="GNY148" s="24"/>
      <c r="GNZ148" s="24"/>
      <c r="GOA148" s="24"/>
      <c r="GOB148" s="24"/>
      <c r="GOC148" s="24"/>
      <c r="GOD148" s="24"/>
      <c r="GOE148" s="24"/>
      <c r="GOF148" s="24"/>
      <c r="GOG148" s="24"/>
      <c r="GOH148" s="24"/>
      <c r="GOI148" s="24"/>
      <c r="GOJ148" s="24"/>
      <c r="GOK148" s="24"/>
      <c r="GOL148" s="24"/>
      <c r="GOM148" s="24"/>
      <c r="GON148" s="24"/>
      <c r="GOO148" s="24"/>
      <c r="GOP148" s="24"/>
      <c r="GOQ148" s="24"/>
      <c r="GOR148" s="24"/>
      <c r="GOS148" s="24"/>
      <c r="GOT148" s="24"/>
      <c r="GOU148" s="24"/>
      <c r="GOV148" s="24"/>
      <c r="GOW148" s="24"/>
      <c r="GOX148" s="24"/>
      <c r="GOY148" s="24"/>
      <c r="GOZ148" s="24"/>
      <c r="GPA148" s="24"/>
      <c r="GPB148" s="24"/>
      <c r="GPC148" s="24"/>
      <c r="GPD148" s="24"/>
      <c r="GPE148" s="24"/>
      <c r="GPF148" s="24"/>
      <c r="GPG148" s="24"/>
      <c r="GPH148" s="24"/>
      <c r="GPI148" s="24"/>
      <c r="GPJ148" s="24"/>
      <c r="GPK148" s="24"/>
      <c r="GPL148" s="24"/>
      <c r="GPM148" s="24"/>
      <c r="GPN148" s="24"/>
      <c r="GPO148" s="24"/>
      <c r="GPP148" s="24"/>
      <c r="GPQ148" s="24"/>
      <c r="GPR148" s="24"/>
      <c r="GPS148" s="24"/>
      <c r="GPT148" s="24"/>
      <c r="GPU148" s="24"/>
      <c r="GPV148" s="24"/>
      <c r="GPW148" s="24"/>
      <c r="GPX148" s="24"/>
      <c r="GPY148" s="24"/>
      <c r="GPZ148" s="24"/>
      <c r="GQA148" s="24"/>
      <c r="GQB148" s="24"/>
      <c r="GQC148" s="24"/>
      <c r="GQD148" s="24"/>
      <c r="GQE148" s="24"/>
      <c r="GQF148" s="24"/>
      <c r="GQG148" s="24"/>
      <c r="GQH148" s="24"/>
      <c r="GQI148" s="24"/>
      <c r="GQJ148" s="24"/>
      <c r="GQK148" s="24"/>
      <c r="GQL148" s="24"/>
      <c r="GQM148" s="24"/>
      <c r="GQN148" s="24"/>
      <c r="GQO148" s="24"/>
      <c r="GQP148" s="24"/>
      <c r="GQQ148" s="24"/>
      <c r="GQR148" s="24"/>
      <c r="GQS148" s="24"/>
      <c r="GQT148" s="24"/>
      <c r="GQU148" s="24"/>
      <c r="GQV148" s="24"/>
      <c r="GQW148" s="24"/>
      <c r="GQX148" s="24"/>
      <c r="GQY148" s="24"/>
      <c r="GQZ148" s="24"/>
      <c r="GRA148" s="24"/>
      <c r="GRB148" s="24"/>
      <c r="GRC148" s="24"/>
      <c r="GRD148" s="24"/>
      <c r="GRE148" s="24"/>
      <c r="GRF148" s="24"/>
      <c r="GRG148" s="24"/>
      <c r="GRH148" s="24"/>
      <c r="GRI148" s="24"/>
      <c r="GRJ148" s="24"/>
      <c r="GRK148" s="24"/>
      <c r="GRL148" s="24"/>
      <c r="GRM148" s="24"/>
      <c r="GRN148" s="24"/>
      <c r="GRO148" s="24"/>
      <c r="GRP148" s="24"/>
      <c r="GRQ148" s="24"/>
      <c r="GRR148" s="24"/>
      <c r="GRS148" s="24"/>
      <c r="GRT148" s="24"/>
      <c r="GRU148" s="24"/>
      <c r="GRV148" s="24"/>
      <c r="GRW148" s="24"/>
      <c r="GRX148" s="24"/>
      <c r="GRY148" s="24"/>
      <c r="GRZ148" s="24"/>
      <c r="GSA148" s="24"/>
      <c r="GSB148" s="24"/>
      <c r="GSC148" s="24"/>
      <c r="GSD148" s="24"/>
      <c r="GSE148" s="24"/>
      <c r="GSF148" s="24"/>
      <c r="GSG148" s="24"/>
      <c r="GSH148" s="24"/>
      <c r="GSI148" s="24"/>
      <c r="GSJ148" s="24"/>
      <c r="GSK148" s="24"/>
      <c r="GSL148" s="24"/>
      <c r="GSM148" s="24"/>
      <c r="GSN148" s="24"/>
      <c r="GSO148" s="24"/>
      <c r="GSP148" s="24"/>
      <c r="GSQ148" s="24"/>
      <c r="GSR148" s="24"/>
      <c r="GSS148" s="24"/>
      <c r="GST148" s="24"/>
      <c r="GSU148" s="24"/>
      <c r="GSV148" s="24"/>
      <c r="GSW148" s="24"/>
      <c r="GSX148" s="24"/>
      <c r="GSY148" s="24"/>
      <c r="GSZ148" s="24"/>
      <c r="GTA148" s="24"/>
      <c r="GTB148" s="24"/>
      <c r="GTC148" s="24"/>
      <c r="GTD148" s="24"/>
      <c r="GTE148" s="24"/>
      <c r="GTF148" s="24"/>
      <c r="GTG148" s="24"/>
      <c r="GTH148" s="24"/>
      <c r="GTI148" s="24"/>
      <c r="GTJ148" s="24"/>
      <c r="GTK148" s="24"/>
      <c r="GTL148" s="24"/>
      <c r="GTM148" s="24"/>
      <c r="GTN148" s="24"/>
      <c r="GTO148" s="24"/>
      <c r="GTP148" s="24"/>
      <c r="GTQ148" s="24"/>
      <c r="GTR148" s="24"/>
      <c r="GTS148" s="24"/>
      <c r="GTT148" s="24"/>
      <c r="GTU148" s="24"/>
      <c r="GTV148" s="24"/>
      <c r="GTW148" s="24"/>
      <c r="GTX148" s="24"/>
      <c r="GTY148" s="24"/>
      <c r="GTZ148" s="24"/>
      <c r="GUA148" s="24"/>
      <c r="GUB148" s="24"/>
      <c r="GUC148" s="24"/>
      <c r="GUD148" s="24"/>
      <c r="GUE148" s="24"/>
      <c r="GUF148" s="24"/>
      <c r="GUG148" s="24"/>
      <c r="GUH148" s="24"/>
      <c r="GUI148" s="24"/>
      <c r="GUJ148" s="24"/>
      <c r="GUK148" s="24"/>
      <c r="GUL148" s="24"/>
      <c r="GUM148" s="24"/>
      <c r="GUN148" s="24"/>
      <c r="GUO148" s="24"/>
      <c r="GUP148" s="24"/>
      <c r="GUQ148" s="24"/>
      <c r="GUR148" s="24"/>
      <c r="GUS148" s="24"/>
      <c r="GUT148" s="24"/>
      <c r="GUU148" s="24"/>
      <c r="GUV148" s="24"/>
      <c r="GUW148" s="24"/>
      <c r="GUX148" s="24"/>
      <c r="GUY148" s="24"/>
      <c r="GUZ148" s="24"/>
      <c r="GVA148" s="24"/>
      <c r="GVB148" s="24"/>
      <c r="GVC148" s="24"/>
      <c r="GVD148" s="24"/>
      <c r="GVE148" s="24"/>
      <c r="GVF148" s="24"/>
      <c r="GVG148" s="24"/>
      <c r="GVH148" s="24"/>
      <c r="GVI148" s="24"/>
      <c r="GVJ148" s="24"/>
      <c r="GVK148" s="24"/>
      <c r="GVL148" s="24"/>
      <c r="GVM148" s="24"/>
      <c r="GVN148" s="24"/>
      <c r="GVO148" s="24"/>
      <c r="GVP148" s="24"/>
      <c r="GVQ148" s="24"/>
      <c r="GVR148" s="24"/>
      <c r="GVS148" s="24"/>
      <c r="GVT148" s="24"/>
      <c r="GVU148" s="24"/>
      <c r="GVV148" s="24"/>
      <c r="GVW148" s="24"/>
      <c r="GVX148" s="24"/>
      <c r="GVY148" s="24"/>
      <c r="GVZ148" s="24"/>
      <c r="GWA148" s="24"/>
      <c r="GWB148" s="24"/>
      <c r="GWC148" s="24"/>
      <c r="GWD148" s="24"/>
      <c r="GWE148" s="24"/>
      <c r="GWF148" s="24"/>
      <c r="GWG148" s="24"/>
      <c r="GWH148" s="24"/>
      <c r="GWI148" s="24"/>
      <c r="GWJ148" s="24"/>
      <c r="GWK148" s="24"/>
      <c r="GWL148" s="24"/>
      <c r="GWM148" s="24"/>
      <c r="GWN148" s="24"/>
      <c r="GWO148" s="24"/>
      <c r="GWP148" s="24"/>
      <c r="GWQ148" s="24"/>
      <c r="GWR148" s="24"/>
      <c r="GWS148" s="24"/>
      <c r="GWT148" s="24"/>
      <c r="GWU148" s="24"/>
      <c r="GWV148" s="24"/>
      <c r="GWW148" s="24"/>
      <c r="GWX148" s="24"/>
      <c r="GWY148" s="24"/>
      <c r="GWZ148" s="24"/>
      <c r="GXA148" s="24"/>
      <c r="GXB148" s="24"/>
      <c r="GXC148" s="24"/>
      <c r="GXD148" s="24"/>
      <c r="GXE148" s="24"/>
      <c r="GXF148" s="24"/>
      <c r="GXG148" s="24"/>
      <c r="GXH148" s="24"/>
      <c r="GXI148" s="24"/>
      <c r="GXJ148" s="24"/>
      <c r="GXK148" s="24"/>
      <c r="GXL148" s="24"/>
      <c r="GXM148" s="24"/>
      <c r="GXN148" s="24"/>
      <c r="GXO148" s="24"/>
      <c r="GXP148" s="24"/>
      <c r="GXQ148" s="24"/>
      <c r="GXR148" s="24"/>
      <c r="GXS148" s="24"/>
      <c r="GXT148" s="24"/>
      <c r="GXU148" s="24"/>
      <c r="GXV148" s="24"/>
      <c r="GXW148" s="24"/>
      <c r="GXX148" s="24"/>
      <c r="GXY148" s="24"/>
      <c r="GXZ148" s="24"/>
      <c r="GYA148" s="24"/>
      <c r="GYB148" s="24"/>
      <c r="GYC148" s="24"/>
      <c r="GYD148" s="24"/>
      <c r="GYE148" s="24"/>
      <c r="GYF148" s="24"/>
      <c r="GYG148" s="24"/>
      <c r="GYH148" s="24"/>
      <c r="GYI148" s="24"/>
      <c r="GYJ148" s="24"/>
      <c r="GYK148" s="24"/>
      <c r="GYL148" s="24"/>
      <c r="GYM148" s="24"/>
      <c r="GYN148" s="24"/>
      <c r="GYO148" s="24"/>
      <c r="GYP148" s="24"/>
      <c r="GYQ148" s="24"/>
      <c r="GYR148" s="24"/>
      <c r="GYS148" s="24"/>
      <c r="GYT148" s="24"/>
      <c r="GYU148" s="24"/>
      <c r="GYV148" s="24"/>
      <c r="GYW148" s="24"/>
      <c r="GYX148" s="24"/>
      <c r="GYY148" s="24"/>
      <c r="GYZ148" s="24"/>
      <c r="GZA148" s="24"/>
      <c r="GZB148" s="24"/>
      <c r="GZC148" s="24"/>
      <c r="GZD148" s="24"/>
      <c r="GZE148" s="24"/>
      <c r="GZF148" s="24"/>
      <c r="GZG148" s="24"/>
      <c r="GZH148" s="24"/>
      <c r="GZI148" s="24"/>
      <c r="GZJ148" s="24"/>
      <c r="GZK148" s="24"/>
      <c r="GZL148" s="24"/>
      <c r="GZM148" s="24"/>
      <c r="GZN148" s="24"/>
      <c r="GZO148" s="24"/>
      <c r="GZP148" s="24"/>
      <c r="GZQ148" s="24"/>
      <c r="GZR148" s="24"/>
      <c r="GZS148" s="24"/>
      <c r="GZT148" s="24"/>
      <c r="GZU148" s="24"/>
      <c r="GZV148" s="24"/>
      <c r="GZW148" s="24"/>
      <c r="GZX148" s="24"/>
      <c r="GZY148" s="24"/>
      <c r="GZZ148" s="24"/>
      <c r="HAA148" s="24"/>
      <c r="HAB148" s="24"/>
      <c r="HAC148" s="24"/>
      <c r="HAD148" s="24"/>
      <c r="HAE148" s="24"/>
      <c r="HAF148" s="24"/>
      <c r="HAG148" s="24"/>
      <c r="HAH148" s="24"/>
      <c r="HAI148" s="24"/>
      <c r="HAJ148" s="24"/>
      <c r="HAK148" s="24"/>
      <c r="HAL148" s="24"/>
      <c r="HAM148" s="24"/>
      <c r="HAN148" s="24"/>
      <c r="HAO148" s="24"/>
      <c r="HAP148" s="24"/>
      <c r="HAQ148" s="24"/>
      <c r="HAR148" s="24"/>
      <c r="HAS148" s="24"/>
      <c r="HAT148" s="24"/>
      <c r="HAU148" s="24"/>
      <c r="HAV148" s="24"/>
      <c r="HAW148" s="24"/>
      <c r="HAX148" s="24"/>
      <c r="HAY148" s="24"/>
      <c r="HAZ148" s="24"/>
      <c r="HBA148" s="24"/>
      <c r="HBB148" s="24"/>
      <c r="HBC148" s="24"/>
      <c r="HBD148" s="24"/>
      <c r="HBE148" s="24"/>
      <c r="HBF148" s="24"/>
      <c r="HBG148" s="24"/>
      <c r="HBH148" s="24"/>
      <c r="HBI148" s="24"/>
      <c r="HBJ148" s="24"/>
      <c r="HBK148" s="24"/>
      <c r="HBL148" s="24"/>
      <c r="HBM148" s="24"/>
      <c r="HBN148" s="24"/>
      <c r="HBO148" s="24"/>
      <c r="HBP148" s="24"/>
      <c r="HBQ148" s="24"/>
      <c r="HBR148" s="24"/>
      <c r="HBS148" s="24"/>
      <c r="HBT148" s="24"/>
      <c r="HBU148" s="24"/>
      <c r="HBV148" s="24"/>
      <c r="HBW148" s="24"/>
      <c r="HBX148" s="24"/>
      <c r="HBY148" s="24"/>
      <c r="HBZ148" s="24"/>
      <c r="HCA148" s="24"/>
      <c r="HCB148" s="24"/>
      <c r="HCC148" s="24"/>
      <c r="HCD148" s="24"/>
      <c r="HCE148" s="24"/>
      <c r="HCF148" s="24"/>
      <c r="HCG148" s="24"/>
      <c r="HCH148" s="24"/>
      <c r="HCI148" s="24"/>
      <c r="HCJ148" s="24"/>
      <c r="HCK148" s="24"/>
      <c r="HCL148" s="24"/>
      <c r="HCM148" s="24"/>
      <c r="HCN148" s="24"/>
      <c r="HCO148" s="24"/>
      <c r="HCP148" s="24"/>
      <c r="HCQ148" s="24"/>
      <c r="HCR148" s="24"/>
      <c r="HCS148" s="24"/>
      <c r="HCT148" s="24"/>
      <c r="HCU148" s="24"/>
      <c r="HCV148" s="24"/>
      <c r="HCW148" s="24"/>
      <c r="HCX148" s="24"/>
      <c r="HCY148" s="24"/>
      <c r="HCZ148" s="24"/>
      <c r="HDA148" s="24"/>
      <c r="HDB148" s="24"/>
      <c r="HDC148" s="24"/>
      <c r="HDD148" s="24"/>
      <c r="HDE148" s="24"/>
      <c r="HDF148" s="24"/>
      <c r="HDG148" s="24"/>
      <c r="HDH148" s="24"/>
      <c r="HDI148" s="24"/>
      <c r="HDJ148" s="24"/>
      <c r="HDK148" s="24"/>
      <c r="HDL148" s="24"/>
      <c r="HDM148" s="24"/>
      <c r="HDN148" s="24"/>
      <c r="HDO148" s="24"/>
      <c r="HDP148" s="24"/>
      <c r="HDQ148" s="24"/>
      <c r="HDR148" s="24"/>
      <c r="HDS148" s="24"/>
      <c r="HDT148" s="24"/>
      <c r="HDU148" s="24"/>
      <c r="HDV148" s="24"/>
      <c r="HDW148" s="24"/>
      <c r="HDX148" s="24"/>
      <c r="HDY148" s="24"/>
      <c r="HDZ148" s="24"/>
      <c r="HEA148" s="24"/>
      <c r="HEB148" s="24"/>
      <c r="HEC148" s="24"/>
      <c r="HED148" s="24"/>
      <c r="HEE148" s="24"/>
      <c r="HEF148" s="24"/>
      <c r="HEG148" s="24"/>
      <c r="HEH148" s="24"/>
      <c r="HEI148" s="24"/>
      <c r="HEJ148" s="24"/>
      <c r="HEK148" s="24"/>
      <c r="HEL148" s="24"/>
      <c r="HEM148" s="24"/>
      <c r="HEN148" s="24"/>
      <c r="HEO148" s="24"/>
      <c r="HEP148" s="24"/>
      <c r="HEQ148" s="24"/>
      <c r="HER148" s="24"/>
      <c r="HES148" s="24"/>
      <c r="HET148" s="24"/>
      <c r="HEU148" s="24"/>
      <c r="HEV148" s="24"/>
      <c r="HEW148" s="24"/>
      <c r="HEX148" s="24"/>
      <c r="HEY148" s="24"/>
      <c r="HEZ148" s="24"/>
      <c r="HFA148" s="24"/>
      <c r="HFB148" s="24"/>
      <c r="HFC148" s="24"/>
      <c r="HFD148" s="24"/>
      <c r="HFE148" s="24"/>
      <c r="HFF148" s="24"/>
      <c r="HFG148" s="24"/>
      <c r="HFH148" s="24"/>
      <c r="HFI148" s="24"/>
      <c r="HFJ148" s="24"/>
      <c r="HFK148" s="24"/>
      <c r="HFL148" s="24"/>
      <c r="HFM148" s="24"/>
      <c r="HFN148" s="24"/>
      <c r="HFO148" s="24"/>
      <c r="HFP148" s="24"/>
      <c r="HFQ148" s="24"/>
      <c r="HFR148" s="24"/>
      <c r="HFS148" s="24"/>
      <c r="HFT148" s="24"/>
      <c r="HFU148" s="24"/>
      <c r="HFV148" s="24"/>
      <c r="HFW148" s="24"/>
      <c r="HFX148" s="24"/>
      <c r="HFY148" s="24"/>
      <c r="HFZ148" s="24"/>
      <c r="HGA148" s="24"/>
      <c r="HGB148" s="24"/>
      <c r="HGC148" s="24"/>
      <c r="HGD148" s="24"/>
      <c r="HGE148" s="24"/>
      <c r="HGF148" s="24"/>
      <c r="HGG148" s="24"/>
      <c r="HGH148" s="24"/>
      <c r="HGI148" s="24"/>
      <c r="HGJ148" s="24"/>
      <c r="HGK148" s="24"/>
      <c r="HGL148" s="24"/>
      <c r="HGM148" s="24"/>
      <c r="HGN148" s="24"/>
      <c r="HGO148" s="24"/>
      <c r="HGP148" s="24"/>
      <c r="HGQ148" s="24"/>
      <c r="HGR148" s="24"/>
      <c r="HGS148" s="24"/>
      <c r="HGT148" s="24"/>
      <c r="HGU148" s="24"/>
      <c r="HGV148" s="24"/>
      <c r="HGW148" s="24"/>
      <c r="HGX148" s="24"/>
      <c r="HGY148" s="24"/>
      <c r="HGZ148" s="24"/>
      <c r="HHA148" s="24"/>
      <c r="HHB148" s="24"/>
      <c r="HHC148" s="24"/>
      <c r="HHD148" s="24"/>
      <c r="HHE148" s="24"/>
      <c r="HHF148" s="24"/>
      <c r="HHG148" s="24"/>
      <c r="HHH148" s="24"/>
      <c r="HHI148" s="24"/>
      <c r="HHJ148" s="24"/>
      <c r="HHK148" s="24"/>
      <c r="HHL148" s="24"/>
      <c r="HHM148" s="24"/>
      <c r="HHN148" s="24"/>
      <c r="HHO148" s="24"/>
      <c r="HHP148" s="24"/>
      <c r="HHQ148" s="24"/>
      <c r="HHR148" s="24"/>
      <c r="HHS148" s="24"/>
      <c r="HHT148" s="24"/>
      <c r="HHU148" s="24"/>
      <c r="HHV148" s="24"/>
      <c r="HHW148" s="24"/>
      <c r="HHX148" s="24"/>
      <c r="HHY148" s="24"/>
      <c r="HHZ148" s="24"/>
      <c r="HIA148" s="24"/>
      <c r="HIB148" s="24"/>
      <c r="HIC148" s="24"/>
      <c r="HID148" s="24"/>
      <c r="HIE148" s="24"/>
      <c r="HIF148" s="24"/>
      <c r="HIG148" s="24"/>
      <c r="HIH148" s="24"/>
      <c r="HII148" s="24"/>
      <c r="HIJ148" s="24"/>
      <c r="HIK148" s="24"/>
      <c r="HIL148" s="24"/>
      <c r="HIM148" s="24"/>
      <c r="HIN148" s="24"/>
      <c r="HIO148" s="24"/>
      <c r="HIP148" s="24"/>
      <c r="HIQ148" s="24"/>
      <c r="HIR148" s="24"/>
      <c r="HIS148" s="24"/>
      <c r="HIT148" s="24"/>
      <c r="HIU148" s="24"/>
      <c r="HIV148" s="24"/>
      <c r="HIW148" s="24"/>
      <c r="HIX148" s="24"/>
      <c r="HIY148" s="24"/>
      <c r="HIZ148" s="24"/>
      <c r="HJA148" s="24"/>
      <c r="HJB148" s="24"/>
      <c r="HJC148" s="24"/>
      <c r="HJD148" s="24"/>
      <c r="HJE148" s="24"/>
      <c r="HJF148" s="24"/>
      <c r="HJG148" s="24"/>
      <c r="HJH148" s="24"/>
      <c r="HJI148" s="24"/>
      <c r="HJJ148" s="24"/>
      <c r="HJK148" s="24"/>
      <c r="HJL148" s="24"/>
      <c r="HJM148" s="24"/>
      <c r="HJN148" s="24"/>
      <c r="HJO148" s="24"/>
      <c r="HJP148" s="24"/>
      <c r="HJQ148" s="24"/>
      <c r="HJR148" s="24"/>
      <c r="HJS148" s="24"/>
      <c r="HJT148" s="24"/>
      <c r="HJU148" s="24"/>
      <c r="HJV148" s="24"/>
      <c r="HJW148" s="24"/>
      <c r="HJX148" s="24"/>
      <c r="HJY148" s="24"/>
      <c r="HJZ148" s="24"/>
      <c r="HKA148" s="24"/>
      <c r="HKB148" s="24"/>
      <c r="HKC148" s="24"/>
      <c r="HKD148" s="24"/>
      <c r="HKE148" s="24"/>
      <c r="HKF148" s="24"/>
      <c r="HKG148" s="24"/>
      <c r="HKH148" s="24"/>
      <c r="HKI148" s="24"/>
      <c r="HKJ148" s="24"/>
      <c r="HKK148" s="24"/>
      <c r="HKL148" s="24"/>
      <c r="HKM148" s="24"/>
      <c r="HKN148" s="24"/>
      <c r="HKO148" s="24"/>
      <c r="HKP148" s="24"/>
      <c r="HKQ148" s="24"/>
      <c r="HKR148" s="24"/>
      <c r="HKS148" s="24"/>
      <c r="HKT148" s="24"/>
      <c r="HKU148" s="24"/>
      <c r="HKV148" s="24"/>
      <c r="HKW148" s="24"/>
      <c r="HKX148" s="24"/>
      <c r="HKY148" s="24"/>
      <c r="HKZ148" s="24"/>
      <c r="HLA148" s="24"/>
      <c r="HLB148" s="24"/>
      <c r="HLC148" s="24"/>
      <c r="HLD148" s="24"/>
      <c r="HLE148" s="24"/>
      <c r="HLF148" s="24"/>
      <c r="HLG148" s="24"/>
      <c r="HLH148" s="24"/>
      <c r="HLI148" s="24"/>
      <c r="HLJ148" s="24"/>
      <c r="HLK148" s="24"/>
      <c r="HLL148" s="24"/>
      <c r="HLM148" s="24"/>
      <c r="HLN148" s="24"/>
      <c r="HLO148" s="24"/>
      <c r="HLP148" s="24"/>
      <c r="HLQ148" s="24"/>
      <c r="HLR148" s="24"/>
      <c r="HLS148" s="24"/>
      <c r="HLT148" s="24"/>
      <c r="HLU148" s="24"/>
      <c r="HLV148" s="24"/>
      <c r="HLW148" s="24"/>
      <c r="HLX148" s="24"/>
      <c r="HLY148" s="24"/>
      <c r="HLZ148" s="24"/>
      <c r="HMA148" s="24"/>
      <c r="HMB148" s="24"/>
      <c r="HMC148" s="24"/>
      <c r="HMD148" s="24"/>
      <c r="HME148" s="24"/>
      <c r="HMF148" s="24"/>
      <c r="HMG148" s="24"/>
      <c r="HMH148" s="24"/>
      <c r="HMI148" s="24"/>
      <c r="HMJ148" s="24"/>
      <c r="HMK148" s="24"/>
      <c r="HML148" s="24"/>
      <c r="HMM148" s="24"/>
      <c r="HMN148" s="24"/>
      <c r="HMO148" s="24"/>
      <c r="HMP148" s="24"/>
      <c r="HMQ148" s="24"/>
      <c r="HMR148" s="24"/>
      <c r="HMS148" s="24"/>
      <c r="HMT148" s="24"/>
      <c r="HMU148" s="24"/>
      <c r="HMV148" s="24"/>
      <c r="HMW148" s="24"/>
      <c r="HMX148" s="24"/>
      <c r="HMY148" s="24"/>
      <c r="HMZ148" s="24"/>
      <c r="HNA148" s="24"/>
      <c r="HNB148" s="24"/>
      <c r="HNC148" s="24"/>
      <c r="HND148" s="24"/>
      <c r="HNE148" s="24"/>
      <c r="HNF148" s="24"/>
      <c r="HNG148" s="24"/>
      <c r="HNH148" s="24"/>
      <c r="HNI148" s="24"/>
      <c r="HNJ148" s="24"/>
      <c r="HNK148" s="24"/>
      <c r="HNL148" s="24"/>
      <c r="HNM148" s="24"/>
      <c r="HNN148" s="24"/>
      <c r="HNO148" s="24"/>
      <c r="HNP148" s="24"/>
      <c r="HNQ148" s="24"/>
      <c r="HNR148" s="24"/>
      <c r="HNS148" s="24"/>
      <c r="HNT148" s="24"/>
      <c r="HNU148" s="24"/>
      <c r="HNV148" s="24"/>
      <c r="HNW148" s="24"/>
      <c r="HNX148" s="24"/>
      <c r="HNY148" s="24"/>
      <c r="HNZ148" s="24"/>
      <c r="HOA148" s="24"/>
      <c r="HOB148" s="24"/>
      <c r="HOC148" s="24"/>
      <c r="HOD148" s="24"/>
      <c r="HOE148" s="24"/>
      <c r="HOF148" s="24"/>
      <c r="HOG148" s="24"/>
      <c r="HOH148" s="24"/>
      <c r="HOI148" s="24"/>
      <c r="HOJ148" s="24"/>
      <c r="HOK148" s="24"/>
      <c r="HOL148" s="24"/>
      <c r="HOM148" s="24"/>
      <c r="HON148" s="24"/>
      <c r="HOO148" s="24"/>
      <c r="HOP148" s="24"/>
      <c r="HOQ148" s="24"/>
      <c r="HOR148" s="24"/>
      <c r="HOS148" s="24"/>
      <c r="HOT148" s="24"/>
      <c r="HOU148" s="24"/>
      <c r="HOV148" s="24"/>
      <c r="HOW148" s="24"/>
      <c r="HOX148" s="24"/>
      <c r="HOY148" s="24"/>
      <c r="HOZ148" s="24"/>
      <c r="HPA148" s="24"/>
      <c r="HPB148" s="24"/>
      <c r="HPC148" s="24"/>
      <c r="HPD148" s="24"/>
      <c r="HPE148" s="24"/>
      <c r="HPF148" s="24"/>
      <c r="HPG148" s="24"/>
      <c r="HPH148" s="24"/>
      <c r="HPI148" s="24"/>
      <c r="HPJ148" s="24"/>
      <c r="HPK148" s="24"/>
      <c r="HPL148" s="24"/>
      <c r="HPM148" s="24"/>
      <c r="HPN148" s="24"/>
      <c r="HPO148" s="24"/>
      <c r="HPP148" s="24"/>
      <c r="HPQ148" s="24"/>
      <c r="HPR148" s="24"/>
      <c r="HPS148" s="24"/>
      <c r="HPT148" s="24"/>
      <c r="HPU148" s="24"/>
      <c r="HPV148" s="24"/>
      <c r="HPW148" s="24"/>
      <c r="HPX148" s="24"/>
      <c r="HPY148" s="24"/>
      <c r="HPZ148" s="24"/>
      <c r="HQA148" s="24"/>
      <c r="HQB148" s="24"/>
      <c r="HQC148" s="24"/>
      <c r="HQD148" s="24"/>
      <c r="HQE148" s="24"/>
      <c r="HQF148" s="24"/>
      <c r="HQG148" s="24"/>
      <c r="HQH148" s="24"/>
      <c r="HQI148" s="24"/>
      <c r="HQJ148" s="24"/>
      <c r="HQK148" s="24"/>
      <c r="HQL148" s="24"/>
      <c r="HQM148" s="24"/>
      <c r="HQN148" s="24"/>
      <c r="HQO148" s="24"/>
      <c r="HQP148" s="24"/>
      <c r="HQQ148" s="24"/>
      <c r="HQR148" s="24"/>
      <c r="HQS148" s="24"/>
      <c r="HQT148" s="24"/>
      <c r="HQU148" s="24"/>
      <c r="HQV148" s="24"/>
      <c r="HQW148" s="24"/>
      <c r="HQX148" s="24"/>
      <c r="HQY148" s="24"/>
      <c r="HQZ148" s="24"/>
      <c r="HRA148" s="24"/>
      <c r="HRB148" s="24"/>
      <c r="HRC148" s="24"/>
      <c r="HRD148" s="24"/>
      <c r="HRE148" s="24"/>
      <c r="HRF148" s="24"/>
      <c r="HRG148" s="24"/>
      <c r="HRH148" s="24"/>
      <c r="HRI148" s="24"/>
      <c r="HRJ148" s="24"/>
      <c r="HRK148" s="24"/>
      <c r="HRL148" s="24"/>
      <c r="HRM148" s="24"/>
      <c r="HRN148" s="24"/>
      <c r="HRO148" s="24"/>
      <c r="HRP148" s="24"/>
      <c r="HRQ148" s="24"/>
      <c r="HRR148" s="24"/>
      <c r="HRS148" s="24"/>
      <c r="HRT148" s="24"/>
      <c r="HRU148" s="24"/>
      <c r="HRV148" s="24"/>
      <c r="HRW148" s="24"/>
      <c r="HRX148" s="24"/>
      <c r="HRY148" s="24"/>
      <c r="HRZ148" s="24"/>
      <c r="HSA148" s="24"/>
      <c r="HSB148" s="24"/>
      <c r="HSC148" s="24"/>
      <c r="HSD148" s="24"/>
      <c r="HSE148" s="24"/>
      <c r="HSF148" s="24"/>
      <c r="HSG148" s="24"/>
      <c r="HSH148" s="24"/>
      <c r="HSI148" s="24"/>
      <c r="HSJ148" s="24"/>
      <c r="HSK148" s="24"/>
      <c r="HSL148" s="24"/>
      <c r="HSM148" s="24"/>
      <c r="HSN148" s="24"/>
      <c r="HSO148" s="24"/>
      <c r="HSP148" s="24"/>
      <c r="HSQ148" s="24"/>
      <c r="HSR148" s="24"/>
      <c r="HSS148" s="24"/>
      <c r="HST148" s="24"/>
      <c r="HSU148" s="24"/>
      <c r="HSV148" s="24"/>
      <c r="HSW148" s="24"/>
      <c r="HSX148" s="24"/>
      <c r="HSY148" s="24"/>
      <c r="HSZ148" s="24"/>
      <c r="HTA148" s="24"/>
      <c r="HTB148" s="24"/>
      <c r="HTC148" s="24"/>
      <c r="HTD148" s="24"/>
      <c r="HTE148" s="24"/>
      <c r="HTF148" s="24"/>
      <c r="HTG148" s="24"/>
      <c r="HTH148" s="24"/>
      <c r="HTI148" s="24"/>
      <c r="HTJ148" s="24"/>
      <c r="HTK148" s="24"/>
      <c r="HTL148" s="24"/>
      <c r="HTM148" s="24"/>
      <c r="HTN148" s="24"/>
      <c r="HTO148" s="24"/>
      <c r="HTP148" s="24"/>
      <c r="HTQ148" s="24"/>
      <c r="HTR148" s="24"/>
      <c r="HTS148" s="24"/>
      <c r="HTT148" s="24"/>
      <c r="HTU148" s="24"/>
      <c r="HTV148" s="24"/>
      <c r="HTW148" s="24"/>
      <c r="HTX148" s="24"/>
      <c r="HTY148" s="24"/>
      <c r="HTZ148" s="24"/>
      <c r="HUA148" s="24"/>
      <c r="HUB148" s="24"/>
      <c r="HUC148" s="24"/>
      <c r="HUD148" s="24"/>
      <c r="HUE148" s="24"/>
      <c r="HUF148" s="24"/>
      <c r="HUG148" s="24"/>
      <c r="HUH148" s="24"/>
      <c r="HUI148" s="24"/>
      <c r="HUJ148" s="24"/>
      <c r="HUK148" s="24"/>
      <c r="HUL148" s="24"/>
      <c r="HUM148" s="24"/>
      <c r="HUN148" s="24"/>
      <c r="HUO148" s="24"/>
      <c r="HUP148" s="24"/>
      <c r="HUQ148" s="24"/>
      <c r="HUR148" s="24"/>
      <c r="HUS148" s="24"/>
      <c r="HUT148" s="24"/>
      <c r="HUU148" s="24"/>
      <c r="HUV148" s="24"/>
      <c r="HUW148" s="24"/>
      <c r="HUX148" s="24"/>
      <c r="HUY148" s="24"/>
      <c r="HUZ148" s="24"/>
      <c r="HVA148" s="24"/>
      <c r="HVB148" s="24"/>
      <c r="HVC148" s="24"/>
      <c r="HVD148" s="24"/>
      <c r="HVE148" s="24"/>
      <c r="HVF148" s="24"/>
      <c r="HVG148" s="24"/>
      <c r="HVH148" s="24"/>
      <c r="HVI148" s="24"/>
      <c r="HVJ148" s="24"/>
      <c r="HVK148" s="24"/>
      <c r="HVL148" s="24"/>
      <c r="HVM148" s="24"/>
      <c r="HVN148" s="24"/>
      <c r="HVO148" s="24"/>
      <c r="HVP148" s="24"/>
      <c r="HVQ148" s="24"/>
      <c r="HVR148" s="24"/>
      <c r="HVS148" s="24"/>
      <c r="HVT148" s="24"/>
      <c r="HVU148" s="24"/>
      <c r="HVV148" s="24"/>
      <c r="HVW148" s="24"/>
      <c r="HVX148" s="24"/>
      <c r="HVY148" s="24"/>
      <c r="HVZ148" s="24"/>
      <c r="HWA148" s="24"/>
      <c r="HWB148" s="24"/>
      <c r="HWC148" s="24"/>
      <c r="HWD148" s="24"/>
      <c r="HWE148" s="24"/>
      <c r="HWF148" s="24"/>
      <c r="HWG148" s="24"/>
      <c r="HWH148" s="24"/>
      <c r="HWI148" s="24"/>
      <c r="HWJ148" s="24"/>
      <c r="HWK148" s="24"/>
      <c r="HWL148" s="24"/>
      <c r="HWM148" s="24"/>
      <c r="HWN148" s="24"/>
      <c r="HWO148" s="24"/>
      <c r="HWP148" s="24"/>
      <c r="HWQ148" s="24"/>
      <c r="HWR148" s="24"/>
      <c r="HWS148" s="24"/>
      <c r="HWT148" s="24"/>
      <c r="HWU148" s="24"/>
      <c r="HWV148" s="24"/>
      <c r="HWW148" s="24"/>
      <c r="HWX148" s="24"/>
      <c r="HWY148" s="24"/>
      <c r="HWZ148" s="24"/>
      <c r="HXA148" s="24"/>
      <c r="HXB148" s="24"/>
      <c r="HXC148" s="24"/>
      <c r="HXD148" s="24"/>
      <c r="HXE148" s="24"/>
      <c r="HXF148" s="24"/>
      <c r="HXG148" s="24"/>
      <c r="HXH148" s="24"/>
      <c r="HXI148" s="24"/>
      <c r="HXJ148" s="24"/>
      <c r="HXK148" s="24"/>
      <c r="HXL148" s="24"/>
      <c r="HXM148" s="24"/>
      <c r="HXN148" s="24"/>
      <c r="HXO148" s="24"/>
      <c r="HXP148" s="24"/>
      <c r="HXQ148" s="24"/>
      <c r="HXR148" s="24"/>
      <c r="HXS148" s="24"/>
      <c r="HXT148" s="24"/>
      <c r="HXU148" s="24"/>
      <c r="HXV148" s="24"/>
      <c r="HXW148" s="24"/>
      <c r="HXX148" s="24"/>
      <c r="HXY148" s="24"/>
      <c r="HXZ148" s="24"/>
      <c r="HYA148" s="24"/>
      <c r="HYB148" s="24"/>
      <c r="HYC148" s="24"/>
      <c r="HYD148" s="24"/>
      <c r="HYE148" s="24"/>
      <c r="HYF148" s="24"/>
      <c r="HYG148" s="24"/>
      <c r="HYH148" s="24"/>
      <c r="HYI148" s="24"/>
      <c r="HYJ148" s="24"/>
      <c r="HYK148" s="24"/>
      <c r="HYL148" s="24"/>
      <c r="HYM148" s="24"/>
      <c r="HYN148" s="24"/>
      <c r="HYO148" s="24"/>
      <c r="HYP148" s="24"/>
      <c r="HYQ148" s="24"/>
      <c r="HYR148" s="24"/>
      <c r="HYS148" s="24"/>
      <c r="HYT148" s="24"/>
      <c r="HYU148" s="24"/>
      <c r="HYV148" s="24"/>
      <c r="HYW148" s="24"/>
      <c r="HYX148" s="24"/>
      <c r="HYY148" s="24"/>
      <c r="HYZ148" s="24"/>
      <c r="HZA148" s="24"/>
      <c r="HZB148" s="24"/>
      <c r="HZC148" s="24"/>
      <c r="HZD148" s="24"/>
      <c r="HZE148" s="24"/>
      <c r="HZF148" s="24"/>
      <c r="HZG148" s="24"/>
      <c r="HZH148" s="24"/>
      <c r="HZI148" s="24"/>
      <c r="HZJ148" s="24"/>
      <c r="HZK148" s="24"/>
      <c r="HZL148" s="24"/>
      <c r="HZM148" s="24"/>
      <c r="HZN148" s="24"/>
      <c r="HZO148" s="24"/>
      <c r="HZP148" s="24"/>
      <c r="HZQ148" s="24"/>
      <c r="HZR148" s="24"/>
      <c r="HZS148" s="24"/>
      <c r="HZT148" s="24"/>
      <c r="HZU148" s="24"/>
      <c r="HZV148" s="24"/>
      <c r="HZW148" s="24"/>
      <c r="HZX148" s="24"/>
      <c r="HZY148" s="24"/>
      <c r="HZZ148" s="24"/>
      <c r="IAA148" s="24"/>
      <c r="IAB148" s="24"/>
      <c r="IAC148" s="24"/>
      <c r="IAD148" s="24"/>
      <c r="IAE148" s="24"/>
      <c r="IAF148" s="24"/>
      <c r="IAG148" s="24"/>
      <c r="IAH148" s="24"/>
      <c r="IAI148" s="24"/>
      <c r="IAJ148" s="24"/>
      <c r="IAK148" s="24"/>
      <c r="IAL148" s="24"/>
      <c r="IAM148" s="24"/>
      <c r="IAN148" s="24"/>
      <c r="IAO148" s="24"/>
      <c r="IAP148" s="24"/>
      <c r="IAQ148" s="24"/>
      <c r="IAR148" s="24"/>
      <c r="IAS148" s="24"/>
      <c r="IAT148" s="24"/>
      <c r="IAU148" s="24"/>
      <c r="IAV148" s="24"/>
      <c r="IAW148" s="24"/>
      <c r="IAX148" s="24"/>
      <c r="IAY148" s="24"/>
      <c r="IAZ148" s="24"/>
      <c r="IBA148" s="24"/>
      <c r="IBB148" s="24"/>
      <c r="IBC148" s="24"/>
      <c r="IBD148" s="24"/>
      <c r="IBE148" s="24"/>
      <c r="IBF148" s="24"/>
      <c r="IBG148" s="24"/>
      <c r="IBH148" s="24"/>
      <c r="IBI148" s="24"/>
      <c r="IBJ148" s="24"/>
      <c r="IBK148" s="24"/>
      <c r="IBL148" s="24"/>
      <c r="IBM148" s="24"/>
      <c r="IBN148" s="24"/>
      <c r="IBO148" s="24"/>
      <c r="IBP148" s="24"/>
      <c r="IBQ148" s="24"/>
      <c r="IBR148" s="24"/>
      <c r="IBS148" s="24"/>
      <c r="IBT148" s="24"/>
      <c r="IBU148" s="24"/>
      <c r="IBV148" s="24"/>
      <c r="IBW148" s="24"/>
      <c r="IBX148" s="24"/>
      <c r="IBY148" s="24"/>
      <c r="IBZ148" s="24"/>
      <c r="ICA148" s="24"/>
      <c r="ICB148" s="24"/>
      <c r="ICC148" s="24"/>
      <c r="ICD148" s="24"/>
      <c r="ICE148" s="24"/>
      <c r="ICF148" s="24"/>
      <c r="ICG148" s="24"/>
      <c r="ICH148" s="24"/>
      <c r="ICI148" s="24"/>
      <c r="ICJ148" s="24"/>
      <c r="ICK148" s="24"/>
      <c r="ICL148" s="24"/>
      <c r="ICM148" s="24"/>
      <c r="ICN148" s="24"/>
      <c r="ICO148" s="24"/>
      <c r="ICP148" s="24"/>
      <c r="ICQ148" s="24"/>
      <c r="ICR148" s="24"/>
      <c r="ICS148" s="24"/>
      <c r="ICT148" s="24"/>
      <c r="ICU148" s="24"/>
      <c r="ICV148" s="24"/>
      <c r="ICW148" s="24"/>
      <c r="ICX148" s="24"/>
      <c r="ICY148" s="24"/>
      <c r="ICZ148" s="24"/>
      <c r="IDA148" s="24"/>
      <c r="IDB148" s="24"/>
      <c r="IDC148" s="24"/>
      <c r="IDD148" s="24"/>
      <c r="IDE148" s="24"/>
      <c r="IDF148" s="24"/>
      <c r="IDG148" s="24"/>
      <c r="IDH148" s="24"/>
      <c r="IDI148" s="24"/>
      <c r="IDJ148" s="24"/>
      <c r="IDK148" s="24"/>
      <c r="IDL148" s="24"/>
      <c r="IDM148" s="24"/>
      <c r="IDN148" s="24"/>
      <c r="IDO148" s="24"/>
      <c r="IDP148" s="24"/>
      <c r="IDQ148" s="24"/>
      <c r="IDR148" s="24"/>
      <c r="IDS148" s="24"/>
      <c r="IDT148" s="24"/>
      <c r="IDU148" s="24"/>
      <c r="IDV148" s="24"/>
      <c r="IDW148" s="24"/>
      <c r="IDX148" s="24"/>
      <c r="IDY148" s="24"/>
      <c r="IDZ148" s="24"/>
      <c r="IEA148" s="24"/>
      <c r="IEB148" s="24"/>
      <c r="IEC148" s="24"/>
      <c r="IED148" s="24"/>
      <c r="IEE148" s="24"/>
      <c r="IEF148" s="24"/>
      <c r="IEG148" s="24"/>
      <c r="IEH148" s="24"/>
      <c r="IEI148" s="24"/>
      <c r="IEJ148" s="24"/>
      <c r="IEK148" s="24"/>
      <c r="IEL148" s="24"/>
      <c r="IEM148" s="24"/>
      <c r="IEN148" s="24"/>
      <c r="IEO148" s="24"/>
      <c r="IEP148" s="24"/>
      <c r="IEQ148" s="24"/>
      <c r="IER148" s="24"/>
      <c r="IES148" s="24"/>
      <c r="IET148" s="24"/>
      <c r="IEU148" s="24"/>
      <c r="IEV148" s="24"/>
      <c r="IEW148" s="24"/>
      <c r="IEX148" s="24"/>
      <c r="IEY148" s="24"/>
      <c r="IEZ148" s="24"/>
      <c r="IFA148" s="24"/>
      <c r="IFB148" s="24"/>
      <c r="IFC148" s="24"/>
      <c r="IFD148" s="24"/>
      <c r="IFE148" s="24"/>
      <c r="IFF148" s="24"/>
      <c r="IFG148" s="24"/>
      <c r="IFH148" s="24"/>
      <c r="IFI148" s="24"/>
      <c r="IFJ148" s="24"/>
      <c r="IFK148" s="24"/>
      <c r="IFL148" s="24"/>
      <c r="IFM148" s="24"/>
      <c r="IFN148" s="24"/>
      <c r="IFO148" s="24"/>
      <c r="IFP148" s="24"/>
      <c r="IFQ148" s="24"/>
      <c r="IFR148" s="24"/>
      <c r="IFS148" s="24"/>
      <c r="IFT148" s="24"/>
      <c r="IFU148" s="24"/>
      <c r="IFV148" s="24"/>
      <c r="IFW148" s="24"/>
      <c r="IFX148" s="24"/>
      <c r="IFY148" s="24"/>
      <c r="IFZ148" s="24"/>
      <c r="IGA148" s="24"/>
      <c r="IGB148" s="24"/>
      <c r="IGC148" s="24"/>
      <c r="IGD148" s="24"/>
      <c r="IGE148" s="24"/>
      <c r="IGF148" s="24"/>
      <c r="IGG148" s="24"/>
      <c r="IGH148" s="24"/>
      <c r="IGI148" s="24"/>
      <c r="IGJ148" s="24"/>
      <c r="IGK148" s="24"/>
      <c r="IGL148" s="24"/>
      <c r="IGM148" s="24"/>
      <c r="IGN148" s="24"/>
      <c r="IGO148" s="24"/>
      <c r="IGP148" s="24"/>
      <c r="IGQ148" s="24"/>
      <c r="IGR148" s="24"/>
      <c r="IGS148" s="24"/>
      <c r="IGT148" s="24"/>
      <c r="IGU148" s="24"/>
      <c r="IGV148" s="24"/>
      <c r="IGW148" s="24"/>
      <c r="IGX148" s="24"/>
      <c r="IGY148" s="24"/>
      <c r="IGZ148" s="24"/>
      <c r="IHA148" s="24"/>
      <c r="IHB148" s="24"/>
      <c r="IHC148" s="24"/>
      <c r="IHD148" s="24"/>
      <c r="IHE148" s="24"/>
      <c r="IHF148" s="24"/>
      <c r="IHG148" s="24"/>
      <c r="IHH148" s="24"/>
      <c r="IHI148" s="24"/>
      <c r="IHJ148" s="24"/>
      <c r="IHK148" s="24"/>
      <c r="IHL148" s="24"/>
      <c r="IHM148" s="24"/>
      <c r="IHN148" s="24"/>
      <c r="IHO148" s="24"/>
      <c r="IHP148" s="24"/>
      <c r="IHQ148" s="24"/>
      <c r="IHR148" s="24"/>
      <c r="IHS148" s="24"/>
      <c r="IHT148" s="24"/>
      <c r="IHU148" s="24"/>
      <c r="IHV148" s="24"/>
      <c r="IHW148" s="24"/>
      <c r="IHX148" s="24"/>
      <c r="IHY148" s="24"/>
      <c r="IHZ148" s="24"/>
      <c r="IIA148" s="24"/>
      <c r="IIB148" s="24"/>
      <c r="IIC148" s="24"/>
      <c r="IID148" s="24"/>
      <c r="IIE148" s="24"/>
      <c r="IIF148" s="24"/>
      <c r="IIG148" s="24"/>
      <c r="IIH148" s="24"/>
      <c r="III148" s="24"/>
      <c r="IIJ148" s="24"/>
      <c r="IIK148" s="24"/>
      <c r="IIL148" s="24"/>
      <c r="IIM148" s="24"/>
      <c r="IIN148" s="24"/>
      <c r="IIO148" s="24"/>
      <c r="IIP148" s="24"/>
      <c r="IIQ148" s="24"/>
      <c r="IIR148" s="24"/>
      <c r="IIS148" s="24"/>
      <c r="IIT148" s="24"/>
      <c r="IIU148" s="24"/>
      <c r="IIV148" s="24"/>
      <c r="IIW148" s="24"/>
      <c r="IIX148" s="24"/>
      <c r="IIY148" s="24"/>
      <c r="IIZ148" s="24"/>
      <c r="IJA148" s="24"/>
      <c r="IJB148" s="24"/>
      <c r="IJC148" s="24"/>
      <c r="IJD148" s="24"/>
      <c r="IJE148" s="24"/>
      <c r="IJF148" s="24"/>
      <c r="IJG148" s="24"/>
      <c r="IJH148" s="24"/>
      <c r="IJI148" s="24"/>
      <c r="IJJ148" s="24"/>
      <c r="IJK148" s="24"/>
      <c r="IJL148" s="24"/>
      <c r="IJM148" s="24"/>
      <c r="IJN148" s="24"/>
      <c r="IJO148" s="24"/>
      <c r="IJP148" s="24"/>
      <c r="IJQ148" s="24"/>
      <c r="IJR148" s="24"/>
      <c r="IJS148" s="24"/>
      <c r="IJT148" s="24"/>
      <c r="IJU148" s="24"/>
      <c r="IJV148" s="24"/>
      <c r="IJW148" s="24"/>
      <c r="IJX148" s="24"/>
      <c r="IJY148" s="24"/>
      <c r="IJZ148" s="24"/>
      <c r="IKA148" s="24"/>
      <c r="IKB148" s="24"/>
      <c r="IKC148" s="24"/>
      <c r="IKD148" s="24"/>
      <c r="IKE148" s="24"/>
      <c r="IKF148" s="24"/>
      <c r="IKG148" s="24"/>
      <c r="IKH148" s="24"/>
      <c r="IKI148" s="24"/>
      <c r="IKJ148" s="24"/>
      <c r="IKK148" s="24"/>
      <c r="IKL148" s="24"/>
      <c r="IKM148" s="24"/>
      <c r="IKN148" s="24"/>
      <c r="IKO148" s="24"/>
      <c r="IKP148" s="24"/>
      <c r="IKQ148" s="24"/>
      <c r="IKR148" s="24"/>
      <c r="IKS148" s="24"/>
      <c r="IKT148" s="24"/>
      <c r="IKU148" s="24"/>
      <c r="IKV148" s="24"/>
      <c r="IKW148" s="24"/>
      <c r="IKX148" s="24"/>
      <c r="IKY148" s="24"/>
      <c r="IKZ148" s="24"/>
      <c r="ILA148" s="24"/>
      <c r="ILB148" s="24"/>
      <c r="ILC148" s="24"/>
      <c r="ILD148" s="24"/>
      <c r="ILE148" s="24"/>
      <c r="ILF148" s="24"/>
      <c r="ILG148" s="24"/>
      <c r="ILH148" s="24"/>
      <c r="ILI148" s="24"/>
      <c r="ILJ148" s="24"/>
      <c r="ILK148" s="24"/>
      <c r="ILL148" s="24"/>
      <c r="ILM148" s="24"/>
      <c r="ILN148" s="24"/>
      <c r="ILO148" s="24"/>
      <c r="ILP148" s="24"/>
      <c r="ILQ148" s="24"/>
      <c r="ILR148" s="24"/>
      <c r="ILS148" s="24"/>
      <c r="ILT148" s="24"/>
      <c r="ILU148" s="24"/>
      <c r="ILV148" s="24"/>
      <c r="ILW148" s="24"/>
      <c r="ILX148" s="24"/>
      <c r="ILY148" s="24"/>
      <c r="ILZ148" s="24"/>
      <c r="IMA148" s="24"/>
      <c r="IMB148" s="24"/>
      <c r="IMC148" s="24"/>
      <c r="IMD148" s="24"/>
      <c r="IME148" s="24"/>
      <c r="IMF148" s="24"/>
      <c r="IMG148" s="24"/>
      <c r="IMH148" s="24"/>
      <c r="IMI148" s="24"/>
      <c r="IMJ148" s="24"/>
      <c r="IMK148" s="24"/>
      <c r="IML148" s="24"/>
      <c r="IMM148" s="24"/>
      <c r="IMN148" s="24"/>
      <c r="IMO148" s="24"/>
      <c r="IMP148" s="24"/>
      <c r="IMQ148" s="24"/>
      <c r="IMR148" s="24"/>
      <c r="IMS148" s="24"/>
      <c r="IMT148" s="24"/>
      <c r="IMU148" s="24"/>
      <c r="IMV148" s="24"/>
      <c r="IMW148" s="24"/>
      <c r="IMX148" s="24"/>
      <c r="IMY148" s="24"/>
      <c r="IMZ148" s="24"/>
      <c r="INA148" s="24"/>
      <c r="INB148" s="24"/>
      <c r="INC148" s="24"/>
      <c r="IND148" s="24"/>
      <c r="INE148" s="24"/>
      <c r="INF148" s="24"/>
      <c r="ING148" s="24"/>
      <c r="INH148" s="24"/>
      <c r="INI148" s="24"/>
      <c r="INJ148" s="24"/>
      <c r="INK148" s="24"/>
      <c r="INL148" s="24"/>
      <c r="INM148" s="24"/>
      <c r="INN148" s="24"/>
      <c r="INO148" s="24"/>
      <c r="INP148" s="24"/>
      <c r="INQ148" s="24"/>
      <c r="INR148" s="24"/>
      <c r="INS148" s="24"/>
      <c r="INT148" s="24"/>
      <c r="INU148" s="24"/>
      <c r="INV148" s="24"/>
      <c r="INW148" s="24"/>
      <c r="INX148" s="24"/>
      <c r="INY148" s="24"/>
      <c r="INZ148" s="24"/>
      <c r="IOA148" s="24"/>
      <c r="IOB148" s="24"/>
      <c r="IOC148" s="24"/>
      <c r="IOD148" s="24"/>
      <c r="IOE148" s="24"/>
      <c r="IOF148" s="24"/>
      <c r="IOG148" s="24"/>
      <c r="IOH148" s="24"/>
      <c r="IOI148" s="24"/>
      <c r="IOJ148" s="24"/>
      <c r="IOK148" s="24"/>
      <c r="IOL148" s="24"/>
      <c r="IOM148" s="24"/>
      <c r="ION148" s="24"/>
      <c r="IOO148" s="24"/>
      <c r="IOP148" s="24"/>
      <c r="IOQ148" s="24"/>
      <c r="IOR148" s="24"/>
      <c r="IOS148" s="24"/>
      <c r="IOT148" s="24"/>
      <c r="IOU148" s="24"/>
      <c r="IOV148" s="24"/>
      <c r="IOW148" s="24"/>
      <c r="IOX148" s="24"/>
      <c r="IOY148" s="24"/>
      <c r="IOZ148" s="24"/>
      <c r="IPA148" s="24"/>
      <c r="IPB148" s="24"/>
      <c r="IPC148" s="24"/>
      <c r="IPD148" s="24"/>
      <c r="IPE148" s="24"/>
      <c r="IPF148" s="24"/>
      <c r="IPG148" s="24"/>
      <c r="IPH148" s="24"/>
      <c r="IPI148" s="24"/>
      <c r="IPJ148" s="24"/>
      <c r="IPK148" s="24"/>
      <c r="IPL148" s="24"/>
      <c r="IPM148" s="24"/>
      <c r="IPN148" s="24"/>
      <c r="IPO148" s="24"/>
      <c r="IPP148" s="24"/>
      <c r="IPQ148" s="24"/>
      <c r="IPR148" s="24"/>
      <c r="IPS148" s="24"/>
      <c r="IPT148" s="24"/>
      <c r="IPU148" s="24"/>
      <c r="IPV148" s="24"/>
      <c r="IPW148" s="24"/>
      <c r="IPX148" s="24"/>
      <c r="IPY148" s="24"/>
      <c r="IPZ148" s="24"/>
      <c r="IQA148" s="24"/>
      <c r="IQB148" s="24"/>
      <c r="IQC148" s="24"/>
      <c r="IQD148" s="24"/>
      <c r="IQE148" s="24"/>
      <c r="IQF148" s="24"/>
      <c r="IQG148" s="24"/>
      <c r="IQH148" s="24"/>
      <c r="IQI148" s="24"/>
      <c r="IQJ148" s="24"/>
      <c r="IQK148" s="24"/>
      <c r="IQL148" s="24"/>
      <c r="IQM148" s="24"/>
      <c r="IQN148" s="24"/>
      <c r="IQO148" s="24"/>
      <c r="IQP148" s="24"/>
      <c r="IQQ148" s="24"/>
      <c r="IQR148" s="24"/>
      <c r="IQS148" s="24"/>
      <c r="IQT148" s="24"/>
      <c r="IQU148" s="24"/>
      <c r="IQV148" s="24"/>
      <c r="IQW148" s="24"/>
      <c r="IQX148" s="24"/>
      <c r="IQY148" s="24"/>
      <c r="IQZ148" s="24"/>
      <c r="IRA148" s="24"/>
      <c r="IRB148" s="24"/>
      <c r="IRC148" s="24"/>
      <c r="IRD148" s="24"/>
      <c r="IRE148" s="24"/>
      <c r="IRF148" s="24"/>
      <c r="IRG148" s="24"/>
      <c r="IRH148" s="24"/>
      <c r="IRI148" s="24"/>
      <c r="IRJ148" s="24"/>
      <c r="IRK148" s="24"/>
      <c r="IRL148" s="24"/>
      <c r="IRM148" s="24"/>
      <c r="IRN148" s="24"/>
      <c r="IRO148" s="24"/>
      <c r="IRP148" s="24"/>
      <c r="IRQ148" s="24"/>
      <c r="IRR148" s="24"/>
      <c r="IRS148" s="24"/>
      <c r="IRT148" s="24"/>
      <c r="IRU148" s="24"/>
      <c r="IRV148" s="24"/>
      <c r="IRW148" s="24"/>
      <c r="IRX148" s="24"/>
      <c r="IRY148" s="24"/>
      <c r="IRZ148" s="24"/>
      <c r="ISA148" s="24"/>
      <c r="ISB148" s="24"/>
      <c r="ISC148" s="24"/>
      <c r="ISD148" s="24"/>
      <c r="ISE148" s="24"/>
      <c r="ISF148" s="24"/>
      <c r="ISG148" s="24"/>
      <c r="ISH148" s="24"/>
      <c r="ISI148" s="24"/>
      <c r="ISJ148" s="24"/>
      <c r="ISK148" s="24"/>
      <c r="ISL148" s="24"/>
      <c r="ISM148" s="24"/>
      <c r="ISN148" s="24"/>
      <c r="ISO148" s="24"/>
      <c r="ISP148" s="24"/>
      <c r="ISQ148" s="24"/>
      <c r="ISR148" s="24"/>
      <c r="ISS148" s="24"/>
      <c r="IST148" s="24"/>
      <c r="ISU148" s="24"/>
      <c r="ISV148" s="24"/>
      <c r="ISW148" s="24"/>
      <c r="ISX148" s="24"/>
      <c r="ISY148" s="24"/>
      <c r="ISZ148" s="24"/>
      <c r="ITA148" s="24"/>
      <c r="ITB148" s="24"/>
      <c r="ITC148" s="24"/>
      <c r="ITD148" s="24"/>
      <c r="ITE148" s="24"/>
      <c r="ITF148" s="24"/>
      <c r="ITG148" s="24"/>
      <c r="ITH148" s="24"/>
      <c r="ITI148" s="24"/>
      <c r="ITJ148" s="24"/>
      <c r="ITK148" s="24"/>
      <c r="ITL148" s="24"/>
      <c r="ITM148" s="24"/>
      <c r="ITN148" s="24"/>
      <c r="ITO148" s="24"/>
      <c r="ITP148" s="24"/>
      <c r="ITQ148" s="24"/>
      <c r="ITR148" s="24"/>
      <c r="ITS148" s="24"/>
      <c r="ITT148" s="24"/>
      <c r="ITU148" s="24"/>
      <c r="ITV148" s="24"/>
      <c r="ITW148" s="24"/>
      <c r="ITX148" s="24"/>
      <c r="ITY148" s="24"/>
      <c r="ITZ148" s="24"/>
      <c r="IUA148" s="24"/>
      <c r="IUB148" s="24"/>
      <c r="IUC148" s="24"/>
      <c r="IUD148" s="24"/>
      <c r="IUE148" s="24"/>
      <c r="IUF148" s="24"/>
      <c r="IUG148" s="24"/>
      <c r="IUH148" s="24"/>
      <c r="IUI148" s="24"/>
      <c r="IUJ148" s="24"/>
      <c r="IUK148" s="24"/>
      <c r="IUL148" s="24"/>
      <c r="IUM148" s="24"/>
      <c r="IUN148" s="24"/>
      <c r="IUO148" s="24"/>
      <c r="IUP148" s="24"/>
      <c r="IUQ148" s="24"/>
      <c r="IUR148" s="24"/>
      <c r="IUS148" s="24"/>
      <c r="IUT148" s="24"/>
      <c r="IUU148" s="24"/>
      <c r="IUV148" s="24"/>
      <c r="IUW148" s="24"/>
      <c r="IUX148" s="24"/>
      <c r="IUY148" s="24"/>
      <c r="IUZ148" s="24"/>
      <c r="IVA148" s="24"/>
      <c r="IVB148" s="24"/>
      <c r="IVC148" s="24"/>
      <c r="IVD148" s="24"/>
      <c r="IVE148" s="24"/>
      <c r="IVF148" s="24"/>
      <c r="IVG148" s="24"/>
      <c r="IVH148" s="24"/>
      <c r="IVI148" s="24"/>
      <c r="IVJ148" s="24"/>
      <c r="IVK148" s="24"/>
      <c r="IVL148" s="24"/>
      <c r="IVM148" s="24"/>
      <c r="IVN148" s="24"/>
      <c r="IVO148" s="24"/>
      <c r="IVP148" s="24"/>
      <c r="IVQ148" s="24"/>
      <c r="IVR148" s="24"/>
      <c r="IVS148" s="24"/>
      <c r="IVT148" s="24"/>
      <c r="IVU148" s="24"/>
      <c r="IVV148" s="24"/>
      <c r="IVW148" s="24"/>
      <c r="IVX148" s="24"/>
      <c r="IVY148" s="24"/>
      <c r="IVZ148" s="24"/>
      <c r="IWA148" s="24"/>
      <c r="IWB148" s="24"/>
      <c r="IWC148" s="24"/>
      <c r="IWD148" s="24"/>
      <c r="IWE148" s="24"/>
      <c r="IWF148" s="24"/>
      <c r="IWG148" s="24"/>
      <c r="IWH148" s="24"/>
      <c r="IWI148" s="24"/>
      <c r="IWJ148" s="24"/>
      <c r="IWK148" s="24"/>
      <c r="IWL148" s="24"/>
      <c r="IWM148" s="24"/>
      <c r="IWN148" s="24"/>
      <c r="IWO148" s="24"/>
      <c r="IWP148" s="24"/>
      <c r="IWQ148" s="24"/>
      <c r="IWR148" s="24"/>
      <c r="IWS148" s="24"/>
      <c r="IWT148" s="24"/>
      <c r="IWU148" s="24"/>
      <c r="IWV148" s="24"/>
      <c r="IWW148" s="24"/>
      <c r="IWX148" s="24"/>
      <c r="IWY148" s="24"/>
      <c r="IWZ148" s="24"/>
      <c r="IXA148" s="24"/>
      <c r="IXB148" s="24"/>
      <c r="IXC148" s="24"/>
      <c r="IXD148" s="24"/>
      <c r="IXE148" s="24"/>
      <c r="IXF148" s="24"/>
      <c r="IXG148" s="24"/>
      <c r="IXH148" s="24"/>
      <c r="IXI148" s="24"/>
      <c r="IXJ148" s="24"/>
      <c r="IXK148" s="24"/>
      <c r="IXL148" s="24"/>
      <c r="IXM148" s="24"/>
      <c r="IXN148" s="24"/>
      <c r="IXO148" s="24"/>
      <c r="IXP148" s="24"/>
      <c r="IXQ148" s="24"/>
      <c r="IXR148" s="24"/>
      <c r="IXS148" s="24"/>
      <c r="IXT148" s="24"/>
      <c r="IXU148" s="24"/>
      <c r="IXV148" s="24"/>
      <c r="IXW148" s="24"/>
      <c r="IXX148" s="24"/>
      <c r="IXY148" s="24"/>
      <c r="IXZ148" s="24"/>
      <c r="IYA148" s="24"/>
      <c r="IYB148" s="24"/>
      <c r="IYC148" s="24"/>
      <c r="IYD148" s="24"/>
      <c r="IYE148" s="24"/>
      <c r="IYF148" s="24"/>
      <c r="IYG148" s="24"/>
      <c r="IYH148" s="24"/>
      <c r="IYI148" s="24"/>
      <c r="IYJ148" s="24"/>
      <c r="IYK148" s="24"/>
      <c r="IYL148" s="24"/>
      <c r="IYM148" s="24"/>
      <c r="IYN148" s="24"/>
      <c r="IYO148" s="24"/>
      <c r="IYP148" s="24"/>
      <c r="IYQ148" s="24"/>
      <c r="IYR148" s="24"/>
      <c r="IYS148" s="24"/>
      <c r="IYT148" s="24"/>
      <c r="IYU148" s="24"/>
      <c r="IYV148" s="24"/>
      <c r="IYW148" s="24"/>
      <c r="IYX148" s="24"/>
      <c r="IYY148" s="24"/>
      <c r="IYZ148" s="24"/>
      <c r="IZA148" s="24"/>
      <c r="IZB148" s="24"/>
      <c r="IZC148" s="24"/>
      <c r="IZD148" s="24"/>
      <c r="IZE148" s="24"/>
      <c r="IZF148" s="24"/>
      <c r="IZG148" s="24"/>
      <c r="IZH148" s="24"/>
      <c r="IZI148" s="24"/>
      <c r="IZJ148" s="24"/>
      <c r="IZK148" s="24"/>
      <c r="IZL148" s="24"/>
      <c r="IZM148" s="24"/>
      <c r="IZN148" s="24"/>
      <c r="IZO148" s="24"/>
      <c r="IZP148" s="24"/>
      <c r="IZQ148" s="24"/>
      <c r="IZR148" s="24"/>
      <c r="IZS148" s="24"/>
      <c r="IZT148" s="24"/>
      <c r="IZU148" s="24"/>
      <c r="IZV148" s="24"/>
      <c r="IZW148" s="24"/>
      <c r="IZX148" s="24"/>
      <c r="IZY148" s="24"/>
      <c r="IZZ148" s="24"/>
      <c r="JAA148" s="24"/>
      <c r="JAB148" s="24"/>
      <c r="JAC148" s="24"/>
      <c r="JAD148" s="24"/>
      <c r="JAE148" s="24"/>
      <c r="JAF148" s="24"/>
      <c r="JAG148" s="24"/>
      <c r="JAH148" s="24"/>
      <c r="JAI148" s="24"/>
      <c r="JAJ148" s="24"/>
      <c r="JAK148" s="24"/>
      <c r="JAL148" s="24"/>
      <c r="JAM148" s="24"/>
      <c r="JAN148" s="24"/>
      <c r="JAO148" s="24"/>
      <c r="JAP148" s="24"/>
      <c r="JAQ148" s="24"/>
      <c r="JAR148" s="24"/>
      <c r="JAS148" s="24"/>
      <c r="JAT148" s="24"/>
      <c r="JAU148" s="24"/>
      <c r="JAV148" s="24"/>
      <c r="JAW148" s="24"/>
      <c r="JAX148" s="24"/>
      <c r="JAY148" s="24"/>
      <c r="JAZ148" s="24"/>
      <c r="JBA148" s="24"/>
      <c r="JBB148" s="24"/>
      <c r="JBC148" s="24"/>
      <c r="JBD148" s="24"/>
      <c r="JBE148" s="24"/>
      <c r="JBF148" s="24"/>
      <c r="JBG148" s="24"/>
      <c r="JBH148" s="24"/>
      <c r="JBI148" s="24"/>
      <c r="JBJ148" s="24"/>
      <c r="JBK148" s="24"/>
      <c r="JBL148" s="24"/>
      <c r="JBM148" s="24"/>
      <c r="JBN148" s="24"/>
      <c r="JBO148" s="24"/>
      <c r="JBP148" s="24"/>
      <c r="JBQ148" s="24"/>
      <c r="JBR148" s="24"/>
      <c r="JBS148" s="24"/>
      <c r="JBT148" s="24"/>
      <c r="JBU148" s="24"/>
      <c r="JBV148" s="24"/>
      <c r="JBW148" s="24"/>
      <c r="JBX148" s="24"/>
      <c r="JBY148" s="24"/>
      <c r="JBZ148" s="24"/>
      <c r="JCA148" s="24"/>
      <c r="JCB148" s="24"/>
      <c r="JCC148" s="24"/>
      <c r="JCD148" s="24"/>
      <c r="JCE148" s="24"/>
      <c r="JCF148" s="24"/>
      <c r="JCG148" s="24"/>
      <c r="JCH148" s="24"/>
      <c r="JCI148" s="24"/>
      <c r="JCJ148" s="24"/>
      <c r="JCK148" s="24"/>
      <c r="JCL148" s="24"/>
      <c r="JCM148" s="24"/>
      <c r="JCN148" s="24"/>
      <c r="JCO148" s="24"/>
      <c r="JCP148" s="24"/>
      <c r="JCQ148" s="24"/>
      <c r="JCR148" s="24"/>
      <c r="JCS148" s="24"/>
      <c r="JCT148" s="24"/>
      <c r="JCU148" s="24"/>
      <c r="JCV148" s="24"/>
      <c r="JCW148" s="24"/>
      <c r="JCX148" s="24"/>
      <c r="JCY148" s="24"/>
      <c r="JCZ148" s="24"/>
      <c r="JDA148" s="24"/>
      <c r="JDB148" s="24"/>
      <c r="JDC148" s="24"/>
      <c r="JDD148" s="24"/>
      <c r="JDE148" s="24"/>
      <c r="JDF148" s="24"/>
      <c r="JDG148" s="24"/>
      <c r="JDH148" s="24"/>
      <c r="JDI148" s="24"/>
      <c r="JDJ148" s="24"/>
      <c r="JDK148" s="24"/>
      <c r="JDL148" s="24"/>
      <c r="JDM148" s="24"/>
      <c r="JDN148" s="24"/>
      <c r="JDO148" s="24"/>
      <c r="JDP148" s="24"/>
      <c r="JDQ148" s="24"/>
      <c r="JDR148" s="24"/>
      <c r="JDS148" s="24"/>
      <c r="JDT148" s="24"/>
      <c r="JDU148" s="24"/>
      <c r="JDV148" s="24"/>
      <c r="JDW148" s="24"/>
      <c r="JDX148" s="24"/>
      <c r="JDY148" s="24"/>
      <c r="JDZ148" s="24"/>
      <c r="JEA148" s="24"/>
      <c r="JEB148" s="24"/>
      <c r="JEC148" s="24"/>
      <c r="JED148" s="24"/>
      <c r="JEE148" s="24"/>
      <c r="JEF148" s="24"/>
      <c r="JEG148" s="24"/>
      <c r="JEH148" s="24"/>
      <c r="JEI148" s="24"/>
      <c r="JEJ148" s="24"/>
      <c r="JEK148" s="24"/>
      <c r="JEL148" s="24"/>
      <c r="JEM148" s="24"/>
      <c r="JEN148" s="24"/>
      <c r="JEO148" s="24"/>
      <c r="JEP148" s="24"/>
      <c r="JEQ148" s="24"/>
      <c r="JER148" s="24"/>
      <c r="JES148" s="24"/>
      <c r="JET148" s="24"/>
      <c r="JEU148" s="24"/>
      <c r="JEV148" s="24"/>
      <c r="JEW148" s="24"/>
      <c r="JEX148" s="24"/>
      <c r="JEY148" s="24"/>
      <c r="JEZ148" s="24"/>
      <c r="JFA148" s="24"/>
      <c r="JFB148" s="24"/>
      <c r="JFC148" s="24"/>
      <c r="JFD148" s="24"/>
      <c r="JFE148" s="24"/>
      <c r="JFF148" s="24"/>
      <c r="JFG148" s="24"/>
      <c r="JFH148" s="24"/>
      <c r="JFI148" s="24"/>
      <c r="JFJ148" s="24"/>
      <c r="JFK148" s="24"/>
      <c r="JFL148" s="24"/>
      <c r="JFM148" s="24"/>
      <c r="JFN148" s="24"/>
      <c r="JFO148" s="24"/>
      <c r="JFP148" s="24"/>
      <c r="JFQ148" s="24"/>
      <c r="JFR148" s="24"/>
      <c r="JFS148" s="24"/>
      <c r="JFT148" s="24"/>
      <c r="JFU148" s="24"/>
      <c r="JFV148" s="24"/>
      <c r="JFW148" s="24"/>
      <c r="JFX148" s="24"/>
      <c r="JFY148" s="24"/>
      <c r="JFZ148" s="24"/>
      <c r="JGA148" s="24"/>
      <c r="JGB148" s="24"/>
      <c r="JGC148" s="24"/>
      <c r="JGD148" s="24"/>
      <c r="JGE148" s="24"/>
      <c r="JGF148" s="24"/>
      <c r="JGG148" s="24"/>
      <c r="JGH148" s="24"/>
      <c r="JGI148" s="24"/>
      <c r="JGJ148" s="24"/>
      <c r="JGK148" s="24"/>
      <c r="JGL148" s="24"/>
      <c r="JGM148" s="24"/>
      <c r="JGN148" s="24"/>
      <c r="JGO148" s="24"/>
      <c r="JGP148" s="24"/>
      <c r="JGQ148" s="24"/>
      <c r="JGR148" s="24"/>
      <c r="JGS148" s="24"/>
      <c r="JGT148" s="24"/>
      <c r="JGU148" s="24"/>
      <c r="JGV148" s="24"/>
      <c r="JGW148" s="24"/>
      <c r="JGX148" s="24"/>
      <c r="JGY148" s="24"/>
      <c r="JGZ148" s="24"/>
      <c r="JHA148" s="24"/>
      <c r="JHB148" s="24"/>
      <c r="JHC148" s="24"/>
      <c r="JHD148" s="24"/>
      <c r="JHE148" s="24"/>
      <c r="JHF148" s="24"/>
      <c r="JHG148" s="24"/>
      <c r="JHH148" s="24"/>
      <c r="JHI148" s="24"/>
      <c r="JHJ148" s="24"/>
      <c r="JHK148" s="24"/>
      <c r="JHL148" s="24"/>
      <c r="JHM148" s="24"/>
      <c r="JHN148" s="24"/>
      <c r="JHO148" s="24"/>
      <c r="JHP148" s="24"/>
      <c r="JHQ148" s="24"/>
      <c r="JHR148" s="24"/>
      <c r="JHS148" s="24"/>
      <c r="JHT148" s="24"/>
      <c r="JHU148" s="24"/>
      <c r="JHV148" s="24"/>
      <c r="JHW148" s="24"/>
      <c r="JHX148" s="24"/>
      <c r="JHY148" s="24"/>
      <c r="JHZ148" s="24"/>
      <c r="JIA148" s="24"/>
      <c r="JIB148" s="24"/>
      <c r="JIC148" s="24"/>
      <c r="JID148" s="24"/>
      <c r="JIE148" s="24"/>
      <c r="JIF148" s="24"/>
      <c r="JIG148" s="24"/>
      <c r="JIH148" s="24"/>
      <c r="JII148" s="24"/>
      <c r="JIJ148" s="24"/>
      <c r="JIK148" s="24"/>
      <c r="JIL148" s="24"/>
      <c r="JIM148" s="24"/>
      <c r="JIN148" s="24"/>
      <c r="JIO148" s="24"/>
      <c r="JIP148" s="24"/>
      <c r="JIQ148" s="24"/>
      <c r="JIR148" s="24"/>
      <c r="JIS148" s="24"/>
      <c r="JIT148" s="24"/>
      <c r="JIU148" s="24"/>
      <c r="JIV148" s="24"/>
      <c r="JIW148" s="24"/>
      <c r="JIX148" s="24"/>
      <c r="JIY148" s="24"/>
      <c r="JIZ148" s="24"/>
      <c r="JJA148" s="24"/>
      <c r="JJB148" s="24"/>
      <c r="JJC148" s="24"/>
      <c r="JJD148" s="24"/>
      <c r="JJE148" s="24"/>
      <c r="JJF148" s="24"/>
      <c r="JJG148" s="24"/>
      <c r="JJH148" s="24"/>
      <c r="JJI148" s="24"/>
      <c r="JJJ148" s="24"/>
      <c r="JJK148" s="24"/>
      <c r="JJL148" s="24"/>
      <c r="JJM148" s="24"/>
      <c r="JJN148" s="24"/>
      <c r="JJO148" s="24"/>
      <c r="JJP148" s="24"/>
      <c r="JJQ148" s="24"/>
      <c r="JJR148" s="24"/>
      <c r="JJS148" s="24"/>
      <c r="JJT148" s="24"/>
      <c r="JJU148" s="24"/>
      <c r="JJV148" s="24"/>
      <c r="JJW148" s="24"/>
      <c r="JJX148" s="24"/>
      <c r="JJY148" s="24"/>
      <c r="JJZ148" s="24"/>
      <c r="JKA148" s="24"/>
      <c r="JKB148" s="24"/>
      <c r="JKC148" s="24"/>
      <c r="JKD148" s="24"/>
      <c r="JKE148" s="24"/>
      <c r="JKF148" s="24"/>
      <c r="JKG148" s="24"/>
      <c r="JKH148" s="24"/>
      <c r="JKI148" s="24"/>
      <c r="JKJ148" s="24"/>
      <c r="JKK148" s="24"/>
      <c r="JKL148" s="24"/>
      <c r="JKM148" s="24"/>
      <c r="JKN148" s="24"/>
      <c r="JKO148" s="24"/>
      <c r="JKP148" s="24"/>
      <c r="JKQ148" s="24"/>
      <c r="JKR148" s="24"/>
      <c r="JKS148" s="24"/>
      <c r="JKT148" s="24"/>
      <c r="JKU148" s="24"/>
      <c r="JKV148" s="24"/>
      <c r="JKW148" s="24"/>
      <c r="JKX148" s="24"/>
      <c r="JKY148" s="24"/>
      <c r="JKZ148" s="24"/>
      <c r="JLA148" s="24"/>
      <c r="JLB148" s="24"/>
      <c r="JLC148" s="24"/>
      <c r="JLD148" s="24"/>
      <c r="JLE148" s="24"/>
      <c r="JLF148" s="24"/>
      <c r="JLG148" s="24"/>
      <c r="JLH148" s="24"/>
      <c r="JLI148" s="24"/>
      <c r="JLJ148" s="24"/>
      <c r="JLK148" s="24"/>
      <c r="JLL148" s="24"/>
      <c r="JLM148" s="24"/>
      <c r="JLN148" s="24"/>
      <c r="JLO148" s="24"/>
      <c r="JLP148" s="24"/>
      <c r="JLQ148" s="24"/>
      <c r="JLR148" s="24"/>
      <c r="JLS148" s="24"/>
      <c r="JLT148" s="24"/>
      <c r="JLU148" s="24"/>
      <c r="JLV148" s="24"/>
      <c r="JLW148" s="24"/>
      <c r="JLX148" s="24"/>
      <c r="JLY148" s="24"/>
      <c r="JLZ148" s="24"/>
      <c r="JMA148" s="24"/>
      <c r="JMB148" s="24"/>
      <c r="JMC148" s="24"/>
      <c r="JMD148" s="24"/>
      <c r="JME148" s="24"/>
      <c r="JMF148" s="24"/>
      <c r="JMG148" s="24"/>
      <c r="JMH148" s="24"/>
      <c r="JMI148" s="24"/>
      <c r="JMJ148" s="24"/>
      <c r="JMK148" s="24"/>
      <c r="JML148" s="24"/>
      <c r="JMM148" s="24"/>
      <c r="JMN148" s="24"/>
      <c r="JMO148" s="24"/>
      <c r="JMP148" s="24"/>
      <c r="JMQ148" s="24"/>
      <c r="JMR148" s="24"/>
      <c r="JMS148" s="24"/>
      <c r="JMT148" s="24"/>
      <c r="JMU148" s="24"/>
      <c r="JMV148" s="24"/>
      <c r="JMW148" s="24"/>
      <c r="JMX148" s="24"/>
      <c r="JMY148" s="24"/>
      <c r="JMZ148" s="24"/>
      <c r="JNA148" s="24"/>
      <c r="JNB148" s="24"/>
      <c r="JNC148" s="24"/>
      <c r="JND148" s="24"/>
      <c r="JNE148" s="24"/>
      <c r="JNF148" s="24"/>
      <c r="JNG148" s="24"/>
      <c r="JNH148" s="24"/>
      <c r="JNI148" s="24"/>
      <c r="JNJ148" s="24"/>
      <c r="JNK148" s="24"/>
      <c r="JNL148" s="24"/>
      <c r="JNM148" s="24"/>
      <c r="JNN148" s="24"/>
      <c r="JNO148" s="24"/>
      <c r="JNP148" s="24"/>
      <c r="JNQ148" s="24"/>
      <c r="JNR148" s="24"/>
      <c r="JNS148" s="24"/>
      <c r="JNT148" s="24"/>
      <c r="JNU148" s="24"/>
      <c r="JNV148" s="24"/>
      <c r="JNW148" s="24"/>
      <c r="JNX148" s="24"/>
      <c r="JNY148" s="24"/>
      <c r="JNZ148" s="24"/>
      <c r="JOA148" s="24"/>
      <c r="JOB148" s="24"/>
      <c r="JOC148" s="24"/>
      <c r="JOD148" s="24"/>
      <c r="JOE148" s="24"/>
      <c r="JOF148" s="24"/>
      <c r="JOG148" s="24"/>
      <c r="JOH148" s="24"/>
      <c r="JOI148" s="24"/>
      <c r="JOJ148" s="24"/>
      <c r="JOK148" s="24"/>
      <c r="JOL148" s="24"/>
      <c r="JOM148" s="24"/>
      <c r="JON148" s="24"/>
      <c r="JOO148" s="24"/>
      <c r="JOP148" s="24"/>
      <c r="JOQ148" s="24"/>
      <c r="JOR148" s="24"/>
      <c r="JOS148" s="24"/>
      <c r="JOT148" s="24"/>
      <c r="JOU148" s="24"/>
      <c r="JOV148" s="24"/>
      <c r="JOW148" s="24"/>
      <c r="JOX148" s="24"/>
      <c r="JOY148" s="24"/>
      <c r="JOZ148" s="24"/>
      <c r="JPA148" s="24"/>
      <c r="JPB148" s="24"/>
      <c r="JPC148" s="24"/>
      <c r="JPD148" s="24"/>
      <c r="JPE148" s="24"/>
      <c r="JPF148" s="24"/>
      <c r="JPG148" s="24"/>
      <c r="JPH148" s="24"/>
      <c r="JPI148" s="24"/>
      <c r="JPJ148" s="24"/>
      <c r="JPK148" s="24"/>
      <c r="JPL148" s="24"/>
      <c r="JPM148" s="24"/>
      <c r="JPN148" s="24"/>
      <c r="JPO148" s="24"/>
      <c r="JPP148" s="24"/>
      <c r="JPQ148" s="24"/>
      <c r="JPR148" s="24"/>
      <c r="JPS148" s="24"/>
      <c r="JPT148" s="24"/>
      <c r="JPU148" s="24"/>
      <c r="JPV148" s="24"/>
      <c r="JPW148" s="24"/>
      <c r="JPX148" s="24"/>
      <c r="JPY148" s="24"/>
      <c r="JPZ148" s="24"/>
      <c r="JQA148" s="24"/>
      <c r="JQB148" s="24"/>
      <c r="JQC148" s="24"/>
      <c r="JQD148" s="24"/>
      <c r="JQE148" s="24"/>
      <c r="JQF148" s="24"/>
      <c r="JQG148" s="24"/>
      <c r="JQH148" s="24"/>
      <c r="JQI148" s="24"/>
      <c r="JQJ148" s="24"/>
      <c r="JQK148" s="24"/>
      <c r="JQL148" s="24"/>
      <c r="JQM148" s="24"/>
      <c r="JQN148" s="24"/>
      <c r="JQO148" s="24"/>
      <c r="JQP148" s="24"/>
      <c r="JQQ148" s="24"/>
      <c r="JQR148" s="24"/>
      <c r="JQS148" s="24"/>
      <c r="JQT148" s="24"/>
      <c r="JQU148" s="24"/>
      <c r="JQV148" s="24"/>
      <c r="JQW148" s="24"/>
      <c r="JQX148" s="24"/>
      <c r="JQY148" s="24"/>
      <c r="JQZ148" s="24"/>
      <c r="JRA148" s="24"/>
      <c r="JRB148" s="24"/>
      <c r="JRC148" s="24"/>
      <c r="JRD148" s="24"/>
      <c r="JRE148" s="24"/>
      <c r="JRF148" s="24"/>
      <c r="JRG148" s="24"/>
      <c r="JRH148" s="24"/>
      <c r="JRI148" s="24"/>
      <c r="JRJ148" s="24"/>
      <c r="JRK148" s="24"/>
      <c r="JRL148" s="24"/>
      <c r="JRM148" s="24"/>
      <c r="JRN148" s="24"/>
      <c r="JRO148" s="24"/>
      <c r="JRP148" s="24"/>
      <c r="JRQ148" s="24"/>
      <c r="JRR148" s="24"/>
      <c r="JRS148" s="24"/>
      <c r="JRT148" s="24"/>
      <c r="JRU148" s="24"/>
      <c r="JRV148" s="24"/>
      <c r="JRW148" s="24"/>
      <c r="JRX148" s="24"/>
      <c r="JRY148" s="24"/>
      <c r="JRZ148" s="24"/>
      <c r="JSA148" s="24"/>
      <c r="JSB148" s="24"/>
      <c r="JSC148" s="24"/>
      <c r="JSD148" s="24"/>
      <c r="JSE148" s="24"/>
      <c r="JSF148" s="24"/>
      <c r="JSG148" s="24"/>
      <c r="JSH148" s="24"/>
      <c r="JSI148" s="24"/>
      <c r="JSJ148" s="24"/>
      <c r="JSK148" s="24"/>
      <c r="JSL148" s="24"/>
      <c r="JSM148" s="24"/>
      <c r="JSN148" s="24"/>
      <c r="JSO148" s="24"/>
      <c r="JSP148" s="24"/>
      <c r="JSQ148" s="24"/>
      <c r="JSR148" s="24"/>
      <c r="JSS148" s="24"/>
      <c r="JST148" s="24"/>
      <c r="JSU148" s="24"/>
      <c r="JSV148" s="24"/>
      <c r="JSW148" s="24"/>
      <c r="JSX148" s="24"/>
      <c r="JSY148" s="24"/>
      <c r="JSZ148" s="24"/>
      <c r="JTA148" s="24"/>
      <c r="JTB148" s="24"/>
      <c r="JTC148" s="24"/>
      <c r="JTD148" s="24"/>
      <c r="JTE148" s="24"/>
      <c r="JTF148" s="24"/>
      <c r="JTG148" s="24"/>
      <c r="JTH148" s="24"/>
      <c r="JTI148" s="24"/>
      <c r="JTJ148" s="24"/>
      <c r="JTK148" s="24"/>
      <c r="JTL148" s="24"/>
      <c r="JTM148" s="24"/>
      <c r="JTN148" s="24"/>
      <c r="JTO148" s="24"/>
      <c r="JTP148" s="24"/>
      <c r="JTQ148" s="24"/>
      <c r="JTR148" s="24"/>
      <c r="JTS148" s="24"/>
      <c r="JTT148" s="24"/>
      <c r="JTU148" s="24"/>
      <c r="JTV148" s="24"/>
      <c r="JTW148" s="24"/>
      <c r="JTX148" s="24"/>
      <c r="JTY148" s="24"/>
      <c r="JTZ148" s="24"/>
      <c r="JUA148" s="24"/>
      <c r="JUB148" s="24"/>
      <c r="JUC148" s="24"/>
      <c r="JUD148" s="24"/>
      <c r="JUE148" s="24"/>
      <c r="JUF148" s="24"/>
      <c r="JUG148" s="24"/>
      <c r="JUH148" s="24"/>
      <c r="JUI148" s="24"/>
      <c r="JUJ148" s="24"/>
      <c r="JUK148" s="24"/>
      <c r="JUL148" s="24"/>
      <c r="JUM148" s="24"/>
      <c r="JUN148" s="24"/>
      <c r="JUO148" s="24"/>
      <c r="JUP148" s="24"/>
      <c r="JUQ148" s="24"/>
      <c r="JUR148" s="24"/>
      <c r="JUS148" s="24"/>
      <c r="JUT148" s="24"/>
      <c r="JUU148" s="24"/>
      <c r="JUV148" s="24"/>
      <c r="JUW148" s="24"/>
      <c r="JUX148" s="24"/>
      <c r="JUY148" s="24"/>
      <c r="JUZ148" s="24"/>
      <c r="JVA148" s="24"/>
      <c r="JVB148" s="24"/>
      <c r="JVC148" s="24"/>
      <c r="JVD148" s="24"/>
      <c r="JVE148" s="24"/>
      <c r="JVF148" s="24"/>
      <c r="JVG148" s="24"/>
      <c r="JVH148" s="24"/>
      <c r="JVI148" s="24"/>
      <c r="JVJ148" s="24"/>
      <c r="JVK148" s="24"/>
      <c r="JVL148" s="24"/>
      <c r="JVM148" s="24"/>
      <c r="JVN148" s="24"/>
      <c r="JVO148" s="24"/>
      <c r="JVP148" s="24"/>
      <c r="JVQ148" s="24"/>
      <c r="JVR148" s="24"/>
      <c r="JVS148" s="24"/>
      <c r="JVT148" s="24"/>
      <c r="JVU148" s="24"/>
      <c r="JVV148" s="24"/>
      <c r="JVW148" s="24"/>
      <c r="JVX148" s="24"/>
      <c r="JVY148" s="24"/>
      <c r="JVZ148" s="24"/>
      <c r="JWA148" s="24"/>
      <c r="JWB148" s="24"/>
      <c r="JWC148" s="24"/>
      <c r="JWD148" s="24"/>
      <c r="JWE148" s="24"/>
      <c r="JWF148" s="24"/>
      <c r="JWG148" s="24"/>
      <c r="JWH148" s="24"/>
      <c r="JWI148" s="24"/>
      <c r="JWJ148" s="24"/>
      <c r="JWK148" s="24"/>
      <c r="JWL148" s="24"/>
      <c r="JWM148" s="24"/>
      <c r="JWN148" s="24"/>
      <c r="JWO148" s="24"/>
      <c r="JWP148" s="24"/>
      <c r="JWQ148" s="24"/>
      <c r="JWR148" s="24"/>
      <c r="JWS148" s="24"/>
      <c r="JWT148" s="24"/>
      <c r="JWU148" s="24"/>
      <c r="JWV148" s="24"/>
      <c r="JWW148" s="24"/>
      <c r="JWX148" s="24"/>
      <c r="JWY148" s="24"/>
      <c r="JWZ148" s="24"/>
      <c r="JXA148" s="24"/>
      <c r="JXB148" s="24"/>
      <c r="JXC148" s="24"/>
      <c r="JXD148" s="24"/>
      <c r="JXE148" s="24"/>
      <c r="JXF148" s="24"/>
      <c r="JXG148" s="24"/>
      <c r="JXH148" s="24"/>
      <c r="JXI148" s="24"/>
      <c r="JXJ148" s="24"/>
      <c r="JXK148" s="24"/>
      <c r="JXL148" s="24"/>
      <c r="JXM148" s="24"/>
      <c r="JXN148" s="24"/>
      <c r="JXO148" s="24"/>
      <c r="JXP148" s="24"/>
      <c r="JXQ148" s="24"/>
      <c r="JXR148" s="24"/>
      <c r="JXS148" s="24"/>
      <c r="JXT148" s="24"/>
      <c r="JXU148" s="24"/>
      <c r="JXV148" s="24"/>
      <c r="JXW148" s="24"/>
      <c r="JXX148" s="24"/>
      <c r="JXY148" s="24"/>
      <c r="JXZ148" s="24"/>
      <c r="JYA148" s="24"/>
      <c r="JYB148" s="24"/>
      <c r="JYC148" s="24"/>
      <c r="JYD148" s="24"/>
      <c r="JYE148" s="24"/>
      <c r="JYF148" s="24"/>
      <c r="JYG148" s="24"/>
      <c r="JYH148" s="24"/>
      <c r="JYI148" s="24"/>
      <c r="JYJ148" s="24"/>
      <c r="JYK148" s="24"/>
      <c r="JYL148" s="24"/>
      <c r="JYM148" s="24"/>
      <c r="JYN148" s="24"/>
      <c r="JYO148" s="24"/>
      <c r="JYP148" s="24"/>
      <c r="JYQ148" s="24"/>
      <c r="JYR148" s="24"/>
      <c r="JYS148" s="24"/>
      <c r="JYT148" s="24"/>
      <c r="JYU148" s="24"/>
      <c r="JYV148" s="24"/>
      <c r="JYW148" s="24"/>
      <c r="JYX148" s="24"/>
      <c r="JYY148" s="24"/>
      <c r="JYZ148" s="24"/>
      <c r="JZA148" s="24"/>
      <c r="JZB148" s="24"/>
      <c r="JZC148" s="24"/>
      <c r="JZD148" s="24"/>
      <c r="JZE148" s="24"/>
      <c r="JZF148" s="24"/>
      <c r="JZG148" s="24"/>
      <c r="JZH148" s="24"/>
      <c r="JZI148" s="24"/>
      <c r="JZJ148" s="24"/>
      <c r="JZK148" s="24"/>
      <c r="JZL148" s="24"/>
      <c r="JZM148" s="24"/>
      <c r="JZN148" s="24"/>
      <c r="JZO148" s="24"/>
      <c r="JZP148" s="24"/>
      <c r="JZQ148" s="24"/>
      <c r="JZR148" s="24"/>
      <c r="JZS148" s="24"/>
      <c r="JZT148" s="24"/>
      <c r="JZU148" s="24"/>
      <c r="JZV148" s="24"/>
      <c r="JZW148" s="24"/>
      <c r="JZX148" s="24"/>
      <c r="JZY148" s="24"/>
      <c r="JZZ148" s="24"/>
      <c r="KAA148" s="24"/>
      <c r="KAB148" s="24"/>
      <c r="KAC148" s="24"/>
      <c r="KAD148" s="24"/>
      <c r="KAE148" s="24"/>
      <c r="KAF148" s="24"/>
      <c r="KAG148" s="24"/>
      <c r="KAH148" s="24"/>
      <c r="KAI148" s="24"/>
      <c r="KAJ148" s="24"/>
      <c r="KAK148" s="24"/>
      <c r="KAL148" s="24"/>
      <c r="KAM148" s="24"/>
      <c r="KAN148" s="24"/>
      <c r="KAO148" s="24"/>
      <c r="KAP148" s="24"/>
      <c r="KAQ148" s="24"/>
      <c r="KAR148" s="24"/>
      <c r="KAS148" s="24"/>
      <c r="KAT148" s="24"/>
      <c r="KAU148" s="24"/>
      <c r="KAV148" s="24"/>
      <c r="KAW148" s="24"/>
      <c r="KAX148" s="24"/>
      <c r="KAY148" s="24"/>
      <c r="KAZ148" s="24"/>
      <c r="KBA148" s="24"/>
      <c r="KBB148" s="24"/>
      <c r="KBC148" s="24"/>
      <c r="KBD148" s="24"/>
      <c r="KBE148" s="24"/>
      <c r="KBF148" s="24"/>
      <c r="KBG148" s="24"/>
      <c r="KBH148" s="24"/>
      <c r="KBI148" s="24"/>
      <c r="KBJ148" s="24"/>
      <c r="KBK148" s="24"/>
      <c r="KBL148" s="24"/>
      <c r="KBM148" s="24"/>
      <c r="KBN148" s="24"/>
      <c r="KBO148" s="24"/>
      <c r="KBP148" s="24"/>
      <c r="KBQ148" s="24"/>
      <c r="KBR148" s="24"/>
      <c r="KBS148" s="24"/>
      <c r="KBT148" s="24"/>
      <c r="KBU148" s="24"/>
      <c r="KBV148" s="24"/>
      <c r="KBW148" s="24"/>
      <c r="KBX148" s="24"/>
      <c r="KBY148" s="24"/>
      <c r="KBZ148" s="24"/>
      <c r="KCA148" s="24"/>
      <c r="KCB148" s="24"/>
      <c r="KCC148" s="24"/>
      <c r="KCD148" s="24"/>
      <c r="KCE148" s="24"/>
      <c r="KCF148" s="24"/>
      <c r="KCG148" s="24"/>
      <c r="KCH148" s="24"/>
      <c r="KCI148" s="24"/>
      <c r="KCJ148" s="24"/>
      <c r="KCK148" s="24"/>
      <c r="KCL148" s="24"/>
      <c r="KCM148" s="24"/>
      <c r="KCN148" s="24"/>
      <c r="KCO148" s="24"/>
      <c r="KCP148" s="24"/>
      <c r="KCQ148" s="24"/>
      <c r="KCR148" s="24"/>
      <c r="KCS148" s="24"/>
      <c r="KCT148" s="24"/>
      <c r="KCU148" s="24"/>
      <c r="KCV148" s="24"/>
      <c r="KCW148" s="24"/>
      <c r="KCX148" s="24"/>
      <c r="KCY148" s="24"/>
      <c r="KCZ148" s="24"/>
      <c r="KDA148" s="24"/>
      <c r="KDB148" s="24"/>
      <c r="KDC148" s="24"/>
      <c r="KDD148" s="24"/>
      <c r="KDE148" s="24"/>
      <c r="KDF148" s="24"/>
      <c r="KDG148" s="24"/>
      <c r="KDH148" s="24"/>
      <c r="KDI148" s="24"/>
      <c r="KDJ148" s="24"/>
      <c r="KDK148" s="24"/>
      <c r="KDL148" s="24"/>
      <c r="KDM148" s="24"/>
      <c r="KDN148" s="24"/>
      <c r="KDO148" s="24"/>
      <c r="KDP148" s="24"/>
      <c r="KDQ148" s="24"/>
      <c r="KDR148" s="24"/>
      <c r="KDS148" s="24"/>
      <c r="KDT148" s="24"/>
      <c r="KDU148" s="24"/>
      <c r="KDV148" s="24"/>
      <c r="KDW148" s="24"/>
      <c r="KDX148" s="24"/>
      <c r="KDY148" s="24"/>
      <c r="KDZ148" s="24"/>
      <c r="KEA148" s="24"/>
      <c r="KEB148" s="24"/>
      <c r="KEC148" s="24"/>
      <c r="KED148" s="24"/>
      <c r="KEE148" s="24"/>
      <c r="KEF148" s="24"/>
      <c r="KEG148" s="24"/>
      <c r="KEH148" s="24"/>
      <c r="KEI148" s="24"/>
      <c r="KEJ148" s="24"/>
      <c r="KEK148" s="24"/>
      <c r="KEL148" s="24"/>
      <c r="KEM148" s="24"/>
      <c r="KEN148" s="24"/>
      <c r="KEO148" s="24"/>
      <c r="KEP148" s="24"/>
      <c r="KEQ148" s="24"/>
      <c r="KER148" s="24"/>
      <c r="KES148" s="24"/>
      <c r="KET148" s="24"/>
      <c r="KEU148" s="24"/>
      <c r="KEV148" s="24"/>
      <c r="KEW148" s="24"/>
      <c r="KEX148" s="24"/>
      <c r="KEY148" s="24"/>
      <c r="KEZ148" s="24"/>
      <c r="KFA148" s="24"/>
      <c r="KFB148" s="24"/>
      <c r="KFC148" s="24"/>
      <c r="KFD148" s="24"/>
      <c r="KFE148" s="24"/>
      <c r="KFF148" s="24"/>
      <c r="KFG148" s="24"/>
      <c r="KFH148" s="24"/>
      <c r="KFI148" s="24"/>
      <c r="KFJ148" s="24"/>
      <c r="KFK148" s="24"/>
      <c r="KFL148" s="24"/>
      <c r="KFM148" s="24"/>
      <c r="KFN148" s="24"/>
      <c r="KFO148" s="24"/>
      <c r="KFP148" s="24"/>
      <c r="KFQ148" s="24"/>
      <c r="KFR148" s="24"/>
      <c r="KFS148" s="24"/>
      <c r="KFT148" s="24"/>
      <c r="KFU148" s="24"/>
      <c r="KFV148" s="24"/>
      <c r="KFW148" s="24"/>
      <c r="KFX148" s="24"/>
      <c r="KFY148" s="24"/>
      <c r="KFZ148" s="24"/>
      <c r="KGA148" s="24"/>
      <c r="KGB148" s="24"/>
      <c r="KGC148" s="24"/>
      <c r="KGD148" s="24"/>
      <c r="KGE148" s="24"/>
      <c r="KGF148" s="24"/>
      <c r="KGG148" s="24"/>
      <c r="KGH148" s="24"/>
      <c r="KGI148" s="24"/>
      <c r="KGJ148" s="24"/>
      <c r="KGK148" s="24"/>
      <c r="KGL148" s="24"/>
      <c r="KGM148" s="24"/>
      <c r="KGN148" s="24"/>
      <c r="KGO148" s="24"/>
      <c r="KGP148" s="24"/>
      <c r="KGQ148" s="24"/>
      <c r="KGR148" s="24"/>
      <c r="KGS148" s="24"/>
      <c r="KGT148" s="24"/>
      <c r="KGU148" s="24"/>
      <c r="KGV148" s="24"/>
      <c r="KGW148" s="24"/>
      <c r="KGX148" s="24"/>
      <c r="KGY148" s="24"/>
      <c r="KGZ148" s="24"/>
      <c r="KHA148" s="24"/>
      <c r="KHB148" s="24"/>
      <c r="KHC148" s="24"/>
      <c r="KHD148" s="24"/>
      <c r="KHE148" s="24"/>
      <c r="KHF148" s="24"/>
      <c r="KHG148" s="24"/>
      <c r="KHH148" s="24"/>
      <c r="KHI148" s="24"/>
      <c r="KHJ148" s="24"/>
      <c r="KHK148" s="24"/>
      <c r="KHL148" s="24"/>
      <c r="KHM148" s="24"/>
      <c r="KHN148" s="24"/>
      <c r="KHO148" s="24"/>
      <c r="KHP148" s="24"/>
      <c r="KHQ148" s="24"/>
      <c r="KHR148" s="24"/>
      <c r="KHS148" s="24"/>
      <c r="KHT148" s="24"/>
      <c r="KHU148" s="24"/>
      <c r="KHV148" s="24"/>
      <c r="KHW148" s="24"/>
      <c r="KHX148" s="24"/>
      <c r="KHY148" s="24"/>
      <c r="KHZ148" s="24"/>
      <c r="KIA148" s="24"/>
      <c r="KIB148" s="24"/>
      <c r="KIC148" s="24"/>
      <c r="KID148" s="24"/>
      <c r="KIE148" s="24"/>
      <c r="KIF148" s="24"/>
      <c r="KIG148" s="24"/>
      <c r="KIH148" s="24"/>
      <c r="KII148" s="24"/>
      <c r="KIJ148" s="24"/>
      <c r="KIK148" s="24"/>
      <c r="KIL148" s="24"/>
      <c r="KIM148" s="24"/>
      <c r="KIN148" s="24"/>
      <c r="KIO148" s="24"/>
      <c r="KIP148" s="24"/>
      <c r="KIQ148" s="24"/>
      <c r="KIR148" s="24"/>
      <c r="KIS148" s="24"/>
      <c r="KIT148" s="24"/>
      <c r="KIU148" s="24"/>
      <c r="KIV148" s="24"/>
      <c r="KIW148" s="24"/>
      <c r="KIX148" s="24"/>
      <c r="KIY148" s="24"/>
      <c r="KIZ148" s="24"/>
      <c r="KJA148" s="24"/>
      <c r="KJB148" s="24"/>
      <c r="KJC148" s="24"/>
      <c r="KJD148" s="24"/>
      <c r="KJE148" s="24"/>
      <c r="KJF148" s="24"/>
      <c r="KJG148" s="24"/>
      <c r="KJH148" s="24"/>
      <c r="KJI148" s="24"/>
      <c r="KJJ148" s="24"/>
      <c r="KJK148" s="24"/>
      <c r="KJL148" s="24"/>
      <c r="KJM148" s="24"/>
      <c r="KJN148" s="24"/>
      <c r="KJO148" s="24"/>
      <c r="KJP148" s="24"/>
      <c r="KJQ148" s="24"/>
      <c r="KJR148" s="24"/>
      <c r="KJS148" s="24"/>
      <c r="KJT148" s="24"/>
      <c r="KJU148" s="24"/>
      <c r="KJV148" s="24"/>
      <c r="KJW148" s="24"/>
      <c r="KJX148" s="24"/>
      <c r="KJY148" s="24"/>
      <c r="KJZ148" s="24"/>
      <c r="KKA148" s="24"/>
      <c r="KKB148" s="24"/>
      <c r="KKC148" s="24"/>
      <c r="KKD148" s="24"/>
      <c r="KKE148" s="24"/>
      <c r="KKF148" s="24"/>
      <c r="KKG148" s="24"/>
      <c r="KKH148" s="24"/>
      <c r="KKI148" s="24"/>
      <c r="KKJ148" s="24"/>
      <c r="KKK148" s="24"/>
      <c r="KKL148" s="24"/>
      <c r="KKM148" s="24"/>
      <c r="KKN148" s="24"/>
      <c r="KKO148" s="24"/>
      <c r="KKP148" s="24"/>
      <c r="KKQ148" s="24"/>
      <c r="KKR148" s="24"/>
      <c r="KKS148" s="24"/>
      <c r="KKT148" s="24"/>
      <c r="KKU148" s="24"/>
      <c r="KKV148" s="24"/>
      <c r="KKW148" s="24"/>
      <c r="KKX148" s="24"/>
      <c r="KKY148" s="24"/>
      <c r="KKZ148" s="24"/>
      <c r="KLA148" s="24"/>
      <c r="KLB148" s="24"/>
      <c r="KLC148" s="24"/>
      <c r="KLD148" s="24"/>
      <c r="KLE148" s="24"/>
      <c r="KLF148" s="24"/>
      <c r="KLG148" s="24"/>
      <c r="KLH148" s="24"/>
      <c r="KLI148" s="24"/>
      <c r="KLJ148" s="24"/>
      <c r="KLK148" s="24"/>
      <c r="KLL148" s="24"/>
      <c r="KLM148" s="24"/>
      <c r="KLN148" s="24"/>
      <c r="KLO148" s="24"/>
      <c r="KLP148" s="24"/>
      <c r="KLQ148" s="24"/>
      <c r="KLR148" s="24"/>
      <c r="KLS148" s="24"/>
      <c r="KLT148" s="24"/>
      <c r="KLU148" s="24"/>
      <c r="KLV148" s="24"/>
      <c r="KLW148" s="24"/>
      <c r="KLX148" s="24"/>
      <c r="KLY148" s="24"/>
      <c r="KLZ148" s="24"/>
      <c r="KMA148" s="24"/>
      <c r="KMB148" s="24"/>
      <c r="KMC148" s="24"/>
      <c r="KMD148" s="24"/>
      <c r="KME148" s="24"/>
      <c r="KMF148" s="24"/>
      <c r="KMG148" s="24"/>
      <c r="KMH148" s="24"/>
      <c r="KMI148" s="24"/>
      <c r="KMJ148" s="24"/>
      <c r="KMK148" s="24"/>
      <c r="KML148" s="24"/>
      <c r="KMM148" s="24"/>
      <c r="KMN148" s="24"/>
      <c r="KMO148" s="24"/>
      <c r="KMP148" s="24"/>
      <c r="KMQ148" s="24"/>
      <c r="KMR148" s="24"/>
      <c r="KMS148" s="24"/>
      <c r="KMT148" s="24"/>
      <c r="KMU148" s="24"/>
      <c r="KMV148" s="24"/>
      <c r="KMW148" s="24"/>
      <c r="KMX148" s="24"/>
      <c r="KMY148" s="24"/>
      <c r="KMZ148" s="24"/>
      <c r="KNA148" s="24"/>
      <c r="KNB148" s="24"/>
      <c r="KNC148" s="24"/>
      <c r="KND148" s="24"/>
      <c r="KNE148" s="24"/>
      <c r="KNF148" s="24"/>
      <c r="KNG148" s="24"/>
      <c r="KNH148" s="24"/>
      <c r="KNI148" s="24"/>
      <c r="KNJ148" s="24"/>
      <c r="KNK148" s="24"/>
      <c r="KNL148" s="24"/>
      <c r="KNM148" s="24"/>
      <c r="KNN148" s="24"/>
      <c r="KNO148" s="24"/>
      <c r="KNP148" s="24"/>
      <c r="KNQ148" s="24"/>
      <c r="KNR148" s="24"/>
      <c r="KNS148" s="24"/>
      <c r="KNT148" s="24"/>
      <c r="KNU148" s="24"/>
      <c r="KNV148" s="24"/>
      <c r="KNW148" s="24"/>
      <c r="KNX148" s="24"/>
      <c r="KNY148" s="24"/>
      <c r="KNZ148" s="24"/>
      <c r="KOA148" s="24"/>
      <c r="KOB148" s="24"/>
      <c r="KOC148" s="24"/>
      <c r="KOD148" s="24"/>
      <c r="KOE148" s="24"/>
      <c r="KOF148" s="24"/>
      <c r="KOG148" s="24"/>
      <c r="KOH148" s="24"/>
      <c r="KOI148" s="24"/>
      <c r="KOJ148" s="24"/>
      <c r="KOK148" s="24"/>
      <c r="KOL148" s="24"/>
      <c r="KOM148" s="24"/>
      <c r="KON148" s="24"/>
      <c r="KOO148" s="24"/>
      <c r="KOP148" s="24"/>
      <c r="KOQ148" s="24"/>
      <c r="KOR148" s="24"/>
      <c r="KOS148" s="24"/>
      <c r="KOT148" s="24"/>
      <c r="KOU148" s="24"/>
      <c r="KOV148" s="24"/>
      <c r="KOW148" s="24"/>
      <c r="KOX148" s="24"/>
      <c r="KOY148" s="24"/>
      <c r="KOZ148" s="24"/>
      <c r="KPA148" s="24"/>
      <c r="KPB148" s="24"/>
      <c r="KPC148" s="24"/>
      <c r="KPD148" s="24"/>
      <c r="KPE148" s="24"/>
      <c r="KPF148" s="24"/>
      <c r="KPG148" s="24"/>
      <c r="KPH148" s="24"/>
      <c r="KPI148" s="24"/>
      <c r="KPJ148" s="24"/>
      <c r="KPK148" s="24"/>
      <c r="KPL148" s="24"/>
      <c r="KPM148" s="24"/>
      <c r="KPN148" s="24"/>
      <c r="KPO148" s="24"/>
      <c r="KPP148" s="24"/>
      <c r="KPQ148" s="24"/>
      <c r="KPR148" s="24"/>
      <c r="KPS148" s="24"/>
      <c r="KPT148" s="24"/>
      <c r="KPU148" s="24"/>
      <c r="KPV148" s="24"/>
      <c r="KPW148" s="24"/>
      <c r="KPX148" s="24"/>
      <c r="KPY148" s="24"/>
      <c r="KPZ148" s="24"/>
      <c r="KQA148" s="24"/>
      <c r="KQB148" s="24"/>
      <c r="KQC148" s="24"/>
      <c r="KQD148" s="24"/>
      <c r="KQE148" s="24"/>
      <c r="KQF148" s="24"/>
      <c r="KQG148" s="24"/>
      <c r="KQH148" s="24"/>
      <c r="KQI148" s="24"/>
      <c r="KQJ148" s="24"/>
      <c r="KQK148" s="24"/>
      <c r="KQL148" s="24"/>
      <c r="KQM148" s="24"/>
      <c r="KQN148" s="24"/>
      <c r="KQO148" s="24"/>
      <c r="KQP148" s="24"/>
      <c r="KQQ148" s="24"/>
      <c r="KQR148" s="24"/>
      <c r="KQS148" s="24"/>
      <c r="KQT148" s="24"/>
      <c r="KQU148" s="24"/>
      <c r="KQV148" s="24"/>
      <c r="KQW148" s="24"/>
      <c r="KQX148" s="24"/>
      <c r="KQY148" s="24"/>
      <c r="KQZ148" s="24"/>
      <c r="KRA148" s="24"/>
      <c r="KRB148" s="24"/>
      <c r="KRC148" s="24"/>
      <c r="KRD148" s="24"/>
      <c r="KRE148" s="24"/>
      <c r="KRF148" s="24"/>
      <c r="KRG148" s="24"/>
      <c r="KRH148" s="24"/>
      <c r="KRI148" s="24"/>
      <c r="KRJ148" s="24"/>
      <c r="KRK148" s="24"/>
      <c r="KRL148" s="24"/>
      <c r="KRM148" s="24"/>
      <c r="KRN148" s="24"/>
      <c r="KRO148" s="24"/>
      <c r="KRP148" s="24"/>
      <c r="KRQ148" s="24"/>
      <c r="KRR148" s="24"/>
      <c r="KRS148" s="24"/>
      <c r="KRT148" s="24"/>
      <c r="KRU148" s="24"/>
      <c r="KRV148" s="24"/>
      <c r="KRW148" s="24"/>
      <c r="KRX148" s="24"/>
      <c r="KRY148" s="24"/>
      <c r="KRZ148" s="24"/>
      <c r="KSA148" s="24"/>
      <c r="KSB148" s="24"/>
      <c r="KSC148" s="24"/>
      <c r="KSD148" s="24"/>
      <c r="KSE148" s="24"/>
      <c r="KSF148" s="24"/>
      <c r="KSG148" s="24"/>
      <c r="KSH148" s="24"/>
      <c r="KSI148" s="24"/>
      <c r="KSJ148" s="24"/>
      <c r="KSK148" s="24"/>
      <c r="KSL148" s="24"/>
      <c r="KSM148" s="24"/>
      <c r="KSN148" s="24"/>
      <c r="KSO148" s="24"/>
      <c r="KSP148" s="24"/>
      <c r="KSQ148" s="24"/>
      <c r="KSR148" s="24"/>
      <c r="KSS148" s="24"/>
      <c r="KST148" s="24"/>
      <c r="KSU148" s="24"/>
      <c r="KSV148" s="24"/>
      <c r="KSW148" s="24"/>
      <c r="KSX148" s="24"/>
      <c r="KSY148" s="24"/>
      <c r="KSZ148" s="24"/>
      <c r="KTA148" s="24"/>
      <c r="KTB148" s="24"/>
      <c r="KTC148" s="24"/>
      <c r="KTD148" s="24"/>
      <c r="KTE148" s="24"/>
      <c r="KTF148" s="24"/>
      <c r="KTG148" s="24"/>
      <c r="KTH148" s="24"/>
      <c r="KTI148" s="24"/>
      <c r="KTJ148" s="24"/>
      <c r="KTK148" s="24"/>
      <c r="KTL148" s="24"/>
      <c r="KTM148" s="24"/>
      <c r="KTN148" s="24"/>
      <c r="KTO148" s="24"/>
      <c r="KTP148" s="24"/>
      <c r="KTQ148" s="24"/>
      <c r="KTR148" s="24"/>
      <c r="KTS148" s="24"/>
      <c r="KTT148" s="24"/>
      <c r="KTU148" s="24"/>
      <c r="KTV148" s="24"/>
      <c r="KTW148" s="24"/>
      <c r="KTX148" s="24"/>
      <c r="KTY148" s="24"/>
      <c r="KTZ148" s="24"/>
      <c r="KUA148" s="24"/>
      <c r="KUB148" s="24"/>
      <c r="KUC148" s="24"/>
      <c r="KUD148" s="24"/>
      <c r="KUE148" s="24"/>
      <c r="KUF148" s="24"/>
      <c r="KUG148" s="24"/>
      <c r="KUH148" s="24"/>
      <c r="KUI148" s="24"/>
      <c r="KUJ148" s="24"/>
      <c r="KUK148" s="24"/>
      <c r="KUL148" s="24"/>
      <c r="KUM148" s="24"/>
      <c r="KUN148" s="24"/>
      <c r="KUO148" s="24"/>
      <c r="KUP148" s="24"/>
      <c r="KUQ148" s="24"/>
      <c r="KUR148" s="24"/>
      <c r="KUS148" s="24"/>
      <c r="KUT148" s="24"/>
      <c r="KUU148" s="24"/>
      <c r="KUV148" s="24"/>
      <c r="KUW148" s="24"/>
      <c r="KUX148" s="24"/>
      <c r="KUY148" s="24"/>
      <c r="KUZ148" s="24"/>
      <c r="KVA148" s="24"/>
      <c r="KVB148" s="24"/>
      <c r="KVC148" s="24"/>
      <c r="KVD148" s="24"/>
      <c r="KVE148" s="24"/>
      <c r="KVF148" s="24"/>
      <c r="KVG148" s="24"/>
      <c r="KVH148" s="24"/>
      <c r="KVI148" s="24"/>
      <c r="KVJ148" s="24"/>
      <c r="KVK148" s="24"/>
      <c r="KVL148" s="24"/>
      <c r="KVM148" s="24"/>
      <c r="KVN148" s="24"/>
      <c r="KVO148" s="24"/>
      <c r="KVP148" s="24"/>
      <c r="KVQ148" s="24"/>
      <c r="KVR148" s="24"/>
      <c r="KVS148" s="24"/>
      <c r="KVT148" s="24"/>
      <c r="KVU148" s="24"/>
      <c r="KVV148" s="24"/>
      <c r="KVW148" s="24"/>
      <c r="KVX148" s="24"/>
      <c r="KVY148" s="24"/>
      <c r="KVZ148" s="24"/>
      <c r="KWA148" s="24"/>
      <c r="KWB148" s="24"/>
      <c r="KWC148" s="24"/>
      <c r="KWD148" s="24"/>
      <c r="KWE148" s="24"/>
      <c r="KWF148" s="24"/>
      <c r="KWG148" s="24"/>
      <c r="KWH148" s="24"/>
      <c r="KWI148" s="24"/>
      <c r="KWJ148" s="24"/>
      <c r="KWK148" s="24"/>
      <c r="KWL148" s="24"/>
      <c r="KWM148" s="24"/>
      <c r="KWN148" s="24"/>
      <c r="KWO148" s="24"/>
      <c r="KWP148" s="24"/>
      <c r="KWQ148" s="24"/>
      <c r="KWR148" s="24"/>
      <c r="KWS148" s="24"/>
      <c r="KWT148" s="24"/>
      <c r="KWU148" s="24"/>
      <c r="KWV148" s="24"/>
      <c r="KWW148" s="24"/>
      <c r="KWX148" s="24"/>
      <c r="KWY148" s="24"/>
      <c r="KWZ148" s="24"/>
      <c r="KXA148" s="24"/>
      <c r="KXB148" s="24"/>
      <c r="KXC148" s="24"/>
      <c r="KXD148" s="24"/>
      <c r="KXE148" s="24"/>
      <c r="KXF148" s="24"/>
      <c r="KXG148" s="24"/>
      <c r="KXH148" s="24"/>
      <c r="KXI148" s="24"/>
      <c r="KXJ148" s="24"/>
      <c r="KXK148" s="24"/>
      <c r="KXL148" s="24"/>
      <c r="KXM148" s="24"/>
      <c r="KXN148" s="24"/>
      <c r="KXO148" s="24"/>
      <c r="KXP148" s="24"/>
      <c r="KXQ148" s="24"/>
      <c r="KXR148" s="24"/>
      <c r="KXS148" s="24"/>
      <c r="KXT148" s="24"/>
      <c r="KXU148" s="24"/>
      <c r="KXV148" s="24"/>
      <c r="KXW148" s="24"/>
      <c r="KXX148" s="24"/>
      <c r="KXY148" s="24"/>
      <c r="KXZ148" s="24"/>
      <c r="KYA148" s="24"/>
      <c r="KYB148" s="24"/>
      <c r="KYC148" s="24"/>
      <c r="KYD148" s="24"/>
      <c r="KYE148" s="24"/>
      <c r="KYF148" s="24"/>
      <c r="KYG148" s="24"/>
      <c r="KYH148" s="24"/>
      <c r="KYI148" s="24"/>
      <c r="KYJ148" s="24"/>
      <c r="KYK148" s="24"/>
      <c r="KYL148" s="24"/>
      <c r="KYM148" s="24"/>
      <c r="KYN148" s="24"/>
      <c r="KYO148" s="24"/>
      <c r="KYP148" s="24"/>
      <c r="KYQ148" s="24"/>
      <c r="KYR148" s="24"/>
      <c r="KYS148" s="24"/>
      <c r="KYT148" s="24"/>
      <c r="KYU148" s="24"/>
      <c r="KYV148" s="24"/>
      <c r="KYW148" s="24"/>
      <c r="KYX148" s="24"/>
      <c r="KYY148" s="24"/>
      <c r="KYZ148" s="24"/>
      <c r="KZA148" s="24"/>
      <c r="KZB148" s="24"/>
      <c r="KZC148" s="24"/>
      <c r="KZD148" s="24"/>
      <c r="KZE148" s="24"/>
      <c r="KZF148" s="24"/>
      <c r="KZG148" s="24"/>
      <c r="KZH148" s="24"/>
      <c r="KZI148" s="24"/>
      <c r="KZJ148" s="24"/>
      <c r="KZK148" s="24"/>
      <c r="KZL148" s="24"/>
      <c r="KZM148" s="24"/>
      <c r="KZN148" s="24"/>
      <c r="KZO148" s="24"/>
      <c r="KZP148" s="24"/>
      <c r="KZQ148" s="24"/>
      <c r="KZR148" s="24"/>
      <c r="KZS148" s="24"/>
      <c r="KZT148" s="24"/>
      <c r="KZU148" s="24"/>
      <c r="KZV148" s="24"/>
      <c r="KZW148" s="24"/>
      <c r="KZX148" s="24"/>
      <c r="KZY148" s="24"/>
      <c r="KZZ148" s="24"/>
      <c r="LAA148" s="24"/>
      <c r="LAB148" s="24"/>
      <c r="LAC148" s="24"/>
      <c r="LAD148" s="24"/>
      <c r="LAE148" s="24"/>
      <c r="LAF148" s="24"/>
      <c r="LAG148" s="24"/>
      <c r="LAH148" s="24"/>
      <c r="LAI148" s="24"/>
      <c r="LAJ148" s="24"/>
      <c r="LAK148" s="24"/>
      <c r="LAL148" s="24"/>
      <c r="LAM148" s="24"/>
      <c r="LAN148" s="24"/>
      <c r="LAO148" s="24"/>
      <c r="LAP148" s="24"/>
      <c r="LAQ148" s="24"/>
      <c r="LAR148" s="24"/>
      <c r="LAS148" s="24"/>
      <c r="LAT148" s="24"/>
      <c r="LAU148" s="24"/>
      <c r="LAV148" s="24"/>
      <c r="LAW148" s="24"/>
      <c r="LAX148" s="24"/>
      <c r="LAY148" s="24"/>
      <c r="LAZ148" s="24"/>
      <c r="LBA148" s="24"/>
      <c r="LBB148" s="24"/>
      <c r="LBC148" s="24"/>
      <c r="LBD148" s="24"/>
      <c r="LBE148" s="24"/>
      <c r="LBF148" s="24"/>
      <c r="LBG148" s="24"/>
      <c r="LBH148" s="24"/>
      <c r="LBI148" s="24"/>
      <c r="LBJ148" s="24"/>
      <c r="LBK148" s="24"/>
      <c r="LBL148" s="24"/>
      <c r="LBM148" s="24"/>
      <c r="LBN148" s="24"/>
      <c r="LBO148" s="24"/>
      <c r="LBP148" s="24"/>
      <c r="LBQ148" s="24"/>
      <c r="LBR148" s="24"/>
      <c r="LBS148" s="24"/>
      <c r="LBT148" s="24"/>
      <c r="LBU148" s="24"/>
      <c r="LBV148" s="24"/>
      <c r="LBW148" s="24"/>
      <c r="LBX148" s="24"/>
      <c r="LBY148" s="24"/>
      <c r="LBZ148" s="24"/>
      <c r="LCA148" s="24"/>
      <c r="LCB148" s="24"/>
      <c r="LCC148" s="24"/>
      <c r="LCD148" s="24"/>
      <c r="LCE148" s="24"/>
      <c r="LCF148" s="24"/>
      <c r="LCG148" s="24"/>
      <c r="LCH148" s="24"/>
      <c r="LCI148" s="24"/>
      <c r="LCJ148" s="24"/>
      <c r="LCK148" s="24"/>
      <c r="LCL148" s="24"/>
      <c r="LCM148" s="24"/>
      <c r="LCN148" s="24"/>
      <c r="LCO148" s="24"/>
      <c r="LCP148" s="24"/>
      <c r="LCQ148" s="24"/>
      <c r="LCR148" s="24"/>
      <c r="LCS148" s="24"/>
      <c r="LCT148" s="24"/>
      <c r="LCU148" s="24"/>
      <c r="LCV148" s="24"/>
      <c r="LCW148" s="24"/>
      <c r="LCX148" s="24"/>
      <c r="LCY148" s="24"/>
      <c r="LCZ148" s="24"/>
      <c r="LDA148" s="24"/>
      <c r="LDB148" s="24"/>
      <c r="LDC148" s="24"/>
      <c r="LDD148" s="24"/>
      <c r="LDE148" s="24"/>
      <c r="LDF148" s="24"/>
      <c r="LDG148" s="24"/>
      <c r="LDH148" s="24"/>
      <c r="LDI148" s="24"/>
      <c r="LDJ148" s="24"/>
      <c r="LDK148" s="24"/>
      <c r="LDL148" s="24"/>
      <c r="LDM148" s="24"/>
      <c r="LDN148" s="24"/>
      <c r="LDO148" s="24"/>
      <c r="LDP148" s="24"/>
      <c r="LDQ148" s="24"/>
      <c r="LDR148" s="24"/>
      <c r="LDS148" s="24"/>
      <c r="LDT148" s="24"/>
      <c r="LDU148" s="24"/>
      <c r="LDV148" s="24"/>
      <c r="LDW148" s="24"/>
      <c r="LDX148" s="24"/>
      <c r="LDY148" s="24"/>
      <c r="LDZ148" s="24"/>
      <c r="LEA148" s="24"/>
      <c r="LEB148" s="24"/>
      <c r="LEC148" s="24"/>
      <c r="LED148" s="24"/>
      <c r="LEE148" s="24"/>
      <c r="LEF148" s="24"/>
      <c r="LEG148" s="24"/>
      <c r="LEH148" s="24"/>
      <c r="LEI148" s="24"/>
      <c r="LEJ148" s="24"/>
      <c r="LEK148" s="24"/>
      <c r="LEL148" s="24"/>
      <c r="LEM148" s="24"/>
      <c r="LEN148" s="24"/>
      <c r="LEO148" s="24"/>
      <c r="LEP148" s="24"/>
      <c r="LEQ148" s="24"/>
      <c r="LER148" s="24"/>
      <c r="LES148" s="24"/>
      <c r="LET148" s="24"/>
      <c r="LEU148" s="24"/>
      <c r="LEV148" s="24"/>
      <c r="LEW148" s="24"/>
      <c r="LEX148" s="24"/>
      <c r="LEY148" s="24"/>
      <c r="LEZ148" s="24"/>
      <c r="LFA148" s="24"/>
      <c r="LFB148" s="24"/>
      <c r="LFC148" s="24"/>
      <c r="LFD148" s="24"/>
      <c r="LFE148" s="24"/>
      <c r="LFF148" s="24"/>
      <c r="LFG148" s="24"/>
      <c r="LFH148" s="24"/>
      <c r="LFI148" s="24"/>
      <c r="LFJ148" s="24"/>
      <c r="LFK148" s="24"/>
      <c r="LFL148" s="24"/>
      <c r="LFM148" s="24"/>
      <c r="LFN148" s="24"/>
      <c r="LFO148" s="24"/>
      <c r="LFP148" s="24"/>
      <c r="LFQ148" s="24"/>
      <c r="LFR148" s="24"/>
      <c r="LFS148" s="24"/>
      <c r="LFT148" s="24"/>
      <c r="LFU148" s="24"/>
      <c r="LFV148" s="24"/>
      <c r="LFW148" s="24"/>
      <c r="LFX148" s="24"/>
      <c r="LFY148" s="24"/>
      <c r="LFZ148" s="24"/>
      <c r="LGA148" s="24"/>
      <c r="LGB148" s="24"/>
      <c r="LGC148" s="24"/>
      <c r="LGD148" s="24"/>
      <c r="LGE148" s="24"/>
      <c r="LGF148" s="24"/>
      <c r="LGG148" s="24"/>
      <c r="LGH148" s="24"/>
      <c r="LGI148" s="24"/>
      <c r="LGJ148" s="24"/>
      <c r="LGK148" s="24"/>
      <c r="LGL148" s="24"/>
      <c r="LGM148" s="24"/>
      <c r="LGN148" s="24"/>
      <c r="LGO148" s="24"/>
      <c r="LGP148" s="24"/>
      <c r="LGQ148" s="24"/>
      <c r="LGR148" s="24"/>
      <c r="LGS148" s="24"/>
      <c r="LGT148" s="24"/>
      <c r="LGU148" s="24"/>
      <c r="LGV148" s="24"/>
      <c r="LGW148" s="24"/>
      <c r="LGX148" s="24"/>
      <c r="LGY148" s="24"/>
      <c r="LGZ148" s="24"/>
      <c r="LHA148" s="24"/>
      <c r="LHB148" s="24"/>
      <c r="LHC148" s="24"/>
      <c r="LHD148" s="24"/>
      <c r="LHE148" s="24"/>
      <c r="LHF148" s="24"/>
      <c r="LHG148" s="24"/>
      <c r="LHH148" s="24"/>
      <c r="LHI148" s="24"/>
      <c r="LHJ148" s="24"/>
      <c r="LHK148" s="24"/>
      <c r="LHL148" s="24"/>
      <c r="LHM148" s="24"/>
      <c r="LHN148" s="24"/>
      <c r="LHO148" s="24"/>
      <c r="LHP148" s="24"/>
      <c r="LHQ148" s="24"/>
      <c r="LHR148" s="24"/>
      <c r="LHS148" s="24"/>
      <c r="LHT148" s="24"/>
      <c r="LHU148" s="24"/>
      <c r="LHV148" s="24"/>
      <c r="LHW148" s="24"/>
      <c r="LHX148" s="24"/>
      <c r="LHY148" s="24"/>
      <c r="LHZ148" s="24"/>
      <c r="LIA148" s="24"/>
      <c r="LIB148" s="24"/>
      <c r="LIC148" s="24"/>
      <c r="LID148" s="24"/>
      <c r="LIE148" s="24"/>
      <c r="LIF148" s="24"/>
      <c r="LIG148" s="24"/>
      <c r="LIH148" s="24"/>
      <c r="LII148" s="24"/>
      <c r="LIJ148" s="24"/>
      <c r="LIK148" s="24"/>
      <c r="LIL148" s="24"/>
      <c r="LIM148" s="24"/>
      <c r="LIN148" s="24"/>
      <c r="LIO148" s="24"/>
      <c r="LIP148" s="24"/>
      <c r="LIQ148" s="24"/>
      <c r="LIR148" s="24"/>
      <c r="LIS148" s="24"/>
      <c r="LIT148" s="24"/>
      <c r="LIU148" s="24"/>
      <c r="LIV148" s="24"/>
      <c r="LIW148" s="24"/>
      <c r="LIX148" s="24"/>
      <c r="LIY148" s="24"/>
      <c r="LIZ148" s="24"/>
      <c r="LJA148" s="24"/>
      <c r="LJB148" s="24"/>
      <c r="LJC148" s="24"/>
      <c r="LJD148" s="24"/>
      <c r="LJE148" s="24"/>
      <c r="LJF148" s="24"/>
      <c r="LJG148" s="24"/>
      <c r="LJH148" s="24"/>
      <c r="LJI148" s="24"/>
      <c r="LJJ148" s="24"/>
      <c r="LJK148" s="24"/>
      <c r="LJL148" s="24"/>
      <c r="LJM148" s="24"/>
      <c r="LJN148" s="24"/>
      <c r="LJO148" s="24"/>
      <c r="LJP148" s="24"/>
      <c r="LJQ148" s="24"/>
      <c r="LJR148" s="24"/>
      <c r="LJS148" s="24"/>
      <c r="LJT148" s="24"/>
      <c r="LJU148" s="24"/>
      <c r="LJV148" s="24"/>
      <c r="LJW148" s="24"/>
      <c r="LJX148" s="24"/>
      <c r="LJY148" s="24"/>
      <c r="LJZ148" s="24"/>
      <c r="LKA148" s="24"/>
      <c r="LKB148" s="24"/>
      <c r="LKC148" s="24"/>
      <c r="LKD148" s="24"/>
      <c r="LKE148" s="24"/>
      <c r="LKF148" s="24"/>
      <c r="LKG148" s="24"/>
      <c r="LKH148" s="24"/>
      <c r="LKI148" s="24"/>
      <c r="LKJ148" s="24"/>
      <c r="LKK148" s="24"/>
      <c r="LKL148" s="24"/>
      <c r="LKM148" s="24"/>
      <c r="LKN148" s="24"/>
      <c r="LKO148" s="24"/>
      <c r="LKP148" s="24"/>
      <c r="LKQ148" s="24"/>
      <c r="LKR148" s="24"/>
      <c r="LKS148" s="24"/>
      <c r="LKT148" s="24"/>
      <c r="LKU148" s="24"/>
      <c r="LKV148" s="24"/>
      <c r="LKW148" s="24"/>
      <c r="LKX148" s="24"/>
      <c r="LKY148" s="24"/>
      <c r="LKZ148" s="24"/>
      <c r="LLA148" s="24"/>
      <c r="LLB148" s="24"/>
      <c r="LLC148" s="24"/>
      <c r="LLD148" s="24"/>
      <c r="LLE148" s="24"/>
      <c r="LLF148" s="24"/>
      <c r="LLG148" s="24"/>
      <c r="LLH148" s="24"/>
      <c r="LLI148" s="24"/>
      <c r="LLJ148" s="24"/>
      <c r="LLK148" s="24"/>
      <c r="LLL148" s="24"/>
      <c r="LLM148" s="24"/>
      <c r="LLN148" s="24"/>
      <c r="LLO148" s="24"/>
      <c r="LLP148" s="24"/>
      <c r="LLQ148" s="24"/>
      <c r="LLR148" s="24"/>
      <c r="LLS148" s="24"/>
      <c r="LLT148" s="24"/>
      <c r="LLU148" s="24"/>
      <c r="LLV148" s="24"/>
      <c r="LLW148" s="24"/>
      <c r="LLX148" s="24"/>
      <c r="LLY148" s="24"/>
      <c r="LLZ148" s="24"/>
      <c r="LMA148" s="24"/>
      <c r="LMB148" s="24"/>
      <c r="LMC148" s="24"/>
      <c r="LMD148" s="24"/>
      <c r="LME148" s="24"/>
      <c r="LMF148" s="24"/>
      <c r="LMG148" s="24"/>
      <c r="LMH148" s="24"/>
      <c r="LMI148" s="24"/>
      <c r="LMJ148" s="24"/>
      <c r="LMK148" s="24"/>
      <c r="LML148" s="24"/>
      <c r="LMM148" s="24"/>
      <c r="LMN148" s="24"/>
      <c r="LMO148" s="24"/>
      <c r="LMP148" s="24"/>
      <c r="LMQ148" s="24"/>
      <c r="LMR148" s="24"/>
      <c r="LMS148" s="24"/>
      <c r="LMT148" s="24"/>
      <c r="LMU148" s="24"/>
      <c r="LMV148" s="24"/>
      <c r="LMW148" s="24"/>
      <c r="LMX148" s="24"/>
      <c r="LMY148" s="24"/>
      <c r="LMZ148" s="24"/>
      <c r="LNA148" s="24"/>
      <c r="LNB148" s="24"/>
      <c r="LNC148" s="24"/>
      <c r="LND148" s="24"/>
      <c r="LNE148" s="24"/>
      <c r="LNF148" s="24"/>
      <c r="LNG148" s="24"/>
      <c r="LNH148" s="24"/>
      <c r="LNI148" s="24"/>
      <c r="LNJ148" s="24"/>
      <c r="LNK148" s="24"/>
      <c r="LNL148" s="24"/>
      <c r="LNM148" s="24"/>
      <c r="LNN148" s="24"/>
      <c r="LNO148" s="24"/>
      <c r="LNP148" s="24"/>
      <c r="LNQ148" s="24"/>
      <c r="LNR148" s="24"/>
      <c r="LNS148" s="24"/>
      <c r="LNT148" s="24"/>
      <c r="LNU148" s="24"/>
      <c r="LNV148" s="24"/>
      <c r="LNW148" s="24"/>
      <c r="LNX148" s="24"/>
      <c r="LNY148" s="24"/>
      <c r="LNZ148" s="24"/>
      <c r="LOA148" s="24"/>
      <c r="LOB148" s="24"/>
      <c r="LOC148" s="24"/>
      <c r="LOD148" s="24"/>
      <c r="LOE148" s="24"/>
      <c r="LOF148" s="24"/>
      <c r="LOG148" s="24"/>
      <c r="LOH148" s="24"/>
      <c r="LOI148" s="24"/>
      <c r="LOJ148" s="24"/>
      <c r="LOK148" s="24"/>
      <c r="LOL148" s="24"/>
      <c r="LOM148" s="24"/>
      <c r="LON148" s="24"/>
      <c r="LOO148" s="24"/>
      <c r="LOP148" s="24"/>
      <c r="LOQ148" s="24"/>
      <c r="LOR148" s="24"/>
      <c r="LOS148" s="24"/>
      <c r="LOT148" s="24"/>
      <c r="LOU148" s="24"/>
      <c r="LOV148" s="24"/>
      <c r="LOW148" s="24"/>
      <c r="LOX148" s="24"/>
      <c r="LOY148" s="24"/>
      <c r="LOZ148" s="24"/>
      <c r="LPA148" s="24"/>
      <c r="LPB148" s="24"/>
      <c r="LPC148" s="24"/>
      <c r="LPD148" s="24"/>
      <c r="LPE148" s="24"/>
      <c r="LPF148" s="24"/>
      <c r="LPG148" s="24"/>
      <c r="LPH148" s="24"/>
      <c r="LPI148" s="24"/>
      <c r="LPJ148" s="24"/>
      <c r="LPK148" s="24"/>
      <c r="LPL148" s="24"/>
      <c r="LPM148" s="24"/>
      <c r="LPN148" s="24"/>
      <c r="LPO148" s="24"/>
      <c r="LPP148" s="24"/>
      <c r="LPQ148" s="24"/>
      <c r="LPR148" s="24"/>
      <c r="LPS148" s="24"/>
      <c r="LPT148" s="24"/>
      <c r="LPU148" s="24"/>
      <c r="LPV148" s="24"/>
      <c r="LPW148" s="24"/>
      <c r="LPX148" s="24"/>
      <c r="LPY148" s="24"/>
      <c r="LPZ148" s="24"/>
      <c r="LQA148" s="24"/>
      <c r="LQB148" s="24"/>
      <c r="LQC148" s="24"/>
      <c r="LQD148" s="24"/>
      <c r="LQE148" s="24"/>
      <c r="LQF148" s="24"/>
      <c r="LQG148" s="24"/>
      <c r="LQH148" s="24"/>
      <c r="LQI148" s="24"/>
      <c r="LQJ148" s="24"/>
      <c r="LQK148" s="24"/>
      <c r="LQL148" s="24"/>
      <c r="LQM148" s="24"/>
      <c r="LQN148" s="24"/>
      <c r="LQO148" s="24"/>
      <c r="LQP148" s="24"/>
      <c r="LQQ148" s="24"/>
      <c r="LQR148" s="24"/>
      <c r="LQS148" s="24"/>
      <c r="LQT148" s="24"/>
      <c r="LQU148" s="24"/>
      <c r="LQV148" s="24"/>
      <c r="LQW148" s="24"/>
      <c r="LQX148" s="24"/>
      <c r="LQY148" s="24"/>
      <c r="LQZ148" s="24"/>
      <c r="LRA148" s="24"/>
      <c r="LRB148" s="24"/>
      <c r="LRC148" s="24"/>
      <c r="LRD148" s="24"/>
      <c r="LRE148" s="24"/>
      <c r="LRF148" s="24"/>
      <c r="LRG148" s="24"/>
      <c r="LRH148" s="24"/>
      <c r="LRI148" s="24"/>
      <c r="LRJ148" s="24"/>
      <c r="LRK148" s="24"/>
      <c r="LRL148" s="24"/>
      <c r="LRM148" s="24"/>
      <c r="LRN148" s="24"/>
      <c r="LRO148" s="24"/>
      <c r="LRP148" s="24"/>
      <c r="LRQ148" s="24"/>
      <c r="LRR148" s="24"/>
      <c r="LRS148" s="24"/>
      <c r="LRT148" s="24"/>
      <c r="LRU148" s="24"/>
      <c r="LRV148" s="24"/>
      <c r="LRW148" s="24"/>
      <c r="LRX148" s="24"/>
      <c r="LRY148" s="24"/>
      <c r="LRZ148" s="24"/>
      <c r="LSA148" s="24"/>
      <c r="LSB148" s="24"/>
      <c r="LSC148" s="24"/>
      <c r="LSD148" s="24"/>
      <c r="LSE148" s="24"/>
      <c r="LSF148" s="24"/>
      <c r="LSG148" s="24"/>
      <c r="LSH148" s="24"/>
      <c r="LSI148" s="24"/>
      <c r="LSJ148" s="24"/>
      <c r="LSK148" s="24"/>
      <c r="LSL148" s="24"/>
      <c r="LSM148" s="24"/>
      <c r="LSN148" s="24"/>
      <c r="LSO148" s="24"/>
      <c r="LSP148" s="24"/>
      <c r="LSQ148" s="24"/>
      <c r="LSR148" s="24"/>
      <c r="LSS148" s="24"/>
      <c r="LST148" s="24"/>
      <c r="LSU148" s="24"/>
      <c r="LSV148" s="24"/>
      <c r="LSW148" s="24"/>
      <c r="LSX148" s="24"/>
      <c r="LSY148" s="24"/>
      <c r="LSZ148" s="24"/>
      <c r="LTA148" s="24"/>
      <c r="LTB148" s="24"/>
      <c r="LTC148" s="24"/>
      <c r="LTD148" s="24"/>
      <c r="LTE148" s="24"/>
      <c r="LTF148" s="24"/>
      <c r="LTG148" s="24"/>
      <c r="LTH148" s="24"/>
      <c r="LTI148" s="24"/>
      <c r="LTJ148" s="24"/>
      <c r="LTK148" s="24"/>
      <c r="LTL148" s="24"/>
      <c r="LTM148" s="24"/>
      <c r="LTN148" s="24"/>
      <c r="LTO148" s="24"/>
      <c r="LTP148" s="24"/>
      <c r="LTQ148" s="24"/>
      <c r="LTR148" s="24"/>
      <c r="LTS148" s="24"/>
      <c r="LTT148" s="24"/>
      <c r="LTU148" s="24"/>
      <c r="LTV148" s="24"/>
      <c r="LTW148" s="24"/>
      <c r="LTX148" s="24"/>
      <c r="LTY148" s="24"/>
      <c r="LTZ148" s="24"/>
      <c r="LUA148" s="24"/>
      <c r="LUB148" s="24"/>
      <c r="LUC148" s="24"/>
      <c r="LUD148" s="24"/>
      <c r="LUE148" s="24"/>
      <c r="LUF148" s="24"/>
      <c r="LUG148" s="24"/>
      <c r="LUH148" s="24"/>
      <c r="LUI148" s="24"/>
      <c r="LUJ148" s="24"/>
      <c r="LUK148" s="24"/>
      <c r="LUL148" s="24"/>
      <c r="LUM148" s="24"/>
      <c r="LUN148" s="24"/>
      <c r="LUO148" s="24"/>
      <c r="LUP148" s="24"/>
      <c r="LUQ148" s="24"/>
      <c r="LUR148" s="24"/>
      <c r="LUS148" s="24"/>
      <c r="LUT148" s="24"/>
      <c r="LUU148" s="24"/>
      <c r="LUV148" s="24"/>
      <c r="LUW148" s="24"/>
      <c r="LUX148" s="24"/>
      <c r="LUY148" s="24"/>
      <c r="LUZ148" s="24"/>
      <c r="LVA148" s="24"/>
      <c r="LVB148" s="24"/>
      <c r="LVC148" s="24"/>
      <c r="LVD148" s="24"/>
      <c r="LVE148" s="24"/>
      <c r="LVF148" s="24"/>
      <c r="LVG148" s="24"/>
      <c r="LVH148" s="24"/>
      <c r="LVI148" s="24"/>
      <c r="LVJ148" s="24"/>
      <c r="LVK148" s="24"/>
      <c r="LVL148" s="24"/>
      <c r="LVM148" s="24"/>
      <c r="LVN148" s="24"/>
      <c r="LVO148" s="24"/>
      <c r="LVP148" s="24"/>
      <c r="LVQ148" s="24"/>
      <c r="LVR148" s="24"/>
      <c r="LVS148" s="24"/>
      <c r="LVT148" s="24"/>
      <c r="LVU148" s="24"/>
      <c r="LVV148" s="24"/>
      <c r="LVW148" s="24"/>
      <c r="LVX148" s="24"/>
      <c r="LVY148" s="24"/>
      <c r="LVZ148" s="24"/>
      <c r="LWA148" s="24"/>
      <c r="LWB148" s="24"/>
      <c r="LWC148" s="24"/>
      <c r="LWD148" s="24"/>
      <c r="LWE148" s="24"/>
      <c r="LWF148" s="24"/>
      <c r="LWG148" s="24"/>
      <c r="LWH148" s="24"/>
      <c r="LWI148" s="24"/>
      <c r="LWJ148" s="24"/>
      <c r="LWK148" s="24"/>
      <c r="LWL148" s="24"/>
      <c r="LWM148" s="24"/>
      <c r="LWN148" s="24"/>
      <c r="LWO148" s="24"/>
      <c r="LWP148" s="24"/>
      <c r="LWQ148" s="24"/>
      <c r="LWR148" s="24"/>
      <c r="LWS148" s="24"/>
      <c r="LWT148" s="24"/>
      <c r="LWU148" s="24"/>
      <c r="LWV148" s="24"/>
      <c r="LWW148" s="24"/>
      <c r="LWX148" s="24"/>
      <c r="LWY148" s="24"/>
      <c r="LWZ148" s="24"/>
      <c r="LXA148" s="24"/>
      <c r="LXB148" s="24"/>
      <c r="LXC148" s="24"/>
      <c r="LXD148" s="24"/>
      <c r="LXE148" s="24"/>
      <c r="LXF148" s="24"/>
      <c r="LXG148" s="24"/>
      <c r="LXH148" s="24"/>
      <c r="LXI148" s="24"/>
      <c r="LXJ148" s="24"/>
      <c r="LXK148" s="24"/>
      <c r="LXL148" s="24"/>
      <c r="LXM148" s="24"/>
      <c r="LXN148" s="24"/>
      <c r="LXO148" s="24"/>
      <c r="LXP148" s="24"/>
      <c r="LXQ148" s="24"/>
      <c r="LXR148" s="24"/>
      <c r="LXS148" s="24"/>
      <c r="LXT148" s="24"/>
      <c r="LXU148" s="24"/>
      <c r="LXV148" s="24"/>
      <c r="LXW148" s="24"/>
      <c r="LXX148" s="24"/>
      <c r="LXY148" s="24"/>
      <c r="LXZ148" s="24"/>
      <c r="LYA148" s="24"/>
      <c r="LYB148" s="24"/>
      <c r="LYC148" s="24"/>
      <c r="LYD148" s="24"/>
      <c r="LYE148" s="24"/>
      <c r="LYF148" s="24"/>
      <c r="LYG148" s="24"/>
      <c r="LYH148" s="24"/>
      <c r="LYI148" s="24"/>
      <c r="LYJ148" s="24"/>
      <c r="LYK148" s="24"/>
      <c r="LYL148" s="24"/>
      <c r="LYM148" s="24"/>
      <c r="LYN148" s="24"/>
      <c r="LYO148" s="24"/>
      <c r="LYP148" s="24"/>
      <c r="LYQ148" s="24"/>
      <c r="LYR148" s="24"/>
      <c r="LYS148" s="24"/>
      <c r="LYT148" s="24"/>
      <c r="LYU148" s="24"/>
      <c r="LYV148" s="24"/>
      <c r="LYW148" s="24"/>
      <c r="LYX148" s="24"/>
      <c r="LYY148" s="24"/>
      <c r="LYZ148" s="24"/>
      <c r="LZA148" s="24"/>
      <c r="LZB148" s="24"/>
      <c r="LZC148" s="24"/>
      <c r="LZD148" s="24"/>
      <c r="LZE148" s="24"/>
      <c r="LZF148" s="24"/>
      <c r="LZG148" s="24"/>
      <c r="LZH148" s="24"/>
      <c r="LZI148" s="24"/>
      <c r="LZJ148" s="24"/>
      <c r="LZK148" s="24"/>
      <c r="LZL148" s="24"/>
      <c r="LZM148" s="24"/>
      <c r="LZN148" s="24"/>
      <c r="LZO148" s="24"/>
      <c r="LZP148" s="24"/>
      <c r="LZQ148" s="24"/>
      <c r="LZR148" s="24"/>
      <c r="LZS148" s="24"/>
      <c r="LZT148" s="24"/>
      <c r="LZU148" s="24"/>
      <c r="LZV148" s="24"/>
      <c r="LZW148" s="24"/>
      <c r="LZX148" s="24"/>
      <c r="LZY148" s="24"/>
      <c r="LZZ148" s="24"/>
      <c r="MAA148" s="24"/>
      <c r="MAB148" s="24"/>
      <c r="MAC148" s="24"/>
      <c r="MAD148" s="24"/>
      <c r="MAE148" s="24"/>
      <c r="MAF148" s="24"/>
      <c r="MAG148" s="24"/>
      <c r="MAH148" s="24"/>
      <c r="MAI148" s="24"/>
      <c r="MAJ148" s="24"/>
      <c r="MAK148" s="24"/>
      <c r="MAL148" s="24"/>
      <c r="MAM148" s="24"/>
      <c r="MAN148" s="24"/>
      <c r="MAO148" s="24"/>
      <c r="MAP148" s="24"/>
      <c r="MAQ148" s="24"/>
      <c r="MAR148" s="24"/>
      <c r="MAS148" s="24"/>
      <c r="MAT148" s="24"/>
      <c r="MAU148" s="24"/>
      <c r="MAV148" s="24"/>
      <c r="MAW148" s="24"/>
      <c r="MAX148" s="24"/>
      <c r="MAY148" s="24"/>
      <c r="MAZ148" s="24"/>
      <c r="MBA148" s="24"/>
      <c r="MBB148" s="24"/>
      <c r="MBC148" s="24"/>
      <c r="MBD148" s="24"/>
      <c r="MBE148" s="24"/>
      <c r="MBF148" s="24"/>
      <c r="MBG148" s="24"/>
      <c r="MBH148" s="24"/>
      <c r="MBI148" s="24"/>
      <c r="MBJ148" s="24"/>
      <c r="MBK148" s="24"/>
      <c r="MBL148" s="24"/>
      <c r="MBM148" s="24"/>
      <c r="MBN148" s="24"/>
      <c r="MBO148" s="24"/>
      <c r="MBP148" s="24"/>
      <c r="MBQ148" s="24"/>
      <c r="MBR148" s="24"/>
      <c r="MBS148" s="24"/>
      <c r="MBT148" s="24"/>
      <c r="MBU148" s="24"/>
      <c r="MBV148" s="24"/>
      <c r="MBW148" s="24"/>
      <c r="MBX148" s="24"/>
      <c r="MBY148" s="24"/>
      <c r="MBZ148" s="24"/>
      <c r="MCA148" s="24"/>
      <c r="MCB148" s="24"/>
      <c r="MCC148" s="24"/>
      <c r="MCD148" s="24"/>
      <c r="MCE148" s="24"/>
      <c r="MCF148" s="24"/>
      <c r="MCG148" s="24"/>
      <c r="MCH148" s="24"/>
      <c r="MCI148" s="24"/>
      <c r="MCJ148" s="24"/>
      <c r="MCK148" s="24"/>
      <c r="MCL148" s="24"/>
      <c r="MCM148" s="24"/>
      <c r="MCN148" s="24"/>
      <c r="MCO148" s="24"/>
      <c r="MCP148" s="24"/>
      <c r="MCQ148" s="24"/>
      <c r="MCR148" s="24"/>
      <c r="MCS148" s="24"/>
      <c r="MCT148" s="24"/>
      <c r="MCU148" s="24"/>
      <c r="MCV148" s="24"/>
      <c r="MCW148" s="24"/>
      <c r="MCX148" s="24"/>
      <c r="MCY148" s="24"/>
      <c r="MCZ148" s="24"/>
      <c r="MDA148" s="24"/>
      <c r="MDB148" s="24"/>
      <c r="MDC148" s="24"/>
      <c r="MDD148" s="24"/>
      <c r="MDE148" s="24"/>
      <c r="MDF148" s="24"/>
      <c r="MDG148" s="24"/>
      <c r="MDH148" s="24"/>
      <c r="MDI148" s="24"/>
      <c r="MDJ148" s="24"/>
      <c r="MDK148" s="24"/>
      <c r="MDL148" s="24"/>
      <c r="MDM148" s="24"/>
      <c r="MDN148" s="24"/>
      <c r="MDO148" s="24"/>
      <c r="MDP148" s="24"/>
      <c r="MDQ148" s="24"/>
      <c r="MDR148" s="24"/>
      <c r="MDS148" s="24"/>
      <c r="MDT148" s="24"/>
      <c r="MDU148" s="24"/>
      <c r="MDV148" s="24"/>
      <c r="MDW148" s="24"/>
      <c r="MDX148" s="24"/>
      <c r="MDY148" s="24"/>
      <c r="MDZ148" s="24"/>
      <c r="MEA148" s="24"/>
      <c r="MEB148" s="24"/>
      <c r="MEC148" s="24"/>
      <c r="MED148" s="24"/>
      <c r="MEE148" s="24"/>
      <c r="MEF148" s="24"/>
      <c r="MEG148" s="24"/>
      <c r="MEH148" s="24"/>
      <c r="MEI148" s="24"/>
      <c r="MEJ148" s="24"/>
      <c r="MEK148" s="24"/>
      <c r="MEL148" s="24"/>
      <c r="MEM148" s="24"/>
      <c r="MEN148" s="24"/>
      <c r="MEO148" s="24"/>
      <c r="MEP148" s="24"/>
      <c r="MEQ148" s="24"/>
      <c r="MER148" s="24"/>
      <c r="MES148" s="24"/>
      <c r="MET148" s="24"/>
      <c r="MEU148" s="24"/>
      <c r="MEV148" s="24"/>
      <c r="MEW148" s="24"/>
      <c r="MEX148" s="24"/>
      <c r="MEY148" s="24"/>
      <c r="MEZ148" s="24"/>
      <c r="MFA148" s="24"/>
      <c r="MFB148" s="24"/>
      <c r="MFC148" s="24"/>
      <c r="MFD148" s="24"/>
      <c r="MFE148" s="24"/>
      <c r="MFF148" s="24"/>
      <c r="MFG148" s="24"/>
      <c r="MFH148" s="24"/>
      <c r="MFI148" s="24"/>
      <c r="MFJ148" s="24"/>
      <c r="MFK148" s="24"/>
      <c r="MFL148" s="24"/>
      <c r="MFM148" s="24"/>
      <c r="MFN148" s="24"/>
      <c r="MFO148" s="24"/>
      <c r="MFP148" s="24"/>
      <c r="MFQ148" s="24"/>
      <c r="MFR148" s="24"/>
      <c r="MFS148" s="24"/>
      <c r="MFT148" s="24"/>
      <c r="MFU148" s="24"/>
      <c r="MFV148" s="24"/>
      <c r="MFW148" s="24"/>
      <c r="MFX148" s="24"/>
      <c r="MFY148" s="24"/>
      <c r="MFZ148" s="24"/>
      <c r="MGA148" s="24"/>
      <c r="MGB148" s="24"/>
      <c r="MGC148" s="24"/>
      <c r="MGD148" s="24"/>
      <c r="MGE148" s="24"/>
      <c r="MGF148" s="24"/>
      <c r="MGG148" s="24"/>
      <c r="MGH148" s="24"/>
      <c r="MGI148" s="24"/>
      <c r="MGJ148" s="24"/>
      <c r="MGK148" s="24"/>
      <c r="MGL148" s="24"/>
      <c r="MGM148" s="24"/>
      <c r="MGN148" s="24"/>
      <c r="MGO148" s="24"/>
      <c r="MGP148" s="24"/>
      <c r="MGQ148" s="24"/>
      <c r="MGR148" s="24"/>
      <c r="MGS148" s="24"/>
      <c r="MGT148" s="24"/>
      <c r="MGU148" s="24"/>
      <c r="MGV148" s="24"/>
      <c r="MGW148" s="24"/>
      <c r="MGX148" s="24"/>
      <c r="MGY148" s="24"/>
      <c r="MGZ148" s="24"/>
      <c r="MHA148" s="24"/>
      <c r="MHB148" s="24"/>
      <c r="MHC148" s="24"/>
      <c r="MHD148" s="24"/>
      <c r="MHE148" s="24"/>
      <c r="MHF148" s="24"/>
      <c r="MHG148" s="24"/>
      <c r="MHH148" s="24"/>
      <c r="MHI148" s="24"/>
      <c r="MHJ148" s="24"/>
      <c r="MHK148" s="24"/>
      <c r="MHL148" s="24"/>
      <c r="MHM148" s="24"/>
      <c r="MHN148" s="24"/>
      <c r="MHO148" s="24"/>
      <c r="MHP148" s="24"/>
      <c r="MHQ148" s="24"/>
      <c r="MHR148" s="24"/>
      <c r="MHS148" s="24"/>
      <c r="MHT148" s="24"/>
      <c r="MHU148" s="24"/>
      <c r="MHV148" s="24"/>
      <c r="MHW148" s="24"/>
      <c r="MHX148" s="24"/>
      <c r="MHY148" s="24"/>
      <c r="MHZ148" s="24"/>
      <c r="MIA148" s="24"/>
      <c r="MIB148" s="24"/>
      <c r="MIC148" s="24"/>
      <c r="MID148" s="24"/>
      <c r="MIE148" s="24"/>
      <c r="MIF148" s="24"/>
      <c r="MIG148" s="24"/>
      <c r="MIH148" s="24"/>
      <c r="MII148" s="24"/>
      <c r="MIJ148" s="24"/>
      <c r="MIK148" s="24"/>
      <c r="MIL148" s="24"/>
      <c r="MIM148" s="24"/>
      <c r="MIN148" s="24"/>
      <c r="MIO148" s="24"/>
      <c r="MIP148" s="24"/>
      <c r="MIQ148" s="24"/>
      <c r="MIR148" s="24"/>
      <c r="MIS148" s="24"/>
      <c r="MIT148" s="24"/>
      <c r="MIU148" s="24"/>
      <c r="MIV148" s="24"/>
      <c r="MIW148" s="24"/>
      <c r="MIX148" s="24"/>
      <c r="MIY148" s="24"/>
      <c r="MIZ148" s="24"/>
      <c r="MJA148" s="24"/>
      <c r="MJB148" s="24"/>
      <c r="MJC148" s="24"/>
      <c r="MJD148" s="24"/>
      <c r="MJE148" s="24"/>
      <c r="MJF148" s="24"/>
      <c r="MJG148" s="24"/>
      <c r="MJH148" s="24"/>
      <c r="MJI148" s="24"/>
      <c r="MJJ148" s="24"/>
      <c r="MJK148" s="24"/>
      <c r="MJL148" s="24"/>
      <c r="MJM148" s="24"/>
      <c r="MJN148" s="24"/>
      <c r="MJO148" s="24"/>
      <c r="MJP148" s="24"/>
      <c r="MJQ148" s="24"/>
      <c r="MJR148" s="24"/>
      <c r="MJS148" s="24"/>
      <c r="MJT148" s="24"/>
      <c r="MJU148" s="24"/>
      <c r="MJV148" s="24"/>
      <c r="MJW148" s="24"/>
      <c r="MJX148" s="24"/>
      <c r="MJY148" s="24"/>
      <c r="MJZ148" s="24"/>
      <c r="MKA148" s="24"/>
      <c r="MKB148" s="24"/>
      <c r="MKC148" s="24"/>
      <c r="MKD148" s="24"/>
      <c r="MKE148" s="24"/>
      <c r="MKF148" s="24"/>
      <c r="MKG148" s="24"/>
      <c r="MKH148" s="24"/>
      <c r="MKI148" s="24"/>
      <c r="MKJ148" s="24"/>
      <c r="MKK148" s="24"/>
      <c r="MKL148" s="24"/>
      <c r="MKM148" s="24"/>
      <c r="MKN148" s="24"/>
      <c r="MKO148" s="24"/>
      <c r="MKP148" s="24"/>
      <c r="MKQ148" s="24"/>
      <c r="MKR148" s="24"/>
      <c r="MKS148" s="24"/>
      <c r="MKT148" s="24"/>
      <c r="MKU148" s="24"/>
      <c r="MKV148" s="24"/>
      <c r="MKW148" s="24"/>
      <c r="MKX148" s="24"/>
      <c r="MKY148" s="24"/>
      <c r="MKZ148" s="24"/>
      <c r="MLA148" s="24"/>
      <c r="MLB148" s="24"/>
      <c r="MLC148" s="24"/>
      <c r="MLD148" s="24"/>
      <c r="MLE148" s="24"/>
      <c r="MLF148" s="24"/>
      <c r="MLG148" s="24"/>
      <c r="MLH148" s="24"/>
      <c r="MLI148" s="24"/>
      <c r="MLJ148" s="24"/>
      <c r="MLK148" s="24"/>
      <c r="MLL148" s="24"/>
      <c r="MLM148" s="24"/>
      <c r="MLN148" s="24"/>
      <c r="MLO148" s="24"/>
      <c r="MLP148" s="24"/>
      <c r="MLQ148" s="24"/>
      <c r="MLR148" s="24"/>
      <c r="MLS148" s="24"/>
      <c r="MLT148" s="24"/>
      <c r="MLU148" s="24"/>
      <c r="MLV148" s="24"/>
      <c r="MLW148" s="24"/>
      <c r="MLX148" s="24"/>
      <c r="MLY148" s="24"/>
      <c r="MLZ148" s="24"/>
      <c r="MMA148" s="24"/>
      <c r="MMB148" s="24"/>
      <c r="MMC148" s="24"/>
      <c r="MMD148" s="24"/>
      <c r="MME148" s="24"/>
      <c r="MMF148" s="24"/>
      <c r="MMG148" s="24"/>
      <c r="MMH148" s="24"/>
      <c r="MMI148" s="24"/>
      <c r="MMJ148" s="24"/>
      <c r="MMK148" s="24"/>
      <c r="MML148" s="24"/>
      <c r="MMM148" s="24"/>
      <c r="MMN148" s="24"/>
      <c r="MMO148" s="24"/>
      <c r="MMP148" s="24"/>
      <c r="MMQ148" s="24"/>
      <c r="MMR148" s="24"/>
      <c r="MMS148" s="24"/>
      <c r="MMT148" s="24"/>
      <c r="MMU148" s="24"/>
      <c r="MMV148" s="24"/>
      <c r="MMW148" s="24"/>
      <c r="MMX148" s="24"/>
      <c r="MMY148" s="24"/>
      <c r="MMZ148" s="24"/>
      <c r="MNA148" s="24"/>
      <c r="MNB148" s="24"/>
      <c r="MNC148" s="24"/>
      <c r="MND148" s="24"/>
      <c r="MNE148" s="24"/>
      <c r="MNF148" s="24"/>
      <c r="MNG148" s="24"/>
      <c r="MNH148" s="24"/>
      <c r="MNI148" s="24"/>
      <c r="MNJ148" s="24"/>
      <c r="MNK148" s="24"/>
      <c r="MNL148" s="24"/>
      <c r="MNM148" s="24"/>
      <c r="MNN148" s="24"/>
      <c r="MNO148" s="24"/>
      <c r="MNP148" s="24"/>
      <c r="MNQ148" s="24"/>
      <c r="MNR148" s="24"/>
      <c r="MNS148" s="24"/>
      <c r="MNT148" s="24"/>
      <c r="MNU148" s="24"/>
      <c r="MNV148" s="24"/>
      <c r="MNW148" s="24"/>
      <c r="MNX148" s="24"/>
      <c r="MNY148" s="24"/>
      <c r="MNZ148" s="24"/>
      <c r="MOA148" s="24"/>
      <c r="MOB148" s="24"/>
      <c r="MOC148" s="24"/>
      <c r="MOD148" s="24"/>
      <c r="MOE148" s="24"/>
      <c r="MOF148" s="24"/>
      <c r="MOG148" s="24"/>
      <c r="MOH148" s="24"/>
      <c r="MOI148" s="24"/>
      <c r="MOJ148" s="24"/>
      <c r="MOK148" s="24"/>
      <c r="MOL148" s="24"/>
      <c r="MOM148" s="24"/>
      <c r="MON148" s="24"/>
      <c r="MOO148" s="24"/>
      <c r="MOP148" s="24"/>
      <c r="MOQ148" s="24"/>
      <c r="MOR148" s="24"/>
      <c r="MOS148" s="24"/>
      <c r="MOT148" s="24"/>
      <c r="MOU148" s="24"/>
      <c r="MOV148" s="24"/>
      <c r="MOW148" s="24"/>
      <c r="MOX148" s="24"/>
      <c r="MOY148" s="24"/>
      <c r="MOZ148" s="24"/>
      <c r="MPA148" s="24"/>
      <c r="MPB148" s="24"/>
      <c r="MPC148" s="24"/>
      <c r="MPD148" s="24"/>
      <c r="MPE148" s="24"/>
      <c r="MPF148" s="24"/>
      <c r="MPG148" s="24"/>
      <c r="MPH148" s="24"/>
      <c r="MPI148" s="24"/>
      <c r="MPJ148" s="24"/>
      <c r="MPK148" s="24"/>
      <c r="MPL148" s="24"/>
      <c r="MPM148" s="24"/>
      <c r="MPN148" s="24"/>
      <c r="MPO148" s="24"/>
      <c r="MPP148" s="24"/>
      <c r="MPQ148" s="24"/>
      <c r="MPR148" s="24"/>
      <c r="MPS148" s="24"/>
      <c r="MPT148" s="24"/>
      <c r="MPU148" s="24"/>
      <c r="MPV148" s="24"/>
      <c r="MPW148" s="24"/>
      <c r="MPX148" s="24"/>
      <c r="MPY148" s="24"/>
      <c r="MPZ148" s="24"/>
      <c r="MQA148" s="24"/>
      <c r="MQB148" s="24"/>
      <c r="MQC148" s="24"/>
      <c r="MQD148" s="24"/>
      <c r="MQE148" s="24"/>
      <c r="MQF148" s="24"/>
      <c r="MQG148" s="24"/>
      <c r="MQH148" s="24"/>
      <c r="MQI148" s="24"/>
      <c r="MQJ148" s="24"/>
      <c r="MQK148" s="24"/>
      <c r="MQL148" s="24"/>
      <c r="MQM148" s="24"/>
      <c r="MQN148" s="24"/>
      <c r="MQO148" s="24"/>
      <c r="MQP148" s="24"/>
      <c r="MQQ148" s="24"/>
      <c r="MQR148" s="24"/>
      <c r="MQS148" s="24"/>
      <c r="MQT148" s="24"/>
      <c r="MQU148" s="24"/>
      <c r="MQV148" s="24"/>
      <c r="MQW148" s="24"/>
      <c r="MQX148" s="24"/>
      <c r="MQY148" s="24"/>
      <c r="MQZ148" s="24"/>
      <c r="MRA148" s="24"/>
      <c r="MRB148" s="24"/>
      <c r="MRC148" s="24"/>
      <c r="MRD148" s="24"/>
      <c r="MRE148" s="24"/>
      <c r="MRF148" s="24"/>
      <c r="MRG148" s="24"/>
      <c r="MRH148" s="24"/>
      <c r="MRI148" s="24"/>
      <c r="MRJ148" s="24"/>
      <c r="MRK148" s="24"/>
      <c r="MRL148" s="24"/>
      <c r="MRM148" s="24"/>
      <c r="MRN148" s="24"/>
      <c r="MRO148" s="24"/>
      <c r="MRP148" s="24"/>
      <c r="MRQ148" s="24"/>
      <c r="MRR148" s="24"/>
      <c r="MRS148" s="24"/>
      <c r="MRT148" s="24"/>
      <c r="MRU148" s="24"/>
      <c r="MRV148" s="24"/>
      <c r="MRW148" s="24"/>
      <c r="MRX148" s="24"/>
      <c r="MRY148" s="24"/>
      <c r="MRZ148" s="24"/>
      <c r="MSA148" s="24"/>
      <c r="MSB148" s="24"/>
      <c r="MSC148" s="24"/>
      <c r="MSD148" s="24"/>
      <c r="MSE148" s="24"/>
      <c r="MSF148" s="24"/>
      <c r="MSG148" s="24"/>
      <c r="MSH148" s="24"/>
      <c r="MSI148" s="24"/>
      <c r="MSJ148" s="24"/>
      <c r="MSK148" s="24"/>
      <c r="MSL148" s="24"/>
      <c r="MSM148" s="24"/>
      <c r="MSN148" s="24"/>
      <c r="MSO148" s="24"/>
      <c r="MSP148" s="24"/>
      <c r="MSQ148" s="24"/>
      <c r="MSR148" s="24"/>
      <c r="MSS148" s="24"/>
      <c r="MST148" s="24"/>
      <c r="MSU148" s="24"/>
      <c r="MSV148" s="24"/>
      <c r="MSW148" s="24"/>
      <c r="MSX148" s="24"/>
      <c r="MSY148" s="24"/>
      <c r="MSZ148" s="24"/>
      <c r="MTA148" s="24"/>
      <c r="MTB148" s="24"/>
      <c r="MTC148" s="24"/>
      <c r="MTD148" s="24"/>
      <c r="MTE148" s="24"/>
      <c r="MTF148" s="24"/>
      <c r="MTG148" s="24"/>
      <c r="MTH148" s="24"/>
      <c r="MTI148" s="24"/>
      <c r="MTJ148" s="24"/>
      <c r="MTK148" s="24"/>
      <c r="MTL148" s="24"/>
      <c r="MTM148" s="24"/>
      <c r="MTN148" s="24"/>
      <c r="MTO148" s="24"/>
      <c r="MTP148" s="24"/>
      <c r="MTQ148" s="24"/>
      <c r="MTR148" s="24"/>
      <c r="MTS148" s="24"/>
      <c r="MTT148" s="24"/>
      <c r="MTU148" s="24"/>
      <c r="MTV148" s="24"/>
      <c r="MTW148" s="24"/>
      <c r="MTX148" s="24"/>
      <c r="MTY148" s="24"/>
      <c r="MTZ148" s="24"/>
      <c r="MUA148" s="24"/>
      <c r="MUB148" s="24"/>
      <c r="MUC148" s="24"/>
      <c r="MUD148" s="24"/>
      <c r="MUE148" s="24"/>
      <c r="MUF148" s="24"/>
      <c r="MUG148" s="24"/>
      <c r="MUH148" s="24"/>
      <c r="MUI148" s="24"/>
      <c r="MUJ148" s="24"/>
      <c r="MUK148" s="24"/>
      <c r="MUL148" s="24"/>
      <c r="MUM148" s="24"/>
      <c r="MUN148" s="24"/>
      <c r="MUO148" s="24"/>
      <c r="MUP148" s="24"/>
      <c r="MUQ148" s="24"/>
      <c r="MUR148" s="24"/>
      <c r="MUS148" s="24"/>
      <c r="MUT148" s="24"/>
      <c r="MUU148" s="24"/>
      <c r="MUV148" s="24"/>
      <c r="MUW148" s="24"/>
      <c r="MUX148" s="24"/>
      <c r="MUY148" s="24"/>
      <c r="MUZ148" s="24"/>
      <c r="MVA148" s="24"/>
      <c r="MVB148" s="24"/>
      <c r="MVC148" s="24"/>
      <c r="MVD148" s="24"/>
      <c r="MVE148" s="24"/>
      <c r="MVF148" s="24"/>
      <c r="MVG148" s="24"/>
      <c r="MVH148" s="24"/>
      <c r="MVI148" s="24"/>
      <c r="MVJ148" s="24"/>
      <c r="MVK148" s="24"/>
      <c r="MVL148" s="24"/>
      <c r="MVM148" s="24"/>
      <c r="MVN148" s="24"/>
      <c r="MVO148" s="24"/>
      <c r="MVP148" s="24"/>
      <c r="MVQ148" s="24"/>
      <c r="MVR148" s="24"/>
      <c r="MVS148" s="24"/>
      <c r="MVT148" s="24"/>
      <c r="MVU148" s="24"/>
      <c r="MVV148" s="24"/>
      <c r="MVW148" s="24"/>
      <c r="MVX148" s="24"/>
      <c r="MVY148" s="24"/>
      <c r="MVZ148" s="24"/>
      <c r="MWA148" s="24"/>
      <c r="MWB148" s="24"/>
      <c r="MWC148" s="24"/>
      <c r="MWD148" s="24"/>
      <c r="MWE148" s="24"/>
      <c r="MWF148" s="24"/>
      <c r="MWG148" s="24"/>
      <c r="MWH148" s="24"/>
      <c r="MWI148" s="24"/>
      <c r="MWJ148" s="24"/>
      <c r="MWK148" s="24"/>
      <c r="MWL148" s="24"/>
      <c r="MWM148" s="24"/>
      <c r="MWN148" s="24"/>
      <c r="MWO148" s="24"/>
      <c r="MWP148" s="24"/>
      <c r="MWQ148" s="24"/>
      <c r="MWR148" s="24"/>
      <c r="MWS148" s="24"/>
      <c r="MWT148" s="24"/>
      <c r="MWU148" s="24"/>
      <c r="MWV148" s="24"/>
      <c r="MWW148" s="24"/>
      <c r="MWX148" s="24"/>
      <c r="MWY148" s="24"/>
      <c r="MWZ148" s="24"/>
      <c r="MXA148" s="24"/>
      <c r="MXB148" s="24"/>
      <c r="MXC148" s="24"/>
      <c r="MXD148" s="24"/>
      <c r="MXE148" s="24"/>
      <c r="MXF148" s="24"/>
      <c r="MXG148" s="24"/>
      <c r="MXH148" s="24"/>
      <c r="MXI148" s="24"/>
      <c r="MXJ148" s="24"/>
      <c r="MXK148" s="24"/>
      <c r="MXL148" s="24"/>
      <c r="MXM148" s="24"/>
      <c r="MXN148" s="24"/>
      <c r="MXO148" s="24"/>
      <c r="MXP148" s="24"/>
      <c r="MXQ148" s="24"/>
      <c r="MXR148" s="24"/>
      <c r="MXS148" s="24"/>
      <c r="MXT148" s="24"/>
      <c r="MXU148" s="24"/>
      <c r="MXV148" s="24"/>
      <c r="MXW148" s="24"/>
      <c r="MXX148" s="24"/>
      <c r="MXY148" s="24"/>
      <c r="MXZ148" s="24"/>
      <c r="MYA148" s="24"/>
      <c r="MYB148" s="24"/>
      <c r="MYC148" s="24"/>
      <c r="MYD148" s="24"/>
      <c r="MYE148" s="24"/>
      <c r="MYF148" s="24"/>
      <c r="MYG148" s="24"/>
      <c r="MYH148" s="24"/>
      <c r="MYI148" s="24"/>
      <c r="MYJ148" s="24"/>
      <c r="MYK148" s="24"/>
      <c r="MYL148" s="24"/>
      <c r="MYM148" s="24"/>
      <c r="MYN148" s="24"/>
      <c r="MYO148" s="24"/>
      <c r="MYP148" s="24"/>
      <c r="MYQ148" s="24"/>
      <c r="MYR148" s="24"/>
      <c r="MYS148" s="24"/>
      <c r="MYT148" s="24"/>
      <c r="MYU148" s="24"/>
      <c r="MYV148" s="24"/>
      <c r="MYW148" s="24"/>
      <c r="MYX148" s="24"/>
      <c r="MYY148" s="24"/>
      <c r="MYZ148" s="24"/>
      <c r="MZA148" s="24"/>
      <c r="MZB148" s="24"/>
      <c r="MZC148" s="24"/>
      <c r="MZD148" s="24"/>
      <c r="MZE148" s="24"/>
      <c r="MZF148" s="24"/>
      <c r="MZG148" s="24"/>
      <c r="MZH148" s="24"/>
      <c r="MZI148" s="24"/>
      <c r="MZJ148" s="24"/>
      <c r="MZK148" s="24"/>
      <c r="MZL148" s="24"/>
      <c r="MZM148" s="24"/>
      <c r="MZN148" s="24"/>
      <c r="MZO148" s="24"/>
      <c r="MZP148" s="24"/>
      <c r="MZQ148" s="24"/>
      <c r="MZR148" s="24"/>
      <c r="MZS148" s="24"/>
      <c r="MZT148" s="24"/>
      <c r="MZU148" s="24"/>
      <c r="MZV148" s="24"/>
      <c r="MZW148" s="24"/>
      <c r="MZX148" s="24"/>
      <c r="MZY148" s="24"/>
      <c r="MZZ148" s="24"/>
      <c r="NAA148" s="24"/>
      <c r="NAB148" s="24"/>
      <c r="NAC148" s="24"/>
      <c r="NAD148" s="24"/>
      <c r="NAE148" s="24"/>
      <c r="NAF148" s="24"/>
      <c r="NAG148" s="24"/>
      <c r="NAH148" s="24"/>
      <c r="NAI148" s="24"/>
      <c r="NAJ148" s="24"/>
      <c r="NAK148" s="24"/>
      <c r="NAL148" s="24"/>
      <c r="NAM148" s="24"/>
      <c r="NAN148" s="24"/>
      <c r="NAO148" s="24"/>
      <c r="NAP148" s="24"/>
      <c r="NAQ148" s="24"/>
      <c r="NAR148" s="24"/>
      <c r="NAS148" s="24"/>
      <c r="NAT148" s="24"/>
      <c r="NAU148" s="24"/>
      <c r="NAV148" s="24"/>
      <c r="NAW148" s="24"/>
      <c r="NAX148" s="24"/>
      <c r="NAY148" s="24"/>
      <c r="NAZ148" s="24"/>
      <c r="NBA148" s="24"/>
      <c r="NBB148" s="24"/>
      <c r="NBC148" s="24"/>
      <c r="NBD148" s="24"/>
      <c r="NBE148" s="24"/>
      <c r="NBF148" s="24"/>
      <c r="NBG148" s="24"/>
      <c r="NBH148" s="24"/>
      <c r="NBI148" s="24"/>
      <c r="NBJ148" s="24"/>
      <c r="NBK148" s="24"/>
      <c r="NBL148" s="24"/>
      <c r="NBM148" s="24"/>
      <c r="NBN148" s="24"/>
      <c r="NBO148" s="24"/>
      <c r="NBP148" s="24"/>
      <c r="NBQ148" s="24"/>
      <c r="NBR148" s="24"/>
      <c r="NBS148" s="24"/>
      <c r="NBT148" s="24"/>
      <c r="NBU148" s="24"/>
      <c r="NBV148" s="24"/>
      <c r="NBW148" s="24"/>
      <c r="NBX148" s="24"/>
      <c r="NBY148" s="24"/>
      <c r="NBZ148" s="24"/>
      <c r="NCA148" s="24"/>
      <c r="NCB148" s="24"/>
      <c r="NCC148" s="24"/>
      <c r="NCD148" s="24"/>
      <c r="NCE148" s="24"/>
      <c r="NCF148" s="24"/>
      <c r="NCG148" s="24"/>
      <c r="NCH148" s="24"/>
      <c r="NCI148" s="24"/>
      <c r="NCJ148" s="24"/>
      <c r="NCK148" s="24"/>
      <c r="NCL148" s="24"/>
      <c r="NCM148" s="24"/>
      <c r="NCN148" s="24"/>
      <c r="NCO148" s="24"/>
      <c r="NCP148" s="24"/>
      <c r="NCQ148" s="24"/>
      <c r="NCR148" s="24"/>
      <c r="NCS148" s="24"/>
      <c r="NCT148" s="24"/>
      <c r="NCU148" s="24"/>
      <c r="NCV148" s="24"/>
      <c r="NCW148" s="24"/>
      <c r="NCX148" s="24"/>
      <c r="NCY148" s="24"/>
      <c r="NCZ148" s="24"/>
      <c r="NDA148" s="24"/>
      <c r="NDB148" s="24"/>
      <c r="NDC148" s="24"/>
      <c r="NDD148" s="24"/>
      <c r="NDE148" s="24"/>
      <c r="NDF148" s="24"/>
      <c r="NDG148" s="24"/>
      <c r="NDH148" s="24"/>
      <c r="NDI148" s="24"/>
      <c r="NDJ148" s="24"/>
      <c r="NDK148" s="24"/>
      <c r="NDL148" s="24"/>
      <c r="NDM148" s="24"/>
      <c r="NDN148" s="24"/>
      <c r="NDO148" s="24"/>
      <c r="NDP148" s="24"/>
      <c r="NDQ148" s="24"/>
      <c r="NDR148" s="24"/>
      <c r="NDS148" s="24"/>
      <c r="NDT148" s="24"/>
      <c r="NDU148" s="24"/>
      <c r="NDV148" s="24"/>
      <c r="NDW148" s="24"/>
      <c r="NDX148" s="24"/>
      <c r="NDY148" s="24"/>
      <c r="NDZ148" s="24"/>
      <c r="NEA148" s="24"/>
      <c r="NEB148" s="24"/>
      <c r="NEC148" s="24"/>
      <c r="NED148" s="24"/>
      <c r="NEE148" s="24"/>
      <c r="NEF148" s="24"/>
      <c r="NEG148" s="24"/>
      <c r="NEH148" s="24"/>
      <c r="NEI148" s="24"/>
      <c r="NEJ148" s="24"/>
      <c r="NEK148" s="24"/>
      <c r="NEL148" s="24"/>
      <c r="NEM148" s="24"/>
      <c r="NEN148" s="24"/>
      <c r="NEO148" s="24"/>
      <c r="NEP148" s="24"/>
      <c r="NEQ148" s="24"/>
      <c r="NER148" s="24"/>
      <c r="NES148" s="24"/>
      <c r="NET148" s="24"/>
      <c r="NEU148" s="24"/>
      <c r="NEV148" s="24"/>
      <c r="NEW148" s="24"/>
      <c r="NEX148" s="24"/>
      <c r="NEY148" s="24"/>
      <c r="NEZ148" s="24"/>
      <c r="NFA148" s="24"/>
      <c r="NFB148" s="24"/>
      <c r="NFC148" s="24"/>
      <c r="NFD148" s="24"/>
      <c r="NFE148" s="24"/>
      <c r="NFF148" s="24"/>
      <c r="NFG148" s="24"/>
      <c r="NFH148" s="24"/>
      <c r="NFI148" s="24"/>
      <c r="NFJ148" s="24"/>
      <c r="NFK148" s="24"/>
      <c r="NFL148" s="24"/>
      <c r="NFM148" s="24"/>
      <c r="NFN148" s="24"/>
      <c r="NFO148" s="24"/>
      <c r="NFP148" s="24"/>
      <c r="NFQ148" s="24"/>
      <c r="NFR148" s="24"/>
      <c r="NFS148" s="24"/>
      <c r="NFT148" s="24"/>
      <c r="NFU148" s="24"/>
      <c r="NFV148" s="24"/>
      <c r="NFW148" s="24"/>
      <c r="NFX148" s="24"/>
      <c r="NFY148" s="24"/>
      <c r="NFZ148" s="24"/>
      <c r="NGA148" s="24"/>
      <c r="NGB148" s="24"/>
      <c r="NGC148" s="24"/>
      <c r="NGD148" s="24"/>
      <c r="NGE148" s="24"/>
      <c r="NGF148" s="24"/>
      <c r="NGG148" s="24"/>
      <c r="NGH148" s="24"/>
      <c r="NGI148" s="24"/>
      <c r="NGJ148" s="24"/>
      <c r="NGK148" s="24"/>
      <c r="NGL148" s="24"/>
      <c r="NGM148" s="24"/>
      <c r="NGN148" s="24"/>
      <c r="NGO148" s="24"/>
      <c r="NGP148" s="24"/>
      <c r="NGQ148" s="24"/>
      <c r="NGR148" s="24"/>
      <c r="NGS148" s="24"/>
      <c r="NGT148" s="24"/>
      <c r="NGU148" s="24"/>
      <c r="NGV148" s="24"/>
      <c r="NGW148" s="24"/>
      <c r="NGX148" s="24"/>
      <c r="NGY148" s="24"/>
      <c r="NGZ148" s="24"/>
      <c r="NHA148" s="24"/>
      <c r="NHB148" s="24"/>
      <c r="NHC148" s="24"/>
      <c r="NHD148" s="24"/>
      <c r="NHE148" s="24"/>
      <c r="NHF148" s="24"/>
      <c r="NHG148" s="24"/>
      <c r="NHH148" s="24"/>
      <c r="NHI148" s="24"/>
      <c r="NHJ148" s="24"/>
      <c r="NHK148" s="24"/>
      <c r="NHL148" s="24"/>
      <c r="NHM148" s="24"/>
      <c r="NHN148" s="24"/>
      <c r="NHO148" s="24"/>
      <c r="NHP148" s="24"/>
      <c r="NHQ148" s="24"/>
      <c r="NHR148" s="24"/>
      <c r="NHS148" s="24"/>
      <c r="NHT148" s="24"/>
      <c r="NHU148" s="24"/>
      <c r="NHV148" s="24"/>
      <c r="NHW148" s="24"/>
      <c r="NHX148" s="24"/>
      <c r="NHY148" s="24"/>
      <c r="NHZ148" s="24"/>
      <c r="NIA148" s="24"/>
      <c r="NIB148" s="24"/>
      <c r="NIC148" s="24"/>
      <c r="NID148" s="24"/>
      <c r="NIE148" s="24"/>
      <c r="NIF148" s="24"/>
      <c r="NIG148" s="24"/>
      <c r="NIH148" s="24"/>
      <c r="NII148" s="24"/>
      <c r="NIJ148" s="24"/>
      <c r="NIK148" s="24"/>
      <c r="NIL148" s="24"/>
      <c r="NIM148" s="24"/>
      <c r="NIN148" s="24"/>
      <c r="NIO148" s="24"/>
      <c r="NIP148" s="24"/>
      <c r="NIQ148" s="24"/>
      <c r="NIR148" s="24"/>
      <c r="NIS148" s="24"/>
      <c r="NIT148" s="24"/>
      <c r="NIU148" s="24"/>
      <c r="NIV148" s="24"/>
      <c r="NIW148" s="24"/>
      <c r="NIX148" s="24"/>
      <c r="NIY148" s="24"/>
      <c r="NIZ148" s="24"/>
      <c r="NJA148" s="24"/>
      <c r="NJB148" s="24"/>
      <c r="NJC148" s="24"/>
      <c r="NJD148" s="24"/>
      <c r="NJE148" s="24"/>
      <c r="NJF148" s="24"/>
      <c r="NJG148" s="24"/>
      <c r="NJH148" s="24"/>
      <c r="NJI148" s="24"/>
      <c r="NJJ148" s="24"/>
      <c r="NJK148" s="24"/>
      <c r="NJL148" s="24"/>
      <c r="NJM148" s="24"/>
      <c r="NJN148" s="24"/>
      <c r="NJO148" s="24"/>
      <c r="NJP148" s="24"/>
      <c r="NJQ148" s="24"/>
      <c r="NJR148" s="24"/>
      <c r="NJS148" s="24"/>
      <c r="NJT148" s="24"/>
      <c r="NJU148" s="24"/>
      <c r="NJV148" s="24"/>
      <c r="NJW148" s="24"/>
      <c r="NJX148" s="24"/>
      <c r="NJY148" s="24"/>
      <c r="NJZ148" s="24"/>
      <c r="NKA148" s="24"/>
      <c r="NKB148" s="24"/>
      <c r="NKC148" s="24"/>
      <c r="NKD148" s="24"/>
      <c r="NKE148" s="24"/>
      <c r="NKF148" s="24"/>
      <c r="NKG148" s="24"/>
      <c r="NKH148" s="24"/>
      <c r="NKI148" s="24"/>
      <c r="NKJ148" s="24"/>
      <c r="NKK148" s="24"/>
      <c r="NKL148" s="24"/>
      <c r="NKM148" s="24"/>
      <c r="NKN148" s="24"/>
      <c r="NKO148" s="24"/>
      <c r="NKP148" s="24"/>
      <c r="NKQ148" s="24"/>
      <c r="NKR148" s="24"/>
      <c r="NKS148" s="24"/>
      <c r="NKT148" s="24"/>
      <c r="NKU148" s="24"/>
      <c r="NKV148" s="24"/>
      <c r="NKW148" s="24"/>
      <c r="NKX148" s="24"/>
      <c r="NKY148" s="24"/>
      <c r="NKZ148" s="24"/>
      <c r="NLA148" s="24"/>
      <c r="NLB148" s="24"/>
      <c r="NLC148" s="24"/>
      <c r="NLD148" s="24"/>
      <c r="NLE148" s="24"/>
      <c r="NLF148" s="24"/>
      <c r="NLG148" s="24"/>
      <c r="NLH148" s="24"/>
      <c r="NLI148" s="24"/>
      <c r="NLJ148" s="24"/>
      <c r="NLK148" s="24"/>
      <c r="NLL148" s="24"/>
      <c r="NLM148" s="24"/>
      <c r="NLN148" s="24"/>
      <c r="NLO148" s="24"/>
      <c r="NLP148" s="24"/>
      <c r="NLQ148" s="24"/>
      <c r="NLR148" s="24"/>
      <c r="NLS148" s="24"/>
      <c r="NLT148" s="24"/>
      <c r="NLU148" s="24"/>
      <c r="NLV148" s="24"/>
      <c r="NLW148" s="24"/>
      <c r="NLX148" s="24"/>
      <c r="NLY148" s="24"/>
      <c r="NLZ148" s="24"/>
      <c r="NMA148" s="24"/>
      <c r="NMB148" s="24"/>
      <c r="NMC148" s="24"/>
      <c r="NMD148" s="24"/>
      <c r="NME148" s="24"/>
      <c r="NMF148" s="24"/>
      <c r="NMG148" s="24"/>
      <c r="NMH148" s="24"/>
      <c r="NMI148" s="24"/>
      <c r="NMJ148" s="24"/>
      <c r="NMK148" s="24"/>
      <c r="NML148" s="24"/>
      <c r="NMM148" s="24"/>
      <c r="NMN148" s="24"/>
      <c r="NMO148" s="24"/>
      <c r="NMP148" s="24"/>
      <c r="NMQ148" s="24"/>
      <c r="NMR148" s="24"/>
      <c r="NMS148" s="24"/>
      <c r="NMT148" s="24"/>
      <c r="NMU148" s="24"/>
      <c r="NMV148" s="24"/>
      <c r="NMW148" s="24"/>
      <c r="NMX148" s="24"/>
      <c r="NMY148" s="24"/>
      <c r="NMZ148" s="24"/>
      <c r="NNA148" s="24"/>
      <c r="NNB148" s="24"/>
      <c r="NNC148" s="24"/>
      <c r="NND148" s="24"/>
      <c r="NNE148" s="24"/>
      <c r="NNF148" s="24"/>
      <c r="NNG148" s="24"/>
      <c r="NNH148" s="24"/>
      <c r="NNI148" s="24"/>
      <c r="NNJ148" s="24"/>
      <c r="NNK148" s="24"/>
      <c r="NNL148" s="24"/>
      <c r="NNM148" s="24"/>
      <c r="NNN148" s="24"/>
      <c r="NNO148" s="24"/>
      <c r="NNP148" s="24"/>
      <c r="NNQ148" s="24"/>
      <c r="NNR148" s="24"/>
      <c r="NNS148" s="24"/>
      <c r="NNT148" s="24"/>
      <c r="NNU148" s="24"/>
      <c r="NNV148" s="24"/>
      <c r="NNW148" s="24"/>
      <c r="NNX148" s="24"/>
      <c r="NNY148" s="24"/>
      <c r="NNZ148" s="24"/>
      <c r="NOA148" s="24"/>
      <c r="NOB148" s="24"/>
      <c r="NOC148" s="24"/>
      <c r="NOD148" s="24"/>
      <c r="NOE148" s="24"/>
      <c r="NOF148" s="24"/>
      <c r="NOG148" s="24"/>
      <c r="NOH148" s="24"/>
      <c r="NOI148" s="24"/>
      <c r="NOJ148" s="24"/>
      <c r="NOK148" s="24"/>
      <c r="NOL148" s="24"/>
      <c r="NOM148" s="24"/>
      <c r="NON148" s="24"/>
      <c r="NOO148" s="24"/>
      <c r="NOP148" s="24"/>
      <c r="NOQ148" s="24"/>
      <c r="NOR148" s="24"/>
      <c r="NOS148" s="24"/>
      <c r="NOT148" s="24"/>
      <c r="NOU148" s="24"/>
      <c r="NOV148" s="24"/>
      <c r="NOW148" s="24"/>
      <c r="NOX148" s="24"/>
      <c r="NOY148" s="24"/>
      <c r="NOZ148" s="24"/>
      <c r="NPA148" s="24"/>
      <c r="NPB148" s="24"/>
      <c r="NPC148" s="24"/>
      <c r="NPD148" s="24"/>
      <c r="NPE148" s="24"/>
      <c r="NPF148" s="24"/>
      <c r="NPG148" s="24"/>
      <c r="NPH148" s="24"/>
      <c r="NPI148" s="24"/>
      <c r="NPJ148" s="24"/>
      <c r="NPK148" s="24"/>
      <c r="NPL148" s="24"/>
      <c r="NPM148" s="24"/>
      <c r="NPN148" s="24"/>
      <c r="NPO148" s="24"/>
      <c r="NPP148" s="24"/>
      <c r="NPQ148" s="24"/>
      <c r="NPR148" s="24"/>
      <c r="NPS148" s="24"/>
      <c r="NPT148" s="24"/>
      <c r="NPU148" s="24"/>
      <c r="NPV148" s="24"/>
      <c r="NPW148" s="24"/>
      <c r="NPX148" s="24"/>
      <c r="NPY148" s="24"/>
      <c r="NPZ148" s="24"/>
      <c r="NQA148" s="24"/>
      <c r="NQB148" s="24"/>
      <c r="NQC148" s="24"/>
      <c r="NQD148" s="24"/>
      <c r="NQE148" s="24"/>
      <c r="NQF148" s="24"/>
      <c r="NQG148" s="24"/>
      <c r="NQH148" s="24"/>
      <c r="NQI148" s="24"/>
      <c r="NQJ148" s="24"/>
      <c r="NQK148" s="24"/>
      <c r="NQL148" s="24"/>
      <c r="NQM148" s="24"/>
      <c r="NQN148" s="24"/>
      <c r="NQO148" s="24"/>
      <c r="NQP148" s="24"/>
      <c r="NQQ148" s="24"/>
      <c r="NQR148" s="24"/>
      <c r="NQS148" s="24"/>
      <c r="NQT148" s="24"/>
      <c r="NQU148" s="24"/>
      <c r="NQV148" s="24"/>
      <c r="NQW148" s="24"/>
      <c r="NQX148" s="24"/>
      <c r="NQY148" s="24"/>
      <c r="NQZ148" s="24"/>
      <c r="NRA148" s="24"/>
      <c r="NRB148" s="24"/>
      <c r="NRC148" s="24"/>
      <c r="NRD148" s="24"/>
      <c r="NRE148" s="24"/>
      <c r="NRF148" s="24"/>
      <c r="NRG148" s="24"/>
      <c r="NRH148" s="24"/>
      <c r="NRI148" s="24"/>
      <c r="NRJ148" s="24"/>
      <c r="NRK148" s="24"/>
      <c r="NRL148" s="24"/>
      <c r="NRM148" s="24"/>
      <c r="NRN148" s="24"/>
      <c r="NRO148" s="24"/>
      <c r="NRP148" s="24"/>
      <c r="NRQ148" s="24"/>
      <c r="NRR148" s="24"/>
      <c r="NRS148" s="24"/>
      <c r="NRT148" s="24"/>
      <c r="NRU148" s="24"/>
      <c r="NRV148" s="24"/>
      <c r="NRW148" s="24"/>
      <c r="NRX148" s="24"/>
      <c r="NRY148" s="24"/>
      <c r="NRZ148" s="24"/>
      <c r="NSA148" s="24"/>
      <c r="NSB148" s="24"/>
      <c r="NSC148" s="24"/>
      <c r="NSD148" s="24"/>
      <c r="NSE148" s="24"/>
      <c r="NSF148" s="24"/>
      <c r="NSG148" s="24"/>
      <c r="NSH148" s="24"/>
      <c r="NSI148" s="24"/>
      <c r="NSJ148" s="24"/>
      <c r="NSK148" s="24"/>
      <c r="NSL148" s="24"/>
      <c r="NSM148" s="24"/>
      <c r="NSN148" s="24"/>
      <c r="NSO148" s="24"/>
      <c r="NSP148" s="24"/>
      <c r="NSQ148" s="24"/>
      <c r="NSR148" s="24"/>
      <c r="NSS148" s="24"/>
      <c r="NST148" s="24"/>
      <c r="NSU148" s="24"/>
      <c r="NSV148" s="24"/>
      <c r="NSW148" s="24"/>
      <c r="NSX148" s="24"/>
      <c r="NSY148" s="24"/>
      <c r="NSZ148" s="24"/>
      <c r="NTA148" s="24"/>
      <c r="NTB148" s="24"/>
      <c r="NTC148" s="24"/>
      <c r="NTD148" s="24"/>
      <c r="NTE148" s="24"/>
      <c r="NTF148" s="24"/>
      <c r="NTG148" s="24"/>
      <c r="NTH148" s="24"/>
      <c r="NTI148" s="24"/>
      <c r="NTJ148" s="24"/>
      <c r="NTK148" s="24"/>
      <c r="NTL148" s="24"/>
      <c r="NTM148" s="24"/>
      <c r="NTN148" s="24"/>
      <c r="NTO148" s="24"/>
      <c r="NTP148" s="24"/>
      <c r="NTQ148" s="24"/>
      <c r="NTR148" s="24"/>
      <c r="NTS148" s="24"/>
      <c r="NTT148" s="24"/>
      <c r="NTU148" s="24"/>
      <c r="NTV148" s="24"/>
      <c r="NTW148" s="24"/>
      <c r="NTX148" s="24"/>
      <c r="NTY148" s="24"/>
      <c r="NTZ148" s="24"/>
      <c r="NUA148" s="24"/>
      <c r="NUB148" s="24"/>
      <c r="NUC148" s="24"/>
      <c r="NUD148" s="24"/>
      <c r="NUE148" s="24"/>
      <c r="NUF148" s="24"/>
      <c r="NUG148" s="24"/>
      <c r="NUH148" s="24"/>
      <c r="NUI148" s="24"/>
      <c r="NUJ148" s="24"/>
      <c r="NUK148" s="24"/>
      <c r="NUL148" s="24"/>
      <c r="NUM148" s="24"/>
      <c r="NUN148" s="24"/>
      <c r="NUO148" s="24"/>
      <c r="NUP148" s="24"/>
      <c r="NUQ148" s="24"/>
      <c r="NUR148" s="24"/>
      <c r="NUS148" s="24"/>
      <c r="NUT148" s="24"/>
      <c r="NUU148" s="24"/>
      <c r="NUV148" s="24"/>
      <c r="NUW148" s="24"/>
      <c r="NUX148" s="24"/>
      <c r="NUY148" s="24"/>
      <c r="NUZ148" s="24"/>
      <c r="NVA148" s="24"/>
      <c r="NVB148" s="24"/>
      <c r="NVC148" s="24"/>
      <c r="NVD148" s="24"/>
      <c r="NVE148" s="24"/>
      <c r="NVF148" s="24"/>
      <c r="NVG148" s="24"/>
      <c r="NVH148" s="24"/>
      <c r="NVI148" s="24"/>
      <c r="NVJ148" s="24"/>
      <c r="NVK148" s="24"/>
      <c r="NVL148" s="24"/>
      <c r="NVM148" s="24"/>
      <c r="NVN148" s="24"/>
      <c r="NVO148" s="24"/>
      <c r="NVP148" s="24"/>
      <c r="NVQ148" s="24"/>
      <c r="NVR148" s="24"/>
      <c r="NVS148" s="24"/>
      <c r="NVT148" s="24"/>
      <c r="NVU148" s="24"/>
      <c r="NVV148" s="24"/>
      <c r="NVW148" s="24"/>
      <c r="NVX148" s="24"/>
      <c r="NVY148" s="24"/>
      <c r="NVZ148" s="24"/>
      <c r="NWA148" s="24"/>
      <c r="NWB148" s="24"/>
      <c r="NWC148" s="24"/>
      <c r="NWD148" s="24"/>
      <c r="NWE148" s="24"/>
      <c r="NWF148" s="24"/>
      <c r="NWG148" s="24"/>
      <c r="NWH148" s="24"/>
      <c r="NWI148" s="24"/>
      <c r="NWJ148" s="24"/>
      <c r="NWK148" s="24"/>
      <c r="NWL148" s="24"/>
      <c r="NWM148" s="24"/>
      <c r="NWN148" s="24"/>
      <c r="NWO148" s="24"/>
      <c r="NWP148" s="24"/>
      <c r="NWQ148" s="24"/>
      <c r="NWR148" s="24"/>
      <c r="NWS148" s="24"/>
      <c r="NWT148" s="24"/>
      <c r="NWU148" s="24"/>
      <c r="NWV148" s="24"/>
      <c r="NWW148" s="24"/>
      <c r="NWX148" s="24"/>
      <c r="NWY148" s="24"/>
      <c r="NWZ148" s="24"/>
      <c r="NXA148" s="24"/>
      <c r="NXB148" s="24"/>
      <c r="NXC148" s="24"/>
      <c r="NXD148" s="24"/>
      <c r="NXE148" s="24"/>
      <c r="NXF148" s="24"/>
      <c r="NXG148" s="24"/>
      <c r="NXH148" s="24"/>
      <c r="NXI148" s="24"/>
      <c r="NXJ148" s="24"/>
      <c r="NXK148" s="24"/>
      <c r="NXL148" s="24"/>
      <c r="NXM148" s="24"/>
      <c r="NXN148" s="24"/>
      <c r="NXO148" s="24"/>
      <c r="NXP148" s="24"/>
      <c r="NXQ148" s="24"/>
      <c r="NXR148" s="24"/>
      <c r="NXS148" s="24"/>
      <c r="NXT148" s="24"/>
      <c r="NXU148" s="24"/>
      <c r="NXV148" s="24"/>
      <c r="NXW148" s="24"/>
      <c r="NXX148" s="24"/>
      <c r="NXY148" s="24"/>
      <c r="NXZ148" s="24"/>
      <c r="NYA148" s="24"/>
      <c r="NYB148" s="24"/>
      <c r="NYC148" s="24"/>
      <c r="NYD148" s="24"/>
      <c r="NYE148" s="24"/>
      <c r="NYF148" s="24"/>
      <c r="NYG148" s="24"/>
      <c r="NYH148" s="24"/>
      <c r="NYI148" s="24"/>
      <c r="NYJ148" s="24"/>
      <c r="NYK148" s="24"/>
      <c r="NYL148" s="24"/>
      <c r="NYM148" s="24"/>
      <c r="NYN148" s="24"/>
      <c r="NYO148" s="24"/>
      <c r="NYP148" s="24"/>
      <c r="NYQ148" s="24"/>
      <c r="NYR148" s="24"/>
      <c r="NYS148" s="24"/>
      <c r="NYT148" s="24"/>
      <c r="NYU148" s="24"/>
      <c r="NYV148" s="24"/>
      <c r="NYW148" s="24"/>
      <c r="NYX148" s="24"/>
      <c r="NYY148" s="24"/>
      <c r="NYZ148" s="24"/>
      <c r="NZA148" s="24"/>
      <c r="NZB148" s="24"/>
      <c r="NZC148" s="24"/>
      <c r="NZD148" s="24"/>
      <c r="NZE148" s="24"/>
      <c r="NZF148" s="24"/>
      <c r="NZG148" s="24"/>
      <c r="NZH148" s="24"/>
      <c r="NZI148" s="24"/>
      <c r="NZJ148" s="24"/>
      <c r="NZK148" s="24"/>
      <c r="NZL148" s="24"/>
      <c r="NZM148" s="24"/>
      <c r="NZN148" s="24"/>
      <c r="NZO148" s="24"/>
      <c r="NZP148" s="24"/>
      <c r="NZQ148" s="24"/>
      <c r="NZR148" s="24"/>
      <c r="NZS148" s="24"/>
      <c r="NZT148" s="24"/>
      <c r="NZU148" s="24"/>
      <c r="NZV148" s="24"/>
      <c r="NZW148" s="24"/>
      <c r="NZX148" s="24"/>
      <c r="NZY148" s="24"/>
      <c r="NZZ148" s="24"/>
      <c r="OAA148" s="24"/>
      <c r="OAB148" s="24"/>
      <c r="OAC148" s="24"/>
      <c r="OAD148" s="24"/>
      <c r="OAE148" s="24"/>
      <c r="OAF148" s="24"/>
      <c r="OAG148" s="24"/>
      <c r="OAH148" s="24"/>
      <c r="OAI148" s="24"/>
      <c r="OAJ148" s="24"/>
      <c r="OAK148" s="24"/>
      <c r="OAL148" s="24"/>
      <c r="OAM148" s="24"/>
      <c r="OAN148" s="24"/>
      <c r="OAO148" s="24"/>
      <c r="OAP148" s="24"/>
      <c r="OAQ148" s="24"/>
      <c r="OAR148" s="24"/>
      <c r="OAS148" s="24"/>
      <c r="OAT148" s="24"/>
      <c r="OAU148" s="24"/>
      <c r="OAV148" s="24"/>
      <c r="OAW148" s="24"/>
      <c r="OAX148" s="24"/>
      <c r="OAY148" s="24"/>
      <c r="OAZ148" s="24"/>
      <c r="OBA148" s="24"/>
      <c r="OBB148" s="24"/>
      <c r="OBC148" s="24"/>
      <c r="OBD148" s="24"/>
      <c r="OBE148" s="24"/>
      <c r="OBF148" s="24"/>
      <c r="OBG148" s="24"/>
      <c r="OBH148" s="24"/>
      <c r="OBI148" s="24"/>
      <c r="OBJ148" s="24"/>
      <c r="OBK148" s="24"/>
      <c r="OBL148" s="24"/>
      <c r="OBM148" s="24"/>
      <c r="OBN148" s="24"/>
      <c r="OBO148" s="24"/>
      <c r="OBP148" s="24"/>
      <c r="OBQ148" s="24"/>
      <c r="OBR148" s="24"/>
      <c r="OBS148" s="24"/>
      <c r="OBT148" s="24"/>
      <c r="OBU148" s="24"/>
      <c r="OBV148" s="24"/>
      <c r="OBW148" s="24"/>
      <c r="OBX148" s="24"/>
      <c r="OBY148" s="24"/>
      <c r="OBZ148" s="24"/>
      <c r="OCA148" s="24"/>
      <c r="OCB148" s="24"/>
      <c r="OCC148" s="24"/>
      <c r="OCD148" s="24"/>
      <c r="OCE148" s="24"/>
      <c r="OCF148" s="24"/>
      <c r="OCG148" s="24"/>
      <c r="OCH148" s="24"/>
      <c r="OCI148" s="24"/>
      <c r="OCJ148" s="24"/>
      <c r="OCK148" s="24"/>
      <c r="OCL148" s="24"/>
      <c r="OCM148" s="24"/>
      <c r="OCN148" s="24"/>
      <c r="OCO148" s="24"/>
      <c r="OCP148" s="24"/>
      <c r="OCQ148" s="24"/>
      <c r="OCR148" s="24"/>
      <c r="OCS148" s="24"/>
      <c r="OCT148" s="24"/>
      <c r="OCU148" s="24"/>
      <c r="OCV148" s="24"/>
      <c r="OCW148" s="24"/>
      <c r="OCX148" s="24"/>
      <c r="OCY148" s="24"/>
      <c r="OCZ148" s="24"/>
      <c r="ODA148" s="24"/>
      <c r="ODB148" s="24"/>
      <c r="ODC148" s="24"/>
      <c r="ODD148" s="24"/>
      <c r="ODE148" s="24"/>
      <c r="ODF148" s="24"/>
      <c r="ODG148" s="24"/>
      <c r="ODH148" s="24"/>
      <c r="ODI148" s="24"/>
      <c r="ODJ148" s="24"/>
      <c r="ODK148" s="24"/>
      <c r="ODL148" s="24"/>
      <c r="ODM148" s="24"/>
      <c r="ODN148" s="24"/>
      <c r="ODO148" s="24"/>
      <c r="ODP148" s="24"/>
      <c r="ODQ148" s="24"/>
      <c r="ODR148" s="24"/>
      <c r="ODS148" s="24"/>
      <c r="ODT148" s="24"/>
      <c r="ODU148" s="24"/>
      <c r="ODV148" s="24"/>
      <c r="ODW148" s="24"/>
      <c r="ODX148" s="24"/>
      <c r="ODY148" s="24"/>
      <c r="ODZ148" s="24"/>
      <c r="OEA148" s="24"/>
      <c r="OEB148" s="24"/>
      <c r="OEC148" s="24"/>
      <c r="OED148" s="24"/>
      <c r="OEE148" s="24"/>
      <c r="OEF148" s="24"/>
      <c r="OEG148" s="24"/>
      <c r="OEH148" s="24"/>
      <c r="OEI148" s="24"/>
      <c r="OEJ148" s="24"/>
      <c r="OEK148" s="24"/>
      <c r="OEL148" s="24"/>
      <c r="OEM148" s="24"/>
      <c r="OEN148" s="24"/>
      <c r="OEO148" s="24"/>
      <c r="OEP148" s="24"/>
      <c r="OEQ148" s="24"/>
      <c r="OER148" s="24"/>
      <c r="OES148" s="24"/>
      <c r="OET148" s="24"/>
      <c r="OEU148" s="24"/>
      <c r="OEV148" s="24"/>
      <c r="OEW148" s="24"/>
      <c r="OEX148" s="24"/>
      <c r="OEY148" s="24"/>
      <c r="OEZ148" s="24"/>
      <c r="OFA148" s="24"/>
      <c r="OFB148" s="24"/>
      <c r="OFC148" s="24"/>
      <c r="OFD148" s="24"/>
      <c r="OFE148" s="24"/>
      <c r="OFF148" s="24"/>
      <c r="OFG148" s="24"/>
      <c r="OFH148" s="24"/>
      <c r="OFI148" s="24"/>
      <c r="OFJ148" s="24"/>
      <c r="OFK148" s="24"/>
      <c r="OFL148" s="24"/>
      <c r="OFM148" s="24"/>
      <c r="OFN148" s="24"/>
      <c r="OFO148" s="24"/>
      <c r="OFP148" s="24"/>
      <c r="OFQ148" s="24"/>
      <c r="OFR148" s="24"/>
      <c r="OFS148" s="24"/>
      <c r="OFT148" s="24"/>
      <c r="OFU148" s="24"/>
      <c r="OFV148" s="24"/>
      <c r="OFW148" s="24"/>
      <c r="OFX148" s="24"/>
      <c r="OFY148" s="24"/>
      <c r="OFZ148" s="24"/>
      <c r="OGA148" s="24"/>
      <c r="OGB148" s="24"/>
      <c r="OGC148" s="24"/>
      <c r="OGD148" s="24"/>
      <c r="OGE148" s="24"/>
      <c r="OGF148" s="24"/>
      <c r="OGG148" s="24"/>
      <c r="OGH148" s="24"/>
      <c r="OGI148" s="24"/>
      <c r="OGJ148" s="24"/>
      <c r="OGK148" s="24"/>
      <c r="OGL148" s="24"/>
      <c r="OGM148" s="24"/>
      <c r="OGN148" s="24"/>
      <c r="OGO148" s="24"/>
      <c r="OGP148" s="24"/>
      <c r="OGQ148" s="24"/>
      <c r="OGR148" s="24"/>
      <c r="OGS148" s="24"/>
      <c r="OGT148" s="24"/>
      <c r="OGU148" s="24"/>
      <c r="OGV148" s="24"/>
      <c r="OGW148" s="24"/>
      <c r="OGX148" s="24"/>
      <c r="OGY148" s="24"/>
      <c r="OGZ148" s="24"/>
      <c r="OHA148" s="24"/>
      <c r="OHB148" s="24"/>
      <c r="OHC148" s="24"/>
      <c r="OHD148" s="24"/>
      <c r="OHE148" s="24"/>
      <c r="OHF148" s="24"/>
      <c r="OHG148" s="24"/>
      <c r="OHH148" s="24"/>
      <c r="OHI148" s="24"/>
      <c r="OHJ148" s="24"/>
      <c r="OHK148" s="24"/>
      <c r="OHL148" s="24"/>
      <c r="OHM148" s="24"/>
      <c r="OHN148" s="24"/>
      <c r="OHO148" s="24"/>
      <c r="OHP148" s="24"/>
      <c r="OHQ148" s="24"/>
      <c r="OHR148" s="24"/>
      <c r="OHS148" s="24"/>
      <c r="OHT148" s="24"/>
      <c r="OHU148" s="24"/>
      <c r="OHV148" s="24"/>
      <c r="OHW148" s="24"/>
      <c r="OHX148" s="24"/>
      <c r="OHY148" s="24"/>
      <c r="OHZ148" s="24"/>
      <c r="OIA148" s="24"/>
      <c r="OIB148" s="24"/>
      <c r="OIC148" s="24"/>
      <c r="OID148" s="24"/>
      <c r="OIE148" s="24"/>
      <c r="OIF148" s="24"/>
      <c r="OIG148" s="24"/>
      <c r="OIH148" s="24"/>
      <c r="OII148" s="24"/>
      <c r="OIJ148" s="24"/>
      <c r="OIK148" s="24"/>
      <c r="OIL148" s="24"/>
      <c r="OIM148" s="24"/>
      <c r="OIN148" s="24"/>
      <c r="OIO148" s="24"/>
      <c r="OIP148" s="24"/>
      <c r="OIQ148" s="24"/>
      <c r="OIR148" s="24"/>
      <c r="OIS148" s="24"/>
      <c r="OIT148" s="24"/>
      <c r="OIU148" s="24"/>
      <c r="OIV148" s="24"/>
      <c r="OIW148" s="24"/>
      <c r="OIX148" s="24"/>
      <c r="OIY148" s="24"/>
      <c r="OIZ148" s="24"/>
      <c r="OJA148" s="24"/>
      <c r="OJB148" s="24"/>
      <c r="OJC148" s="24"/>
      <c r="OJD148" s="24"/>
      <c r="OJE148" s="24"/>
      <c r="OJF148" s="24"/>
      <c r="OJG148" s="24"/>
      <c r="OJH148" s="24"/>
      <c r="OJI148" s="24"/>
      <c r="OJJ148" s="24"/>
      <c r="OJK148" s="24"/>
      <c r="OJL148" s="24"/>
      <c r="OJM148" s="24"/>
      <c r="OJN148" s="24"/>
      <c r="OJO148" s="24"/>
      <c r="OJP148" s="24"/>
      <c r="OJQ148" s="24"/>
      <c r="OJR148" s="24"/>
      <c r="OJS148" s="24"/>
      <c r="OJT148" s="24"/>
      <c r="OJU148" s="24"/>
      <c r="OJV148" s="24"/>
      <c r="OJW148" s="24"/>
      <c r="OJX148" s="24"/>
      <c r="OJY148" s="24"/>
      <c r="OJZ148" s="24"/>
      <c r="OKA148" s="24"/>
      <c r="OKB148" s="24"/>
      <c r="OKC148" s="24"/>
      <c r="OKD148" s="24"/>
      <c r="OKE148" s="24"/>
      <c r="OKF148" s="24"/>
      <c r="OKG148" s="24"/>
      <c r="OKH148" s="24"/>
      <c r="OKI148" s="24"/>
      <c r="OKJ148" s="24"/>
      <c r="OKK148" s="24"/>
      <c r="OKL148" s="24"/>
      <c r="OKM148" s="24"/>
      <c r="OKN148" s="24"/>
      <c r="OKO148" s="24"/>
      <c r="OKP148" s="24"/>
      <c r="OKQ148" s="24"/>
      <c r="OKR148" s="24"/>
      <c r="OKS148" s="24"/>
      <c r="OKT148" s="24"/>
      <c r="OKU148" s="24"/>
      <c r="OKV148" s="24"/>
      <c r="OKW148" s="24"/>
      <c r="OKX148" s="24"/>
      <c r="OKY148" s="24"/>
      <c r="OKZ148" s="24"/>
      <c r="OLA148" s="24"/>
      <c r="OLB148" s="24"/>
      <c r="OLC148" s="24"/>
      <c r="OLD148" s="24"/>
      <c r="OLE148" s="24"/>
      <c r="OLF148" s="24"/>
      <c r="OLG148" s="24"/>
      <c r="OLH148" s="24"/>
      <c r="OLI148" s="24"/>
      <c r="OLJ148" s="24"/>
      <c r="OLK148" s="24"/>
      <c r="OLL148" s="24"/>
      <c r="OLM148" s="24"/>
      <c r="OLN148" s="24"/>
      <c r="OLO148" s="24"/>
      <c r="OLP148" s="24"/>
      <c r="OLQ148" s="24"/>
      <c r="OLR148" s="24"/>
      <c r="OLS148" s="24"/>
      <c r="OLT148" s="24"/>
      <c r="OLU148" s="24"/>
      <c r="OLV148" s="24"/>
      <c r="OLW148" s="24"/>
      <c r="OLX148" s="24"/>
      <c r="OLY148" s="24"/>
      <c r="OLZ148" s="24"/>
      <c r="OMA148" s="24"/>
      <c r="OMB148" s="24"/>
      <c r="OMC148" s="24"/>
      <c r="OMD148" s="24"/>
      <c r="OME148" s="24"/>
      <c r="OMF148" s="24"/>
      <c r="OMG148" s="24"/>
      <c r="OMH148" s="24"/>
      <c r="OMI148" s="24"/>
      <c r="OMJ148" s="24"/>
      <c r="OMK148" s="24"/>
      <c r="OML148" s="24"/>
      <c r="OMM148" s="24"/>
      <c r="OMN148" s="24"/>
      <c r="OMO148" s="24"/>
      <c r="OMP148" s="24"/>
      <c r="OMQ148" s="24"/>
      <c r="OMR148" s="24"/>
      <c r="OMS148" s="24"/>
      <c r="OMT148" s="24"/>
      <c r="OMU148" s="24"/>
      <c r="OMV148" s="24"/>
      <c r="OMW148" s="24"/>
      <c r="OMX148" s="24"/>
      <c r="OMY148" s="24"/>
      <c r="OMZ148" s="24"/>
      <c r="ONA148" s="24"/>
      <c r="ONB148" s="24"/>
      <c r="ONC148" s="24"/>
      <c r="OND148" s="24"/>
      <c r="ONE148" s="24"/>
      <c r="ONF148" s="24"/>
      <c r="ONG148" s="24"/>
      <c r="ONH148" s="24"/>
      <c r="ONI148" s="24"/>
      <c r="ONJ148" s="24"/>
      <c r="ONK148" s="24"/>
      <c r="ONL148" s="24"/>
      <c r="ONM148" s="24"/>
      <c r="ONN148" s="24"/>
      <c r="ONO148" s="24"/>
      <c r="ONP148" s="24"/>
      <c r="ONQ148" s="24"/>
      <c r="ONR148" s="24"/>
      <c r="ONS148" s="24"/>
      <c r="ONT148" s="24"/>
      <c r="ONU148" s="24"/>
      <c r="ONV148" s="24"/>
      <c r="ONW148" s="24"/>
      <c r="ONX148" s="24"/>
      <c r="ONY148" s="24"/>
      <c r="ONZ148" s="24"/>
      <c r="OOA148" s="24"/>
      <c r="OOB148" s="24"/>
      <c r="OOC148" s="24"/>
      <c r="OOD148" s="24"/>
      <c r="OOE148" s="24"/>
      <c r="OOF148" s="24"/>
      <c r="OOG148" s="24"/>
      <c r="OOH148" s="24"/>
      <c r="OOI148" s="24"/>
      <c r="OOJ148" s="24"/>
      <c r="OOK148" s="24"/>
      <c r="OOL148" s="24"/>
      <c r="OOM148" s="24"/>
      <c r="OON148" s="24"/>
      <c r="OOO148" s="24"/>
      <c r="OOP148" s="24"/>
      <c r="OOQ148" s="24"/>
      <c r="OOR148" s="24"/>
      <c r="OOS148" s="24"/>
      <c r="OOT148" s="24"/>
      <c r="OOU148" s="24"/>
      <c r="OOV148" s="24"/>
      <c r="OOW148" s="24"/>
      <c r="OOX148" s="24"/>
      <c r="OOY148" s="24"/>
      <c r="OOZ148" s="24"/>
      <c r="OPA148" s="24"/>
      <c r="OPB148" s="24"/>
      <c r="OPC148" s="24"/>
      <c r="OPD148" s="24"/>
      <c r="OPE148" s="24"/>
      <c r="OPF148" s="24"/>
      <c r="OPG148" s="24"/>
      <c r="OPH148" s="24"/>
      <c r="OPI148" s="24"/>
      <c r="OPJ148" s="24"/>
      <c r="OPK148" s="24"/>
      <c r="OPL148" s="24"/>
      <c r="OPM148" s="24"/>
      <c r="OPN148" s="24"/>
      <c r="OPO148" s="24"/>
      <c r="OPP148" s="24"/>
      <c r="OPQ148" s="24"/>
      <c r="OPR148" s="24"/>
      <c r="OPS148" s="24"/>
      <c r="OPT148" s="24"/>
      <c r="OPU148" s="24"/>
      <c r="OPV148" s="24"/>
      <c r="OPW148" s="24"/>
      <c r="OPX148" s="24"/>
      <c r="OPY148" s="24"/>
      <c r="OPZ148" s="24"/>
      <c r="OQA148" s="24"/>
      <c r="OQB148" s="24"/>
      <c r="OQC148" s="24"/>
      <c r="OQD148" s="24"/>
      <c r="OQE148" s="24"/>
      <c r="OQF148" s="24"/>
      <c r="OQG148" s="24"/>
      <c r="OQH148" s="24"/>
      <c r="OQI148" s="24"/>
      <c r="OQJ148" s="24"/>
      <c r="OQK148" s="24"/>
      <c r="OQL148" s="24"/>
      <c r="OQM148" s="24"/>
      <c r="OQN148" s="24"/>
      <c r="OQO148" s="24"/>
      <c r="OQP148" s="24"/>
      <c r="OQQ148" s="24"/>
      <c r="OQR148" s="24"/>
      <c r="OQS148" s="24"/>
      <c r="OQT148" s="24"/>
      <c r="OQU148" s="24"/>
      <c r="OQV148" s="24"/>
      <c r="OQW148" s="24"/>
      <c r="OQX148" s="24"/>
      <c r="OQY148" s="24"/>
      <c r="OQZ148" s="24"/>
      <c r="ORA148" s="24"/>
      <c r="ORB148" s="24"/>
      <c r="ORC148" s="24"/>
      <c r="ORD148" s="24"/>
      <c r="ORE148" s="24"/>
      <c r="ORF148" s="24"/>
      <c r="ORG148" s="24"/>
      <c r="ORH148" s="24"/>
      <c r="ORI148" s="24"/>
      <c r="ORJ148" s="24"/>
      <c r="ORK148" s="24"/>
      <c r="ORL148" s="24"/>
      <c r="ORM148" s="24"/>
      <c r="ORN148" s="24"/>
      <c r="ORO148" s="24"/>
      <c r="ORP148" s="24"/>
      <c r="ORQ148" s="24"/>
      <c r="ORR148" s="24"/>
      <c r="ORS148" s="24"/>
      <c r="ORT148" s="24"/>
      <c r="ORU148" s="24"/>
      <c r="ORV148" s="24"/>
      <c r="ORW148" s="24"/>
      <c r="ORX148" s="24"/>
      <c r="ORY148" s="24"/>
      <c r="ORZ148" s="24"/>
      <c r="OSA148" s="24"/>
      <c r="OSB148" s="24"/>
      <c r="OSC148" s="24"/>
      <c r="OSD148" s="24"/>
      <c r="OSE148" s="24"/>
      <c r="OSF148" s="24"/>
      <c r="OSG148" s="24"/>
      <c r="OSH148" s="24"/>
      <c r="OSI148" s="24"/>
      <c r="OSJ148" s="24"/>
      <c r="OSK148" s="24"/>
      <c r="OSL148" s="24"/>
      <c r="OSM148" s="24"/>
      <c r="OSN148" s="24"/>
      <c r="OSO148" s="24"/>
      <c r="OSP148" s="24"/>
      <c r="OSQ148" s="24"/>
      <c r="OSR148" s="24"/>
      <c r="OSS148" s="24"/>
      <c r="OST148" s="24"/>
      <c r="OSU148" s="24"/>
      <c r="OSV148" s="24"/>
      <c r="OSW148" s="24"/>
      <c r="OSX148" s="24"/>
      <c r="OSY148" s="24"/>
      <c r="OSZ148" s="24"/>
      <c r="OTA148" s="24"/>
      <c r="OTB148" s="24"/>
      <c r="OTC148" s="24"/>
      <c r="OTD148" s="24"/>
      <c r="OTE148" s="24"/>
      <c r="OTF148" s="24"/>
      <c r="OTG148" s="24"/>
      <c r="OTH148" s="24"/>
      <c r="OTI148" s="24"/>
      <c r="OTJ148" s="24"/>
      <c r="OTK148" s="24"/>
      <c r="OTL148" s="24"/>
      <c r="OTM148" s="24"/>
      <c r="OTN148" s="24"/>
      <c r="OTO148" s="24"/>
      <c r="OTP148" s="24"/>
      <c r="OTQ148" s="24"/>
      <c r="OTR148" s="24"/>
      <c r="OTS148" s="24"/>
      <c r="OTT148" s="24"/>
      <c r="OTU148" s="24"/>
      <c r="OTV148" s="24"/>
      <c r="OTW148" s="24"/>
      <c r="OTX148" s="24"/>
      <c r="OTY148" s="24"/>
      <c r="OTZ148" s="24"/>
      <c r="OUA148" s="24"/>
      <c r="OUB148" s="24"/>
      <c r="OUC148" s="24"/>
      <c r="OUD148" s="24"/>
      <c r="OUE148" s="24"/>
      <c r="OUF148" s="24"/>
      <c r="OUG148" s="24"/>
      <c r="OUH148" s="24"/>
      <c r="OUI148" s="24"/>
      <c r="OUJ148" s="24"/>
      <c r="OUK148" s="24"/>
      <c r="OUL148" s="24"/>
      <c r="OUM148" s="24"/>
      <c r="OUN148" s="24"/>
      <c r="OUO148" s="24"/>
      <c r="OUP148" s="24"/>
      <c r="OUQ148" s="24"/>
      <c r="OUR148" s="24"/>
      <c r="OUS148" s="24"/>
      <c r="OUT148" s="24"/>
      <c r="OUU148" s="24"/>
      <c r="OUV148" s="24"/>
      <c r="OUW148" s="24"/>
      <c r="OUX148" s="24"/>
      <c r="OUY148" s="24"/>
      <c r="OUZ148" s="24"/>
      <c r="OVA148" s="24"/>
      <c r="OVB148" s="24"/>
      <c r="OVC148" s="24"/>
      <c r="OVD148" s="24"/>
      <c r="OVE148" s="24"/>
      <c r="OVF148" s="24"/>
      <c r="OVG148" s="24"/>
      <c r="OVH148" s="24"/>
      <c r="OVI148" s="24"/>
      <c r="OVJ148" s="24"/>
      <c r="OVK148" s="24"/>
      <c r="OVL148" s="24"/>
      <c r="OVM148" s="24"/>
      <c r="OVN148" s="24"/>
      <c r="OVO148" s="24"/>
      <c r="OVP148" s="24"/>
      <c r="OVQ148" s="24"/>
      <c r="OVR148" s="24"/>
      <c r="OVS148" s="24"/>
      <c r="OVT148" s="24"/>
      <c r="OVU148" s="24"/>
      <c r="OVV148" s="24"/>
      <c r="OVW148" s="24"/>
      <c r="OVX148" s="24"/>
      <c r="OVY148" s="24"/>
      <c r="OVZ148" s="24"/>
      <c r="OWA148" s="24"/>
      <c r="OWB148" s="24"/>
      <c r="OWC148" s="24"/>
      <c r="OWD148" s="24"/>
      <c r="OWE148" s="24"/>
      <c r="OWF148" s="24"/>
      <c r="OWG148" s="24"/>
      <c r="OWH148" s="24"/>
      <c r="OWI148" s="24"/>
      <c r="OWJ148" s="24"/>
      <c r="OWK148" s="24"/>
      <c r="OWL148" s="24"/>
      <c r="OWM148" s="24"/>
      <c r="OWN148" s="24"/>
      <c r="OWO148" s="24"/>
      <c r="OWP148" s="24"/>
      <c r="OWQ148" s="24"/>
      <c r="OWR148" s="24"/>
      <c r="OWS148" s="24"/>
      <c r="OWT148" s="24"/>
      <c r="OWU148" s="24"/>
      <c r="OWV148" s="24"/>
      <c r="OWW148" s="24"/>
      <c r="OWX148" s="24"/>
      <c r="OWY148" s="24"/>
      <c r="OWZ148" s="24"/>
      <c r="OXA148" s="24"/>
      <c r="OXB148" s="24"/>
      <c r="OXC148" s="24"/>
      <c r="OXD148" s="24"/>
      <c r="OXE148" s="24"/>
      <c r="OXF148" s="24"/>
      <c r="OXG148" s="24"/>
      <c r="OXH148" s="24"/>
      <c r="OXI148" s="24"/>
      <c r="OXJ148" s="24"/>
      <c r="OXK148" s="24"/>
      <c r="OXL148" s="24"/>
      <c r="OXM148" s="24"/>
      <c r="OXN148" s="24"/>
      <c r="OXO148" s="24"/>
      <c r="OXP148" s="24"/>
      <c r="OXQ148" s="24"/>
      <c r="OXR148" s="24"/>
      <c r="OXS148" s="24"/>
      <c r="OXT148" s="24"/>
      <c r="OXU148" s="24"/>
      <c r="OXV148" s="24"/>
      <c r="OXW148" s="24"/>
      <c r="OXX148" s="24"/>
      <c r="OXY148" s="24"/>
      <c r="OXZ148" s="24"/>
      <c r="OYA148" s="24"/>
      <c r="OYB148" s="24"/>
      <c r="OYC148" s="24"/>
      <c r="OYD148" s="24"/>
      <c r="OYE148" s="24"/>
      <c r="OYF148" s="24"/>
      <c r="OYG148" s="24"/>
      <c r="OYH148" s="24"/>
      <c r="OYI148" s="24"/>
      <c r="OYJ148" s="24"/>
      <c r="OYK148" s="24"/>
      <c r="OYL148" s="24"/>
      <c r="OYM148" s="24"/>
      <c r="OYN148" s="24"/>
      <c r="OYO148" s="24"/>
      <c r="OYP148" s="24"/>
      <c r="OYQ148" s="24"/>
      <c r="OYR148" s="24"/>
      <c r="OYS148" s="24"/>
      <c r="OYT148" s="24"/>
      <c r="OYU148" s="24"/>
      <c r="OYV148" s="24"/>
      <c r="OYW148" s="24"/>
      <c r="OYX148" s="24"/>
      <c r="OYY148" s="24"/>
      <c r="OYZ148" s="24"/>
      <c r="OZA148" s="24"/>
      <c r="OZB148" s="24"/>
      <c r="OZC148" s="24"/>
      <c r="OZD148" s="24"/>
      <c r="OZE148" s="24"/>
      <c r="OZF148" s="24"/>
      <c r="OZG148" s="24"/>
      <c r="OZH148" s="24"/>
      <c r="OZI148" s="24"/>
      <c r="OZJ148" s="24"/>
      <c r="OZK148" s="24"/>
      <c r="OZL148" s="24"/>
      <c r="OZM148" s="24"/>
      <c r="OZN148" s="24"/>
      <c r="OZO148" s="24"/>
      <c r="OZP148" s="24"/>
      <c r="OZQ148" s="24"/>
      <c r="OZR148" s="24"/>
      <c r="OZS148" s="24"/>
      <c r="OZT148" s="24"/>
      <c r="OZU148" s="24"/>
      <c r="OZV148" s="24"/>
      <c r="OZW148" s="24"/>
      <c r="OZX148" s="24"/>
      <c r="OZY148" s="24"/>
      <c r="OZZ148" s="24"/>
      <c r="PAA148" s="24"/>
      <c r="PAB148" s="24"/>
      <c r="PAC148" s="24"/>
      <c r="PAD148" s="24"/>
      <c r="PAE148" s="24"/>
      <c r="PAF148" s="24"/>
      <c r="PAG148" s="24"/>
      <c r="PAH148" s="24"/>
      <c r="PAI148" s="24"/>
      <c r="PAJ148" s="24"/>
      <c r="PAK148" s="24"/>
      <c r="PAL148" s="24"/>
      <c r="PAM148" s="24"/>
      <c r="PAN148" s="24"/>
      <c r="PAO148" s="24"/>
      <c r="PAP148" s="24"/>
      <c r="PAQ148" s="24"/>
      <c r="PAR148" s="24"/>
      <c r="PAS148" s="24"/>
      <c r="PAT148" s="24"/>
      <c r="PAU148" s="24"/>
      <c r="PAV148" s="24"/>
      <c r="PAW148" s="24"/>
      <c r="PAX148" s="24"/>
      <c r="PAY148" s="24"/>
      <c r="PAZ148" s="24"/>
      <c r="PBA148" s="24"/>
      <c r="PBB148" s="24"/>
      <c r="PBC148" s="24"/>
      <c r="PBD148" s="24"/>
      <c r="PBE148" s="24"/>
      <c r="PBF148" s="24"/>
      <c r="PBG148" s="24"/>
      <c r="PBH148" s="24"/>
      <c r="PBI148" s="24"/>
      <c r="PBJ148" s="24"/>
      <c r="PBK148" s="24"/>
      <c r="PBL148" s="24"/>
      <c r="PBM148" s="24"/>
      <c r="PBN148" s="24"/>
      <c r="PBO148" s="24"/>
      <c r="PBP148" s="24"/>
      <c r="PBQ148" s="24"/>
      <c r="PBR148" s="24"/>
      <c r="PBS148" s="24"/>
      <c r="PBT148" s="24"/>
      <c r="PBU148" s="24"/>
      <c r="PBV148" s="24"/>
      <c r="PBW148" s="24"/>
      <c r="PBX148" s="24"/>
      <c r="PBY148" s="24"/>
      <c r="PBZ148" s="24"/>
      <c r="PCA148" s="24"/>
      <c r="PCB148" s="24"/>
      <c r="PCC148" s="24"/>
      <c r="PCD148" s="24"/>
      <c r="PCE148" s="24"/>
      <c r="PCF148" s="24"/>
      <c r="PCG148" s="24"/>
      <c r="PCH148" s="24"/>
      <c r="PCI148" s="24"/>
      <c r="PCJ148" s="24"/>
      <c r="PCK148" s="24"/>
      <c r="PCL148" s="24"/>
      <c r="PCM148" s="24"/>
      <c r="PCN148" s="24"/>
      <c r="PCO148" s="24"/>
      <c r="PCP148" s="24"/>
      <c r="PCQ148" s="24"/>
      <c r="PCR148" s="24"/>
      <c r="PCS148" s="24"/>
      <c r="PCT148" s="24"/>
      <c r="PCU148" s="24"/>
      <c r="PCV148" s="24"/>
      <c r="PCW148" s="24"/>
      <c r="PCX148" s="24"/>
      <c r="PCY148" s="24"/>
      <c r="PCZ148" s="24"/>
      <c r="PDA148" s="24"/>
      <c r="PDB148" s="24"/>
      <c r="PDC148" s="24"/>
      <c r="PDD148" s="24"/>
      <c r="PDE148" s="24"/>
      <c r="PDF148" s="24"/>
      <c r="PDG148" s="24"/>
      <c r="PDH148" s="24"/>
      <c r="PDI148" s="24"/>
      <c r="PDJ148" s="24"/>
      <c r="PDK148" s="24"/>
      <c r="PDL148" s="24"/>
      <c r="PDM148" s="24"/>
      <c r="PDN148" s="24"/>
      <c r="PDO148" s="24"/>
      <c r="PDP148" s="24"/>
      <c r="PDQ148" s="24"/>
      <c r="PDR148" s="24"/>
      <c r="PDS148" s="24"/>
      <c r="PDT148" s="24"/>
      <c r="PDU148" s="24"/>
      <c r="PDV148" s="24"/>
      <c r="PDW148" s="24"/>
      <c r="PDX148" s="24"/>
      <c r="PDY148" s="24"/>
      <c r="PDZ148" s="24"/>
      <c r="PEA148" s="24"/>
      <c r="PEB148" s="24"/>
      <c r="PEC148" s="24"/>
      <c r="PED148" s="24"/>
      <c r="PEE148" s="24"/>
      <c r="PEF148" s="24"/>
      <c r="PEG148" s="24"/>
      <c r="PEH148" s="24"/>
      <c r="PEI148" s="24"/>
      <c r="PEJ148" s="24"/>
      <c r="PEK148" s="24"/>
      <c r="PEL148" s="24"/>
      <c r="PEM148" s="24"/>
      <c r="PEN148" s="24"/>
      <c r="PEO148" s="24"/>
      <c r="PEP148" s="24"/>
      <c r="PEQ148" s="24"/>
      <c r="PER148" s="24"/>
      <c r="PES148" s="24"/>
      <c r="PET148" s="24"/>
      <c r="PEU148" s="24"/>
      <c r="PEV148" s="24"/>
      <c r="PEW148" s="24"/>
      <c r="PEX148" s="24"/>
      <c r="PEY148" s="24"/>
      <c r="PEZ148" s="24"/>
      <c r="PFA148" s="24"/>
      <c r="PFB148" s="24"/>
      <c r="PFC148" s="24"/>
      <c r="PFD148" s="24"/>
      <c r="PFE148" s="24"/>
      <c r="PFF148" s="24"/>
      <c r="PFG148" s="24"/>
      <c r="PFH148" s="24"/>
      <c r="PFI148" s="24"/>
      <c r="PFJ148" s="24"/>
      <c r="PFK148" s="24"/>
      <c r="PFL148" s="24"/>
      <c r="PFM148" s="24"/>
      <c r="PFN148" s="24"/>
      <c r="PFO148" s="24"/>
      <c r="PFP148" s="24"/>
      <c r="PFQ148" s="24"/>
      <c r="PFR148" s="24"/>
      <c r="PFS148" s="24"/>
      <c r="PFT148" s="24"/>
      <c r="PFU148" s="24"/>
      <c r="PFV148" s="24"/>
      <c r="PFW148" s="24"/>
      <c r="PFX148" s="24"/>
      <c r="PFY148" s="24"/>
      <c r="PFZ148" s="24"/>
      <c r="PGA148" s="24"/>
      <c r="PGB148" s="24"/>
      <c r="PGC148" s="24"/>
      <c r="PGD148" s="24"/>
      <c r="PGE148" s="24"/>
      <c r="PGF148" s="24"/>
      <c r="PGG148" s="24"/>
      <c r="PGH148" s="24"/>
      <c r="PGI148" s="24"/>
      <c r="PGJ148" s="24"/>
      <c r="PGK148" s="24"/>
      <c r="PGL148" s="24"/>
      <c r="PGM148" s="24"/>
      <c r="PGN148" s="24"/>
      <c r="PGO148" s="24"/>
      <c r="PGP148" s="24"/>
      <c r="PGQ148" s="24"/>
      <c r="PGR148" s="24"/>
      <c r="PGS148" s="24"/>
      <c r="PGT148" s="24"/>
      <c r="PGU148" s="24"/>
      <c r="PGV148" s="24"/>
      <c r="PGW148" s="24"/>
      <c r="PGX148" s="24"/>
      <c r="PGY148" s="24"/>
      <c r="PGZ148" s="24"/>
      <c r="PHA148" s="24"/>
      <c r="PHB148" s="24"/>
      <c r="PHC148" s="24"/>
      <c r="PHD148" s="24"/>
      <c r="PHE148" s="24"/>
      <c r="PHF148" s="24"/>
      <c r="PHG148" s="24"/>
      <c r="PHH148" s="24"/>
      <c r="PHI148" s="24"/>
      <c r="PHJ148" s="24"/>
      <c r="PHK148" s="24"/>
      <c r="PHL148" s="24"/>
      <c r="PHM148" s="24"/>
      <c r="PHN148" s="24"/>
      <c r="PHO148" s="24"/>
      <c r="PHP148" s="24"/>
      <c r="PHQ148" s="24"/>
      <c r="PHR148" s="24"/>
      <c r="PHS148" s="24"/>
      <c r="PHT148" s="24"/>
      <c r="PHU148" s="24"/>
      <c r="PHV148" s="24"/>
      <c r="PHW148" s="24"/>
      <c r="PHX148" s="24"/>
      <c r="PHY148" s="24"/>
      <c r="PHZ148" s="24"/>
      <c r="PIA148" s="24"/>
      <c r="PIB148" s="24"/>
      <c r="PIC148" s="24"/>
      <c r="PID148" s="24"/>
      <c r="PIE148" s="24"/>
      <c r="PIF148" s="24"/>
      <c r="PIG148" s="24"/>
      <c r="PIH148" s="24"/>
      <c r="PII148" s="24"/>
      <c r="PIJ148" s="24"/>
      <c r="PIK148" s="24"/>
      <c r="PIL148" s="24"/>
      <c r="PIM148" s="24"/>
      <c r="PIN148" s="24"/>
      <c r="PIO148" s="24"/>
      <c r="PIP148" s="24"/>
      <c r="PIQ148" s="24"/>
      <c r="PIR148" s="24"/>
      <c r="PIS148" s="24"/>
      <c r="PIT148" s="24"/>
      <c r="PIU148" s="24"/>
      <c r="PIV148" s="24"/>
      <c r="PIW148" s="24"/>
      <c r="PIX148" s="24"/>
      <c r="PIY148" s="24"/>
      <c r="PIZ148" s="24"/>
      <c r="PJA148" s="24"/>
      <c r="PJB148" s="24"/>
      <c r="PJC148" s="24"/>
      <c r="PJD148" s="24"/>
      <c r="PJE148" s="24"/>
      <c r="PJF148" s="24"/>
      <c r="PJG148" s="24"/>
      <c r="PJH148" s="24"/>
      <c r="PJI148" s="24"/>
      <c r="PJJ148" s="24"/>
      <c r="PJK148" s="24"/>
      <c r="PJL148" s="24"/>
      <c r="PJM148" s="24"/>
      <c r="PJN148" s="24"/>
      <c r="PJO148" s="24"/>
      <c r="PJP148" s="24"/>
      <c r="PJQ148" s="24"/>
      <c r="PJR148" s="24"/>
      <c r="PJS148" s="24"/>
      <c r="PJT148" s="24"/>
      <c r="PJU148" s="24"/>
      <c r="PJV148" s="24"/>
      <c r="PJW148" s="24"/>
      <c r="PJX148" s="24"/>
      <c r="PJY148" s="24"/>
      <c r="PJZ148" s="24"/>
      <c r="PKA148" s="24"/>
      <c r="PKB148" s="24"/>
      <c r="PKC148" s="24"/>
      <c r="PKD148" s="24"/>
      <c r="PKE148" s="24"/>
      <c r="PKF148" s="24"/>
      <c r="PKG148" s="24"/>
      <c r="PKH148" s="24"/>
      <c r="PKI148" s="24"/>
      <c r="PKJ148" s="24"/>
      <c r="PKK148" s="24"/>
      <c r="PKL148" s="24"/>
      <c r="PKM148" s="24"/>
      <c r="PKN148" s="24"/>
      <c r="PKO148" s="24"/>
      <c r="PKP148" s="24"/>
      <c r="PKQ148" s="24"/>
      <c r="PKR148" s="24"/>
      <c r="PKS148" s="24"/>
      <c r="PKT148" s="24"/>
      <c r="PKU148" s="24"/>
      <c r="PKV148" s="24"/>
      <c r="PKW148" s="24"/>
      <c r="PKX148" s="24"/>
      <c r="PKY148" s="24"/>
      <c r="PKZ148" s="24"/>
      <c r="PLA148" s="24"/>
      <c r="PLB148" s="24"/>
      <c r="PLC148" s="24"/>
      <c r="PLD148" s="24"/>
      <c r="PLE148" s="24"/>
      <c r="PLF148" s="24"/>
      <c r="PLG148" s="24"/>
      <c r="PLH148" s="24"/>
      <c r="PLI148" s="24"/>
      <c r="PLJ148" s="24"/>
      <c r="PLK148" s="24"/>
      <c r="PLL148" s="24"/>
      <c r="PLM148" s="24"/>
      <c r="PLN148" s="24"/>
      <c r="PLO148" s="24"/>
      <c r="PLP148" s="24"/>
      <c r="PLQ148" s="24"/>
      <c r="PLR148" s="24"/>
      <c r="PLS148" s="24"/>
      <c r="PLT148" s="24"/>
      <c r="PLU148" s="24"/>
      <c r="PLV148" s="24"/>
      <c r="PLW148" s="24"/>
      <c r="PLX148" s="24"/>
      <c r="PLY148" s="24"/>
      <c r="PLZ148" s="24"/>
      <c r="PMA148" s="24"/>
      <c r="PMB148" s="24"/>
      <c r="PMC148" s="24"/>
      <c r="PMD148" s="24"/>
      <c r="PME148" s="24"/>
      <c r="PMF148" s="24"/>
      <c r="PMG148" s="24"/>
      <c r="PMH148" s="24"/>
      <c r="PMI148" s="24"/>
      <c r="PMJ148" s="24"/>
      <c r="PMK148" s="24"/>
      <c r="PML148" s="24"/>
      <c r="PMM148" s="24"/>
      <c r="PMN148" s="24"/>
      <c r="PMO148" s="24"/>
      <c r="PMP148" s="24"/>
      <c r="PMQ148" s="24"/>
      <c r="PMR148" s="24"/>
      <c r="PMS148" s="24"/>
      <c r="PMT148" s="24"/>
      <c r="PMU148" s="24"/>
      <c r="PMV148" s="24"/>
      <c r="PMW148" s="24"/>
      <c r="PMX148" s="24"/>
      <c r="PMY148" s="24"/>
      <c r="PMZ148" s="24"/>
      <c r="PNA148" s="24"/>
      <c r="PNB148" s="24"/>
      <c r="PNC148" s="24"/>
      <c r="PND148" s="24"/>
      <c r="PNE148" s="24"/>
      <c r="PNF148" s="24"/>
      <c r="PNG148" s="24"/>
      <c r="PNH148" s="24"/>
      <c r="PNI148" s="24"/>
      <c r="PNJ148" s="24"/>
      <c r="PNK148" s="24"/>
      <c r="PNL148" s="24"/>
      <c r="PNM148" s="24"/>
      <c r="PNN148" s="24"/>
      <c r="PNO148" s="24"/>
      <c r="PNP148" s="24"/>
      <c r="PNQ148" s="24"/>
      <c r="PNR148" s="24"/>
      <c r="PNS148" s="24"/>
      <c r="PNT148" s="24"/>
      <c r="PNU148" s="24"/>
      <c r="PNV148" s="24"/>
      <c r="PNW148" s="24"/>
      <c r="PNX148" s="24"/>
      <c r="PNY148" s="24"/>
      <c r="PNZ148" s="24"/>
      <c r="POA148" s="24"/>
      <c r="POB148" s="24"/>
      <c r="POC148" s="24"/>
      <c r="POD148" s="24"/>
      <c r="POE148" s="24"/>
      <c r="POF148" s="24"/>
      <c r="POG148" s="24"/>
      <c r="POH148" s="24"/>
      <c r="POI148" s="24"/>
      <c r="POJ148" s="24"/>
      <c r="POK148" s="24"/>
      <c r="POL148" s="24"/>
      <c r="POM148" s="24"/>
      <c r="PON148" s="24"/>
      <c r="POO148" s="24"/>
      <c r="POP148" s="24"/>
      <c r="POQ148" s="24"/>
      <c r="POR148" s="24"/>
      <c r="POS148" s="24"/>
      <c r="POT148" s="24"/>
      <c r="POU148" s="24"/>
      <c r="POV148" s="24"/>
      <c r="POW148" s="24"/>
      <c r="POX148" s="24"/>
      <c r="POY148" s="24"/>
      <c r="POZ148" s="24"/>
      <c r="PPA148" s="24"/>
      <c r="PPB148" s="24"/>
      <c r="PPC148" s="24"/>
      <c r="PPD148" s="24"/>
      <c r="PPE148" s="24"/>
      <c r="PPF148" s="24"/>
      <c r="PPG148" s="24"/>
      <c r="PPH148" s="24"/>
      <c r="PPI148" s="24"/>
      <c r="PPJ148" s="24"/>
      <c r="PPK148" s="24"/>
      <c r="PPL148" s="24"/>
      <c r="PPM148" s="24"/>
      <c r="PPN148" s="24"/>
      <c r="PPO148" s="24"/>
      <c r="PPP148" s="24"/>
      <c r="PPQ148" s="24"/>
      <c r="PPR148" s="24"/>
      <c r="PPS148" s="24"/>
      <c r="PPT148" s="24"/>
      <c r="PPU148" s="24"/>
      <c r="PPV148" s="24"/>
      <c r="PPW148" s="24"/>
      <c r="PPX148" s="24"/>
      <c r="PPY148" s="24"/>
      <c r="PPZ148" s="24"/>
      <c r="PQA148" s="24"/>
      <c r="PQB148" s="24"/>
      <c r="PQC148" s="24"/>
      <c r="PQD148" s="24"/>
      <c r="PQE148" s="24"/>
      <c r="PQF148" s="24"/>
      <c r="PQG148" s="24"/>
      <c r="PQH148" s="24"/>
      <c r="PQI148" s="24"/>
      <c r="PQJ148" s="24"/>
      <c r="PQK148" s="24"/>
      <c r="PQL148" s="24"/>
      <c r="PQM148" s="24"/>
      <c r="PQN148" s="24"/>
      <c r="PQO148" s="24"/>
      <c r="PQP148" s="24"/>
      <c r="PQQ148" s="24"/>
      <c r="PQR148" s="24"/>
      <c r="PQS148" s="24"/>
      <c r="PQT148" s="24"/>
      <c r="PQU148" s="24"/>
      <c r="PQV148" s="24"/>
      <c r="PQW148" s="24"/>
      <c r="PQX148" s="24"/>
      <c r="PQY148" s="24"/>
      <c r="PQZ148" s="24"/>
      <c r="PRA148" s="24"/>
      <c r="PRB148" s="24"/>
      <c r="PRC148" s="24"/>
      <c r="PRD148" s="24"/>
      <c r="PRE148" s="24"/>
      <c r="PRF148" s="24"/>
      <c r="PRG148" s="24"/>
      <c r="PRH148" s="24"/>
      <c r="PRI148" s="24"/>
      <c r="PRJ148" s="24"/>
      <c r="PRK148" s="24"/>
      <c r="PRL148" s="24"/>
      <c r="PRM148" s="24"/>
      <c r="PRN148" s="24"/>
      <c r="PRO148" s="24"/>
      <c r="PRP148" s="24"/>
      <c r="PRQ148" s="24"/>
      <c r="PRR148" s="24"/>
      <c r="PRS148" s="24"/>
      <c r="PRT148" s="24"/>
      <c r="PRU148" s="24"/>
      <c r="PRV148" s="24"/>
      <c r="PRW148" s="24"/>
      <c r="PRX148" s="24"/>
      <c r="PRY148" s="24"/>
      <c r="PRZ148" s="24"/>
      <c r="PSA148" s="24"/>
      <c r="PSB148" s="24"/>
      <c r="PSC148" s="24"/>
      <c r="PSD148" s="24"/>
      <c r="PSE148" s="24"/>
      <c r="PSF148" s="24"/>
      <c r="PSG148" s="24"/>
      <c r="PSH148" s="24"/>
      <c r="PSI148" s="24"/>
      <c r="PSJ148" s="24"/>
      <c r="PSK148" s="24"/>
      <c r="PSL148" s="24"/>
      <c r="PSM148" s="24"/>
      <c r="PSN148" s="24"/>
      <c r="PSO148" s="24"/>
      <c r="PSP148" s="24"/>
      <c r="PSQ148" s="24"/>
      <c r="PSR148" s="24"/>
      <c r="PSS148" s="24"/>
      <c r="PST148" s="24"/>
      <c r="PSU148" s="24"/>
      <c r="PSV148" s="24"/>
      <c r="PSW148" s="24"/>
      <c r="PSX148" s="24"/>
      <c r="PSY148" s="24"/>
      <c r="PSZ148" s="24"/>
      <c r="PTA148" s="24"/>
      <c r="PTB148" s="24"/>
      <c r="PTC148" s="24"/>
      <c r="PTD148" s="24"/>
      <c r="PTE148" s="24"/>
      <c r="PTF148" s="24"/>
      <c r="PTG148" s="24"/>
      <c r="PTH148" s="24"/>
      <c r="PTI148" s="24"/>
      <c r="PTJ148" s="24"/>
      <c r="PTK148" s="24"/>
      <c r="PTL148" s="24"/>
      <c r="PTM148" s="24"/>
      <c r="PTN148" s="24"/>
      <c r="PTO148" s="24"/>
      <c r="PTP148" s="24"/>
      <c r="PTQ148" s="24"/>
      <c r="PTR148" s="24"/>
      <c r="PTS148" s="24"/>
      <c r="PTT148" s="24"/>
      <c r="PTU148" s="24"/>
      <c r="PTV148" s="24"/>
      <c r="PTW148" s="24"/>
      <c r="PTX148" s="24"/>
      <c r="PTY148" s="24"/>
      <c r="PTZ148" s="24"/>
      <c r="PUA148" s="24"/>
      <c r="PUB148" s="24"/>
      <c r="PUC148" s="24"/>
      <c r="PUD148" s="24"/>
      <c r="PUE148" s="24"/>
      <c r="PUF148" s="24"/>
      <c r="PUG148" s="24"/>
      <c r="PUH148" s="24"/>
      <c r="PUI148" s="24"/>
      <c r="PUJ148" s="24"/>
      <c r="PUK148" s="24"/>
      <c r="PUL148" s="24"/>
      <c r="PUM148" s="24"/>
      <c r="PUN148" s="24"/>
      <c r="PUO148" s="24"/>
      <c r="PUP148" s="24"/>
      <c r="PUQ148" s="24"/>
      <c r="PUR148" s="24"/>
      <c r="PUS148" s="24"/>
      <c r="PUT148" s="24"/>
      <c r="PUU148" s="24"/>
      <c r="PUV148" s="24"/>
      <c r="PUW148" s="24"/>
      <c r="PUX148" s="24"/>
      <c r="PUY148" s="24"/>
      <c r="PUZ148" s="24"/>
      <c r="PVA148" s="24"/>
      <c r="PVB148" s="24"/>
      <c r="PVC148" s="24"/>
      <c r="PVD148" s="24"/>
      <c r="PVE148" s="24"/>
      <c r="PVF148" s="24"/>
      <c r="PVG148" s="24"/>
      <c r="PVH148" s="24"/>
      <c r="PVI148" s="24"/>
      <c r="PVJ148" s="24"/>
      <c r="PVK148" s="24"/>
      <c r="PVL148" s="24"/>
      <c r="PVM148" s="24"/>
      <c r="PVN148" s="24"/>
      <c r="PVO148" s="24"/>
      <c r="PVP148" s="24"/>
      <c r="PVQ148" s="24"/>
      <c r="PVR148" s="24"/>
      <c r="PVS148" s="24"/>
      <c r="PVT148" s="24"/>
      <c r="PVU148" s="24"/>
      <c r="PVV148" s="24"/>
      <c r="PVW148" s="24"/>
      <c r="PVX148" s="24"/>
      <c r="PVY148" s="24"/>
      <c r="PVZ148" s="24"/>
      <c r="PWA148" s="24"/>
      <c r="PWB148" s="24"/>
      <c r="PWC148" s="24"/>
      <c r="PWD148" s="24"/>
      <c r="PWE148" s="24"/>
      <c r="PWF148" s="24"/>
      <c r="PWG148" s="24"/>
      <c r="PWH148" s="24"/>
      <c r="PWI148" s="24"/>
      <c r="PWJ148" s="24"/>
      <c r="PWK148" s="24"/>
      <c r="PWL148" s="24"/>
      <c r="PWM148" s="24"/>
      <c r="PWN148" s="24"/>
      <c r="PWO148" s="24"/>
      <c r="PWP148" s="24"/>
      <c r="PWQ148" s="24"/>
      <c r="PWR148" s="24"/>
      <c r="PWS148" s="24"/>
      <c r="PWT148" s="24"/>
      <c r="PWU148" s="24"/>
      <c r="PWV148" s="24"/>
      <c r="PWW148" s="24"/>
      <c r="PWX148" s="24"/>
      <c r="PWY148" s="24"/>
      <c r="PWZ148" s="24"/>
      <c r="PXA148" s="24"/>
      <c r="PXB148" s="24"/>
      <c r="PXC148" s="24"/>
      <c r="PXD148" s="24"/>
      <c r="PXE148" s="24"/>
      <c r="PXF148" s="24"/>
      <c r="PXG148" s="24"/>
      <c r="PXH148" s="24"/>
      <c r="PXI148" s="24"/>
      <c r="PXJ148" s="24"/>
      <c r="PXK148" s="24"/>
      <c r="PXL148" s="24"/>
      <c r="PXM148" s="24"/>
      <c r="PXN148" s="24"/>
      <c r="PXO148" s="24"/>
      <c r="PXP148" s="24"/>
      <c r="PXQ148" s="24"/>
      <c r="PXR148" s="24"/>
      <c r="PXS148" s="24"/>
      <c r="PXT148" s="24"/>
      <c r="PXU148" s="24"/>
      <c r="PXV148" s="24"/>
      <c r="PXW148" s="24"/>
      <c r="PXX148" s="24"/>
      <c r="PXY148" s="24"/>
      <c r="PXZ148" s="24"/>
      <c r="PYA148" s="24"/>
      <c r="PYB148" s="24"/>
      <c r="PYC148" s="24"/>
      <c r="PYD148" s="24"/>
      <c r="PYE148" s="24"/>
      <c r="PYF148" s="24"/>
      <c r="PYG148" s="24"/>
      <c r="PYH148" s="24"/>
      <c r="PYI148" s="24"/>
      <c r="PYJ148" s="24"/>
      <c r="PYK148" s="24"/>
      <c r="PYL148" s="24"/>
      <c r="PYM148" s="24"/>
      <c r="PYN148" s="24"/>
      <c r="PYO148" s="24"/>
      <c r="PYP148" s="24"/>
      <c r="PYQ148" s="24"/>
      <c r="PYR148" s="24"/>
      <c r="PYS148" s="24"/>
      <c r="PYT148" s="24"/>
      <c r="PYU148" s="24"/>
      <c r="PYV148" s="24"/>
      <c r="PYW148" s="24"/>
      <c r="PYX148" s="24"/>
      <c r="PYY148" s="24"/>
      <c r="PYZ148" s="24"/>
      <c r="PZA148" s="24"/>
      <c r="PZB148" s="24"/>
      <c r="PZC148" s="24"/>
      <c r="PZD148" s="24"/>
      <c r="PZE148" s="24"/>
      <c r="PZF148" s="24"/>
      <c r="PZG148" s="24"/>
      <c r="PZH148" s="24"/>
      <c r="PZI148" s="24"/>
      <c r="PZJ148" s="24"/>
      <c r="PZK148" s="24"/>
      <c r="PZL148" s="24"/>
      <c r="PZM148" s="24"/>
      <c r="PZN148" s="24"/>
      <c r="PZO148" s="24"/>
      <c r="PZP148" s="24"/>
      <c r="PZQ148" s="24"/>
      <c r="PZR148" s="24"/>
      <c r="PZS148" s="24"/>
      <c r="PZT148" s="24"/>
      <c r="PZU148" s="24"/>
      <c r="PZV148" s="24"/>
      <c r="PZW148" s="24"/>
      <c r="PZX148" s="24"/>
      <c r="PZY148" s="24"/>
      <c r="PZZ148" s="24"/>
      <c r="QAA148" s="24"/>
      <c r="QAB148" s="24"/>
      <c r="QAC148" s="24"/>
      <c r="QAD148" s="24"/>
      <c r="QAE148" s="24"/>
      <c r="QAF148" s="24"/>
      <c r="QAG148" s="24"/>
      <c r="QAH148" s="24"/>
      <c r="QAI148" s="24"/>
      <c r="QAJ148" s="24"/>
      <c r="QAK148" s="24"/>
      <c r="QAL148" s="24"/>
      <c r="QAM148" s="24"/>
      <c r="QAN148" s="24"/>
      <c r="QAO148" s="24"/>
      <c r="QAP148" s="24"/>
      <c r="QAQ148" s="24"/>
      <c r="QAR148" s="24"/>
      <c r="QAS148" s="24"/>
      <c r="QAT148" s="24"/>
      <c r="QAU148" s="24"/>
      <c r="QAV148" s="24"/>
      <c r="QAW148" s="24"/>
      <c r="QAX148" s="24"/>
      <c r="QAY148" s="24"/>
      <c r="QAZ148" s="24"/>
      <c r="QBA148" s="24"/>
      <c r="QBB148" s="24"/>
      <c r="QBC148" s="24"/>
      <c r="QBD148" s="24"/>
      <c r="QBE148" s="24"/>
      <c r="QBF148" s="24"/>
      <c r="QBG148" s="24"/>
      <c r="QBH148" s="24"/>
      <c r="QBI148" s="24"/>
      <c r="QBJ148" s="24"/>
      <c r="QBK148" s="24"/>
      <c r="QBL148" s="24"/>
      <c r="QBM148" s="24"/>
      <c r="QBN148" s="24"/>
      <c r="QBO148" s="24"/>
      <c r="QBP148" s="24"/>
      <c r="QBQ148" s="24"/>
      <c r="QBR148" s="24"/>
      <c r="QBS148" s="24"/>
      <c r="QBT148" s="24"/>
      <c r="QBU148" s="24"/>
      <c r="QBV148" s="24"/>
      <c r="QBW148" s="24"/>
      <c r="QBX148" s="24"/>
      <c r="QBY148" s="24"/>
      <c r="QBZ148" s="24"/>
      <c r="QCA148" s="24"/>
      <c r="QCB148" s="24"/>
      <c r="QCC148" s="24"/>
      <c r="QCD148" s="24"/>
      <c r="QCE148" s="24"/>
      <c r="QCF148" s="24"/>
      <c r="QCG148" s="24"/>
      <c r="QCH148" s="24"/>
      <c r="QCI148" s="24"/>
      <c r="QCJ148" s="24"/>
      <c r="QCK148" s="24"/>
      <c r="QCL148" s="24"/>
      <c r="QCM148" s="24"/>
      <c r="QCN148" s="24"/>
      <c r="QCO148" s="24"/>
      <c r="QCP148" s="24"/>
      <c r="QCQ148" s="24"/>
      <c r="QCR148" s="24"/>
      <c r="QCS148" s="24"/>
      <c r="QCT148" s="24"/>
      <c r="QCU148" s="24"/>
      <c r="QCV148" s="24"/>
      <c r="QCW148" s="24"/>
      <c r="QCX148" s="24"/>
      <c r="QCY148" s="24"/>
      <c r="QCZ148" s="24"/>
      <c r="QDA148" s="24"/>
      <c r="QDB148" s="24"/>
      <c r="QDC148" s="24"/>
      <c r="QDD148" s="24"/>
      <c r="QDE148" s="24"/>
      <c r="QDF148" s="24"/>
      <c r="QDG148" s="24"/>
      <c r="QDH148" s="24"/>
      <c r="QDI148" s="24"/>
      <c r="QDJ148" s="24"/>
      <c r="QDK148" s="24"/>
      <c r="QDL148" s="24"/>
      <c r="QDM148" s="24"/>
      <c r="QDN148" s="24"/>
      <c r="QDO148" s="24"/>
      <c r="QDP148" s="24"/>
      <c r="QDQ148" s="24"/>
      <c r="QDR148" s="24"/>
      <c r="QDS148" s="24"/>
      <c r="QDT148" s="24"/>
      <c r="QDU148" s="24"/>
      <c r="QDV148" s="24"/>
      <c r="QDW148" s="24"/>
      <c r="QDX148" s="24"/>
      <c r="QDY148" s="24"/>
      <c r="QDZ148" s="24"/>
      <c r="QEA148" s="24"/>
      <c r="QEB148" s="24"/>
      <c r="QEC148" s="24"/>
      <c r="QED148" s="24"/>
      <c r="QEE148" s="24"/>
      <c r="QEF148" s="24"/>
      <c r="QEG148" s="24"/>
      <c r="QEH148" s="24"/>
      <c r="QEI148" s="24"/>
      <c r="QEJ148" s="24"/>
      <c r="QEK148" s="24"/>
      <c r="QEL148" s="24"/>
      <c r="QEM148" s="24"/>
      <c r="QEN148" s="24"/>
      <c r="QEO148" s="24"/>
      <c r="QEP148" s="24"/>
      <c r="QEQ148" s="24"/>
      <c r="QER148" s="24"/>
      <c r="QES148" s="24"/>
      <c r="QET148" s="24"/>
      <c r="QEU148" s="24"/>
      <c r="QEV148" s="24"/>
      <c r="QEW148" s="24"/>
      <c r="QEX148" s="24"/>
      <c r="QEY148" s="24"/>
      <c r="QEZ148" s="24"/>
      <c r="QFA148" s="24"/>
      <c r="QFB148" s="24"/>
      <c r="QFC148" s="24"/>
      <c r="QFD148" s="24"/>
      <c r="QFE148" s="24"/>
      <c r="QFF148" s="24"/>
      <c r="QFG148" s="24"/>
      <c r="QFH148" s="24"/>
      <c r="QFI148" s="24"/>
      <c r="QFJ148" s="24"/>
      <c r="QFK148" s="24"/>
      <c r="QFL148" s="24"/>
      <c r="QFM148" s="24"/>
      <c r="QFN148" s="24"/>
      <c r="QFO148" s="24"/>
      <c r="QFP148" s="24"/>
      <c r="QFQ148" s="24"/>
      <c r="QFR148" s="24"/>
      <c r="QFS148" s="24"/>
      <c r="QFT148" s="24"/>
      <c r="QFU148" s="24"/>
      <c r="QFV148" s="24"/>
      <c r="QFW148" s="24"/>
      <c r="QFX148" s="24"/>
      <c r="QFY148" s="24"/>
      <c r="QFZ148" s="24"/>
      <c r="QGA148" s="24"/>
      <c r="QGB148" s="24"/>
      <c r="QGC148" s="24"/>
      <c r="QGD148" s="24"/>
      <c r="QGE148" s="24"/>
      <c r="QGF148" s="24"/>
      <c r="QGG148" s="24"/>
      <c r="QGH148" s="24"/>
      <c r="QGI148" s="24"/>
      <c r="QGJ148" s="24"/>
      <c r="QGK148" s="24"/>
      <c r="QGL148" s="24"/>
      <c r="QGM148" s="24"/>
      <c r="QGN148" s="24"/>
      <c r="QGO148" s="24"/>
      <c r="QGP148" s="24"/>
      <c r="QGQ148" s="24"/>
      <c r="QGR148" s="24"/>
      <c r="QGS148" s="24"/>
      <c r="QGT148" s="24"/>
      <c r="QGU148" s="24"/>
      <c r="QGV148" s="24"/>
      <c r="QGW148" s="24"/>
      <c r="QGX148" s="24"/>
      <c r="QGY148" s="24"/>
      <c r="QGZ148" s="24"/>
      <c r="QHA148" s="24"/>
      <c r="QHB148" s="24"/>
      <c r="QHC148" s="24"/>
      <c r="QHD148" s="24"/>
      <c r="QHE148" s="24"/>
      <c r="QHF148" s="24"/>
      <c r="QHG148" s="24"/>
      <c r="QHH148" s="24"/>
      <c r="QHI148" s="24"/>
      <c r="QHJ148" s="24"/>
      <c r="QHK148" s="24"/>
      <c r="QHL148" s="24"/>
      <c r="QHM148" s="24"/>
      <c r="QHN148" s="24"/>
      <c r="QHO148" s="24"/>
      <c r="QHP148" s="24"/>
      <c r="QHQ148" s="24"/>
      <c r="QHR148" s="24"/>
      <c r="QHS148" s="24"/>
      <c r="QHT148" s="24"/>
      <c r="QHU148" s="24"/>
      <c r="QHV148" s="24"/>
      <c r="QHW148" s="24"/>
      <c r="QHX148" s="24"/>
      <c r="QHY148" s="24"/>
      <c r="QHZ148" s="24"/>
      <c r="QIA148" s="24"/>
      <c r="QIB148" s="24"/>
      <c r="QIC148" s="24"/>
      <c r="QID148" s="24"/>
      <c r="QIE148" s="24"/>
      <c r="QIF148" s="24"/>
      <c r="QIG148" s="24"/>
      <c r="QIH148" s="24"/>
      <c r="QII148" s="24"/>
      <c r="QIJ148" s="24"/>
      <c r="QIK148" s="24"/>
      <c r="QIL148" s="24"/>
      <c r="QIM148" s="24"/>
      <c r="QIN148" s="24"/>
      <c r="QIO148" s="24"/>
      <c r="QIP148" s="24"/>
      <c r="QIQ148" s="24"/>
      <c r="QIR148" s="24"/>
      <c r="QIS148" s="24"/>
      <c r="QIT148" s="24"/>
      <c r="QIU148" s="24"/>
      <c r="QIV148" s="24"/>
      <c r="QIW148" s="24"/>
      <c r="QIX148" s="24"/>
      <c r="QIY148" s="24"/>
      <c r="QIZ148" s="24"/>
      <c r="QJA148" s="24"/>
      <c r="QJB148" s="24"/>
      <c r="QJC148" s="24"/>
      <c r="QJD148" s="24"/>
      <c r="QJE148" s="24"/>
      <c r="QJF148" s="24"/>
      <c r="QJG148" s="24"/>
      <c r="QJH148" s="24"/>
      <c r="QJI148" s="24"/>
      <c r="QJJ148" s="24"/>
      <c r="QJK148" s="24"/>
      <c r="QJL148" s="24"/>
      <c r="QJM148" s="24"/>
      <c r="QJN148" s="24"/>
      <c r="QJO148" s="24"/>
      <c r="QJP148" s="24"/>
      <c r="QJQ148" s="24"/>
      <c r="QJR148" s="24"/>
      <c r="QJS148" s="24"/>
      <c r="QJT148" s="24"/>
      <c r="QJU148" s="24"/>
      <c r="QJV148" s="24"/>
      <c r="QJW148" s="24"/>
      <c r="QJX148" s="24"/>
      <c r="QJY148" s="24"/>
      <c r="QJZ148" s="24"/>
      <c r="QKA148" s="24"/>
      <c r="QKB148" s="24"/>
      <c r="QKC148" s="24"/>
      <c r="QKD148" s="24"/>
      <c r="QKE148" s="24"/>
      <c r="QKF148" s="24"/>
      <c r="QKG148" s="24"/>
      <c r="QKH148" s="24"/>
      <c r="QKI148" s="24"/>
      <c r="QKJ148" s="24"/>
      <c r="QKK148" s="24"/>
      <c r="QKL148" s="24"/>
      <c r="QKM148" s="24"/>
      <c r="QKN148" s="24"/>
      <c r="QKO148" s="24"/>
      <c r="QKP148" s="24"/>
      <c r="QKQ148" s="24"/>
      <c r="QKR148" s="24"/>
      <c r="QKS148" s="24"/>
      <c r="QKT148" s="24"/>
      <c r="QKU148" s="24"/>
      <c r="QKV148" s="24"/>
      <c r="QKW148" s="24"/>
      <c r="QKX148" s="24"/>
      <c r="QKY148" s="24"/>
      <c r="QKZ148" s="24"/>
      <c r="QLA148" s="24"/>
      <c r="QLB148" s="24"/>
      <c r="QLC148" s="24"/>
      <c r="QLD148" s="24"/>
      <c r="QLE148" s="24"/>
      <c r="QLF148" s="24"/>
      <c r="QLG148" s="24"/>
      <c r="QLH148" s="24"/>
      <c r="QLI148" s="24"/>
      <c r="QLJ148" s="24"/>
      <c r="QLK148" s="24"/>
      <c r="QLL148" s="24"/>
      <c r="QLM148" s="24"/>
      <c r="QLN148" s="24"/>
      <c r="QLO148" s="24"/>
      <c r="QLP148" s="24"/>
      <c r="QLQ148" s="24"/>
      <c r="QLR148" s="24"/>
      <c r="QLS148" s="24"/>
      <c r="QLT148" s="24"/>
      <c r="QLU148" s="24"/>
      <c r="QLV148" s="24"/>
      <c r="QLW148" s="24"/>
      <c r="QLX148" s="24"/>
      <c r="QLY148" s="24"/>
      <c r="QLZ148" s="24"/>
      <c r="QMA148" s="24"/>
      <c r="QMB148" s="24"/>
      <c r="QMC148" s="24"/>
      <c r="QMD148" s="24"/>
      <c r="QME148" s="24"/>
      <c r="QMF148" s="24"/>
      <c r="QMG148" s="24"/>
      <c r="QMH148" s="24"/>
      <c r="QMI148" s="24"/>
      <c r="QMJ148" s="24"/>
      <c r="QMK148" s="24"/>
      <c r="QML148" s="24"/>
      <c r="QMM148" s="24"/>
      <c r="QMN148" s="24"/>
      <c r="QMO148" s="24"/>
      <c r="QMP148" s="24"/>
      <c r="QMQ148" s="24"/>
      <c r="QMR148" s="24"/>
      <c r="QMS148" s="24"/>
      <c r="QMT148" s="24"/>
      <c r="QMU148" s="24"/>
      <c r="QMV148" s="24"/>
      <c r="QMW148" s="24"/>
      <c r="QMX148" s="24"/>
      <c r="QMY148" s="24"/>
      <c r="QMZ148" s="24"/>
      <c r="QNA148" s="24"/>
      <c r="QNB148" s="24"/>
      <c r="QNC148" s="24"/>
      <c r="QND148" s="24"/>
      <c r="QNE148" s="24"/>
      <c r="QNF148" s="24"/>
      <c r="QNG148" s="24"/>
      <c r="QNH148" s="24"/>
      <c r="QNI148" s="24"/>
      <c r="QNJ148" s="24"/>
      <c r="QNK148" s="24"/>
      <c r="QNL148" s="24"/>
      <c r="QNM148" s="24"/>
      <c r="QNN148" s="24"/>
      <c r="QNO148" s="24"/>
      <c r="QNP148" s="24"/>
      <c r="QNQ148" s="24"/>
      <c r="QNR148" s="24"/>
      <c r="QNS148" s="24"/>
      <c r="QNT148" s="24"/>
      <c r="QNU148" s="24"/>
      <c r="QNV148" s="24"/>
      <c r="QNW148" s="24"/>
      <c r="QNX148" s="24"/>
      <c r="QNY148" s="24"/>
      <c r="QNZ148" s="24"/>
      <c r="QOA148" s="24"/>
      <c r="QOB148" s="24"/>
      <c r="QOC148" s="24"/>
      <c r="QOD148" s="24"/>
      <c r="QOE148" s="24"/>
      <c r="QOF148" s="24"/>
      <c r="QOG148" s="24"/>
      <c r="QOH148" s="24"/>
      <c r="QOI148" s="24"/>
      <c r="QOJ148" s="24"/>
      <c r="QOK148" s="24"/>
      <c r="QOL148" s="24"/>
      <c r="QOM148" s="24"/>
      <c r="QON148" s="24"/>
      <c r="QOO148" s="24"/>
      <c r="QOP148" s="24"/>
      <c r="QOQ148" s="24"/>
      <c r="QOR148" s="24"/>
      <c r="QOS148" s="24"/>
      <c r="QOT148" s="24"/>
      <c r="QOU148" s="24"/>
      <c r="QOV148" s="24"/>
      <c r="QOW148" s="24"/>
      <c r="QOX148" s="24"/>
      <c r="QOY148" s="24"/>
      <c r="QOZ148" s="24"/>
      <c r="QPA148" s="24"/>
      <c r="QPB148" s="24"/>
      <c r="QPC148" s="24"/>
      <c r="QPD148" s="24"/>
      <c r="QPE148" s="24"/>
      <c r="QPF148" s="24"/>
      <c r="QPG148" s="24"/>
      <c r="QPH148" s="24"/>
      <c r="QPI148" s="24"/>
      <c r="QPJ148" s="24"/>
      <c r="QPK148" s="24"/>
      <c r="QPL148" s="24"/>
      <c r="QPM148" s="24"/>
      <c r="QPN148" s="24"/>
      <c r="QPO148" s="24"/>
      <c r="QPP148" s="24"/>
      <c r="QPQ148" s="24"/>
      <c r="QPR148" s="24"/>
      <c r="QPS148" s="24"/>
      <c r="QPT148" s="24"/>
      <c r="QPU148" s="24"/>
      <c r="QPV148" s="24"/>
      <c r="QPW148" s="24"/>
      <c r="QPX148" s="24"/>
      <c r="QPY148" s="24"/>
      <c r="QPZ148" s="24"/>
      <c r="QQA148" s="24"/>
      <c r="QQB148" s="24"/>
      <c r="QQC148" s="24"/>
      <c r="QQD148" s="24"/>
      <c r="QQE148" s="24"/>
      <c r="QQF148" s="24"/>
      <c r="QQG148" s="24"/>
      <c r="QQH148" s="24"/>
      <c r="QQI148" s="24"/>
      <c r="QQJ148" s="24"/>
      <c r="QQK148" s="24"/>
      <c r="QQL148" s="24"/>
      <c r="QQM148" s="24"/>
      <c r="QQN148" s="24"/>
      <c r="QQO148" s="24"/>
      <c r="QQP148" s="24"/>
      <c r="QQQ148" s="24"/>
      <c r="QQR148" s="24"/>
      <c r="QQS148" s="24"/>
      <c r="QQT148" s="24"/>
      <c r="QQU148" s="24"/>
      <c r="QQV148" s="24"/>
      <c r="QQW148" s="24"/>
      <c r="QQX148" s="24"/>
      <c r="QQY148" s="24"/>
      <c r="QQZ148" s="24"/>
      <c r="QRA148" s="24"/>
      <c r="QRB148" s="24"/>
      <c r="QRC148" s="24"/>
      <c r="QRD148" s="24"/>
      <c r="QRE148" s="24"/>
      <c r="QRF148" s="24"/>
      <c r="QRG148" s="24"/>
      <c r="QRH148" s="24"/>
      <c r="QRI148" s="24"/>
      <c r="QRJ148" s="24"/>
      <c r="QRK148" s="24"/>
      <c r="QRL148" s="24"/>
      <c r="QRM148" s="24"/>
      <c r="QRN148" s="24"/>
      <c r="QRO148" s="24"/>
      <c r="QRP148" s="24"/>
      <c r="QRQ148" s="24"/>
      <c r="QRR148" s="24"/>
      <c r="QRS148" s="24"/>
      <c r="QRT148" s="24"/>
      <c r="QRU148" s="24"/>
      <c r="QRV148" s="24"/>
      <c r="QRW148" s="24"/>
      <c r="QRX148" s="24"/>
      <c r="QRY148" s="24"/>
      <c r="QRZ148" s="24"/>
      <c r="QSA148" s="24"/>
      <c r="QSB148" s="24"/>
      <c r="QSC148" s="24"/>
      <c r="QSD148" s="24"/>
      <c r="QSE148" s="24"/>
      <c r="QSF148" s="24"/>
      <c r="QSG148" s="24"/>
      <c r="QSH148" s="24"/>
      <c r="QSI148" s="24"/>
      <c r="QSJ148" s="24"/>
      <c r="QSK148" s="24"/>
      <c r="QSL148" s="24"/>
      <c r="QSM148" s="24"/>
      <c r="QSN148" s="24"/>
      <c r="QSO148" s="24"/>
      <c r="QSP148" s="24"/>
      <c r="QSQ148" s="24"/>
      <c r="QSR148" s="24"/>
      <c r="QSS148" s="24"/>
      <c r="QST148" s="24"/>
      <c r="QSU148" s="24"/>
      <c r="QSV148" s="24"/>
      <c r="QSW148" s="24"/>
      <c r="QSX148" s="24"/>
      <c r="QSY148" s="24"/>
      <c r="QSZ148" s="24"/>
      <c r="QTA148" s="24"/>
      <c r="QTB148" s="24"/>
      <c r="QTC148" s="24"/>
      <c r="QTD148" s="24"/>
      <c r="QTE148" s="24"/>
      <c r="QTF148" s="24"/>
      <c r="QTG148" s="24"/>
      <c r="QTH148" s="24"/>
      <c r="QTI148" s="24"/>
      <c r="QTJ148" s="24"/>
      <c r="QTK148" s="24"/>
      <c r="QTL148" s="24"/>
      <c r="QTM148" s="24"/>
      <c r="QTN148" s="24"/>
      <c r="QTO148" s="24"/>
      <c r="QTP148" s="24"/>
      <c r="QTQ148" s="24"/>
      <c r="QTR148" s="24"/>
      <c r="QTS148" s="24"/>
      <c r="QTT148" s="24"/>
      <c r="QTU148" s="24"/>
      <c r="QTV148" s="24"/>
      <c r="QTW148" s="24"/>
      <c r="QTX148" s="24"/>
      <c r="QTY148" s="24"/>
      <c r="QTZ148" s="24"/>
      <c r="QUA148" s="24"/>
      <c r="QUB148" s="24"/>
      <c r="QUC148" s="24"/>
      <c r="QUD148" s="24"/>
      <c r="QUE148" s="24"/>
      <c r="QUF148" s="24"/>
      <c r="QUG148" s="24"/>
      <c r="QUH148" s="24"/>
      <c r="QUI148" s="24"/>
      <c r="QUJ148" s="24"/>
      <c r="QUK148" s="24"/>
      <c r="QUL148" s="24"/>
      <c r="QUM148" s="24"/>
      <c r="QUN148" s="24"/>
      <c r="QUO148" s="24"/>
      <c r="QUP148" s="24"/>
      <c r="QUQ148" s="24"/>
      <c r="QUR148" s="24"/>
      <c r="QUS148" s="24"/>
      <c r="QUT148" s="24"/>
      <c r="QUU148" s="24"/>
      <c r="QUV148" s="24"/>
      <c r="QUW148" s="24"/>
      <c r="QUX148" s="24"/>
      <c r="QUY148" s="24"/>
      <c r="QUZ148" s="24"/>
      <c r="QVA148" s="24"/>
      <c r="QVB148" s="24"/>
      <c r="QVC148" s="24"/>
      <c r="QVD148" s="24"/>
      <c r="QVE148" s="24"/>
      <c r="QVF148" s="24"/>
      <c r="QVG148" s="24"/>
      <c r="QVH148" s="24"/>
      <c r="QVI148" s="24"/>
      <c r="QVJ148" s="24"/>
      <c r="QVK148" s="24"/>
      <c r="QVL148" s="24"/>
      <c r="QVM148" s="24"/>
      <c r="QVN148" s="24"/>
      <c r="QVO148" s="24"/>
      <c r="QVP148" s="24"/>
      <c r="QVQ148" s="24"/>
      <c r="QVR148" s="24"/>
      <c r="QVS148" s="24"/>
      <c r="QVT148" s="24"/>
      <c r="QVU148" s="24"/>
      <c r="QVV148" s="24"/>
      <c r="QVW148" s="24"/>
      <c r="QVX148" s="24"/>
      <c r="QVY148" s="24"/>
      <c r="QVZ148" s="24"/>
      <c r="QWA148" s="24"/>
      <c r="QWB148" s="24"/>
      <c r="QWC148" s="24"/>
      <c r="QWD148" s="24"/>
      <c r="QWE148" s="24"/>
      <c r="QWF148" s="24"/>
      <c r="QWG148" s="24"/>
      <c r="QWH148" s="24"/>
      <c r="QWI148" s="24"/>
      <c r="QWJ148" s="24"/>
      <c r="QWK148" s="24"/>
      <c r="QWL148" s="24"/>
      <c r="QWM148" s="24"/>
      <c r="QWN148" s="24"/>
      <c r="QWO148" s="24"/>
      <c r="QWP148" s="24"/>
      <c r="QWQ148" s="24"/>
      <c r="QWR148" s="24"/>
      <c r="QWS148" s="24"/>
      <c r="QWT148" s="24"/>
      <c r="QWU148" s="24"/>
      <c r="QWV148" s="24"/>
      <c r="QWW148" s="24"/>
      <c r="QWX148" s="24"/>
      <c r="QWY148" s="24"/>
      <c r="QWZ148" s="24"/>
      <c r="QXA148" s="24"/>
      <c r="QXB148" s="24"/>
      <c r="QXC148" s="24"/>
      <c r="QXD148" s="24"/>
      <c r="QXE148" s="24"/>
      <c r="QXF148" s="24"/>
      <c r="QXG148" s="24"/>
      <c r="QXH148" s="24"/>
      <c r="QXI148" s="24"/>
      <c r="QXJ148" s="24"/>
      <c r="QXK148" s="24"/>
      <c r="QXL148" s="24"/>
      <c r="QXM148" s="24"/>
      <c r="QXN148" s="24"/>
      <c r="QXO148" s="24"/>
      <c r="QXP148" s="24"/>
      <c r="QXQ148" s="24"/>
      <c r="QXR148" s="24"/>
      <c r="QXS148" s="24"/>
      <c r="QXT148" s="24"/>
      <c r="QXU148" s="24"/>
      <c r="QXV148" s="24"/>
      <c r="QXW148" s="24"/>
      <c r="QXX148" s="24"/>
      <c r="QXY148" s="24"/>
      <c r="QXZ148" s="24"/>
      <c r="QYA148" s="24"/>
      <c r="QYB148" s="24"/>
      <c r="QYC148" s="24"/>
      <c r="QYD148" s="24"/>
      <c r="QYE148" s="24"/>
      <c r="QYF148" s="24"/>
      <c r="QYG148" s="24"/>
      <c r="QYH148" s="24"/>
      <c r="QYI148" s="24"/>
      <c r="QYJ148" s="24"/>
      <c r="QYK148" s="24"/>
      <c r="QYL148" s="24"/>
      <c r="QYM148" s="24"/>
      <c r="QYN148" s="24"/>
      <c r="QYO148" s="24"/>
      <c r="QYP148" s="24"/>
      <c r="QYQ148" s="24"/>
      <c r="QYR148" s="24"/>
      <c r="QYS148" s="24"/>
      <c r="QYT148" s="24"/>
      <c r="QYU148" s="24"/>
      <c r="QYV148" s="24"/>
      <c r="QYW148" s="24"/>
      <c r="QYX148" s="24"/>
      <c r="QYY148" s="24"/>
      <c r="QYZ148" s="24"/>
      <c r="QZA148" s="24"/>
      <c r="QZB148" s="24"/>
      <c r="QZC148" s="24"/>
      <c r="QZD148" s="24"/>
      <c r="QZE148" s="24"/>
      <c r="QZF148" s="24"/>
      <c r="QZG148" s="24"/>
      <c r="QZH148" s="24"/>
      <c r="QZI148" s="24"/>
      <c r="QZJ148" s="24"/>
      <c r="QZK148" s="24"/>
      <c r="QZL148" s="24"/>
      <c r="QZM148" s="24"/>
      <c r="QZN148" s="24"/>
      <c r="QZO148" s="24"/>
      <c r="QZP148" s="24"/>
      <c r="QZQ148" s="24"/>
      <c r="QZR148" s="24"/>
      <c r="QZS148" s="24"/>
      <c r="QZT148" s="24"/>
      <c r="QZU148" s="24"/>
      <c r="QZV148" s="24"/>
      <c r="QZW148" s="24"/>
      <c r="QZX148" s="24"/>
      <c r="QZY148" s="24"/>
      <c r="QZZ148" s="24"/>
      <c r="RAA148" s="24"/>
      <c r="RAB148" s="24"/>
      <c r="RAC148" s="24"/>
      <c r="RAD148" s="24"/>
      <c r="RAE148" s="24"/>
      <c r="RAF148" s="24"/>
      <c r="RAG148" s="24"/>
      <c r="RAH148" s="24"/>
      <c r="RAI148" s="24"/>
      <c r="RAJ148" s="24"/>
      <c r="RAK148" s="24"/>
      <c r="RAL148" s="24"/>
      <c r="RAM148" s="24"/>
      <c r="RAN148" s="24"/>
      <c r="RAO148" s="24"/>
      <c r="RAP148" s="24"/>
      <c r="RAQ148" s="24"/>
      <c r="RAR148" s="24"/>
      <c r="RAS148" s="24"/>
      <c r="RAT148" s="24"/>
      <c r="RAU148" s="24"/>
      <c r="RAV148" s="24"/>
      <c r="RAW148" s="24"/>
      <c r="RAX148" s="24"/>
      <c r="RAY148" s="24"/>
      <c r="RAZ148" s="24"/>
      <c r="RBA148" s="24"/>
      <c r="RBB148" s="24"/>
      <c r="RBC148" s="24"/>
      <c r="RBD148" s="24"/>
      <c r="RBE148" s="24"/>
      <c r="RBF148" s="24"/>
      <c r="RBG148" s="24"/>
      <c r="RBH148" s="24"/>
      <c r="RBI148" s="24"/>
      <c r="RBJ148" s="24"/>
      <c r="RBK148" s="24"/>
      <c r="RBL148" s="24"/>
      <c r="RBM148" s="24"/>
      <c r="RBN148" s="24"/>
      <c r="RBO148" s="24"/>
      <c r="RBP148" s="24"/>
      <c r="RBQ148" s="24"/>
      <c r="RBR148" s="24"/>
      <c r="RBS148" s="24"/>
      <c r="RBT148" s="24"/>
      <c r="RBU148" s="24"/>
      <c r="RBV148" s="24"/>
      <c r="RBW148" s="24"/>
      <c r="RBX148" s="24"/>
      <c r="RBY148" s="24"/>
      <c r="RBZ148" s="24"/>
      <c r="RCA148" s="24"/>
      <c r="RCB148" s="24"/>
      <c r="RCC148" s="24"/>
      <c r="RCD148" s="24"/>
      <c r="RCE148" s="24"/>
      <c r="RCF148" s="24"/>
      <c r="RCG148" s="24"/>
      <c r="RCH148" s="24"/>
      <c r="RCI148" s="24"/>
      <c r="RCJ148" s="24"/>
      <c r="RCK148" s="24"/>
      <c r="RCL148" s="24"/>
      <c r="RCM148" s="24"/>
      <c r="RCN148" s="24"/>
      <c r="RCO148" s="24"/>
      <c r="RCP148" s="24"/>
      <c r="RCQ148" s="24"/>
      <c r="RCR148" s="24"/>
      <c r="RCS148" s="24"/>
      <c r="RCT148" s="24"/>
      <c r="RCU148" s="24"/>
      <c r="RCV148" s="24"/>
      <c r="RCW148" s="24"/>
      <c r="RCX148" s="24"/>
      <c r="RCY148" s="24"/>
      <c r="RCZ148" s="24"/>
      <c r="RDA148" s="24"/>
      <c r="RDB148" s="24"/>
      <c r="RDC148" s="24"/>
      <c r="RDD148" s="24"/>
      <c r="RDE148" s="24"/>
      <c r="RDF148" s="24"/>
      <c r="RDG148" s="24"/>
      <c r="RDH148" s="24"/>
      <c r="RDI148" s="24"/>
      <c r="RDJ148" s="24"/>
      <c r="RDK148" s="24"/>
      <c r="RDL148" s="24"/>
      <c r="RDM148" s="24"/>
      <c r="RDN148" s="24"/>
      <c r="RDO148" s="24"/>
      <c r="RDP148" s="24"/>
      <c r="RDQ148" s="24"/>
      <c r="RDR148" s="24"/>
      <c r="RDS148" s="24"/>
      <c r="RDT148" s="24"/>
      <c r="RDU148" s="24"/>
      <c r="RDV148" s="24"/>
      <c r="RDW148" s="24"/>
      <c r="RDX148" s="24"/>
      <c r="RDY148" s="24"/>
      <c r="RDZ148" s="24"/>
      <c r="REA148" s="24"/>
      <c r="REB148" s="24"/>
      <c r="REC148" s="24"/>
      <c r="RED148" s="24"/>
      <c r="REE148" s="24"/>
      <c r="REF148" s="24"/>
      <c r="REG148" s="24"/>
      <c r="REH148" s="24"/>
      <c r="REI148" s="24"/>
      <c r="REJ148" s="24"/>
      <c r="REK148" s="24"/>
      <c r="REL148" s="24"/>
      <c r="REM148" s="24"/>
      <c r="REN148" s="24"/>
      <c r="REO148" s="24"/>
      <c r="REP148" s="24"/>
      <c r="REQ148" s="24"/>
      <c r="RER148" s="24"/>
      <c r="RES148" s="24"/>
      <c r="RET148" s="24"/>
      <c r="REU148" s="24"/>
      <c r="REV148" s="24"/>
      <c r="REW148" s="24"/>
      <c r="REX148" s="24"/>
      <c r="REY148" s="24"/>
      <c r="REZ148" s="24"/>
      <c r="RFA148" s="24"/>
      <c r="RFB148" s="24"/>
      <c r="RFC148" s="24"/>
      <c r="RFD148" s="24"/>
      <c r="RFE148" s="24"/>
      <c r="RFF148" s="24"/>
      <c r="RFG148" s="24"/>
      <c r="RFH148" s="24"/>
      <c r="RFI148" s="24"/>
      <c r="RFJ148" s="24"/>
      <c r="RFK148" s="24"/>
      <c r="RFL148" s="24"/>
      <c r="RFM148" s="24"/>
      <c r="RFN148" s="24"/>
      <c r="RFO148" s="24"/>
      <c r="RFP148" s="24"/>
      <c r="RFQ148" s="24"/>
      <c r="RFR148" s="24"/>
      <c r="RFS148" s="24"/>
      <c r="RFT148" s="24"/>
      <c r="RFU148" s="24"/>
      <c r="RFV148" s="24"/>
      <c r="RFW148" s="24"/>
      <c r="RFX148" s="24"/>
      <c r="RFY148" s="24"/>
      <c r="RFZ148" s="24"/>
      <c r="RGA148" s="24"/>
      <c r="RGB148" s="24"/>
      <c r="RGC148" s="24"/>
      <c r="RGD148" s="24"/>
      <c r="RGE148" s="24"/>
      <c r="RGF148" s="24"/>
      <c r="RGG148" s="24"/>
      <c r="RGH148" s="24"/>
      <c r="RGI148" s="24"/>
      <c r="RGJ148" s="24"/>
      <c r="RGK148" s="24"/>
      <c r="RGL148" s="24"/>
      <c r="RGM148" s="24"/>
      <c r="RGN148" s="24"/>
      <c r="RGO148" s="24"/>
      <c r="RGP148" s="24"/>
      <c r="RGQ148" s="24"/>
      <c r="RGR148" s="24"/>
      <c r="RGS148" s="24"/>
      <c r="RGT148" s="24"/>
      <c r="RGU148" s="24"/>
      <c r="RGV148" s="24"/>
      <c r="RGW148" s="24"/>
      <c r="RGX148" s="24"/>
      <c r="RGY148" s="24"/>
      <c r="RGZ148" s="24"/>
      <c r="RHA148" s="24"/>
      <c r="RHB148" s="24"/>
      <c r="RHC148" s="24"/>
      <c r="RHD148" s="24"/>
      <c r="RHE148" s="24"/>
      <c r="RHF148" s="24"/>
      <c r="RHG148" s="24"/>
      <c r="RHH148" s="24"/>
      <c r="RHI148" s="24"/>
      <c r="RHJ148" s="24"/>
      <c r="RHK148" s="24"/>
      <c r="RHL148" s="24"/>
      <c r="RHM148" s="24"/>
      <c r="RHN148" s="24"/>
      <c r="RHO148" s="24"/>
      <c r="RHP148" s="24"/>
      <c r="RHQ148" s="24"/>
      <c r="RHR148" s="24"/>
      <c r="RHS148" s="24"/>
      <c r="RHT148" s="24"/>
      <c r="RHU148" s="24"/>
      <c r="RHV148" s="24"/>
      <c r="RHW148" s="24"/>
      <c r="RHX148" s="24"/>
      <c r="RHY148" s="24"/>
      <c r="RHZ148" s="24"/>
      <c r="RIA148" s="24"/>
      <c r="RIB148" s="24"/>
      <c r="RIC148" s="24"/>
      <c r="RID148" s="24"/>
      <c r="RIE148" s="24"/>
      <c r="RIF148" s="24"/>
      <c r="RIG148" s="24"/>
      <c r="RIH148" s="24"/>
      <c r="RII148" s="24"/>
      <c r="RIJ148" s="24"/>
      <c r="RIK148" s="24"/>
      <c r="RIL148" s="24"/>
      <c r="RIM148" s="24"/>
      <c r="RIN148" s="24"/>
      <c r="RIO148" s="24"/>
      <c r="RIP148" s="24"/>
      <c r="RIQ148" s="24"/>
      <c r="RIR148" s="24"/>
      <c r="RIS148" s="24"/>
      <c r="RIT148" s="24"/>
      <c r="RIU148" s="24"/>
      <c r="RIV148" s="24"/>
      <c r="RIW148" s="24"/>
      <c r="RIX148" s="24"/>
      <c r="RIY148" s="24"/>
      <c r="RIZ148" s="24"/>
      <c r="RJA148" s="24"/>
      <c r="RJB148" s="24"/>
      <c r="RJC148" s="24"/>
      <c r="RJD148" s="24"/>
      <c r="RJE148" s="24"/>
      <c r="RJF148" s="24"/>
      <c r="RJG148" s="24"/>
      <c r="RJH148" s="24"/>
      <c r="RJI148" s="24"/>
      <c r="RJJ148" s="24"/>
      <c r="RJK148" s="24"/>
      <c r="RJL148" s="24"/>
      <c r="RJM148" s="24"/>
      <c r="RJN148" s="24"/>
      <c r="RJO148" s="24"/>
      <c r="RJP148" s="24"/>
      <c r="RJQ148" s="24"/>
      <c r="RJR148" s="24"/>
      <c r="RJS148" s="24"/>
      <c r="RJT148" s="24"/>
      <c r="RJU148" s="24"/>
      <c r="RJV148" s="24"/>
      <c r="RJW148" s="24"/>
      <c r="RJX148" s="24"/>
      <c r="RJY148" s="24"/>
      <c r="RJZ148" s="24"/>
      <c r="RKA148" s="24"/>
      <c r="RKB148" s="24"/>
      <c r="RKC148" s="24"/>
      <c r="RKD148" s="24"/>
      <c r="RKE148" s="24"/>
      <c r="RKF148" s="24"/>
      <c r="RKG148" s="24"/>
      <c r="RKH148" s="24"/>
      <c r="RKI148" s="24"/>
      <c r="RKJ148" s="24"/>
      <c r="RKK148" s="24"/>
      <c r="RKL148" s="24"/>
      <c r="RKM148" s="24"/>
      <c r="RKN148" s="24"/>
      <c r="RKO148" s="24"/>
      <c r="RKP148" s="24"/>
      <c r="RKQ148" s="24"/>
      <c r="RKR148" s="24"/>
      <c r="RKS148" s="24"/>
      <c r="RKT148" s="24"/>
      <c r="RKU148" s="24"/>
      <c r="RKV148" s="24"/>
      <c r="RKW148" s="24"/>
      <c r="RKX148" s="24"/>
      <c r="RKY148" s="24"/>
      <c r="RKZ148" s="24"/>
      <c r="RLA148" s="24"/>
      <c r="RLB148" s="24"/>
      <c r="RLC148" s="24"/>
      <c r="RLD148" s="24"/>
      <c r="RLE148" s="24"/>
      <c r="RLF148" s="24"/>
      <c r="RLG148" s="24"/>
      <c r="RLH148" s="24"/>
      <c r="RLI148" s="24"/>
      <c r="RLJ148" s="24"/>
      <c r="RLK148" s="24"/>
      <c r="RLL148" s="24"/>
      <c r="RLM148" s="24"/>
      <c r="RLN148" s="24"/>
      <c r="RLO148" s="24"/>
      <c r="RLP148" s="24"/>
      <c r="RLQ148" s="24"/>
      <c r="RLR148" s="24"/>
      <c r="RLS148" s="24"/>
      <c r="RLT148" s="24"/>
      <c r="RLU148" s="24"/>
      <c r="RLV148" s="24"/>
      <c r="RLW148" s="24"/>
      <c r="RLX148" s="24"/>
      <c r="RLY148" s="24"/>
      <c r="RLZ148" s="24"/>
      <c r="RMA148" s="24"/>
      <c r="RMB148" s="24"/>
      <c r="RMC148" s="24"/>
      <c r="RMD148" s="24"/>
      <c r="RME148" s="24"/>
      <c r="RMF148" s="24"/>
      <c r="RMG148" s="24"/>
      <c r="RMH148" s="24"/>
      <c r="RMI148" s="24"/>
      <c r="RMJ148" s="24"/>
      <c r="RMK148" s="24"/>
      <c r="RML148" s="24"/>
      <c r="RMM148" s="24"/>
      <c r="RMN148" s="24"/>
      <c r="RMO148" s="24"/>
      <c r="RMP148" s="24"/>
      <c r="RMQ148" s="24"/>
      <c r="RMR148" s="24"/>
      <c r="RMS148" s="24"/>
      <c r="RMT148" s="24"/>
      <c r="RMU148" s="24"/>
      <c r="RMV148" s="24"/>
      <c r="RMW148" s="24"/>
      <c r="RMX148" s="24"/>
      <c r="RMY148" s="24"/>
      <c r="RMZ148" s="24"/>
      <c r="RNA148" s="24"/>
      <c r="RNB148" s="24"/>
      <c r="RNC148" s="24"/>
      <c r="RND148" s="24"/>
      <c r="RNE148" s="24"/>
      <c r="RNF148" s="24"/>
      <c r="RNG148" s="24"/>
      <c r="RNH148" s="24"/>
      <c r="RNI148" s="24"/>
      <c r="RNJ148" s="24"/>
      <c r="RNK148" s="24"/>
      <c r="RNL148" s="24"/>
      <c r="RNM148" s="24"/>
      <c r="RNN148" s="24"/>
      <c r="RNO148" s="24"/>
      <c r="RNP148" s="24"/>
      <c r="RNQ148" s="24"/>
      <c r="RNR148" s="24"/>
      <c r="RNS148" s="24"/>
      <c r="RNT148" s="24"/>
      <c r="RNU148" s="24"/>
      <c r="RNV148" s="24"/>
      <c r="RNW148" s="24"/>
      <c r="RNX148" s="24"/>
      <c r="RNY148" s="24"/>
      <c r="RNZ148" s="24"/>
      <c r="ROA148" s="24"/>
      <c r="ROB148" s="24"/>
      <c r="ROC148" s="24"/>
      <c r="ROD148" s="24"/>
      <c r="ROE148" s="24"/>
      <c r="ROF148" s="24"/>
      <c r="ROG148" s="24"/>
      <c r="ROH148" s="24"/>
      <c r="ROI148" s="24"/>
      <c r="ROJ148" s="24"/>
      <c r="ROK148" s="24"/>
      <c r="ROL148" s="24"/>
      <c r="ROM148" s="24"/>
      <c r="RON148" s="24"/>
      <c r="ROO148" s="24"/>
      <c r="ROP148" s="24"/>
      <c r="ROQ148" s="24"/>
      <c r="ROR148" s="24"/>
      <c r="ROS148" s="24"/>
      <c r="ROT148" s="24"/>
      <c r="ROU148" s="24"/>
      <c r="ROV148" s="24"/>
      <c r="ROW148" s="24"/>
      <c r="ROX148" s="24"/>
      <c r="ROY148" s="24"/>
      <c r="ROZ148" s="24"/>
      <c r="RPA148" s="24"/>
      <c r="RPB148" s="24"/>
      <c r="RPC148" s="24"/>
      <c r="RPD148" s="24"/>
      <c r="RPE148" s="24"/>
      <c r="RPF148" s="24"/>
      <c r="RPG148" s="24"/>
      <c r="RPH148" s="24"/>
      <c r="RPI148" s="24"/>
      <c r="RPJ148" s="24"/>
      <c r="RPK148" s="24"/>
      <c r="RPL148" s="24"/>
      <c r="RPM148" s="24"/>
      <c r="RPN148" s="24"/>
      <c r="RPO148" s="24"/>
      <c r="RPP148" s="24"/>
      <c r="RPQ148" s="24"/>
      <c r="RPR148" s="24"/>
      <c r="RPS148" s="24"/>
      <c r="RPT148" s="24"/>
      <c r="RPU148" s="24"/>
      <c r="RPV148" s="24"/>
      <c r="RPW148" s="24"/>
      <c r="RPX148" s="24"/>
      <c r="RPY148" s="24"/>
      <c r="RPZ148" s="24"/>
      <c r="RQA148" s="24"/>
      <c r="RQB148" s="24"/>
      <c r="RQC148" s="24"/>
      <c r="RQD148" s="24"/>
      <c r="RQE148" s="24"/>
      <c r="RQF148" s="24"/>
      <c r="RQG148" s="24"/>
      <c r="RQH148" s="24"/>
      <c r="RQI148" s="24"/>
      <c r="RQJ148" s="24"/>
      <c r="RQK148" s="24"/>
      <c r="RQL148" s="24"/>
      <c r="RQM148" s="24"/>
      <c r="RQN148" s="24"/>
      <c r="RQO148" s="24"/>
      <c r="RQP148" s="24"/>
      <c r="RQQ148" s="24"/>
      <c r="RQR148" s="24"/>
      <c r="RQS148" s="24"/>
      <c r="RQT148" s="24"/>
      <c r="RQU148" s="24"/>
      <c r="RQV148" s="24"/>
      <c r="RQW148" s="24"/>
      <c r="RQX148" s="24"/>
      <c r="RQY148" s="24"/>
      <c r="RQZ148" s="24"/>
      <c r="RRA148" s="24"/>
      <c r="RRB148" s="24"/>
      <c r="RRC148" s="24"/>
      <c r="RRD148" s="24"/>
      <c r="RRE148" s="24"/>
      <c r="RRF148" s="24"/>
      <c r="RRG148" s="24"/>
      <c r="RRH148" s="24"/>
      <c r="RRI148" s="24"/>
      <c r="RRJ148" s="24"/>
      <c r="RRK148" s="24"/>
      <c r="RRL148" s="24"/>
      <c r="RRM148" s="24"/>
      <c r="RRN148" s="24"/>
      <c r="RRO148" s="24"/>
      <c r="RRP148" s="24"/>
      <c r="RRQ148" s="24"/>
      <c r="RRR148" s="24"/>
      <c r="RRS148" s="24"/>
      <c r="RRT148" s="24"/>
      <c r="RRU148" s="24"/>
      <c r="RRV148" s="24"/>
      <c r="RRW148" s="24"/>
      <c r="RRX148" s="24"/>
      <c r="RRY148" s="24"/>
      <c r="RRZ148" s="24"/>
      <c r="RSA148" s="24"/>
      <c r="RSB148" s="24"/>
      <c r="RSC148" s="24"/>
      <c r="RSD148" s="24"/>
      <c r="RSE148" s="24"/>
      <c r="RSF148" s="24"/>
      <c r="RSG148" s="24"/>
      <c r="RSH148" s="24"/>
      <c r="RSI148" s="24"/>
      <c r="RSJ148" s="24"/>
      <c r="RSK148" s="24"/>
      <c r="RSL148" s="24"/>
      <c r="RSM148" s="24"/>
      <c r="RSN148" s="24"/>
      <c r="RSO148" s="24"/>
      <c r="RSP148" s="24"/>
      <c r="RSQ148" s="24"/>
      <c r="RSR148" s="24"/>
      <c r="RSS148" s="24"/>
      <c r="RST148" s="24"/>
      <c r="RSU148" s="24"/>
      <c r="RSV148" s="24"/>
      <c r="RSW148" s="24"/>
      <c r="RSX148" s="24"/>
      <c r="RSY148" s="24"/>
      <c r="RSZ148" s="24"/>
      <c r="RTA148" s="24"/>
      <c r="RTB148" s="24"/>
      <c r="RTC148" s="24"/>
      <c r="RTD148" s="24"/>
      <c r="RTE148" s="24"/>
      <c r="RTF148" s="24"/>
      <c r="RTG148" s="24"/>
      <c r="RTH148" s="24"/>
      <c r="RTI148" s="24"/>
      <c r="RTJ148" s="24"/>
      <c r="RTK148" s="24"/>
      <c r="RTL148" s="24"/>
      <c r="RTM148" s="24"/>
      <c r="RTN148" s="24"/>
      <c r="RTO148" s="24"/>
      <c r="RTP148" s="24"/>
      <c r="RTQ148" s="24"/>
      <c r="RTR148" s="24"/>
      <c r="RTS148" s="24"/>
      <c r="RTT148" s="24"/>
      <c r="RTU148" s="24"/>
      <c r="RTV148" s="24"/>
      <c r="RTW148" s="24"/>
      <c r="RTX148" s="24"/>
      <c r="RTY148" s="24"/>
      <c r="RTZ148" s="24"/>
      <c r="RUA148" s="24"/>
      <c r="RUB148" s="24"/>
      <c r="RUC148" s="24"/>
      <c r="RUD148" s="24"/>
      <c r="RUE148" s="24"/>
      <c r="RUF148" s="24"/>
      <c r="RUG148" s="24"/>
      <c r="RUH148" s="24"/>
      <c r="RUI148" s="24"/>
      <c r="RUJ148" s="24"/>
      <c r="RUK148" s="24"/>
      <c r="RUL148" s="24"/>
      <c r="RUM148" s="24"/>
      <c r="RUN148" s="24"/>
      <c r="RUO148" s="24"/>
      <c r="RUP148" s="24"/>
      <c r="RUQ148" s="24"/>
      <c r="RUR148" s="24"/>
      <c r="RUS148" s="24"/>
      <c r="RUT148" s="24"/>
      <c r="RUU148" s="24"/>
      <c r="RUV148" s="24"/>
      <c r="RUW148" s="24"/>
      <c r="RUX148" s="24"/>
      <c r="RUY148" s="24"/>
      <c r="RUZ148" s="24"/>
      <c r="RVA148" s="24"/>
      <c r="RVB148" s="24"/>
      <c r="RVC148" s="24"/>
      <c r="RVD148" s="24"/>
      <c r="RVE148" s="24"/>
      <c r="RVF148" s="24"/>
      <c r="RVG148" s="24"/>
      <c r="RVH148" s="24"/>
      <c r="RVI148" s="24"/>
      <c r="RVJ148" s="24"/>
      <c r="RVK148" s="24"/>
      <c r="RVL148" s="24"/>
      <c r="RVM148" s="24"/>
      <c r="RVN148" s="24"/>
      <c r="RVO148" s="24"/>
      <c r="RVP148" s="24"/>
      <c r="RVQ148" s="24"/>
      <c r="RVR148" s="24"/>
      <c r="RVS148" s="24"/>
      <c r="RVT148" s="24"/>
      <c r="RVU148" s="24"/>
      <c r="RVV148" s="24"/>
      <c r="RVW148" s="24"/>
      <c r="RVX148" s="24"/>
      <c r="RVY148" s="24"/>
      <c r="RVZ148" s="24"/>
      <c r="RWA148" s="24"/>
      <c r="RWB148" s="24"/>
      <c r="RWC148" s="24"/>
      <c r="RWD148" s="24"/>
      <c r="RWE148" s="24"/>
      <c r="RWF148" s="24"/>
      <c r="RWG148" s="24"/>
      <c r="RWH148" s="24"/>
      <c r="RWI148" s="24"/>
      <c r="RWJ148" s="24"/>
      <c r="RWK148" s="24"/>
      <c r="RWL148" s="24"/>
      <c r="RWM148" s="24"/>
      <c r="RWN148" s="24"/>
      <c r="RWO148" s="24"/>
      <c r="RWP148" s="24"/>
      <c r="RWQ148" s="24"/>
      <c r="RWR148" s="24"/>
      <c r="RWS148" s="24"/>
      <c r="RWT148" s="24"/>
      <c r="RWU148" s="24"/>
      <c r="RWV148" s="24"/>
      <c r="RWW148" s="24"/>
      <c r="RWX148" s="24"/>
      <c r="RWY148" s="24"/>
      <c r="RWZ148" s="24"/>
      <c r="RXA148" s="24"/>
      <c r="RXB148" s="24"/>
      <c r="RXC148" s="24"/>
      <c r="RXD148" s="24"/>
      <c r="RXE148" s="24"/>
      <c r="RXF148" s="24"/>
      <c r="RXG148" s="24"/>
      <c r="RXH148" s="24"/>
      <c r="RXI148" s="24"/>
      <c r="RXJ148" s="24"/>
      <c r="RXK148" s="24"/>
      <c r="RXL148" s="24"/>
      <c r="RXM148" s="24"/>
      <c r="RXN148" s="24"/>
      <c r="RXO148" s="24"/>
      <c r="RXP148" s="24"/>
      <c r="RXQ148" s="24"/>
      <c r="RXR148" s="24"/>
      <c r="RXS148" s="24"/>
      <c r="RXT148" s="24"/>
      <c r="RXU148" s="24"/>
      <c r="RXV148" s="24"/>
      <c r="RXW148" s="24"/>
      <c r="RXX148" s="24"/>
      <c r="RXY148" s="24"/>
      <c r="RXZ148" s="24"/>
      <c r="RYA148" s="24"/>
      <c r="RYB148" s="24"/>
      <c r="RYC148" s="24"/>
      <c r="RYD148" s="24"/>
      <c r="RYE148" s="24"/>
      <c r="RYF148" s="24"/>
      <c r="RYG148" s="24"/>
      <c r="RYH148" s="24"/>
      <c r="RYI148" s="24"/>
      <c r="RYJ148" s="24"/>
      <c r="RYK148" s="24"/>
      <c r="RYL148" s="24"/>
      <c r="RYM148" s="24"/>
      <c r="RYN148" s="24"/>
      <c r="RYO148" s="24"/>
      <c r="RYP148" s="24"/>
      <c r="RYQ148" s="24"/>
      <c r="RYR148" s="24"/>
      <c r="RYS148" s="24"/>
      <c r="RYT148" s="24"/>
      <c r="RYU148" s="24"/>
      <c r="RYV148" s="24"/>
      <c r="RYW148" s="24"/>
      <c r="RYX148" s="24"/>
      <c r="RYY148" s="24"/>
      <c r="RYZ148" s="24"/>
      <c r="RZA148" s="24"/>
      <c r="RZB148" s="24"/>
      <c r="RZC148" s="24"/>
      <c r="RZD148" s="24"/>
      <c r="RZE148" s="24"/>
      <c r="RZF148" s="24"/>
      <c r="RZG148" s="24"/>
      <c r="RZH148" s="24"/>
      <c r="RZI148" s="24"/>
      <c r="RZJ148" s="24"/>
      <c r="RZK148" s="24"/>
      <c r="RZL148" s="24"/>
      <c r="RZM148" s="24"/>
      <c r="RZN148" s="24"/>
      <c r="RZO148" s="24"/>
      <c r="RZP148" s="24"/>
      <c r="RZQ148" s="24"/>
      <c r="RZR148" s="24"/>
      <c r="RZS148" s="24"/>
      <c r="RZT148" s="24"/>
      <c r="RZU148" s="24"/>
      <c r="RZV148" s="24"/>
      <c r="RZW148" s="24"/>
      <c r="RZX148" s="24"/>
      <c r="RZY148" s="24"/>
      <c r="RZZ148" s="24"/>
      <c r="SAA148" s="24"/>
      <c r="SAB148" s="24"/>
      <c r="SAC148" s="24"/>
      <c r="SAD148" s="24"/>
      <c r="SAE148" s="24"/>
      <c r="SAF148" s="24"/>
      <c r="SAG148" s="24"/>
      <c r="SAH148" s="24"/>
      <c r="SAI148" s="24"/>
      <c r="SAJ148" s="24"/>
      <c r="SAK148" s="24"/>
      <c r="SAL148" s="24"/>
      <c r="SAM148" s="24"/>
      <c r="SAN148" s="24"/>
      <c r="SAO148" s="24"/>
      <c r="SAP148" s="24"/>
      <c r="SAQ148" s="24"/>
      <c r="SAR148" s="24"/>
      <c r="SAS148" s="24"/>
      <c r="SAT148" s="24"/>
      <c r="SAU148" s="24"/>
      <c r="SAV148" s="24"/>
      <c r="SAW148" s="24"/>
      <c r="SAX148" s="24"/>
      <c r="SAY148" s="24"/>
      <c r="SAZ148" s="24"/>
      <c r="SBA148" s="24"/>
      <c r="SBB148" s="24"/>
      <c r="SBC148" s="24"/>
      <c r="SBD148" s="24"/>
      <c r="SBE148" s="24"/>
      <c r="SBF148" s="24"/>
      <c r="SBG148" s="24"/>
      <c r="SBH148" s="24"/>
      <c r="SBI148" s="24"/>
      <c r="SBJ148" s="24"/>
      <c r="SBK148" s="24"/>
      <c r="SBL148" s="24"/>
      <c r="SBM148" s="24"/>
      <c r="SBN148" s="24"/>
      <c r="SBO148" s="24"/>
      <c r="SBP148" s="24"/>
      <c r="SBQ148" s="24"/>
      <c r="SBR148" s="24"/>
      <c r="SBS148" s="24"/>
      <c r="SBT148" s="24"/>
      <c r="SBU148" s="24"/>
      <c r="SBV148" s="24"/>
      <c r="SBW148" s="24"/>
      <c r="SBX148" s="24"/>
      <c r="SBY148" s="24"/>
      <c r="SBZ148" s="24"/>
      <c r="SCA148" s="24"/>
      <c r="SCB148" s="24"/>
      <c r="SCC148" s="24"/>
      <c r="SCD148" s="24"/>
      <c r="SCE148" s="24"/>
      <c r="SCF148" s="24"/>
      <c r="SCG148" s="24"/>
      <c r="SCH148" s="24"/>
      <c r="SCI148" s="24"/>
      <c r="SCJ148" s="24"/>
      <c r="SCK148" s="24"/>
      <c r="SCL148" s="24"/>
      <c r="SCM148" s="24"/>
      <c r="SCN148" s="24"/>
      <c r="SCO148" s="24"/>
      <c r="SCP148" s="24"/>
      <c r="SCQ148" s="24"/>
      <c r="SCR148" s="24"/>
      <c r="SCS148" s="24"/>
      <c r="SCT148" s="24"/>
      <c r="SCU148" s="24"/>
      <c r="SCV148" s="24"/>
      <c r="SCW148" s="24"/>
      <c r="SCX148" s="24"/>
      <c r="SCY148" s="24"/>
      <c r="SCZ148" s="24"/>
      <c r="SDA148" s="24"/>
      <c r="SDB148" s="24"/>
      <c r="SDC148" s="24"/>
      <c r="SDD148" s="24"/>
      <c r="SDE148" s="24"/>
      <c r="SDF148" s="24"/>
      <c r="SDG148" s="24"/>
      <c r="SDH148" s="24"/>
      <c r="SDI148" s="24"/>
      <c r="SDJ148" s="24"/>
      <c r="SDK148" s="24"/>
      <c r="SDL148" s="24"/>
      <c r="SDM148" s="24"/>
      <c r="SDN148" s="24"/>
      <c r="SDO148" s="24"/>
      <c r="SDP148" s="24"/>
      <c r="SDQ148" s="24"/>
      <c r="SDR148" s="24"/>
      <c r="SDS148" s="24"/>
      <c r="SDT148" s="24"/>
      <c r="SDU148" s="24"/>
      <c r="SDV148" s="24"/>
      <c r="SDW148" s="24"/>
      <c r="SDX148" s="24"/>
      <c r="SDY148" s="24"/>
      <c r="SDZ148" s="24"/>
      <c r="SEA148" s="24"/>
      <c r="SEB148" s="24"/>
      <c r="SEC148" s="24"/>
      <c r="SED148" s="24"/>
      <c r="SEE148" s="24"/>
      <c r="SEF148" s="24"/>
      <c r="SEG148" s="24"/>
      <c r="SEH148" s="24"/>
      <c r="SEI148" s="24"/>
      <c r="SEJ148" s="24"/>
      <c r="SEK148" s="24"/>
      <c r="SEL148" s="24"/>
      <c r="SEM148" s="24"/>
      <c r="SEN148" s="24"/>
      <c r="SEO148" s="24"/>
      <c r="SEP148" s="24"/>
      <c r="SEQ148" s="24"/>
      <c r="SER148" s="24"/>
      <c r="SES148" s="24"/>
      <c r="SET148" s="24"/>
      <c r="SEU148" s="24"/>
      <c r="SEV148" s="24"/>
      <c r="SEW148" s="24"/>
      <c r="SEX148" s="24"/>
      <c r="SEY148" s="24"/>
      <c r="SEZ148" s="24"/>
      <c r="SFA148" s="24"/>
      <c r="SFB148" s="24"/>
      <c r="SFC148" s="24"/>
      <c r="SFD148" s="24"/>
      <c r="SFE148" s="24"/>
      <c r="SFF148" s="24"/>
      <c r="SFG148" s="24"/>
      <c r="SFH148" s="24"/>
      <c r="SFI148" s="24"/>
      <c r="SFJ148" s="24"/>
      <c r="SFK148" s="24"/>
      <c r="SFL148" s="24"/>
      <c r="SFM148" s="24"/>
      <c r="SFN148" s="24"/>
      <c r="SFO148" s="24"/>
      <c r="SFP148" s="24"/>
      <c r="SFQ148" s="24"/>
      <c r="SFR148" s="24"/>
      <c r="SFS148" s="24"/>
      <c r="SFT148" s="24"/>
      <c r="SFU148" s="24"/>
      <c r="SFV148" s="24"/>
      <c r="SFW148" s="24"/>
      <c r="SFX148" s="24"/>
      <c r="SFY148" s="24"/>
      <c r="SFZ148" s="24"/>
      <c r="SGA148" s="24"/>
      <c r="SGB148" s="24"/>
      <c r="SGC148" s="24"/>
      <c r="SGD148" s="24"/>
      <c r="SGE148" s="24"/>
      <c r="SGF148" s="24"/>
      <c r="SGG148" s="24"/>
      <c r="SGH148" s="24"/>
      <c r="SGI148" s="24"/>
      <c r="SGJ148" s="24"/>
      <c r="SGK148" s="24"/>
      <c r="SGL148" s="24"/>
      <c r="SGM148" s="24"/>
      <c r="SGN148" s="24"/>
      <c r="SGO148" s="24"/>
      <c r="SGP148" s="24"/>
      <c r="SGQ148" s="24"/>
      <c r="SGR148" s="24"/>
      <c r="SGS148" s="24"/>
      <c r="SGT148" s="24"/>
      <c r="SGU148" s="24"/>
      <c r="SGV148" s="24"/>
      <c r="SGW148" s="24"/>
      <c r="SGX148" s="24"/>
      <c r="SGY148" s="24"/>
      <c r="SGZ148" s="24"/>
      <c r="SHA148" s="24"/>
      <c r="SHB148" s="24"/>
      <c r="SHC148" s="24"/>
      <c r="SHD148" s="24"/>
      <c r="SHE148" s="24"/>
      <c r="SHF148" s="24"/>
      <c r="SHG148" s="24"/>
      <c r="SHH148" s="24"/>
      <c r="SHI148" s="24"/>
      <c r="SHJ148" s="24"/>
      <c r="SHK148" s="24"/>
      <c r="SHL148" s="24"/>
      <c r="SHM148" s="24"/>
      <c r="SHN148" s="24"/>
      <c r="SHO148" s="24"/>
      <c r="SHP148" s="24"/>
      <c r="SHQ148" s="24"/>
      <c r="SHR148" s="24"/>
      <c r="SHS148" s="24"/>
      <c r="SHT148" s="24"/>
      <c r="SHU148" s="24"/>
      <c r="SHV148" s="24"/>
      <c r="SHW148" s="24"/>
      <c r="SHX148" s="24"/>
      <c r="SHY148" s="24"/>
      <c r="SHZ148" s="24"/>
      <c r="SIA148" s="24"/>
      <c r="SIB148" s="24"/>
      <c r="SIC148" s="24"/>
      <c r="SID148" s="24"/>
      <c r="SIE148" s="24"/>
      <c r="SIF148" s="24"/>
      <c r="SIG148" s="24"/>
      <c r="SIH148" s="24"/>
      <c r="SII148" s="24"/>
      <c r="SIJ148" s="24"/>
      <c r="SIK148" s="24"/>
      <c r="SIL148" s="24"/>
      <c r="SIM148" s="24"/>
      <c r="SIN148" s="24"/>
      <c r="SIO148" s="24"/>
      <c r="SIP148" s="24"/>
      <c r="SIQ148" s="24"/>
      <c r="SIR148" s="24"/>
      <c r="SIS148" s="24"/>
      <c r="SIT148" s="24"/>
      <c r="SIU148" s="24"/>
      <c r="SIV148" s="24"/>
      <c r="SIW148" s="24"/>
      <c r="SIX148" s="24"/>
      <c r="SIY148" s="24"/>
      <c r="SIZ148" s="24"/>
      <c r="SJA148" s="24"/>
      <c r="SJB148" s="24"/>
      <c r="SJC148" s="24"/>
      <c r="SJD148" s="24"/>
      <c r="SJE148" s="24"/>
      <c r="SJF148" s="24"/>
      <c r="SJG148" s="24"/>
      <c r="SJH148" s="24"/>
      <c r="SJI148" s="24"/>
      <c r="SJJ148" s="24"/>
      <c r="SJK148" s="24"/>
      <c r="SJL148" s="24"/>
      <c r="SJM148" s="24"/>
      <c r="SJN148" s="24"/>
      <c r="SJO148" s="24"/>
      <c r="SJP148" s="24"/>
      <c r="SJQ148" s="24"/>
      <c r="SJR148" s="24"/>
      <c r="SJS148" s="24"/>
      <c r="SJT148" s="24"/>
      <c r="SJU148" s="24"/>
      <c r="SJV148" s="24"/>
      <c r="SJW148" s="24"/>
      <c r="SJX148" s="24"/>
      <c r="SJY148" s="24"/>
      <c r="SJZ148" s="24"/>
      <c r="SKA148" s="24"/>
      <c r="SKB148" s="24"/>
      <c r="SKC148" s="24"/>
      <c r="SKD148" s="24"/>
      <c r="SKE148" s="24"/>
      <c r="SKF148" s="24"/>
      <c r="SKG148" s="24"/>
      <c r="SKH148" s="24"/>
      <c r="SKI148" s="24"/>
      <c r="SKJ148" s="24"/>
      <c r="SKK148" s="24"/>
      <c r="SKL148" s="24"/>
      <c r="SKM148" s="24"/>
      <c r="SKN148" s="24"/>
      <c r="SKO148" s="24"/>
      <c r="SKP148" s="24"/>
      <c r="SKQ148" s="24"/>
      <c r="SKR148" s="24"/>
      <c r="SKS148" s="24"/>
      <c r="SKT148" s="24"/>
      <c r="SKU148" s="24"/>
      <c r="SKV148" s="24"/>
      <c r="SKW148" s="24"/>
      <c r="SKX148" s="24"/>
      <c r="SKY148" s="24"/>
      <c r="SKZ148" s="24"/>
      <c r="SLA148" s="24"/>
      <c r="SLB148" s="24"/>
      <c r="SLC148" s="24"/>
      <c r="SLD148" s="24"/>
      <c r="SLE148" s="24"/>
      <c r="SLF148" s="24"/>
      <c r="SLG148" s="24"/>
      <c r="SLH148" s="24"/>
      <c r="SLI148" s="24"/>
      <c r="SLJ148" s="24"/>
      <c r="SLK148" s="24"/>
      <c r="SLL148" s="24"/>
      <c r="SLM148" s="24"/>
      <c r="SLN148" s="24"/>
      <c r="SLO148" s="24"/>
      <c r="SLP148" s="24"/>
      <c r="SLQ148" s="24"/>
      <c r="SLR148" s="24"/>
      <c r="SLS148" s="24"/>
      <c r="SLT148" s="24"/>
      <c r="SLU148" s="24"/>
      <c r="SLV148" s="24"/>
      <c r="SLW148" s="24"/>
      <c r="SLX148" s="24"/>
      <c r="SLY148" s="24"/>
      <c r="SLZ148" s="24"/>
      <c r="SMA148" s="24"/>
      <c r="SMB148" s="24"/>
      <c r="SMC148" s="24"/>
      <c r="SMD148" s="24"/>
      <c r="SME148" s="24"/>
      <c r="SMF148" s="24"/>
      <c r="SMG148" s="24"/>
      <c r="SMH148" s="24"/>
      <c r="SMI148" s="24"/>
      <c r="SMJ148" s="24"/>
      <c r="SMK148" s="24"/>
      <c r="SML148" s="24"/>
      <c r="SMM148" s="24"/>
      <c r="SMN148" s="24"/>
      <c r="SMO148" s="24"/>
      <c r="SMP148" s="24"/>
      <c r="SMQ148" s="24"/>
      <c r="SMR148" s="24"/>
      <c r="SMS148" s="24"/>
      <c r="SMT148" s="24"/>
      <c r="SMU148" s="24"/>
      <c r="SMV148" s="24"/>
      <c r="SMW148" s="24"/>
      <c r="SMX148" s="24"/>
      <c r="SMY148" s="24"/>
      <c r="SMZ148" s="24"/>
      <c r="SNA148" s="24"/>
      <c r="SNB148" s="24"/>
      <c r="SNC148" s="24"/>
      <c r="SND148" s="24"/>
      <c r="SNE148" s="24"/>
      <c r="SNF148" s="24"/>
      <c r="SNG148" s="24"/>
      <c r="SNH148" s="24"/>
      <c r="SNI148" s="24"/>
      <c r="SNJ148" s="24"/>
      <c r="SNK148" s="24"/>
      <c r="SNL148" s="24"/>
      <c r="SNM148" s="24"/>
      <c r="SNN148" s="24"/>
      <c r="SNO148" s="24"/>
      <c r="SNP148" s="24"/>
      <c r="SNQ148" s="24"/>
      <c r="SNR148" s="24"/>
      <c r="SNS148" s="24"/>
      <c r="SNT148" s="24"/>
      <c r="SNU148" s="24"/>
      <c r="SNV148" s="24"/>
      <c r="SNW148" s="24"/>
      <c r="SNX148" s="24"/>
      <c r="SNY148" s="24"/>
      <c r="SNZ148" s="24"/>
      <c r="SOA148" s="24"/>
      <c r="SOB148" s="24"/>
      <c r="SOC148" s="24"/>
      <c r="SOD148" s="24"/>
      <c r="SOE148" s="24"/>
      <c r="SOF148" s="24"/>
      <c r="SOG148" s="24"/>
      <c r="SOH148" s="24"/>
      <c r="SOI148" s="24"/>
      <c r="SOJ148" s="24"/>
      <c r="SOK148" s="24"/>
      <c r="SOL148" s="24"/>
      <c r="SOM148" s="24"/>
      <c r="SON148" s="24"/>
      <c r="SOO148" s="24"/>
      <c r="SOP148" s="24"/>
      <c r="SOQ148" s="24"/>
      <c r="SOR148" s="24"/>
      <c r="SOS148" s="24"/>
      <c r="SOT148" s="24"/>
      <c r="SOU148" s="24"/>
      <c r="SOV148" s="24"/>
      <c r="SOW148" s="24"/>
      <c r="SOX148" s="24"/>
      <c r="SOY148" s="24"/>
      <c r="SOZ148" s="24"/>
      <c r="SPA148" s="24"/>
      <c r="SPB148" s="24"/>
      <c r="SPC148" s="24"/>
      <c r="SPD148" s="24"/>
      <c r="SPE148" s="24"/>
      <c r="SPF148" s="24"/>
      <c r="SPG148" s="24"/>
      <c r="SPH148" s="24"/>
      <c r="SPI148" s="24"/>
      <c r="SPJ148" s="24"/>
      <c r="SPK148" s="24"/>
      <c r="SPL148" s="24"/>
      <c r="SPM148" s="24"/>
      <c r="SPN148" s="24"/>
      <c r="SPO148" s="24"/>
      <c r="SPP148" s="24"/>
      <c r="SPQ148" s="24"/>
      <c r="SPR148" s="24"/>
      <c r="SPS148" s="24"/>
      <c r="SPT148" s="24"/>
      <c r="SPU148" s="24"/>
      <c r="SPV148" s="24"/>
      <c r="SPW148" s="24"/>
      <c r="SPX148" s="24"/>
      <c r="SPY148" s="24"/>
      <c r="SPZ148" s="24"/>
      <c r="SQA148" s="24"/>
      <c r="SQB148" s="24"/>
      <c r="SQC148" s="24"/>
      <c r="SQD148" s="24"/>
      <c r="SQE148" s="24"/>
      <c r="SQF148" s="24"/>
      <c r="SQG148" s="24"/>
      <c r="SQH148" s="24"/>
      <c r="SQI148" s="24"/>
      <c r="SQJ148" s="24"/>
      <c r="SQK148" s="24"/>
      <c r="SQL148" s="24"/>
      <c r="SQM148" s="24"/>
      <c r="SQN148" s="24"/>
      <c r="SQO148" s="24"/>
      <c r="SQP148" s="24"/>
      <c r="SQQ148" s="24"/>
      <c r="SQR148" s="24"/>
      <c r="SQS148" s="24"/>
      <c r="SQT148" s="24"/>
      <c r="SQU148" s="24"/>
      <c r="SQV148" s="24"/>
      <c r="SQW148" s="24"/>
      <c r="SQX148" s="24"/>
      <c r="SQY148" s="24"/>
      <c r="SQZ148" s="24"/>
      <c r="SRA148" s="24"/>
      <c r="SRB148" s="24"/>
      <c r="SRC148" s="24"/>
      <c r="SRD148" s="24"/>
      <c r="SRE148" s="24"/>
      <c r="SRF148" s="24"/>
      <c r="SRG148" s="24"/>
      <c r="SRH148" s="24"/>
      <c r="SRI148" s="24"/>
      <c r="SRJ148" s="24"/>
      <c r="SRK148" s="24"/>
      <c r="SRL148" s="24"/>
      <c r="SRM148" s="24"/>
      <c r="SRN148" s="24"/>
      <c r="SRO148" s="24"/>
      <c r="SRP148" s="24"/>
      <c r="SRQ148" s="24"/>
      <c r="SRR148" s="24"/>
      <c r="SRS148" s="24"/>
      <c r="SRT148" s="24"/>
      <c r="SRU148" s="24"/>
      <c r="SRV148" s="24"/>
      <c r="SRW148" s="24"/>
      <c r="SRX148" s="24"/>
      <c r="SRY148" s="24"/>
      <c r="SRZ148" s="24"/>
      <c r="SSA148" s="24"/>
      <c r="SSB148" s="24"/>
      <c r="SSC148" s="24"/>
      <c r="SSD148" s="24"/>
      <c r="SSE148" s="24"/>
      <c r="SSF148" s="24"/>
      <c r="SSG148" s="24"/>
      <c r="SSH148" s="24"/>
      <c r="SSI148" s="24"/>
      <c r="SSJ148" s="24"/>
      <c r="SSK148" s="24"/>
      <c r="SSL148" s="24"/>
      <c r="SSM148" s="24"/>
      <c r="SSN148" s="24"/>
      <c r="SSO148" s="24"/>
      <c r="SSP148" s="24"/>
      <c r="SSQ148" s="24"/>
      <c r="SSR148" s="24"/>
      <c r="SSS148" s="24"/>
      <c r="SST148" s="24"/>
      <c r="SSU148" s="24"/>
      <c r="SSV148" s="24"/>
      <c r="SSW148" s="24"/>
      <c r="SSX148" s="24"/>
      <c r="SSY148" s="24"/>
      <c r="SSZ148" s="24"/>
      <c r="STA148" s="24"/>
      <c r="STB148" s="24"/>
      <c r="STC148" s="24"/>
      <c r="STD148" s="24"/>
      <c r="STE148" s="24"/>
      <c r="STF148" s="24"/>
      <c r="STG148" s="24"/>
      <c r="STH148" s="24"/>
      <c r="STI148" s="24"/>
      <c r="STJ148" s="24"/>
      <c r="STK148" s="24"/>
      <c r="STL148" s="24"/>
      <c r="STM148" s="24"/>
      <c r="STN148" s="24"/>
      <c r="STO148" s="24"/>
      <c r="STP148" s="24"/>
      <c r="STQ148" s="24"/>
      <c r="STR148" s="24"/>
      <c r="STS148" s="24"/>
      <c r="STT148" s="24"/>
      <c r="STU148" s="24"/>
      <c r="STV148" s="24"/>
      <c r="STW148" s="24"/>
      <c r="STX148" s="24"/>
      <c r="STY148" s="24"/>
      <c r="STZ148" s="24"/>
      <c r="SUA148" s="24"/>
      <c r="SUB148" s="24"/>
      <c r="SUC148" s="24"/>
      <c r="SUD148" s="24"/>
      <c r="SUE148" s="24"/>
      <c r="SUF148" s="24"/>
      <c r="SUG148" s="24"/>
      <c r="SUH148" s="24"/>
      <c r="SUI148" s="24"/>
      <c r="SUJ148" s="24"/>
      <c r="SUK148" s="24"/>
      <c r="SUL148" s="24"/>
      <c r="SUM148" s="24"/>
      <c r="SUN148" s="24"/>
      <c r="SUO148" s="24"/>
      <c r="SUP148" s="24"/>
      <c r="SUQ148" s="24"/>
      <c r="SUR148" s="24"/>
      <c r="SUS148" s="24"/>
      <c r="SUT148" s="24"/>
      <c r="SUU148" s="24"/>
      <c r="SUV148" s="24"/>
      <c r="SUW148" s="24"/>
      <c r="SUX148" s="24"/>
      <c r="SUY148" s="24"/>
      <c r="SUZ148" s="24"/>
      <c r="SVA148" s="24"/>
      <c r="SVB148" s="24"/>
      <c r="SVC148" s="24"/>
      <c r="SVD148" s="24"/>
      <c r="SVE148" s="24"/>
      <c r="SVF148" s="24"/>
      <c r="SVG148" s="24"/>
      <c r="SVH148" s="24"/>
      <c r="SVI148" s="24"/>
      <c r="SVJ148" s="24"/>
      <c r="SVK148" s="24"/>
      <c r="SVL148" s="24"/>
      <c r="SVM148" s="24"/>
      <c r="SVN148" s="24"/>
      <c r="SVO148" s="24"/>
      <c r="SVP148" s="24"/>
      <c r="SVQ148" s="24"/>
      <c r="SVR148" s="24"/>
      <c r="SVS148" s="24"/>
      <c r="SVT148" s="24"/>
      <c r="SVU148" s="24"/>
      <c r="SVV148" s="24"/>
      <c r="SVW148" s="24"/>
      <c r="SVX148" s="24"/>
      <c r="SVY148" s="24"/>
      <c r="SVZ148" s="24"/>
      <c r="SWA148" s="24"/>
      <c r="SWB148" s="24"/>
      <c r="SWC148" s="24"/>
      <c r="SWD148" s="24"/>
      <c r="SWE148" s="24"/>
      <c r="SWF148" s="24"/>
      <c r="SWG148" s="24"/>
      <c r="SWH148" s="24"/>
      <c r="SWI148" s="24"/>
      <c r="SWJ148" s="24"/>
      <c r="SWK148" s="24"/>
      <c r="SWL148" s="24"/>
      <c r="SWM148" s="24"/>
      <c r="SWN148" s="24"/>
      <c r="SWO148" s="24"/>
      <c r="SWP148" s="24"/>
      <c r="SWQ148" s="24"/>
      <c r="SWR148" s="24"/>
      <c r="SWS148" s="24"/>
      <c r="SWT148" s="24"/>
      <c r="SWU148" s="24"/>
      <c r="SWV148" s="24"/>
      <c r="SWW148" s="24"/>
      <c r="SWX148" s="24"/>
      <c r="SWY148" s="24"/>
      <c r="SWZ148" s="24"/>
      <c r="SXA148" s="24"/>
      <c r="SXB148" s="24"/>
      <c r="SXC148" s="24"/>
      <c r="SXD148" s="24"/>
      <c r="SXE148" s="24"/>
      <c r="SXF148" s="24"/>
      <c r="SXG148" s="24"/>
      <c r="SXH148" s="24"/>
      <c r="SXI148" s="24"/>
      <c r="SXJ148" s="24"/>
      <c r="SXK148" s="24"/>
      <c r="SXL148" s="24"/>
      <c r="SXM148" s="24"/>
      <c r="SXN148" s="24"/>
      <c r="SXO148" s="24"/>
      <c r="SXP148" s="24"/>
      <c r="SXQ148" s="24"/>
      <c r="SXR148" s="24"/>
      <c r="SXS148" s="24"/>
      <c r="SXT148" s="24"/>
      <c r="SXU148" s="24"/>
      <c r="SXV148" s="24"/>
      <c r="SXW148" s="24"/>
      <c r="SXX148" s="24"/>
      <c r="SXY148" s="24"/>
      <c r="SXZ148" s="24"/>
      <c r="SYA148" s="24"/>
      <c r="SYB148" s="24"/>
      <c r="SYC148" s="24"/>
      <c r="SYD148" s="24"/>
      <c r="SYE148" s="24"/>
      <c r="SYF148" s="24"/>
      <c r="SYG148" s="24"/>
      <c r="SYH148" s="24"/>
      <c r="SYI148" s="24"/>
      <c r="SYJ148" s="24"/>
      <c r="SYK148" s="24"/>
      <c r="SYL148" s="24"/>
      <c r="SYM148" s="24"/>
      <c r="SYN148" s="24"/>
      <c r="SYO148" s="24"/>
      <c r="SYP148" s="24"/>
      <c r="SYQ148" s="24"/>
      <c r="SYR148" s="24"/>
      <c r="SYS148" s="24"/>
      <c r="SYT148" s="24"/>
      <c r="SYU148" s="24"/>
      <c r="SYV148" s="24"/>
      <c r="SYW148" s="24"/>
      <c r="SYX148" s="24"/>
      <c r="SYY148" s="24"/>
      <c r="SYZ148" s="24"/>
      <c r="SZA148" s="24"/>
      <c r="SZB148" s="24"/>
      <c r="SZC148" s="24"/>
      <c r="SZD148" s="24"/>
      <c r="SZE148" s="24"/>
      <c r="SZF148" s="24"/>
      <c r="SZG148" s="24"/>
      <c r="SZH148" s="24"/>
      <c r="SZI148" s="24"/>
      <c r="SZJ148" s="24"/>
      <c r="SZK148" s="24"/>
      <c r="SZL148" s="24"/>
      <c r="SZM148" s="24"/>
      <c r="SZN148" s="24"/>
      <c r="SZO148" s="24"/>
      <c r="SZP148" s="24"/>
      <c r="SZQ148" s="24"/>
      <c r="SZR148" s="24"/>
      <c r="SZS148" s="24"/>
      <c r="SZT148" s="24"/>
      <c r="SZU148" s="24"/>
      <c r="SZV148" s="24"/>
      <c r="SZW148" s="24"/>
      <c r="SZX148" s="24"/>
      <c r="SZY148" s="24"/>
      <c r="SZZ148" s="24"/>
      <c r="TAA148" s="24"/>
      <c r="TAB148" s="24"/>
      <c r="TAC148" s="24"/>
      <c r="TAD148" s="24"/>
      <c r="TAE148" s="24"/>
      <c r="TAF148" s="24"/>
      <c r="TAG148" s="24"/>
      <c r="TAH148" s="24"/>
      <c r="TAI148" s="24"/>
      <c r="TAJ148" s="24"/>
      <c r="TAK148" s="24"/>
      <c r="TAL148" s="24"/>
      <c r="TAM148" s="24"/>
      <c r="TAN148" s="24"/>
      <c r="TAO148" s="24"/>
      <c r="TAP148" s="24"/>
      <c r="TAQ148" s="24"/>
      <c r="TAR148" s="24"/>
      <c r="TAS148" s="24"/>
      <c r="TAT148" s="24"/>
      <c r="TAU148" s="24"/>
      <c r="TAV148" s="24"/>
      <c r="TAW148" s="24"/>
      <c r="TAX148" s="24"/>
      <c r="TAY148" s="24"/>
      <c r="TAZ148" s="24"/>
      <c r="TBA148" s="24"/>
      <c r="TBB148" s="24"/>
      <c r="TBC148" s="24"/>
      <c r="TBD148" s="24"/>
      <c r="TBE148" s="24"/>
      <c r="TBF148" s="24"/>
      <c r="TBG148" s="24"/>
      <c r="TBH148" s="24"/>
      <c r="TBI148" s="24"/>
      <c r="TBJ148" s="24"/>
      <c r="TBK148" s="24"/>
      <c r="TBL148" s="24"/>
      <c r="TBM148" s="24"/>
      <c r="TBN148" s="24"/>
      <c r="TBO148" s="24"/>
      <c r="TBP148" s="24"/>
      <c r="TBQ148" s="24"/>
      <c r="TBR148" s="24"/>
      <c r="TBS148" s="24"/>
      <c r="TBT148" s="24"/>
      <c r="TBU148" s="24"/>
      <c r="TBV148" s="24"/>
      <c r="TBW148" s="24"/>
      <c r="TBX148" s="24"/>
      <c r="TBY148" s="24"/>
      <c r="TBZ148" s="24"/>
      <c r="TCA148" s="24"/>
      <c r="TCB148" s="24"/>
      <c r="TCC148" s="24"/>
      <c r="TCD148" s="24"/>
      <c r="TCE148" s="24"/>
      <c r="TCF148" s="24"/>
      <c r="TCG148" s="24"/>
      <c r="TCH148" s="24"/>
      <c r="TCI148" s="24"/>
      <c r="TCJ148" s="24"/>
      <c r="TCK148" s="24"/>
      <c r="TCL148" s="24"/>
      <c r="TCM148" s="24"/>
      <c r="TCN148" s="24"/>
      <c r="TCO148" s="24"/>
      <c r="TCP148" s="24"/>
      <c r="TCQ148" s="24"/>
      <c r="TCR148" s="24"/>
      <c r="TCS148" s="24"/>
      <c r="TCT148" s="24"/>
      <c r="TCU148" s="24"/>
      <c r="TCV148" s="24"/>
      <c r="TCW148" s="24"/>
      <c r="TCX148" s="24"/>
      <c r="TCY148" s="24"/>
      <c r="TCZ148" s="24"/>
      <c r="TDA148" s="24"/>
      <c r="TDB148" s="24"/>
      <c r="TDC148" s="24"/>
      <c r="TDD148" s="24"/>
      <c r="TDE148" s="24"/>
      <c r="TDF148" s="24"/>
      <c r="TDG148" s="24"/>
      <c r="TDH148" s="24"/>
      <c r="TDI148" s="24"/>
      <c r="TDJ148" s="24"/>
      <c r="TDK148" s="24"/>
      <c r="TDL148" s="24"/>
      <c r="TDM148" s="24"/>
      <c r="TDN148" s="24"/>
      <c r="TDO148" s="24"/>
      <c r="TDP148" s="24"/>
      <c r="TDQ148" s="24"/>
      <c r="TDR148" s="24"/>
      <c r="TDS148" s="24"/>
      <c r="TDT148" s="24"/>
      <c r="TDU148" s="24"/>
      <c r="TDV148" s="24"/>
      <c r="TDW148" s="24"/>
      <c r="TDX148" s="24"/>
      <c r="TDY148" s="24"/>
      <c r="TDZ148" s="24"/>
      <c r="TEA148" s="24"/>
      <c r="TEB148" s="24"/>
      <c r="TEC148" s="24"/>
      <c r="TED148" s="24"/>
      <c r="TEE148" s="24"/>
      <c r="TEF148" s="24"/>
      <c r="TEG148" s="24"/>
      <c r="TEH148" s="24"/>
      <c r="TEI148" s="24"/>
      <c r="TEJ148" s="24"/>
      <c r="TEK148" s="24"/>
      <c r="TEL148" s="24"/>
      <c r="TEM148" s="24"/>
      <c r="TEN148" s="24"/>
      <c r="TEO148" s="24"/>
      <c r="TEP148" s="24"/>
      <c r="TEQ148" s="24"/>
      <c r="TER148" s="24"/>
      <c r="TES148" s="24"/>
      <c r="TET148" s="24"/>
      <c r="TEU148" s="24"/>
      <c r="TEV148" s="24"/>
      <c r="TEW148" s="24"/>
      <c r="TEX148" s="24"/>
      <c r="TEY148" s="24"/>
      <c r="TEZ148" s="24"/>
      <c r="TFA148" s="24"/>
      <c r="TFB148" s="24"/>
      <c r="TFC148" s="24"/>
      <c r="TFD148" s="24"/>
      <c r="TFE148" s="24"/>
      <c r="TFF148" s="24"/>
      <c r="TFG148" s="24"/>
      <c r="TFH148" s="24"/>
      <c r="TFI148" s="24"/>
      <c r="TFJ148" s="24"/>
      <c r="TFK148" s="24"/>
      <c r="TFL148" s="24"/>
      <c r="TFM148" s="24"/>
      <c r="TFN148" s="24"/>
      <c r="TFO148" s="24"/>
      <c r="TFP148" s="24"/>
      <c r="TFQ148" s="24"/>
      <c r="TFR148" s="24"/>
      <c r="TFS148" s="24"/>
      <c r="TFT148" s="24"/>
      <c r="TFU148" s="24"/>
      <c r="TFV148" s="24"/>
      <c r="TFW148" s="24"/>
      <c r="TFX148" s="24"/>
      <c r="TFY148" s="24"/>
      <c r="TFZ148" s="24"/>
      <c r="TGA148" s="24"/>
      <c r="TGB148" s="24"/>
      <c r="TGC148" s="24"/>
      <c r="TGD148" s="24"/>
      <c r="TGE148" s="24"/>
      <c r="TGF148" s="24"/>
      <c r="TGG148" s="24"/>
      <c r="TGH148" s="24"/>
      <c r="TGI148" s="24"/>
      <c r="TGJ148" s="24"/>
      <c r="TGK148" s="24"/>
      <c r="TGL148" s="24"/>
      <c r="TGM148" s="24"/>
      <c r="TGN148" s="24"/>
      <c r="TGO148" s="24"/>
      <c r="TGP148" s="24"/>
      <c r="TGQ148" s="24"/>
      <c r="TGR148" s="24"/>
      <c r="TGS148" s="24"/>
      <c r="TGT148" s="24"/>
      <c r="TGU148" s="24"/>
      <c r="TGV148" s="24"/>
      <c r="TGW148" s="24"/>
      <c r="TGX148" s="24"/>
      <c r="TGY148" s="24"/>
      <c r="TGZ148" s="24"/>
      <c r="THA148" s="24"/>
      <c r="THB148" s="24"/>
      <c r="THC148" s="24"/>
      <c r="THD148" s="24"/>
      <c r="THE148" s="24"/>
      <c r="THF148" s="24"/>
      <c r="THG148" s="24"/>
      <c r="THH148" s="24"/>
      <c r="THI148" s="24"/>
      <c r="THJ148" s="24"/>
      <c r="THK148" s="24"/>
      <c r="THL148" s="24"/>
      <c r="THM148" s="24"/>
      <c r="THN148" s="24"/>
      <c r="THO148" s="24"/>
      <c r="THP148" s="24"/>
      <c r="THQ148" s="24"/>
      <c r="THR148" s="24"/>
      <c r="THS148" s="24"/>
      <c r="THT148" s="24"/>
      <c r="THU148" s="24"/>
      <c r="THV148" s="24"/>
      <c r="THW148" s="24"/>
      <c r="THX148" s="24"/>
      <c r="THY148" s="24"/>
      <c r="THZ148" s="24"/>
      <c r="TIA148" s="24"/>
      <c r="TIB148" s="24"/>
      <c r="TIC148" s="24"/>
      <c r="TID148" s="24"/>
      <c r="TIE148" s="24"/>
      <c r="TIF148" s="24"/>
      <c r="TIG148" s="24"/>
      <c r="TIH148" s="24"/>
      <c r="TII148" s="24"/>
      <c r="TIJ148" s="24"/>
      <c r="TIK148" s="24"/>
      <c r="TIL148" s="24"/>
      <c r="TIM148" s="24"/>
      <c r="TIN148" s="24"/>
      <c r="TIO148" s="24"/>
      <c r="TIP148" s="24"/>
      <c r="TIQ148" s="24"/>
      <c r="TIR148" s="24"/>
      <c r="TIS148" s="24"/>
      <c r="TIT148" s="24"/>
      <c r="TIU148" s="24"/>
      <c r="TIV148" s="24"/>
      <c r="TIW148" s="24"/>
      <c r="TIX148" s="24"/>
      <c r="TIY148" s="24"/>
      <c r="TIZ148" s="24"/>
      <c r="TJA148" s="24"/>
      <c r="TJB148" s="24"/>
      <c r="TJC148" s="24"/>
      <c r="TJD148" s="24"/>
      <c r="TJE148" s="24"/>
      <c r="TJF148" s="24"/>
      <c r="TJG148" s="24"/>
      <c r="TJH148" s="24"/>
      <c r="TJI148" s="24"/>
      <c r="TJJ148" s="24"/>
      <c r="TJK148" s="24"/>
      <c r="TJL148" s="24"/>
      <c r="TJM148" s="24"/>
      <c r="TJN148" s="24"/>
      <c r="TJO148" s="24"/>
      <c r="TJP148" s="24"/>
      <c r="TJQ148" s="24"/>
      <c r="TJR148" s="24"/>
      <c r="TJS148" s="24"/>
      <c r="TJT148" s="24"/>
      <c r="TJU148" s="24"/>
      <c r="TJV148" s="24"/>
      <c r="TJW148" s="24"/>
      <c r="TJX148" s="24"/>
      <c r="TJY148" s="24"/>
      <c r="TJZ148" s="24"/>
      <c r="TKA148" s="24"/>
      <c r="TKB148" s="24"/>
      <c r="TKC148" s="24"/>
      <c r="TKD148" s="24"/>
      <c r="TKE148" s="24"/>
      <c r="TKF148" s="24"/>
      <c r="TKG148" s="24"/>
      <c r="TKH148" s="24"/>
      <c r="TKI148" s="24"/>
      <c r="TKJ148" s="24"/>
      <c r="TKK148" s="24"/>
      <c r="TKL148" s="24"/>
      <c r="TKM148" s="24"/>
      <c r="TKN148" s="24"/>
      <c r="TKO148" s="24"/>
      <c r="TKP148" s="24"/>
      <c r="TKQ148" s="24"/>
      <c r="TKR148" s="24"/>
      <c r="TKS148" s="24"/>
      <c r="TKT148" s="24"/>
      <c r="TKU148" s="24"/>
      <c r="TKV148" s="24"/>
      <c r="TKW148" s="24"/>
      <c r="TKX148" s="24"/>
      <c r="TKY148" s="24"/>
      <c r="TKZ148" s="24"/>
      <c r="TLA148" s="24"/>
      <c r="TLB148" s="24"/>
      <c r="TLC148" s="24"/>
      <c r="TLD148" s="24"/>
      <c r="TLE148" s="24"/>
      <c r="TLF148" s="24"/>
      <c r="TLG148" s="24"/>
      <c r="TLH148" s="24"/>
      <c r="TLI148" s="24"/>
      <c r="TLJ148" s="24"/>
      <c r="TLK148" s="24"/>
      <c r="TLL148" s="24"/>
      <c r="TLM148" s="24"/>
      <c r="TLN148" s="24"/>
      <c r="TLO148" s="24"/>
      <c r="TLP148" s="24"/>
      <c r="TLQ148" s="24"/>
      <c r="TLR148" s="24"/>
      <c r="TLS148" s="24"/>
      <c r="TLT148" s="24"/>
      <c r="TLU148" s="24"/>
      <c r="TLV148" s="24"/>
      <c r="TLW148" s="24"/>
      <c r="TLX148" s="24"/>
      <c r="TLY148" s="24"/>
      <c r="TLZ148" s="24"/>
      <c r="TMA148" s="24"/>
      <c r="TMB148" s="24"/>
      <c r="TMC148" s="24"/>
      <c r="TMD148" s="24"/>
      <c r="TME148" s="24"/>
      <c r="TMF148" s="24"/>
      <c r="TMG148" s="24"/>
      <c r="TMH148" s="24"/>
      <c r="TMI148" s="24"/>
      <c r="TMJ148" s="24"/>
      <c r="TMK148" s="24"/>
      <c r="TML148" s="24"/>
      <c r="TMM148" s="24"/>
      <c r="TMN148" s="24"/>
      <c r="TMO148" s="24"/>
      <c r="TMP148" s="24"/>
      <c r="TMQ148" s="24"/>
      <c r="TMR148" s="24"/>
      <c r="TMS148" s="24"/>
      <c r="TMT148" s="24"/>
      <c r="TMU148" s="24"/>
      <c r="TMV148" s="24"/>
      <c r="TMW148" s="24"/>
      <c r="TMX148" s="24"/>
      <c r="TMY148" s="24"/>
      <c r="TMZ148" s="24"/>
      <c r="TNA148" s="24"/>
      <c r="TNB148" s="24"/>
      <c r="TNC148" s="24"/>
      <c r="TND148" s="24"/>
      <c r="TNE148" s="24"/>
      <c r="TNF148" s="24"/>
      <c r="TNG148" s="24"/>
      <c r="TNH148" s="24"/>
      <c r="TNI148" s="24"/>
      <c r="TNJ148" s="24"/>
      <c r="TNK148" s="24"/>
      <c r="TNL148" s="24"/>
      <c r="TNM148" s="24"/>
      <c r="TNN148" s="24"/>
      <c r="TNO148" s="24"/>
      <c r="TNP148" s="24"/>
      <c r="TNQ148" s="24"/>
      <c r="TNR148" s="24"/>
      <c r="TNS148" s="24"/>
      <c r="TNT148" s="24"/>
      <c r="TNU148" s="24"/>
      <c r="TNV148" s="24"/>
      <c r="TNW148" s="24"/>
      <c r="TNX148" s="24"/>
      <c r="TNY148" s="24"/>
      <c r="TNZ148" s="24"/>
      <c r="TOA148" s="24"/>
      <c r="TOB148" s="24"/>
      <c r="TOC148" s="24"/>
      <c r="TOD148" s="24"/>
      <c r="TOE148" s="24"/>
      <c r="TOF148" s="24"/>
      <c r="TOG148" s="24"/>
      <c r="TOH148" s="24"/>
      <c r="TOI148" s="24"/>
      <c r="TOJ148" s="24"/>
      <c r="TOK148" s="24"/>
      <c r="TOL148" s="24"/>
      <c r="TOM148" s="24"/>
      <c r="TON148" s="24"/>
      <c r="TOO148" s="24"/>
      <c r="TOP148" s="24"/>
      <c r="TOQ148" s="24"/>
      <c r="TOR148" s="24"/>
      <c r="TOS148" s="24"/>
      <c r="TOT148" s="24"/>
      <c r="TOU148" s="24"/>
      <c r="TOV148" s="24"/>
      <c r="TOW148" s="24"/>
      <c r="TOX148" s="24"/>
      <c r="TOY148" s="24"/>
      <c r="TOZ148" s="24"/>
      <c r="TPA148" s="24"/>
      <c r="TPB148" s="24"/>
      <c r="TPC148" s="24"/>
      <c r="TPD148" s="24"/>
      <c r="TPE148" s="24"/>
      <c r="TPF148" s="24"/>
      <c r="TPG148" s="24"/>
      <c r="TPH148" s="24"/>
      <c r="TPI148" s="24"/>
      <c r="TPJ148" s="24"/>
      <c r="TPK148" s="24"/>
      <c r="TPL148" s="24"/>
      <c r="TPM148" s="24"/>
      <c r="TPN148" s="24"/>
      <c r="TPO148" s="24"/>
      <c r="TPP148" s="24"/>
      <c r="TPQ148" s="24"/>
      <c r="TPR148" s="24"/>
      <c r="TPS148" s="24"/>
      <c r="TPT148" s="24"/>
      <c r="TPU148" s="24"/>
      <c r="TPV148" s="24"/>
      <c r="TPW148" s="24"/>
      <c r="TPX148" s="24"/>
      <c r="TPY148" s="24"/>
      <c r="TPZ148" s="24"/>
      <c r="TQA148" s="24"/>
      <c r="TQB148" s="24"/>
      <c r="TQC148" s="24"/>
      <c r="TQD148" s="24"/>
      <c r="TQE148" s="24"/>
      <c r="TQF148" s="24"/>
      <c r="TQG148" s="24"/>
      <c r="TQH148" s="24"/>
      <c r="TQI148" s="24"/>
      <c r="TQJ148" s="24"/>
      <c r="TQK148" s="24"/>
      <c r="TQL148" s="24"/>
      <c r="TQM148" s="24"/>
      <c r="TQN148" s="24"/>
      <c r="TQO148" s="24"/>
      <c r="TQP148" s="24"/>
      <c r="TQQ148" s="24"/>
      <c r="TQR148" s="24"/>
      <c r="TQS148" s="24"/>
      <c r="TQT148" s="24"/>
      <c r="TQU148" s="24"/>
      <c r="TQV148" s="24"/>
      <c r="TQW148" s="24"/>
      <c r="TQX148" s="24"/>
      <c r="TQY148" s="24"/>
      <c r="TQZ148" s="24"/>
      <c r="TRA148" s="24"/>
      <c r="TRB148" s="24"/>
      <c r="TRC148" s="24"/>
      <c r="TRD148" s="24"/>
      <c r="TRE148" s="24"/>
      <c r="TRF148" s="24"/>
      <c r="TRG148" s="24"/>
      <c r="TRH148" s="24"/>
      <c r="TRI148" s="24"/>
      <c r="TRJ148" s="24"/>
      <c r="TRK148" s="24"/>
      <c r="TRL148" s="24"/>
      <c r="TRM148" s="24"/>
      <c r="TRN148" s="24"/>
      <c r="TRO148" s="24"/>
      <c r="TRP148" s="24"/>
      <c r="TRQ148" s="24"/>
      <c r="TRR148" s="24"/>
      <c r="TRS148" s="24"/>
      <c r="TRT148" s="24"/>
      <c r="TRU148" s="24"/>
      <c r="TRV148" s="24"/>
      <c r="TRW148" s="24"/>
      <c r="TRX148" s="24"/>
      <c r="TRY148" s="24"/>
      <c r="TRZ148" s="24"/>
      <c r="TSA148" s="24"/>
      <c r="TSB148" s="24"/>
      <c r="TSC148" s="24"/>
      <c r="TSD148" s="24"/>
      <c r="TSE148" s="24"/>
      <c r="TSF148" s="24"/>
      <c r="TSG148" s="24"/>
      <c r="TSH148" s="24"/>
      <c r="TSI148" s="24"/>
      <c r="TSJ148" s="24"/>
      <c r="TSK148" s="24"/>
      <c r="TSL148" s="24"/>
      <c r="TSM148" s="24"/>
      <c r="TSN148" s="24"/>
      <c r="TSO148" s="24"/>
      <c r="TSP148" s="24"/>
      <c r="TSQ148" s="24"/>
      <c r="TSR148" s="24"/>
      <c r="TSS148" s="24"/>
      <c r="TST148" s="24"/>
      <c r="TSU148" s="24"/>
      <c r="TSV148" s="24"/>
      <c r="TSW148" s="24"/>
      <c r="TSX148" s="24"/>
      <c r="TSY148" s="24"/>
      <c r="TSZ148" s="24"/>
      <c r="TTA148" s="24"/>
      <c r="TTB148" s="24"/>
      <c r="TTC148" s="24"/>
      <c r="TTD148" s="24"/>
      <c r="TTE148" s="24"/>
      <c r="TTF148" s="24"/>
      <c r="TTG148" s="24"/>
      <c r="TTH148" s="24"/>
      <c r="TTI148" s="24"/>
      <c r="TTJ148" s="24"/>
      <c r="TTK148" s="24"/>
      <c r="TTL148" s="24"/>
      <c r="TTM148" s="24"/>
      <c r="TTN148" s="24"/>
      <c r="TTO148" s="24"/>
      <c r="TTP148" s="24"/>
      <c r="TTQ148" s="24"/>
      <c r="TTR148" s="24"/>
      <c r="TTS148" s="24"/>
      <c r="TTT148" s="24"/>
      <c r="TTU148" s="24"/>
      <c r="TTV148" s="24"/>
      <c r="TTW148" s="24"/>
      <c r="TTX148" s="24"/>
      <c r="TTY148" s="24"/>
      <c r="TTZ148" s="24"/>
      <c r="TUA148" s="24"/>
      <c r="TUB148" s="24"/>
      <c r="TUC148" s="24"/>
      <c r="TUD148" s="24"/>
      <c r="TUE148" s="24"/>
      <c r="TUF148" s="24"/>
      <c r="TUG148" s="24"/>
      <c r="TUH148" s="24"/>
      <c r="TUI148" s="24"/>
      <c r="TUJ148" s="24"/>
      <c r="TUK148" s="24"/>
      <c r="TUL148" s="24"/>
      <c r="TUM148" s="24"/>
      <c r="TUN148" s="24"/>
      <c r="TUO148" s="24"/>
      <c r="TUP148" s="24"/>
      <c r="TUQ148" s="24"/>
      <c r="TUR148" s="24"/>
      <c r="TUS148" s="24"/>
      <c r="TUT148" s="24"/>
      <c r="TUU148" s="24"/>
      <c r="TUV148" s="24"/>
      <c r="TUW148" s="24"/>
      <c r="TUX148" s="24"/>
      <c r="TUY148" s="24"/>
      <c r="TUZ148" s="24"/>
      <c r="TVA148" s="24"/>
      <c r="TVB148" s="24"/>
      <c r="TVC148" s="24"/>
      <c r="TVD148" s="24"/>
      <c r="TVE148" s="24"/>
      <c r="TVF148" s="24"/>
      <c r="TVG148" s="24"/>
      <c r="TVH148" s="24"/>
      <c r="TVI148" s="24"/>
      <c r="TVJ148" s="24"/>
      <c r="TVK148" s="24"/>
      <c r="TVL148" s="24"/>
      <c r="TVM148" s="24"/>
      <c r="TVN148" s="24"/>
      <c r="TVO148" s="24"/>
      <c r="TVP148" s="24"/>
      <c r="TVQ148" s="24"/>
      <c r="TVR148" s="24"/>
      <c r="TVS148" s="24"/>
      <c r="TVT148" s="24"/>
      <c r="TVU148" s="24"/>
      <c r="TVV148" s="24"/>
      <c r="TVW148" s="24"/>
      <c r="TVX148" s="24"/>
      <c r="TVY148" s="24"/>
      <c r="TVZ148" s="24"/>
      <c r="TWA148" s="24"/>
      <c r="TWB148" s="24"/>
      <c r="TWC148" s="24"/>
      <c r="TWD148" s="24"/>
      <c r="TWE148" s="24"/>
      <c r="TWF148" s="24"/>
      <c r="TWG148" s="24"/>
      <c r="TWH148" s="24"/>
      <c r="TWI148" s="24"/>
      <c r="TWJ148" s="24"/>
      <c r="TWK148" s="24"/>
      <c r="TWL148" s="24"/>
      <c r="TWM148" s="24"/>
      <c r="TWN148" s="24"/>
      <c r="TWO148" s="24"/>
      <c r="TWP148" s="24"/>
      <c r="TWQ148" s="24"/>
      <c r="TWR148" s="24"/>
      <c r="TWS148" s="24"/>
      <c r="TWT148" s="24"/>
      <c r="TWU148" s="24"/>
      <c r="TWV148" s="24"/>
      <c r="TWW148" s="24"/>
      <c r="TWX148" s="24"/>
      <c r="TWY148" s="24"/>
      <c r="TWZ148" s="24"/>
      <c r="TXA148" s="24"/>
      <c r="TXB148" s="24"/>
      <c r="TXC148" s="24"/>
      <c r="TXD148" s="24"/>
      <c r="TXE148" s="24"/>
      <c r="TXF148" s="24"/>
      <c r="TXG148" s="24"/>
      <c r="TXH148" s="24"/>
      <c r="TXI148" s="24"/>
      <c r="TXJ148" s="24"/>
      <c r="TXK148" s="24"/>
      <c r="TXL148" s="24"/>
      <c r="TXM148" s="24"/>
      <c r="TXN148" s="24"/>
      <c r="TXO148" s="24"/>
      <c r="TXP148" s="24"/>
      <c r="TXQ148" s="24"/>
      <c r="TXR148" s="24"/>
      <c r="TXS148" s="24"/>
      <c r="TXT148" s="24"/>
      <c r="TXU148" s="24"/>
      <c r="TXV148" s="24"/>
      <c r="TXW148" s="24"/>
      <c r="TXX148" s="24"/>
      <c r="TXY148" s="24"/>
      <c r="TXZ148" s="24"/>
      <c r="TYA148" s="24"/>
      <c r="TYB148" s="24"/>
      <c r="TYC148" s="24"/>
      <c r="TYD148" s="24"/>
      <c r="TYE148" s="24"/>
      <c r="TYF148" s="24"/>
      <c r="TYG148" s="24"/>
      <c r="TYH148" s="24"/>
      <c r="TYI148" s="24"/>
      <c r="TYJ148" s="24"/>
      <c r="TYK148" s="24"/>
      <c r="TYL148" s="24"/>
      <c r="TYM148" s="24"/>
      <c r="TYN148" s="24"/>
      <c r="TYO148" s="24"/>
      <c r="TYP148" s="24"/>
      <c r="TYQ148" s="24"/>
      <c r="TYR148" s="24"/>
      <c r="TYS148" s="24"/>
      <c r="TYT148" s="24"/>
      <c r="TYU148" s="24"/>
      <c r="TYV148" s="24"/>
      <c r="TYW148" s="24"/>
      <c r="TYX148" s="24"/>
      <c r="TYY148" s="24"/>
      <c r="TYZ148" s="24"/>
      <c r="TZA148" s="24"/>
      <c r="TZB148" s="24"/>
      <c r="TZC148" s="24"/>
      <c r="TZD148" s="24"/>
      <c r="TZE148" s="24"/>
      <c r="TZF148" s="24"/>
      <c r="TZG148" s="24"/>
      <c r="TZH148" s="24"/>
      <c r="TZI148" s="24"/>
      <c r="TZJ148" s="24"/>
      <c r="TZK148" s="24"/>
      <c r="TZL148" s="24"/>
      <c r="TZM148" s="24"/>
      <c r="TZN148" s="24"/>
      <c r="TZO148" s="24"/>
      <c r="TZP148" s="24"/>
      <c r="TZQ148" s="24"/>
      <c r="TZR148" s="24"/>
      <c r="TZS148" s="24"/>
      <c r="TZT148" s="24"/>
      <c r="TZU148" s="24"/>
      <c r="TZV148" s="24"/>
      <c r="TZW148" s="24"/>
      <c r="TZX148" s="24"/>
      <c r="TZY148" s="24"/>
      <c r="TZZ148" s="24"/>
      <c r="UAA148" s="24"/>
      <c r="UAB148" s="24"/>
      <c r="UAC148" s="24"/>
      <c r="UAD148" s="24"/>
      <c r="UAE148" s="24"/>
      <c r="UAF148" s="24"/>
      <c r="UAG148" s="24"/>
      <c r="UAH148" s="24"/>
      <c r="UAI148" s="24"/>
      <c r="UAJ148" s="24"/>
      <c r="UAK148" s="24"/>
      <c r="UAL148" s="24"/>
      <c r="UAM148" s="24"/>
      <c r="UAN148" s="24"/>
      <c r="UAO148" s="24"/>
      <c r="UAP148" s="24"/>
      <c r="UAQ148" s="24"/>
      <c r="UAR148" s="24"/>
      <c r="UAS148" s="24"/>
      <c r="UAT148" s="24"/>
      <c r="UAU148" s="24"/>
      <c r="UAV148" s="24"/>
      <c r="UAW148" s="24"/>
      <c r="UAX148" s="24"/>
      <c r="UAY148" s="24"/>
      <c r="UAZ148" s="24"/>
      <c r="UBA148" s="24"/>
      <c r="UBB148" s="24"/>
      <c r="UBC148" s="24"/>
      <c r="UBD148" s="24"/>
      <c r="UBE148" s="24"/>
      <c r="UBF148" s="24"/>
      <c r="UBG148" s="24"/>
      <c r="UBH148" s="24"/>
      <c r="UBI148" s="24"/>
      <c r="UBJ148" s="24"/>
      <c r="UBK148" s="24"/>
      <c r="UBL148" s="24"/>
      <c r="UBM148" s="24"/>
      <c r="UBN148" s="24"/>
      <c r="UBO148" s="24"/>
      <c r="UBP148" s="24"/>
      <c r="UBQ148" s="24"/>
      <c r="UBR148" s="24"/>
      <c r="UBS148" s="24"/>
      <c r="UBT148" s="24"/>
      <c r="UBU148" s="24"/>
      <c r="UBV148" s="24"/>
      <c r="UBW148" s="24"/>
      <c r="UBX148" s="24"/>
      <c r="UBY148" s="24"/>
      <c r="UBZ148" s="24"/>
      <c r="UCA148" s="24"/>
      <c r="UCB148" s="24"/>
      <c r="UCC148" s="24"/>
      <c r="UCD148" s="24"/>
      <c r="UCE148" s="24"/>
      <c r="UCF148" s="24"/>
      <c r="UCG148" s="24"/>
      <c r="UCH148" s="24"/>
      <c r="UCI148" s="24"/>
      <c r="UCJ148" s="24"/>
      <c r="UCK148" s="24"/>
      <c r="UCL148" s="24"/>
      <c r="UCM148" s="24"/>
      <c r="UCN148" s="24"/>
      <c r="UCO148" s="24"/>
      <c r="UCP148" s="24"/>
      <c r="UCQ148" s="24"/>
      <c r="UCR148" s="24"/>
      <c r="UCS148" s="24"/>
      <c r="UCT148" s="24"/>
      <c r="UCU148" s="24"/>
      <c r="UCV148" s="24"/>
      <c r="UCW148" s="24"/>
      <c r="UCX148" s="24"/>
      <c r="UCY148" s="24"/>
      <c r="UCZ148" s="24"/>
      <c r="UDA148" s="24"/>
      <c r="UDB148" s="24"/>
      <c r="UDC148" s="24"/>
      <c r="UDD148" s="24"/>
      <c r="UDE148" s="24"/>
      <c r="UDF148" s="24"/>
      <c r="UDG148" s="24"/>
      <c r="UDH148" s="24"/>
      <c r="UDI148" s="24"/>
      <c r="UDJ148" s="24"/>
      <c r="UDK148" s="24"/>
      <c r="UDL148" s="24"/>
      <c r="UDM148" s="24"/>
      <c r="UDN148" s="24"/>
      <c r="UDO148" s="24"/>
      <c r="UDP148" s="24"/>
      <c r="UDQ148" s="24"/>
      <c r="UDR148" s="24"/>
      <c r="UDS148" s="24"/>
      <c r="UDT148" s="24"/>
      <c r="UDU148" s="24"/>
      <c r="UDV148" s="24"/>
      <c r="UDW148" s="24"/>
      <c r="UDX148" s="24"/>
      <c r="UDY148" s="24"/>
      <c r="UDZ148" s="24"/>
      <c r="UEA148" s="24"/>
      <c r="UEB148" s="24"/>
      <c r="UEC148" s="24"/>
      <c r="UED148" s="24"/>
      <c r="UEE148" s="24"/>
      <c r="UEF148" s="24"/>
      <c r="UEG148" s="24"/>
      <c r="UEH148" s="24"/>
      <c r="UEI148" s="24"/>
      <c r="UEJ148" s="24"/>
      <c r="UEK148" s="24"/>
      <c r="UEL148" s="24"/>
      <c r="UEM148" s="24"/>
      <c r="UEN148" s="24"/>
      <c r="UEO148" s="24"/>
      <c r="UEP148" s="24"/>
      <c r="UEQ148" s="24"/>
      <c r="UER148" s="24"/>
      <c r="UES148" s="24"/>
      <c r="UET148" s="24"/>
      <c r="UEU148" s="24"/>
      <c r="UEV148" s="24"/>
      <c r="UEW148" s="24"/>
      <c r="UEX148" s="24"/>
      <c r="UEY148" s="24"/>
      <c r="UEZ148" s="24"/>
      <c r="UFA148" s="24"/>
      <c r="UFB148" s="24"/>
      <c r="UFC148" s="24"/>
      <c r="UFD148" s="24"/>
      <c r="UFE148" s="24"/>
      <c r="UFF148" s="24"/>
      <c r="UFG148" s="24"/>
      <c r="UFH148" s="24"/>
      <c r="UFI148" s="24"/>
      <c r="UFJ148" s="24"/>
      <c r="UFK148" s="24"/>
      <c r="UFL148" s="24"/>
      <c r="UFM148" s="24"/>
      <c r="UFN148" s="24"/>
      <c r="UFO148" s="24"/>
      <c r="UFP148" s="24"/>
      <c r="UFQ148" s="24"/>
      <c r="UFR148" s="24"/>
      <c r="UFS148" s="24"/>
      <c r="UFT148" s="24"/>
      <c r="UFU148" s="24"/>
      <c r="UFV148" s="24"/>
      <c r="UFW148" s="24"/>
      <c r="UFX148" s="24"/>
      <c r="UFY148" s="24"/>
      <c r="UFZ148" s="24"/>
      <c r="UGA148" s="24"/>
      <c r="UGB148" s="24"/>
      <c r="UGC148" s="24"/>
      <c r="UGD148" s="24"/>
      <c r="UGE148" s="24"/>
      <c r="UGF148" s="24"/>
      <c r="UGG148" s="24"/>
      <c r="UGH148" s="24"/>
      <c r="UGI148" s="24"/>
      <c r="UGJ148" s="24"/>
      <c r="UGK148" s="24"/>
      <c r="UGL148" s="24"/>
      <c r="UGM148" s="24"/>
      <c r="UGN148" s="24"/>
      <c r="UGO148" s="24"/>
      <c r="UGP148" s="24"/>
      <c r="UGQ148" s="24"/>
      <c r="UGR148" s="24"/>
      <c r="UGS148" s="24"/>
      <c r="UGT148" s="24"/>
      <c r="UGU148" s="24"/>
      <c r="UGV148" s="24"/>
      <c r="UGW148" s="24"/>
      <c r="UGX148" s="24"/>
      <c r="UGY148" s="24"/>
      <c r="UGZ148" s="24"/>
      <c r="UHA148" s="24"/>
      <c r="UHB148" s="24"/>
      <c r="UHC148" s="24"/>
      <c r="UHD148" s="24"/>
      <c r="UHE148" s="24"/>
      <c r="UHF148" s="24"/>
      <c r="UHG148" s="24"/>
      <c r="UHH148" s="24"/>
      <c r="UHI148" s="24"/>
      <c r="UHJ148" s="24"/>
      <c r="UHK148" s="24"/>
      <c r="UHL148" s="24"/>
      <c r="UHM148" s="24"/>
      <c r="UHN148" s="24"/>
      <c r="UHO148" s="24"/>
      <c r="UHP148" s="24"/>
      <c r="UHQ148" s="24"/>
      <c r="UHR148" s="24"/>
      <c r="UHS148" s="24"/>
      <c r="UHT148" s="24"/>
      <c r="UHU148" s="24"/>
      <c r="UHV148" s="24"/>
      <c r="UHW148" s="24"/>
      <c r="UHX148" s="24"/>
      <c r="UHY148" s="24"/>
      <c r="UHZ148" s="24"/>
      <c r="UIA148" s="24"/>
      <c r="UIB148" s="24"/>
      <c r="UIC148" s="24"/>
      <c r="UID148" s="24"/>
      <c r="UIE148" s="24"/>
      <c r="UIF148" s="24"/>
      <c r="UIG148" s="24"/>
      <c r="UIH148" s="24"/>
      <c r="UII148" s="24"/>
      <c r="UIJ148" s="24"/>
      <c r="UIK148" s="24"/>
      <c r="UIL148" s="24"/>
      <c r="UIM148" s="24"/>
      <c r="UIN148" s="24"/>
      <c r="UIO148" s="24"/>
      <c r="UIP148" s="24"/>
      <c r="UIQ148" s="24"/>
      <c r="UIR148" s="24"/>
      <c r="UIS148" s="24"/>
      <c r="UIT148" s="24"/>
      <c r="UIU148" s="24"/>
      <c r="UIV148" s="24"/>
      <c r="UIW148" s="24"/>
      <c r="UIX148" s="24"/>
      <c r="UIY148" s="24"/>
      <c r="UIZ148" s="24"/>
      <c r="UJA148" s="24"/>
      <c r="UJB148" s="24"/>
      <c r="UJC148" s="24"/>
      <c r="UJD148" s="24"/>
      <c r="UJE148" s="24"/>
      <c r="UJF148" s="24"/>
      <c r="UJG148" s="24"/>
      <c r="UJH148" s="24"/>
      <c r="UJI148" s="24"/>
      <c r="UJJ148" s="24"/>
      <c r="UJK148" s="24"/>
      <c r="UJL148" s="24"/>
      <c r="UJM148" s="24"/>
      <c r="UJN148" s="24"/>
      <c r="UJO148" s="24"/>
      <c r="UJP148" s="24"/>
      <c r="UJQ148" s="24"/>
      <c r="UJR148" s="24"/>
      <c r="UJS148" s="24"/>
      <c r="UJT148" s="24"/>
      <c r="UJU148" s="24"/>
      <c r="UJV148" s="24"/>
      <c r="UJW148" s="24"/>
      <c r="UJX148" s="24"/>
      <c r="UJY148" s="24"/>
      <c r="UJZ148" s="24"/>
      <c r="UKA148" s="24"/>
      <c r="UKB148" s="24"/>
      <c r="UKC148" s="24"/>
      <c r="UKD148" s="24"/>
      <c r="UKE148" s="24"/>
      <c r="UKF148" s="24"/>
      <c r="UKG148" s="24"/>
      <c r="UKH148" s="24"/>
      <c r="UKI148" s="24"/>
      <c r="UKJ148" s="24"/>
      <c r="UKK148" s="24"/>
      <c r="UKL148" s="24"/>
      <c r="UKM148" s="24"/>
      <c r="UKN148" s="24"/>
      <c r="UKO148" s="24"/>
      <c r="UKP148" s="24"/>
      <c r="UKQ148" s="24"/>
      <c r="UKR148" s="24"/>
      <c r="UKS148" s="24"/>
      <c r="UKT148" s="24"/>
      <c r="UKU148" s="24"/>
      <c r="UKV148" s="24"/>
      <c r="UKW148" s="24"/>
      <c r="UKX148" s="24"/>
      <c r="UKY148" s="24"/>
      <c r="UKZ148" s="24"/>
      <c r="ULA148" s="24"/>
      <c r="ULB148" s="24"/>
      <c r="ULC148" s="24"/>
      <c r="ULD148" s="24"/>
      <c r="ULE148" s="24"/>
      <c r="ULF148" s="24"/>
      <c r="ULG148" s="24"/>
      <c r="ULH148" s="24"/>
      <c r="ULI148" s="24"/>
      <c r="ULJ148" s="24"/>
      <c r="ULK148" s="24"/>
      <c r="ULL148" s="24"/>
      <c r="ULM148" s="24"/>
      <c r="ULN148" s="24"/>
      <c r="ULO148" s="24"/>
      <c r="ULP148" s="24"/>
      <c r="ULQ148" s="24"/>
      <c r="ULR148" s="24"/>
      <c r="ULS148" s="24"/>
      <c r="ULT148" s="24"/>
      <c r="ULU148" s="24"/>
      <c r="ULV148" s="24"/>
      <c r="ULW148" s="24"/>
      <c r="ULX148" s="24"/>
      <c r="ULY148" s="24"/>
      <c r="ULZ148" s="24"/>
      <c r="UMA148" s="24"/>
      <c r="UMB148" s="24"/>
      <c r="UMC148" s="24"/>
      <c r="UMD148" s="24"/>
      <c r="UME148" s="24"/>
      <c r="UMF148" s="24"/>
      <c r="UMG148" s="24"/>
      <c r="UMH148" s="24"/>
      <c r="UMI148" s="24"/>
      <c r="UMJ148" s="24"/>
      <c r="UMK148" s="24"/>
      <c r="UML148" s="24"/>
      <c r="UMM148" s="24"/>
      <c r="UMN148" s="24"/>
      <c r="UMO148" s="24"/>
      <c r="UMP148" s="24"/>
      <c r="UMQ148" s="24"/>
      <c r="UMR148" s="24"/>
      <c r="UMS148" s="24"/>
      <c r="UMT148" s="24"/>
      <c r="UMU148" s="24"/>
      <c r="UMV148" s="24"/>
      <c r="UMW148" s="24"/>
      <c r="UMX148" s="24"/>
      <c r="UMY148" s="24"/>
      <c r="UMZ148" s="24"/>
      <c r="UNA148" s="24"/>
      <c r="UNB148" s="24"/>
      <c r="UNC148" s="24"/>
      <c r="UND148" s="24"/>
      <c r="UNE148" s="24"/>
      <c r="UNF148" s="24"/>
      <c r="UNG148" s="24"/>
      <c r="UNH148" s="24"/>
      <c r="UNI148" s="24"/>
      <c r="UNJ148" s="24"/>
      <c r="UNK148" s="24"/>
      <c r="UNL148" s="24"/>
      <c r="UNM148" s="24"/>
      <c r="UNN148" s="24"/>
      <c r="UNO148" s="24"/>
      <c r="UNP148" s="24"/>
      <c r="UNQ148" s="24"/>
      <c r="UNR148" s="24"/>
      <c r="UNS148" s="24"/>
      <c r="UNT148" s="24"/>
      <c r="UNU148" s="24"/>
      <c r="UNV148" s="24"/>
      <c r="UNW148" s="24"/>
      <c r="UNX148" s="24"/>
      <c r="UNY148" s="24"/>
      <c r="UNZ148" s="24"/>
      <c r="UOA148" s="24"/>
      <c r="UOB148" s="24"/>
      <c r="UOC148" s="24"/>
      <c r="UOD148" s="24"/>
      <c r="UOE148" s="24"/>
      <c r="UOF148" s="24"/>
      <c r="UOG148" s="24"/>
      <c r="UOH148" s="24"/>
      <c r="UOI148" s="24"/>
      <c r="UOJ148" s="24"/>
      <c r="UOK148" s="24"/>
      <c r="UOL148" s="24"/>
      <c r="UOM148" s="24"/>
      <c r="UON148" s="24"/>
      <c r="UOO148" s="24"/>
      <c r="UOP148" s="24"/>
      <c r="UOQ148" s="24"/>
      <c r="UOR148" s="24"/>
      <c r="UOS148" s="24"/>
      <c r="UOT148" s="24"/>
      <c r="UOU148" s="24"/>
      <c r="UOV148" s="24"/>
      <c r="UOW148" s="24"/>
      <c r="UOX148" s="24"/>
      <c r="UOY148" s="24"/>
      <c r="UOZ148" s="24"/>
      <c r="UPA148" s="24"/>
      <c r="UPB148" s="24"/>
      <c r="UPC148" s="24"/>
      <c r="UPD148" s="24"/>
      <c r="UPE148" s="24"/>
      <c r="UPF148" s="24"/>
      <c r="UPG148" s="24"/>
      <c r="UPH148" s="24"/>
      <c r="UPI148" s="24"/>
      <c r="UPJ148" s="24"/>
      <c r="UPK148" s="24"/>
      <c r="UPL148" s="24"/>
      <c r="UPM148" s="24"/>
      <c r="UPN148" s="24"/>
      <c r="UPO148" s="24"/>
      <c r="UPP148" s="24"/>
      <c r="UPQ148" s="24"/>
      <c r="UPR148" s="24"/>
      <c r="UPS148" s="24"/>
      <c r="UPT148" s="24"/>
      <c r="UPU148" s="24"/>
      <c r="UPV148" s="24"/>
      <c r="UPW148" s="24"/>
      <c r="UPX148" s="24"/>
      <c r="UPY148" s="24"/>
      <c r="UPZ148" s="24"/>
      <c r="UQA148" s="24"/>
      <c r="UQB148" s="24"/>
      <c r="UQC148" s="24"/>
      <c r="UQD148" s="24"/>
      <c r="UQE148" s="24"/>
      <c r="UQF148" s="24"/>
      <c r="UQG148" s="24"/>
      <c r="UQH148" s="24"/>
      <c r="UQI148" s="24"/>
      <c r="UQJ148" s="24"/>
      <c r="UQK148" s="24"/>
      <c r="UQL148" s="24"/>
      <c r="UQM148" s="24"/>
      <c r="UQN148" s="24"/>
      <c r="UQO148" s="24"/>
      <c r="UQP148" s="24"/>
      <c r="UQQ148" s="24"/>
      <c r="UQR148" s="24"/>
      <c r="UQS148" s="24"/>
      <c r="UQT148" s="24"/>
      <c r="UQU148" s="24"/>
      <c r="UQV148" s="24"/>
      <c r="UQW148" s="24"/>
      <c r="UQX148" s="24"/>
      <c r="UQY148" s="24"/>
      <c r="UQZ148" s="24"/>
      <c r="URA148" s="24"/>
      <c r="URB148" s="24"/>
      <c r="URC148" s="24"/>
      <c r="URD148" s="24"/>
      <c r="URE148" s="24"/>
      <c r="URF148" s="24"/>
      <c r="URG148" s="24"/>
      <c r="URH148" s="24"/>
      <c r="URI148" s="24"/>
      <c r="URJ148" s="24"/>
      <c r="URK148" s="24"/>
      <c r="URL148" s="24"/>
      <c r="URM148" s="24"/>
      <c r="URN148" s="24"/>
      <c r="URO148" s="24"/>
      <c r="URP148" s="24"/>
      <c r="URQ148" s="24"/>
      <c r="URR148" s="24"/>
      <c r="URS148" s="24"/>
      <c r="URT148" s="24"/>
      <c r="URU148" s="24"/>
      <c r="URV148" s="24"/>
      <c r="URW148" s="24"/>
      <c r="URX148" s="24"/>
      <c r="URY148" s="24"/>
      <c r="URZ148" s="24"/>
      <c r="USA148" s="24"/>
      <c r="USB148" s="24"/>
      <c r="USC148" s="24"/>
      <c r="USD148" s="24"/>
      <c r="USE148" s="24"/>
      <c r="USF148" s="24"/>
      <c r="USG148" s="24"/>
      <c r="USH148" s="24"/>
      <c r="USI148" s="24"/>
      <c r="USJ148" s="24"/>
      <c r="USK148" s="24"/>
      <c r="USL148" s="24"/>
      <c r="USM148" s="24"/>
      <c r="USN148" s="24"/>
      <c r="USO148" s="24"/>
      <c r="USP148" s="24"/>
      <c r="USQ148" s="24"/>
      <c r="USR148" s="24"/>
      <c r="USS148" s="24"/>
      <c r="UST148" s="24"/>
      <c r="USU148" s="24"/>
      <c r="USV148" s="24"/>
      <c r="USW148" s="24"/>
      <c r="USX148" s="24"/>
      <c r="USY148" s="24"/>
      <c r="USZ148" s="24"/>
      <c r="UTA148" s="24"/>
      <c r="UTB148" s="24"/>
      <c r="UTC148" s="24"/>
      <c r="UTD148" s="24"/>
      <c r="UTE148" s="24"/>
      <c r="UTF148" s="24"/>
      <c r="UTG148" s="24"/>
      <c r="UTH148" s="24"/>
      <c r="UTI148" s="24"/>
      <c r="UTJ148" s="24"/>
      <c r="UTK148" s="24"/>
      <c r="UTL148" s="24"/>
      <c r="UTM148" s="24"/>
      <c r="UTN148" s="24"/>
      <c r="UTO148" s="24"/>
      <c r="UTP148" s="24"/>
      <c r="UTQ148" s="24"/>
      <c r="UTR148" s="24"/>
      <c r="UTS148" s="24"/>
      <c r="UTT148" s="24"/>
      <c r="UTU148" s="24"/>
      <c r="UTV148" s="24"/>
      <c r="UTW148" s="24"/>
      <c r="UTX148" s="24"/>
      <c r="UTY148" s="24"/>
      <c r="UTZ148" s="24"/>
      <c r="UUA148" s="24"/>
      <c r="UUB148" s="24"/>
      <c r="UUC148" s="24"/>
      <c r="UUD148" s="24"/>
      <c r="UUE148" s="24"/>
      <c r="UUF148" s="24"/>
      <c r="UUG148" s="24"/>
      <c r="UUH148" s="24"/>
      <c r="UUI148" s="24"/>
      <c r="UUJ148" s="24"/>
      <c r="UUK148" s="24"/>
      <c r="UUL148" s="24"/>
      <c r="UUM148" s="24"/>
      <c r="UUN148" s="24"/>
      <c r="UUO148" s="24"/>
      <c r="UUP148" s="24"/>
      <c r="UUQ148" s="24"/>
      <c r="UUR148" s="24"/>
      <c r="UUS148" s="24"/>
      <c r="UUT148" s="24"/>
      <c r="UUU148" s="24"/>
      <c r="UUV148" s="24"/>
      <c r="UUW148" s="24"/>
      <c r="UUX148" s="24"/>
      <c r="UUY148" s="24"/>
      <c r="UUZ148" s="24"/>
      <c r="UVA148" s="24"/>
      <c r="UVB148" s="24"/>
      <c r="UVC148" s="24"/>
      <c r="UVD148" s="24"/>
      <c r="UVE148" s="24"/>
      <c r="UVF148" s="24"/>
      <c r="UVG148" s="24"/>
      <c r="UVH148" s="24"/>
      <c r="UVI148" s="24"/>
      <c r="UVJ148" s="24"/>
      <c r="UVK148" s="24"/>
      <c r="UVL148" s="24"/>
      <c r="UVM148" s="24"/>
      <c r="UVN148" s="24"/>
      <c r="UVO148" s="24"/>
      <c r="UVP148" s="24"/>
      <c r="UVQ148" s="24"/>
      <c r="UVR148" s="24"/>
      <c r="UVS148" s="24"/>
      <c r="UVT148" s="24"/>
      <c r="UVU148" s="24"/>
      <c r="UVV148" s="24"/>
      <c r="UVW148" s="24"/>
      <c r="UVX148" s="24"/>
      <c r="UVY148" s="24"/>
      <c r="UVZ148" s="24"/>
      <c r="UWA148" s="24"/>
      <c r="UWB148" s="24"/>
      <c r="UWC148" s="24"/>
      <c r="UWD148" s="24"/>
      <c r="UWE148" s="24"/>
      <c r="UWF148" s="24"/>
      <c r="UWG148" s="24"/>
      <c r="UWH148" s="24"/>
      <c r="UWI148" s="24"/>
      <c r="UWJ148" s="24"/>
      <c r="UWK148" s="24"/>
      <c r="UWL148" s="24"/>
      <c r="UWM148" s="24"/>
      <c r="UWN148" s="24"/>
      <c r="UWO148" s="24"/>
      <c r="UWP148" s="24"/>
      <c r="UWQ148" s="24"/>
      <c r="UWR148" s="24"/>
      <c r="UWS148" s="24"/>
      <c r="UWT148" s="24"/>
      <c r="UWU148" s="24"/>
      <c r="UWV148" s="24"/>
      <c r="UWW148" s="24"/>
      <c r="UWX148" s="24"/>
      <c r="UWY148" s="24"/>
      <c r="UWZ148" s="24"/>
      <c r="UXA148" s="24"/>
      <c r="UXB148" s="24"/>
      <c r="UXC148" s="24"/>
      <c r="UXD148" s="24"/>
      <c r="UXE148" s="24"/>
      <c r="UXF148" s="24"/>
      <c r="UXG148" s="24"/>
      <c r="UXH148" s="24"/>
      <c r="UXI148" s="24"/>
      <c r="UXJ148" s="24"/>
      <c r="UXK148" s="24"/>
      <c r="UXL148" s="24"/>
      <c r="UXM148" s="24"/>
      <c r="UXN148" s="24"/>
      <c r="UXO148" s="24"/>
      <c r="UXP148" s="24"/>
      <c r="UXQ148" s="24"/>
      <c r="UXR148" s="24"/>
      <c r="UXS148" s="24"/>
      <c r="UXT148" s="24"/>
      <c r="UXU148" s="24"/>
      <c r="UXV148" s="24"/>
      <c r="UXW148" s="24"/>
      <c r="UXX148" s="24"/>
      <c r="UXY148" s="24"/>
      <c r="UXZ148" s="24"/>
      <c r="UYA148" s="24"/>
      <c r="UYB148" s="24"/>
      <c r="UYC148" s="24"/>
      <c r="UYD148" s="24"/>
      <c r="UYE148" s="24"/>
      <c r="UYF148" s="24"/>
      <c r="UYG148" s="24"/>
      <c r="UYH148" s="24"/>
      <c r="UYI148" s="24"/>
      <c r="UYJ148" s="24"/>
      <c r="UYK148" s="24"/>
      <c r="UYL148" s="24"/>
      <c r="UYM148" s="24"/>
      <c r="UYN148" s="24"/>
      <c r="UYO148" s="24"/>
      <c r="UYP148" s="24"/>
      <c r="UYQ148" s="24"/>
      <c r="UYR148" s="24"/>
      <c r="UYS148" s="24"/>
      <c r="UYT148" s="24"/>
      <c r="UYU148" s="24"/>
      <c r="UYV148" s="24"/>
      <c r="UYW148" s="24"/>
      <c r="UYX148" s="24"/>
      <c r="UYY148" s="24"/>
      <c r="UYZ148" s="24"/>
      <c r="UZA148" s="24"/>
      <c r="UZB148" s="24"/>
      <c r="UZC148" s="24"/>
      <c r="UZD148" s="24"/>
      <c r="UZE148" s="24"/>
      <c r="UZF148" s="24"/>
      <c r="UZG148" s="24"/>
      <c r="UZH148" s="24"/>
      <c r="UZI148" s="24"/>
      <c r="UZJ148" s="24"/>
      <c r="UZK148" s="24"/>
      <c r="UZL148" s="24"/>
      <c r="UZM148" s="24"/>
      <c r="UZN148" s="24"/>
      <c r="UZO148" s="24"/>
      <c r="UZP148" s="24"/>
      <c r="UZQ148" s="24"/>
      <c r="UZR148" s="24"/>
      <c r="UZS148" s="24"/>
      <c r="UZT148" s="24"/>
      <c r="UZU148" s="24"/>
      <c r="UZV148" s="24"/>
      <c r="UZW148" s="24"/>
      <c r="UZX148" s="24"/>
      <c r="UZY148" s="24"/>
      <c r="UZZ148" s="24"/>
      <c r="VAA148" s="24"/>
      <c r="VAB148" s="24"/>
      <c r="VAC148" s="24"/>
      <c r="VAD148" s="24"/>
      <c r="VAE148" s="24"/>
      <c r="VAF148" s="24"/>
      <c r="VAG148" s="24"/>
      <c r="VAH148" s="24"/>
      <c r="VAI148" s="24"/>
      <c r="VAJ148" s="24"/>
      <c r="VAK148" s="24"/>
      <c r="VAL148" s="24"/>
      <c r="VAM148" s="24"/>
      <c r="VAN148" s="24"/>
      <c r="VAO148" s="24"/>
      <c r="VAP148" s="24"/>
      <c r="VAQ148" s="24"/>
      <c r="VAR148" s="24"/>
      <c r="VAS148" s="24"/>
      <c r="VAT148" s="24"/>
      <c r="VAU148" s="24"/>
      <c r="VAV148" s="24"/>
      <c r="VAW148" s="24"/>
      <c r="VAX148" s="24"/>
      <c r="VAY148" s="24"/>
      <c r="VAZ148" s="24"/>
      <c r="VBA148" s="24"/>
      <c r="VBB148" s="24"/>
      <c r="VBC148" s="24"/>
      <c r="VBD148" s="24"/>
      <c r="VBE148" s="24"/>
      <c r="VBF148" s="24"/>
      <c r="VBG148" s="24"/>
      <c r="VBH148" s="24"/>
      <c r="VBI148" s="24"/>
      <c r="VBJ148" s="24"/>
      <c r="VBK148" s="24"/>
      <c r="VBL148" s="24"/>
      <c r="VBM148" s="24"/>
      <c r="VBN148" s="24"/>
      <c r="VBO148" s="24"/>
      <c r="VBP148" s="24"/>
      <c r="VBQ148" s="24"/>
      <c r="VBR148" s="24"/>
      <c r="VBS148" s="24"/>
      <c r="VBT148" s="24"/>
      <c r="VBU148" s="24"/>
      <c r="VBV148" s="24"/>
      <c r="VBW148" s="24"/>
      <c r="VBX148" s="24"/>
      <c r="VBY148" s="24"/>
      <c r="VBZ148" s="24"/>
      <c r="VCA148" s="24"/>
      <c r="VCB148" s="24"/>
      <c r="VCC148" s="24"/>
      <c r="VCD148" s="24"/>
      <c r="VCE148" s="24"/>
      <c r="VCF148" s="24"/>
      <c r="VCG148" s="24"/>
      <c r="VCH148" s="24"/>
      <c r="VCI148" s="24"/>
      <c r="VCJ148" s="24"/>
      <c r="VCK148" s="24"/>
      <c r="VCL148" s="24"/>
      <c r="VCM148" s="24"/>
      <c r="VCN148" s="24"/>
      <c r="VCO148" s="24"/>
      <c r="VCP148" s="24"/>
      <c r="VCQ148" s="24"/>
      <c r="VCR148" s="24"/>
      <c r="VCS148" s="24"/>
      <c r="VCT148" s="24"/>
      <c r="VCU148" s="24"/>
      <c r="VCV148" s="24"/>
      <c r="VCW148" s="24"/>
      <c r="VCX148" s="24"/>
      <c r="VCY148" s="24"/>
      <c r="VCZ148" s="24"/>
      <c r="VDA148" s="24"/>
      <c r="VDB148" s="24"/>
      <c r="VDC148" s="24"/>
      <c r="VDD148" s="24"/>
      <c r="VDE148" s="24"/>
      <c r="VDF148" s="24"/>
      <c r="VDG148" s="24"/>
      <c r="VDH148" s="24"/>
      <c r="VDI148" s="24"/>
      <c r="VDJ148" s="24"/>
      <c r="VDK148" s="24"/>
      <c r="VDL148" s="24"/>
      <c r="VDM148" s="24"/>
      <c r="VDN148" s="24"/>
      <c r="VDO148" s="24"/>
      <c r="VDP148" s="24"/>
      <c r="VDQ148" s="24"/>
      <c r="VDR148" s="24"/>
      <c r="VDS148" s="24"/>
      <c r="VDT148" s="24"/>
      <c r="VDU148" s="24"/>
      <c r="VDV148" s="24"/>
      <c r="VDW148" s="24"/>
      <c r="VDX148" s="24"/>
      <c r="VDY148" s="24"/>
      <c r="VDZ148" s="24"/>
      <c r="VEA148" s="24"/>
      <c r="VEB148" s="24"/>
      <c r="VEC148" s="24"/>
      <c r="VED148" s="24"/>
      <c r="VEE148" s="24"/>
      <c r="VEF148" s="24"/>
      <c r="VEG148" s="24"/>
      <c r="VEH148" s="24"/>
      <c r="VEI148" s="24"/>
      <c r="VEJ148" s="24"/>
      <c r="VEK148" s="24"/>
      <c r="VEL148" s="24"/>
      <c r="VEM148" s="24"/>
      <c r="VEN148" s="24"/>
      <c r="VEO148" s="24"/>
      <c r="VEP148" s="24"/>
      <c r="VEQ148" s="24"/>
      <c r="VER148" s="24"/>
      <c r="VES148" s="24"/>
      <c r="VET148" s="24"/>
      <c r="VEU148" s="24"/>
      <c r="VEV148" s="24"/>
      <c r="VEW148" s="24"/>
      <c r="VEX148" s="24"/>
      <c r="VEY148" s="24"/>
      <c r="VEZ148" s="24"/>
      <c r="VFA148" s="24"/>
      <c r="VFB148" s="24"/>
      <c r="VFC148" s="24"/>
      <c r="VFD148" s="24"/>
      <c r="VFE148" s="24"/>
      <c r="VFF148" s="24"/>
      <c r="VFG148" s="24"/>
      <c r="VFH148" s="24"/>
      <c r="VFI148" s="24"/>
      <c r="VFJ148" s="24"/>
      <c r="VFK148" s="24"/>
      <c r="VFL148" s="24"/>
      <c r="VFM148" s="24"/>
      <c r="VFN148" s="24"/>
      <c r="VFO148" s="24"/>
      <c r="VFP148" s="24"/>
      <c r="VFQ148" s="24"/>
      <c r="VFR148" s="24"/>
      <c r="VFS148" s="24"/>
      <c r="VFT148" s="24"/>
      <c r="VFU148" s="24"/>
      <c r="VFV148" s="24"/>
      <c r="VFW148" s="24"/>
      <c r="VFX148" s="24"/>
      <c r="VFY148" s="24"/>
      <c r="VFZ148" s="24"/>
      <c r="VGA148" s="24"/>
      <c r="VGB148" s="24"/>
      <c r="VGC148" s="24"/>
      <c r="VGD148" s="24"/>
      <c r="VGE148" s="24"/>
      <c r="VGF148" s="24"/>
      <c r="VGG148" s="24"/>
      <c r="VGH148" s="24"/>
      <c r="VGI148" s="24"/>
      <c r="VGJ148" s="24"/>
      <c r="VGK148" s="24"/>
      <c r="VGL148" s="24"/>
      <c r="VGM148" s="24"/>
      <c r="VGN148" s="24"/>
      <c r="VGO148" s="24"/>
      <c r="VGP148" s="24"/>
      <c r="VGQ148" s="24"/>
      <c r="VGR148" s="24"/>
      <c r="VGS148" s="24"/>
      <c r="VGT148" s="24"/>
      <c r="VGU148" s="24"/>
      <c r="VGV148" s="24"/>
      <c r="VGW148" s="24"/>
      <c r="VGX148" s="24"/>
      <c r="VGY148" s="24"/>
      <c r="VGZ148" s="24"/>
      <c r="VHA148" s="24"/>
      <c r="VHB148" s="24"/>
      <c r="VHC148" s="24"/>
      <c r="VHD148" s="24"/>
      <c r="VHE148" s="24"/>
      <c r="VHF148" s="24"/>
      <c r="VHG148" s="24"/>
      <c r="VHH148" s="24"/>
      <c r="VHI148" s="24"/>
      <c r="VHJ148" s="24"/>
      <c r="VHK148" s="24"/>
      <c r="VHL148" s="24"/>
      <c r="VHM148" s="24"/>
      <c r="VHN148" s="24"/>
      <c r="VHO148" s="24"/>
      <c r="VHP148" s="24"/>
      <c r="VHQ148" s="24"/>
      <c r="VHR148" s="24"/>
      <c r="VHS148" s="24"/>
      <c r="VHT148" s="24"/>
      <c r="VHU148" s="24"/>
      <c r="VHV148" s="24"/>
      <c r="VHW148" s="24"/>
      <c r="VHX148" s="24"/>
      <c r="VHY148" s="24"/>
      <c r="VHZ148" s="24"/>
      <c r="VIA148" s="24"/>
      <c r="VIB148" s="24"/>
      <c r="VIC148" s="24"/>
      <c r="VID148" s="24"/>
      <c r="VIE148" s="24"/>
      <c r="VIF148" s="24"/>
      <c r="VIG148" s="24"/>
      <c r="VIH148" s="24"/>
      <c r="VII148" s="24"/>
      <c r="VIJ148" s="24"/>
      <c r="VIK148" s="24"/>
      <c r="VIL148" s="24"/>
      <c r="VIM148" s="24"/>
      <c r="VIN148" s="24"/>
      <c r="VIO148" s="24"/>
      <c r="VIP148" s="24"/>
      <c r="VIQ148" s="24"/>
      <c r="VIR148" s="24"/>
      <c r="VIS148" s="24"/>
      <c r="VIT148" s="24"/>
      <c r="VIU148" s="24"/>
      <c r="VIV148" s="24"/>
      <c r="VIW148" s="24"/>
      <c r="VIX148" s="24"/>
      <c r="VIY148" s="24"/>
      <c r="VIZ148" s="24"/>
      <c r="VJA148" s="24"/>
      <c r="VJB148" s="24"/>
      <c r="VJC148" s="24"/>
      <c r="VJD148" s="24"/>
      <c r="VJE148" s="24"/>
      <c r="VJF148" s="24"/>
      <c r="VJG148" s="24"/>
      <c r="VJH148" s="24"/>
      <c r="VJI148" s="24"/>
      <c r="VJJ148" s="24"/>
      <c r="VJK148" s="24"/>
      <c r="VJL148" s="24"/>
      <c r="VJM148" s="24"/>
      <c r="VJN148" s="24"/>
      <c r="VJO148" s="24"/>
      <c r="VJP148" s="24"/>
      <c r="VJQ148" s="24"/>
      <c r="VJR148" s="24"/>
      <c r="VJS148" s="24"/>
      <c r="VJT148" s="24"/>
      <c r="VJU148" s="24"/>
      <c r="VJV148" s="24"/>
      <c r="VJW148" s="24"/>
      <c r="VJX148" s="24"/>
      <c r="VJY148" s="24"/>
      <c r="VJZ148" s="24"/>
      <c r="VKA148" s="24"/>
      <c r="VKB148" s="24"/>
      <c r="VKC148" s="24"/>
      <c r="VKD148" s="24"/>
      <c r="VKE148" s="24"/>
      <c r="VKF148" s="24"/>
      <c r="VKG148" s="24"/>
      <c r="VKH148" s="24"/>
      <c r="VKI148" s="24"/>
      <c r="VKJ148" s="24"/>
      <c r="VKK148" s="24"/>
      <c r="VKL148" s="24"/>
      <c r="VKM148" s="24"/>
      <c r="VKN148" s="24"/>
      <c r="VKO148" s="24"/>
      <c r="VKP148" s="24"/>
      <c r="VKQ148" s="24"/>
      <c r="VKR148" s="24"/>
      <c r="VKS148" s="24"/>
      <c r="VKT148" s="24"/>
      <c r="VKU148" s="24"/>
      <c r="VKV148" s="24"/>
      <c r="VKW148" s="24"/>
      <c r="VKX148" s="24"/>
      <c r="VKY148" s="24"/>
      <c r="VKZ148" s="24"/>
      <c r="VLA148" s="24"/>
      <c r="VLB148" s="24"/>
      <c r="VLC148" s="24"/>
      <c r="VLD148" s="24"/>
      <c r="VLE148" s="24"/>
      <c r="VLF148" s="24"/>
      <c r="VLG148" s="24"/>
      <c r="VLH148" s="24"/>
      <c r="VLI148" s="24"/>
      <c r="VLJ148" s="24"/>
      <c r="VLK148" s="24"/>
      <c r="VLL148" s="24"/>
      <c r="VLM148" s="24"/>
      <c r="VLN148" s="24"/>
      <c r="VLO148" s="24"/>
      <c r="VLP148" s="24"/>
      <c r="VLQ148" s="24"/>
      <c r="VLR148" s="24"/>
      <c r="VLS148" s="24"/>
      <c r="VLT148" s="24"/>
      <c r="VLU148" s="24"/>
      <c r="VLV148" s="24"/>
      <c r="VLW148" s="24"/>
      <c r="VLX148" s="24"/>
      <c r="VLY148" s="24"/>
      <c r="VLZ148" s="24"/>
      <c r="VMA148" s="24"/>
      <c r="VMB148" s="24"/>
      <c r="VMC148" s="24"/>
      <c r="VMD148" s="24"/>
      <c r="VME148" s="24"/>
      <c r="VMF148" s="24"/>
      <c r="VMG148" s="24"/>
      <c r="VMH148" s="24"/>
      <c r="VMI148" s="24"/>
      <c r="VMJ148" s="24"/>
      <c r="VMK148" s="24"/>
      <c r="VML148" s="24"/>
      <c r="VMM148" s="24"/>
      <c r="VMN148" s="24"/>
      <c r="VMO148" s="24"/>
      <c r="VMP148" s="24"/>
      <c r="VMQ148" s="24"/>
      <c r="VMR148" s="24"/>
      <c r="VMS148" s="24"/>
      <c r="VMT148" s="24"/>
      <c r="VMU148" s="24"/>
      <c r="VMV148" s="24"/>
      <c r="VMW148" s="24"/>
      <c r="VMX148" s="24"/>
      <c r="VMY148" s="24"/>
      <c r="VMZ148" s="24"/>
      <c r="VNA148" s="24"/>
      <c r="VNB148" s="24"/>
      <c r="VNC148" s="24"/>
      <c r="VND148" s="24"/>
      <c r="VNE148" s="24"/>
      <c r="VNF148" s="24"/>
      <c r="VNG148" s="24"/>
      <c r="VNH148" s="24"/>
      <c r="VNI148" s="24"/>
      <c r="VNJ148" s="24"/>
      <c r="VNK148" s="24"/>
      <c r="VNL148" s="24"/>
      <c r="VNM148" s="24"/>
      <c r="VNN148" s="24"/>
      <c r="VNO148" s="24"/>
      <c r="VNP148" s="24"/>
      <c r="VNQ148" s="24"/>
      <c r="VNR148" s="24"/>
      <c r="VNS148" s="24"/>
      <c r="VNT148" s="24"/>
      <c r="VNU148" s="24"/>
      <c r="VNV148" s="24"/>
      <c r="VNW148" s="24"/>
      <c r="VNX148" s="24"/>
      <c r="VNY148" s="24"/>
      <c r="VNZ148" s="24"/>
      <c r="VOA148" s="24"/>
      <c r="VOB148" s="24"/>
      <c r="VOC148" s="24"/>
      <c r="VOD148" s="24"/>
      <c r="VOE148" s="24"/>
      <c r="VOF148" s="24"/>
      <c r="VOG148" s="24"/>
      <c r="VOH148" s="24"/>
      <c r="VOI148" s="24"/>
      <c r="VOJ148" s="24"/>
      <c r="VOK148" s="24"/>
      <c r="VOL148" s="24"/>
      <c r="VOM148" s="24"/>
      <c r="VON148" s="24"/>
      <c r="VOO148" s="24"/>
      <c r="VOP148" s="24"/>
      <c r="VOQ148" s="24"/>
      <c r="VOR148" s="24"/>
      <c r="VOS148" s="24"/>
      <c r="VOT148" s="24"/>
      <c r="VOU148" s="24"/>
      <c r="VOV148" s="24"/>
      <c r="VOW148" s="24"/>
      <c r="VOX148" s="24"/>
      <c r="VOY148" s="24"/>
      <c r="VOZ148" s="24"/>
      <c r="VPA148" s="24"/>
      <c r="VPB148" s="24"/>
      <c r="VPC148" s="24"/>
      <c r="VPD148" s="24"/>
      <c r="VPE148" s="24"/>
      <c r="VPF148" s="24"/>
      <c r="VPG148" s="24"/>
      <c r="VPH148" s="24"/>
      <c r="VPI148" s="24"/>
      <c r="VPJ148" s="24"/>
      <c r="VPK148" s="24"/>
      <c r="VPL148" s="24"/>
      <c r="VPM148" s="24"/>
      <c r="VPN148" s="24"/>
      <c r="VPO148" s="24"/>
      <c r="VPP148" s="24"/>
      <c r="VPQ148" s="24"/>
      <c r="VPR148" s="24"/>
      <c r="VPS148" s="24"/>
      <c r="VPT148" s="24"/>
      <c r="VPU148" s="24"/>
      <c r="VPV148" s="24"/>
      <c r="VPW148" s="24"/>
      <c r="VPX148" s="24"/>
      <c r="VPY148" s="24"/>
      <c r="VPZ148" s="24"/>
      <c r="VQA148" s="24"/>
      <c r="VQB148" s="24"/>
      <c r="VQC148" s="24"/>
      <c r="VQD148" s="24"/>
      <c r="VQE148" s="24"/>
      <c r="VQF148" s="24"/>
      <c r="VQG148" s="24"/>
      <c r="VQH148" s="24"/>
      <c r="VQI148" s="24"/>
      <c r="VQJ148" s="24"/>
      <c r="VQK148" s="24"/>
      <c r="VQL148" s="24"/>
      <c r="VQM148" s="24"/>
      <c r="VQN148" s="24"/>
      <c r="VQO148" s="24"/>
      <c r="VQP148" s="24"/>
      <c r="VQQ148" s="24"/>
      <c r="VQR148" s="24"/>
      <c r="VQS148" s="24"/>
      <c r="VQT148" s="24"/>
      <c r="VQU148" s="24"/>
      <c r="VQV148" s="24"/>
      <c r="VQW148" s="24"/>
      <c r="VQX148" s="24"/>
      <c r="VQY148" s="24"/>
      <c r="VQZ148" s="24"/>
      <c r="VRA148" s="24"/>
      <c r="VRB148" s="24"/>
      <c r="VRC148" s="24"/>
      <c r="VRD148" s="24"/>
      <c r="VRE148" s="24"/>
      <c r="VRF148" s="24"/>
      <c r="VRG148" s="24"/>
      <c r="VRH148" s="24"/>
      <c r="VRI148" s="24"/>
      <c r="VRJ148" s="24"/>
      <c r="VRK148" s="24"/>
      <c r="VRL148" s="24"/>
      <c r="VRM148" s="24"/>
      <c r="VRN148" s="24"/>
      <c r="VRO148" s="24"/>
      <c r="VRP148" s="24"/>
      <c r="VRQ148" s="24"/>
      <c r="VRR148" s="24"/>
      <c r="VRS148" s="24"/>
      <c r="VRT148" s="24"/>
      <c r="VRU148" s="24"/>
      <c r="VRV148" s="24"/>
      <c r="VRW148" s="24"/>
      <c r="VRX148" s="24"/>
      <c r="VRY148" s="24"/>
      <c r="VRZ148" s="24"/>
      <c r="VSA148" s="24"/>
      <c r="VSB148" s="24"/>
      <c r="VSC148" s="24"/>
      <c r="VSD148" s="24"/>
      <c r="VSE148" s="24"/>
      <c r="VSF148" s="24"/>
      <c r="VSG148" s="24"/>
      <c r="VSH148" s="24"/>
      <c r="VSI148" s="24"/>
      <c r="VSJ148" s="24"/>
      <c r="VSK148" s="24"/>
      <c r="VSL148" s="24"/>
      <c r="VSM148" s="24"/>
      <c r="VSN148" s="24"/>
      <c r="VSO148" s="24"/>
      <c r="VSP148" s="24"/>
      <c r="VSQ148" s="24"/>
      <c r="VSR148" s="24"/>
      <c r="VSS148" s="24"/>
      <c r="VST148" s="24"/>
      <c r="VSU148" s="24"/>
      <c r="VSV148" s="24"/>
      <c r="VSW148" s="24"/>
      <c r="VSX148" s="24"/>
      <c r="VSY148" s="24"/>
      <c r="VSZ148" s="24"/>
      <c r="VTA148" s="24"/>
      <c r="VTB148" s="24"/>
      <c r="VTC148" s="24"/>
      <c r="VTD148" s="24"/>
      <c r="VTE148" s="24"/>
      <c r="VTF148" s="24"/>
      <c r="VTG148" s="24"/>
      <c r="VTH148" s="24"/>
      <c r="VTI148" s="24"/>
      <c r="VTJ148" s="24"/>
      <c r="VTK148" s="24"/>
      <c r="VTL148" s="24"/>
      <c r="VTM148" s="24"/>
      <c r="VTN148" s="24"/>
      <c r="VTO148" s="24"/>
      <c r="VTP148" s="24"/>
      <c r="VTQ148" s="24"/>
      <c r="VTR148" s="24"/>
      <c r="VTS148" s="24"/>
      <c r="VTT148" s="24"/>
      <c r="VTU148" s="24"/>
      <c r="VTV148" s="24"/>
      <c r="VTW148" s="24"/>
      <c r="VTX148" s="24"/>
      <c r="VTY148" s="24"/>
      <c r="VTZ148" s="24"/>
      <c r="VUA148" s="24"/>
      <c r="VUB148" s="24"/>
      <c r="VUC148" s="24"/>
      <c r="VUD148" s="24"/>
      <c r="VUE148" s="24"/>
      <c r="VUF148" s="24"/>
      <c r="VUG148" s="24"/>
      <c r="VUH148" s="24"/>
      <c r="VUI148" s="24"/>
      <c r="VUJ148" s="24"/>
      <c r="VUK148" s="24"/>
      <c r="VUL148" s="24"/>
      <c r="VUM148" s="24"/>
      <c r="VUN148" s="24"/>
      <c r="VUO148" s="24"/>
      <c r="VUP148" s="24"/>
      <c r="VUQ148" s="24"/>
      <c r="VUR148" s="24"/>
      <c r="VUS148" s="24"/>
      <c r="VUT148" s="24"/>
      <c r="VUU148" s="24"/>
      <c r="VUV148" s="24"/>
      <c r="VUW148" s="24"/>
      <c r="VUX148" s="24"/>
      <c r="VUY148" s="24"/>
      <c r="VUZ148" s="24"/>
      <c r="VVA148" s="24"/>
      <c r="VVB148" s="24"/>
      <c r="VVC148" s="24"/>
      <c r="VVD148" s="24"/>
      <c r="VVE148" s="24"/>
      <c r="VVF148" s="24"/>
      <c r="VVG148" s="24"/>
      <c r="VVH148" s="24"/>
      <c r="VVI148" s="24"/>
      <c r="VVJ148" s="24"/>
      <c r="VVK148" s="24"/>
      <c r="VVL148" s="24"/>
      <c r="VVM148" s="24"/>
      <c r="VVN148" s="24"/>
      <c r="VVO148" s="24"/>
      <c r="VVP148" s="24"/>
      <c r="VVQ148" s="24"/>
      <c r="VVR148" s="24"/>
      <c r="VVS148" s="24"/>
      <c r="VVT148" s="24"/>
      <c r="VVU148" s="24"/>
      <c r="VVV148" s="24"/>
      <c r="VVW148" s="24"/>
      <c r="VVX148" s="24"/>
      <c r="VVY148" s="24"/>
      <c r="VVZ148" s="24"/>
      <c r="VWA148" s="24"/>
      <c r="VWB148" s="24"/>
      <c r="VWC148" s="24"/>
      <c r="VWD148" s="24"/>
      <c r="VWE148" s="24"/>
      <c r="VWF148" s="24"/>
      <c r="VWG148" s="24"/>
      <c r="VWH148" s="24"/>
      <c r="VWI148" s="24"/>
      <c r="VWJ148" s="24"/>
      <c r="VWK148" s="24"/>
      <c r="VWL148" s="24"/>
      <c r="VWM148" s="24"/>
      <c r="VWN148" s="24"/>
      <c r="VWO148" s="24"/>
      <c r="VWP148" s="24"/>
      <c r="VWQ148" s="24"/>
      <c r="VWR148" s="24"/>
      <c r="VWS148" s="24"/>
      <c r="VWT148" s="24"/>
      <c r="VWU148" s="24"/>
      <c r="VWV148" s="24"/>
      <c r="VWW148" s="24"/>
      <c r="VWX148" s="24"/>
      <c r="VWY148" s="24"/>
      <c r="VWZ148" s="24"/>
      <c r="VXA148" s="24"/>
      <c r="VXB148" s="24"/>
      <c r="VXC148" s="24"/>
      <c r="VXD148" s="24"/>
      <c r="VXE148" s="24"/>
      <c r="VXF148" s="24"/>
      <c r="VXG148" s="24"/>
      <c r="VXH148" s="24"/>
      <c r="VXI148" s="24"/>
      <c r="VXJ148" s="24"/>
      <c r="VXK148" s="24"/>
      <c r="VXL148" s="24"/>
      <c r="VXM148" s="24"/>
      <c r="VXN148" s="24"/>
      <c r="VXO148" s="24"/>
      <c r="VXP148" s="24"/>
      <c r="VXQ148" s="24"/>
      <c r="VXR148" s="24"/>
      <c r="VXS148" s="24"/>
      <c r="VXT148" s="24"/>
      <c r="VXU148" s="24"/>
      <c r="VXV148" s="24"/>
      <c r="VXW148" s="24"/>
      <c r="VXX148" s="24"/>
      <c r="VXY148" s="24"/>
      <c r="VXZ148" s="24"/>
      <c r="VYA148" s="24"/>
      <c r="VYB148" s="24"/>
      <c r="VYC148" s="24"/>
      <c r="VYD148" s="24"/>
      <c r="VYE148" s="24"/>
      <c r="VYF148" s="24"/>
      <c r="VYG148" s="24"/>
      <c r="VYH148" s="24"/>
      <c r="VYI148" s="24"/>
      <c r="VYJ148" s="24"/>
      <c r="VYK148" s="24"/>
      <c r="VYL148" s="24"/>
      <c r="VYM148" s="24"/>
      <c r="VYN148" s="24"/>
      <c r="VYO148" s="24"/>
      <c r="VYP148" s="24"/>
      <c r="VYQ148" s="24"/>
      <c r="VYR148" s="24"/>
      <c r="VYS148" s="24"/>
      <c r="VYT148" s="24"/>
      <c r="VYU148" s="24"/>
      <c r="VYV148" s="24"/>
      <c r="VYW148" s="24"/>
      <c r="VYX148" s="24"/>
      <c r="VYY148" s="24"/>
      <c r="VYZ148" s="24"/>
      <c r="VZA148" s="24"/>
      <c r="VZB148" s="24"/>
      <c r="VZC148" s="24"/>
      <c r="VZD148" s="24"/>
      <c r="VZE148" s="24"/>
      <c r="VZF148" s="24"/>
      <c r="VZG148" s="24"/>
      <c r="VZH148" s="24"/>
      <c r="VZI148" s="24"/>
      <c r="VZJ148" s="24"/>
      <c r="VZK148" s="24"/>
      <c r="VZL148" s="24"/>
      <c r="VZM148" s="24"/>
      <c r="VZN148" s="24"/>
      <c r="VZO148" s="24"/>
      <c r="VZP148" s="24"/>
      <c r="VZQ148" s="24"/>
      <c r="VZR148" s="24"/>
      <c r="VZS148" s="24"/>
      <c r="VZT148" s="24"/>
      <c r="VZU148" s="24"/>
      <c r="VZV148" s="24"/>
      <c r="VZW148" s="24"/>
      <c r="VZX148" s="24"/>
      <c r="VZY148" s="24"/>
      <c r="VZZ148" s="24"/>
      <c r="WAA148" s="24"/>
      <c r="WAB148" s="24"/>
      <c r="WAC148" s="24"/>
      <c r="WAD148" s="24"/>
      <c r="WAE148" s="24"/>
      <c r="WAF148" s="24"/>
      <c r="WAG148" s="24"/>
      <c r="WAH148" s="24"/>
      <c r="WAI148" s="24"/>
      <c r="WAJ148" s="24"/>
      <c r="WAK148" s="24"/>
      <c r="WAL148" s="24"/>
      <c r="WAM148" s="24"/>
      <c r="WAN148" s="24"/>
      <c r="WAO148" s="24"/>
      <c r="WAP148" s="24"/>
      <c r="WAQ148" s="24"/>
      <c r="WAR148" s="24"/>
      <c r="WAS148" s="24"/>
      <c r="WAT148" s="24"/>
      <c r="WAU148" s="24"/>
      <c r="WAV148" s="24"/>
      <c r="WAW148" s="24"/>
      <c r="WAX148" s="24"/>
      <c r="WAY148" s="24"/>
      <c r="WAZ148" s="24"/>
      <c r="WBA148" s="24"/>
      <c r="WBB148" s="24"/>
      <c r="WBC148" s="24"/>
      <c r="WBD148" s="24"/>
      <c r="WBE148" s="24"/>
      <c r="WBF148" s="24"/>
      <c r="WBG148" s="24"/>
      <c r="WBH148" s="24"/>
      <c r="WBI148" s="24"/>
      <c r="WBJ148" s="24"/>
      <c r="WBK148" s="24"/>
      <c r="WBL148" s="24"/>
      <c r="WBM148" s="24"/>
      <c r="WBN148" s="24"/>
      <c r="WBO148" s="24"/>
      <c r="WBP148" s="24"/>
      <c r="WBQ148" s="24"/>
      <c r="WBR148" s="24"/>
      <c r="WBS148" s="24"/>
      <c r="WBT148" s="24"/>
      <c r="WBU148" s="24"/>
      <c r="WBV148" s="24"/>
      <c r="WBW148" s="24"/>
      <c r="WBX148" s="24"/>
      <c r="WBY148" s="24"/>
      <c r="WBZ148" s="24"/>
      <c r="WCA148" s="24"/>
      <c r="WCB148" s="24"/>
      <c r="WCC148" s="24"/>
      <c r="WCD148" s="24"/>
      <c r="WCE148" s="24"/>
      <c r="WCF148" s="24"/>
      <c r="WCG148" s="24"/>
      <c r="WCH148" s="24"/>
      <c r="WCI148" s="24"/>
      <c r="WCJ148" s="24"/>
      <c r="WCK148" s="24"/>
      <c r="WCL148" s="24"/>
      <c r="WCM148" s="24"/>
      <c r="WCN148" s="24"/>
      <c r="WCO148" s="24"/>
      <c r="WCP148" s="24"/>
      <c r="WCQ148" s="24"/>
      <c r="WCR148" s="24"/>
      <c r="WCS148" s="24"/>
      <c r="WCT148" s="24"/>
      <c r="WCU148" s="24"/>
      <c r="WCV148" s="24"/>
      <c r="WCW148" s="24"/>
      <c r="WCX148" s="24"/>
      <c r="WCY148" s="24"/>
      <c r="WCZ148" s="24"/>
      <c r="WDA148" s="24"/>
      <c r="WDB148" s="24"/>
      <c r="WDC148" s="24"/>
      <c r="WDD148" s="24"/>
      <c r="WDE148" s="24"/>
      <c r="WDF148" s="24"/>
      <c r="WDG148" s="24"/>
      <c r="WDH148" s="24"/>
      <c r="WDI148" s="24"/>
      <c r="WDJ148" s="24"/>
      <c r="WDK148" s="24"/>
      <c r="WDL148" s="24"/>
      <c r="WDM148" s="24"/>
      <c r="WDN148" s="24"/>
      <c r="WDO148" s="24"/>
      <c r="WDP148" s="24"/>
      <c r="WDQ148" s="24"/>
      <c r="WDR148" s="24"/>
      <c r="WDS148" s="24"/>
      <c r="WDT148" s="24"/>
      <c r="WDU148" s="24"/>
      <c r="WDV148" s="24"/>
      <c r="WDW148" s="24"/>
      <c r="WDX148" s="24"/>
      <c r="WDY148" s="24"/>
      <c r="WDZ148" s="24"/>
      <c r="WEA148" s="24"/>
      <c r="WEB148" s="24"/>
      <c r="WEC148" s="24"/>
      <c r="WED148" s="24"/>
      <c r="WEE148" s="24"/>
      <c r="WEF148" s="24"/>
      <c r="WEG148" s="24"/>
      <c r="WEH148" s="24"/>
      <c r="WEI148" s="24"/>
      <c r="WEJ148" s="24"/>
      <c r="WEK148" s="24"/>
      <c r="WEL148" s="24"/>
      <c r="WEM148" s="24"/>
      <c r="WEN148" s="24"/>
      <c r="WEO148" s="24"/>
      <c r="WEP148" s="24"/>
      <c r="WEQ148" s="24"/>
      <c r="WER148" s="24"/>
      <c r="WES148" s="24"/>
      <c r="WET148" s="24"/>
      <c r="WEU148" s="24"/>
      <c r="WEV148" s="24"/>
      <c r="WEW148" s="24"/>
      <c r="WEX148" s="24"/>
      <c r="WEY148" s="24"/>
      <c r="WEZ148" s="24"/>
      <c r="WFA148" s="24"/>
      <c r="WFB148" s="24"/>
      <c r="WFC148" s="24"/>
      <c r="WFD148" s="24"/>
      <c r="WFE148" s="24"/>
      <c r="WFF148" s="24"/>
      <c r="WFG148" s="24"/>
      <c r="WFH148" s="24"/>
      <c r="WFI148" s="24"/>
      <c r="WFJ148" s="24"/>
      <c r="WFK148" s="24"/>
      <c r="WFL148" s="24"/>
      <c r="WFM148" s="24"/>
      <c r="WFN148" s="24"/>
      <c r="WFO148" s="24"/>
      <c r="WFP148" s="24"/>
      <c r="WFQ148" s="24"/>
      <c r="WFR148" s="24"/>
      <c r="WFS148" s="24"/>
      <c r="WFT148" s="24"/>
      <c r="WFU148" s="24"/>
      <c r="WFV148" s="24"/>
      <c r="WFW148" s="24"/>
      <c r="WFX148" s="24"/>
      <c r="WFY148" s="24"/>
      <c r="WFZ148" s="24"/>
      <c r="WGA148" s="24"/>
      <c r="WGB148" s="24"/>
      <c r="WGC148" s="24"/>
      <c r="WGD148" s="24"/>
      <c r="WGE148" s="24"/>
      <c r="WGF148" s="24"/>
      <c r="WGG148" s="24"/>
      <c r="WGH148" s="24"/>
      <c r="WGI148" s="24"/>
      <c r="WGJ148" s="24"/>
      <c r="WGK148" s="24"/>
      <c r="WGL148" s="24"/>
      <c r="WGM148" s="24"/>
      <c r="WGN148" s="24"/>
      <c r="WGO148" s="24"/>
      <c r="WGP148" s="24"/>
      <c r="WGQ148" s="24"/>
      <c r="WGR148" s="24"/>
      <c r="WGS148" s="24"/>
      <c r="WGT148" s="24"/>
      <c r="WGU148" s="24"/>
      <c r="WGV148" s="24"/>
      <c r="WGW148" s="24"/>
      <c r="WGX148" s="24"/>
      <c r="WGY148" s="24"/>
      <c r="WGZ148" s="24"/>
      <c r="WHA148" s="24"/>
      <c r="WHB148" s="24"/>
      <c r="WHC148" s="24"/>
      <c r="WHD148" s="24"/>
      <c r="WHE148" s="24"/>
      <c r="WHF148" s="24"/>
      <c r="WHG148" s="24"/>
      <c r="WHH148" s="24"/>
      <c r="WHI148" s="24"/>
      <c r="WHJ148" s="24"/>
      <c r="WHK148" s="24"/>
      <c r="WHL148" s="24"/>
      <c r="WHM148" s="24"/>
      <c r="WHN148" s="24"/>
      <c r="WHO148" s="24"/>
      <c r="WHP148" s="24"/>
      <c r="WHQ148" s="24"/>
      <c r="WHR148" s="24"/>
      <c r="WHS148" s="24"/>
      <c r="WHT148" s="24"/>
      <c r="WHU148" s="24"/>
      <c r="WHV148" s="24"/>
      <c r="WHW148" s="24"/>
      <c r="WHX148" s="24"/>
      <c r="WHY148" s="24"/>
      <c r="WHZ148" s="24"/>
      <c r="WIA148" s="24"/>
      <c r="WIB148" s="24"/>
      <c r="WIC148" s="24"/>
      <c r="WID148" s="24"/>
      <c r="WIE148" s="24"/>
      <c r="WIF148" s="24"/>
      <c r="WIG148" s="24"/>
      <c r="WIH148" s="24"/>
      <c r="WII148" s="24"/>
      <c r="WIJ148" s="24"/>
      <c r="WIK148" s="24"/>
      <c r="WIL148" s="24"/>
      <c r="WIM148" s="24"/>
      <c r="WIN148" s="24"/>
      <c r="WIO148" s="24"/>
      <c r="WIP148" s="24"/>
      <c r="WIQ148" s="24"/>
      <c r="WIR148" s="24"/>
      <c r="WIS148" s="24"/>
      <c r="WIT148" s="24"/>
      <c r="WIU148" s="24"/>
      <c r="WIV148" s="24"/>
      <c r="WIW148" s="24"/>
      <c r="WIX148" s="24"/>
      <c r="WIY148" s="24"/>
      <c r="WIZ148" s="24"/>
      <c r="WJA148" s="24"/>
      <c r="WJB148" s="24"/>
      <c r="WJC148" s="24"/>
      <c r="WJD148" s="24"/>
      <c r="WJE148" s="24"/>
      <c r="WJF148" s="24"/>
      <c r="WJG148" s="24"/>
      <c r="WJH148" s="24"/>
      <c r="WJI148" s="24"/>
      <c r="WJJ148" s="24"/>
      <c r="WJK148" s="24"/>
      <c r="WJL148" s="24"/>
      <c r="WJM148" s="24"/>
      <c r="WJN148" s="24"/>
      <c r="WJO148" s="24"/>
      <c r="WJP148" s="24"/>
      <c r="WJQ148" s="24"/>
      <c r="WJR148" s="24"/>
      <c r="WJS148" s="24"/>
      <c r="WJT148" s="24"/>
      <c r="WJU148" s="24"/>
      <c r="WJV148" s="24"/>
      <c r="WJW148" s="24"/>
      <c r="WJX148" s="24"/>
      <c r="WJY148" s="24"/>
      <c r="WJZ148" s="24"/>
      <c r="WKA148" s="24"/>
      <c r="WKB148" s="24"/>
      <c r="WKC148" s="24"/>
      <c r="WKD148" s="24"/>
      <c r="WKE148" s="24"/>
      <c r="WKF148" s="24"/>
      <c r="WKG148" s="24"/>
      <c r="WKH148" s="24"/>
      <c r="WKI148" s="24"/>
      <c r="WKJ148" s="24"/>
      <c r="WKK148" s="24"/>
      <c r="WKL148" s="24"/>
      <c r="WKM148" s="24"/>
      <c r="WKN148" s="24"/>
      <c r="WKO148" s="24"/>
      <c r="WKP148" s="24"/>
      <c r="WKQ148" s="24"/>
      <c r="WKR148" s="24"/>
      <c r="WKS148" s="24"/>
      <c r="WKT148" s="24"/>
      <c r="WKU148" s="24"/>
      <c r="WKV148" s="24"/>
      <c r="WKW148" s="24"/>
      <c r="WKX148" s="24"/>
      <c r="WKY148" s="24"/>
      <c r="WKZ148" s="24"/>
      <c r="WLA148" s="24"/>
      <c r="WLB148" s="24"/>
      <c r="WLC148" s="24"/>
      <c r="WLD148" s="24"/>
      <c r="WLE148" s="24"/>
      <c r="WLF148" s="24"/>
      <c r="WLG148" s="24"/>
      <c r="WLH148" s="24"/>
      <c r="WLI148" s="24"/>
      <c r="WLJ148" s="24"/>
      <c r="WLK148" s="24"/>
      <c r="WLL148" s="24"/>
      <c r="WLM148" s="24"/>
      <c r="WLN148" s="24"/>
      <c r="WLO148" s="24"/>
      <c r="WLP148" s="24"/>
      <c r="WLQ148" s="24"/>
      <c r="WLR148" s="24"/>
      <c r="WLS148" s="24"/>
      <c r="WLT148" s="24"/>
      <c r="WLU148" s="24"/>
      <c r="WLV148" s="24"/>
      <c r="WLW148" s="24"/>
      <c r="WLX148" s="24"/>
      <c r="WLY148" s="24"/>
      <c r="WLZ148" s="24"/>
      <c r="WMA148" s="24"/>
      <c r="WMB148" s="24"/>
      <c r="WMC148" s="24"/>
      <c r="WMD148" s="24"/>
      <c r="WME148" s="24"/>
      <c r="WMF148" s="24"/>
      <c r="WMG148" s="24"/>
      <c r="WMH148" s="24"/>
      <c r="WMI148" s="24"/>
      <c r="WMJ148" s="24"/>
      <c r="WMK148" s="24"/>
      <c r="WML148" s="24"/>
      <c r="WMM148" s="24"/>
      <c r="WMN148" s="24"/>
      <c r="WMO148" s="24"/>
      <c r="WMP148" s="24"/>
      <c r="WMQ148" s="24"/>
      <c r="WMR148" s="24"/>
      <c r="WMS148" s="24"/>
      <c r="WMT148" s="24"/>
      <c r="WMU148" s="24"/>
      <c r="WMV148" s="24"/>
      <c r="WMW148" s="24"/>
      <c r="WMX148" s="24"/>
      <c r="WMY148" s="24"/>
      <c r="WMZ148" s="24"/>
      <c r="WNA148" s="24"/>
      <c r="WNB148" s="24"/>
      <c r="WNC148" s="24"/>
      <c r="WND148" s="24"/>
      <c r="WNE148" s="24"/>
      <c r="WNF148" s="24"/>
      <c r="WNG148" s="24"/>
      <c r="WNH148" s="24"/>
      <c r="WNI148" s="24"/>
      <c r="WNJ148" s="24"/>
      <c r="WNK148" s="24"/>
      <c r="WNL148" s="24"/>
      <c r="WNM148" s="24"/>
      <c r="WNN148" s="24"/>
      <c r="WNO148" s="24"/>
      <c r="WNP148" s="24"/>
      <c r="WNQ148" s="24"/>
      <c r="WNR148" s="24"/>
      <c r="WNS148" s="24"/>
      <c r="WNT148" s="24"/>
      <c r="WNU148" s="24"/>
      <c r="WNV148" s="24"/>
      <c r="WNW148" s="24"/>
      <c r="WNX148" s="24"/>
      <c r="WNY148" s="24"/>
      <c r="WNZ148" s="24"/>
      <c r="WOA148" s="24"/>
      <c r="WOB148" s="24"/>
      <c r="WOC148" s="24"/>
      <c r="WOD148" s="24"/>
      <c r="WOE148" s="24"/>
      <c r="WOF148" s="24"/>
      <c r="WOG148" s="24"/>
      <c r="WOH148" s="24"/>
      <c r="WOI148" s="24"/>
      <c r="WOJ148" s="24"/>
      <c r="WOK148" s="24"/>
      <c r="WOL148" s="24"/>
      <c r="WOM148" s="24"/>
      <c r="WON148" s="24"/>
      <c r="WOO148" s="24"/>
      <c r="WOP148" s="24"/>
      <c r="WOQ148" s="24"/>
      <c r="WOR148" s="24"/>
      <c r="WOS148" s="24"/>
      <c r="WOT148" s="24"/>
      <c r="WOU148" s="24"/>
      <c r="WOV148" s="24"/>
      <c r="WOW148" s="24"/>
      <c r="WOX148" s="24"/>
      <c r="WOY148" s="24"/>
      <c r="WOZ148" s="24"/>
      <c r="WPA148" s="24"/>
      <c r="WPB148" s="24"/>
      <c r="WPC148" s="24"/>
      <c r="WPD148" s="24"/>
      <c r="WPE148" s="24"/>
      <c r="WPF148" s="24"/>
      <c r="WPG148" s="24"/>
      <c r="WPH148" s="24"/>
      <c r="WPI148" s="24"/>
      <c r="WPJ148" s="24"/>
      <c r="WPK148" s="24"/>
      <c r="WPL148" s="24"/>
      <c r="WPM148" s="24"/>
      <c r="WPN148" s="24"/>
      <c r="WPO148" s="24"/>
      <c r="WPP148" s="24"/>
      <c r="WPQ148" s="24"/>
      <c r="WPR148" s="24"/>
      <c r="WPS148" s="24"/>
      <c r="WPT148" s="24"/>
      <c r="WPU148" s="24"/>
      <c r="WPV148" s="24"/>
      <c r="WPW148" s="24"/>
      <c r="WPX148" s="24"/>
      <c r="WPY148" s="24"/>
      <c r="WPZ148" s="24"/>
      <c r="WQA148" s="24"/>
      <c r="WQB148" s="24"/>
      <c r="WQC148" s="24"/>
      <c r="WQD148" s="24"/>
      <c r="WQE148" s="24"/>
      <c r="WQF148" s="24"/>
      <c r="WQG148" s="24"/>
      <c r="WQH148" s="24"/>
      <c r="WQI148" s="24"/>
      <c r="WQJ148" s="24"/>
      <c r="WQK148" s="24"/>
      <c r="WQL148" s="24"/>
      <c r="WQM148" s="24"/>
      <c r="WQN148" s="24"/>
      <c r="WQO148" s="24"/>
      <c r="WQP148" s="24"/>
      <c r="WQQ148" s="24"/>
      <c r="WQR148" s="24"/>
      <c r="WQS148" s="24"/>
      <c r="WQT148" s="24"/>
      <c r="WQU148" s="24"/>
      <c r="WQV148" s="24"/>
      <c r="WQW148" s="24"/>
      <c r="WQX148" s="24"/>
      <c r="WQY148" s="24"/>
      <c r="WQZ148" s="24"/>
      <c r="WRA148" s="24"/>
      <c r="WRB148" s="24"/>
      <c r="WRC148" s="24"/>
      <c r="WRD148" s="24"/>
      <c r="WRE148" s="24"/>
      <c r="WRF148" s="24"/>
      <c r="WRG148" s="24"/>
      <c r="WRH148" s="24"/>
      <c r="WRI148" s="24"/>
      <c r="WRJ148" s="24"/>
      <c r="WRK148" s="24"/>
      <c r="WRL148" s="24"/>
      <c r="WRM148" s="24"/>
      <c r="WRN148" s="24"/>
      <c r="WRO148" s="24"/>
      <c r="WRP148" s="24"/>
      <c r="WRQ148" s="24"/>
      <c r="WRR148" s="24"/>
      <c r="WRS148" s="24"/>
      <c r="WRT148" s="24"/>
      <c r="WRU148" s="24"/>
      <c r="WRV148" s="24"/>
      <c r="WRW148" s="24"/>
      <c r="WRX148" s="24"/>
      <c r="WRY148" s="24"/>
      <c r="WRZ148" s="24"/>
      <c r="WSA148" s="24"/>
      <c r="WSB148" s="24"/>
      <c r="WSC148" s="24"/>
      <c r="WSD148" s="24"/>
      <c r="WSE148" s="24"/>
      <c r="WSF148" s="24"/>
      <c r="WSG148" s="24"/>
      <c r="WSH148" s="24"/>
      <c r="WSI148" s="24"/>
      <c r="WSJ148" s="24"/>
      <c r="WSK148" s="24"/>
      <c r="WSL148" s="24"/>
      <c r="WSM148" s="24"/>
      <c r="WSN148" s="24"/>
      <c r="WSO148" s="24"/>
      <c r="WSP148" s="24"/>
      <c r="WSQ148" s="24"/>
      <c r="WSR148" s="24"/>
      <c r="WSS148" s="24"/>
      <c r="WST148" s="24"/>
      <c r="WSU148" s="24"/>
      <c r="WSV148" s="24"/>
      <c r="WSW148" s="24"/>
      <c r="WSX148" s="24"/>
      <c r="WSY148" s="24"/>
      <c r="WSZ148" s="24"/>
      <c r="WTA148" s="24"/>
      <c r="WTB148" s="24"/>
      <c r="WTC148" s="24"/>
      <c r="WTD148" s="24"/>
      <c r="WTE148" s="24"/>
      <c r="WTF148" s="24"/>
      <c r="WTG148" s="24"/>
      <c r="WTH148" s="24"/>
      <c r="WTI148" s="24"/>
      <c r="WTJ148" s="24"/>
      <c r="WTK148" s="24"/>
      <c r="WTL148" s="24"/>
      <c r="WTM148" s="24"/>
      <c r="WTN148" s="24"/>
      <c r="WTO148" s="24"/>
      <c r="WTP148" s="24"/>
      <c r="WTQ148" s="24"/>
      <c r="WTR148" s="24"/>
      <c r="WTS148" s="24"/>
      <c r="WTT148" s="24"/>
      <c r="WTU148" s="24"/>
      <c r="WTV148" s="24"/>
      <c r="WTW148" s="24"/>
      <c r="WTX148" s="24"/>
      <c r="WTY148" s="24"/>
      <c r="WTZ148" s="24"/>
      <c r="WUA148" s="24"/>
      <c r="WUB148" s="24"/>
      <c r="WUC148" s="24"/>
      <c r="WUD148" s="24"/>
      <c r="WUE148" s="24"/>
      <c r="WUF148" s="24"/>
      <c r="WUG148" s="24"/>
      <c r="WUH148" s="24"/>
      <c r="WUI148" s="24"/>
      <c r="WUJ148" s="24"/>
      <c r="WUK148" s="24"/>
      <c r="WUL148" s="24"/>
      <c r="WUM148" s="24"/>
      <c r="WUN148" s="24"/>
      <c r="WUO148" s="24"/>
      <c r="WUP148" s="24"/>
      <c r="WUQ148" s="24"/>
      <c r="WUR148" s="24"/>
      <c r="WUS148" s="24"/>
      <c r="WUT148" s="24"/>
      <c r="WUU148" s="24"/>
      <c r="WUV148" s="24"/>
      <c r="WUW148" s="24"/>
      <c r="WUX148" s="24"/>
      <c r="WUY148" s="24"/>
      <c r="WUZ148" s="24"/>
      <c r="WVA148" s="24"/>
      <c r="WVB148" s="24"/>
      <c r="WVC148" s="24"/>
      <c r="WVD148" s="24"/>
      <c r="WVE148" s="24"/>
      <c r="WVF148" s="24"/>
      <c r="WVG148" s="24"/>
      <c r="WVH148" s="24"/>
      <c r="WVI148" s="24"/>
      <c r="WVJ148" s="24"/>
      <c r="WVK148" s="24"/>
      <c r="WVL148" s="24"/>
      <c r="WVM148" s="24"/>
      <c r="WVN148" s="24"/>
      <c r="WVO148" s="24"/>
      <c r="WVP148" s="24"/>
      <c r="WVQ148" s="24"/>
      <c r="WVR148" s="24"/>
      <c r="WVS148" s="24"/>
      <c r="WVT148" s="24"/>
      <c r="WVU148" s="24"/>
      <c r="WVV148" s="24"/>
      <c r="WVW148" s="24"/>
      <c r="WVX148" s="24"/>
      <c r="WVY148" s="24"/>
      <c r="WVZ148" s="24"/>
      <c r="WWA148" s="24"/>
      <c r="WWB148" s="24"/>
      <c r="WWC148" s="24"/>
      <c r="WWD148" s="24"/>
      <c r="WWE148" s="24"/>
      <c r="WWF148" s="24"/>
      <c r="WWG148" s="24"/>
      <c r="WWH148" s="24"/>
      <c r="WWI148" s="24"/>
      <c r="WWJ148" s="24"/>
      <c r="WWK148" s="24"/>
      <c r="WWL148" s="24"/>
      <c r="WWM148" s="24"/>
      <c r="WWN148" s="24"/>
      <c r="WWO148" s="24"/>
      <c r="WWP148" s="24"/>
      <c r="WWQ148" s="24"/>
      <c r="WWR148" s="24"/>
      <c r="WWS148" s="24"/>
      <c r="WWT148" s="24"/>
      <c r="WWU148" s="24"/>
      <c r="WWV148" s="24"/>
      <c r="WWW148" s="24"/>
      <c r="WWX148" s="24"/>
      <c r="WWY148" s="24"/>
      <c r="WWZ148" s="24"/>
      <c r="WXA148" s="24"/>
      <c r="WXB148" s="24"/>
      <c r="WXC148" s="24"/>
      <c r="WXD148" s="24"/>
      <c r="WXE148" s="24"/>
      <c r="WXF148" s="24"/>
      <c r="WXG148" s="24"/>
      <c r="WXH148" s="24"/>
      <c r="WXI148" s="24"/>
      <c r="WXJ148" s="24"/>
      <c r="WXK148" s="24"/>
      <c r="WXL148" s="24"/>
      <c r="WXM148" s="24"/>
      <c r="WXN148" s="24"/>
      <c r="WXO148" s="24"/>
      <c r="WXP148" s="24"/>
      <c r="WXQ148" s="24"/>
      <c r="WXR148" s="24"/>
      <c r="WXS148" s="24"/>
      <c r="WXT148" s="24"/>
      <c r="WXU148" s="24"/>
      <c r="WXV148" s="24"/>
      <c r="WXW148" s="24"/>
      <c r="WXX148" s="24"/>
      <c r="WXY148" s="24"/>
      <c r="WXZ148" s="24"/>
      <c r="WYA148" s="24"/>
      <c r="WYB148" s="24"/>
      <c r="WYC148" s="24"/>
      <c r="WYD148" s="24"/>
      <c r="WYE148" s="24"/>
      <c r="WYF148" s="24"/>
      <c r="WYG148" s="24"/>
      <c r="WYH148" s="24"/>
      <c r="WYI148" s="24"/>
      <c r="WYJ148" s="24"/>
      <c r="WYK148" s="24"/>
      <c r="WYL148" s="24"/>
      <c r="WYM148" s="24"/>
      <c r="WYN148" s="24"/>
      <c r="WYO148" s="24"/>
      <c r="WYP148" s="24"/>
      <c r="WYQ148" s="24"/>
      <c r="WYR148" s="24"/>
      <c r="WYS148" s="24"/>
      <c r="WYT148" s="24"/>
      <c r="WYU148" s="24"/>
      <c r="WYV148" s="24"/>
      <c r="WYW148" s="24"/>
      <c r="WYX148" s="24"/>
      <c r="WYY148" s="24"/>
      <c r="WYZ148" s="24"/>
      <c r="WZA148" s="24"/>
      <c r="WZB148" s="24"/>
      <c r="WZC148" s="24"/>
      <c r="WZD148" s="24"/>
      <c r="WZE148" s="24"/>
      <c r="WZF148" s="24"/>
      <c r="WZG148" s="24"/>
      <c r="WZH148" s="24"/>
      <c r="WZI148" s="24"/>
      <c r="WZJ148" s="24"/>
      <c r="WZK148" s="24"/>
      <c r="WZL148" s="24"/>
      <c r="WZM148" s="24"/>
      <c r="WZN148" s="24"/>
      <c r="WZO148" s="24"/>
      <c r="WZP148" s="24"/>
      <c r="WZQ148" s="24"/>
      <c r="WZR148" s="24"/>
      <c r="WZS148" s="24"/>
      <c r="WZT148" s="24"/>
      <c r="WZU148" s="24"/>
      <c r="WZV148" s="24"/>
      <c r="WZW148" s="24"/>
      <c r="WZX148" s="24"/>
      <c r="WZY148" s="24"/>
      <c r="WZZ148" s="24"/>
      <c r="XAA148" s="24"/>
      <c r="XAB148" s="24"/>
      <c r="XAC148" s="24"/>
      <c r="XAD148" s="24"/>
      <c r="XAE148" s="24"/>
      <c r="XAF148" s="24"/>
      <c r="XAG148" s="24"/>
      <c r="XAH148" s="24"/>
      <c r="XAI148" s="24"/>
      <c r="XAJ148" s="24"/>
      <c r="XAK148" s="24"/>
      <c r="XAL148" s="24"/>
      <c r="XAM148" s="24"/>
      <c r="XAN148" s="24"/>
      <c r="XAO148" s="24"/>
      <c r="XAP148" s="24"/>
      <c r="XAQ148" s="24"/>
      <c r="XAR148" s="24"/>
      <c r="XAS148" s="24"/>
      <c r="XAT148" s="24"/>
      <c r="XAU148" s="24"/>
      <c r="XAV148" s="24"/>
      <c r="XAW148" s="24"/>
      <c r="XAX148" s="24"/>
      <c r="XAY148" s="24"/>
      <c r="XAZ148" s="24"/>
      <c r="XBA148" s="24"/>
      <c r="XBB148" s="24"/>
      <c r="XBC148" s="24"/>
      <c r="XBD148" s="24"/>
      <c r="XBE148" s="24"/>
      <c r="XBF148" s="24"/>
      <c r="XBG148" s="24"/>
      <c r="XBH148" s="24"/>
      <c r="XBI148" s="24"/>
      <c r="XBJ148" s="24"/>
      <c r="XBK148" s="24"/>
      <c r="XBL148" s="24"/>
      <c r="XBM148" s="24"/>
      <c r="XBN148" s="24"/>
      <c r="XBO148" s="24"/>
      <c r="XBP148" s="24"/>
      <c r="XBQ148" s="24"/>
      <c r="XBR148" s="24"/>
      <c r="XBS148" s="24"/>
      <c r="XBT148" s="24"/>
      <c r="XBU148" s="24"/>
      <c r="XBV148" s="24"/>
      <c r="XBW148" s="24"/>
      <c r="XBX148" s="24"/>
      <c r="XBY148" s="24"/>
      <c r="XBZ148" s="24"/>
      <c r="XCA148" s="24"/>
      <c r="XCB148" s="24"/>
      <c r="XCC148" s="24"/>
      <c r="XCD148" s="24"/>
      <c r="XCE148" s="24"/>
      <c r="XCF148" s="24"/>
      <c r="XCG148" s="24"/>
      <c r="XCH148" s="24"/>
      <c r="XCI148" s="24"/>
      <c r="XCJ148" s="24"/>
      <c r="XCK148" s="24"/>
      <c r="XCL148" s="24"/>
      <c r="XCM148" s="24"/>
      <c r="XCN148" s="24"/>
      <c r="XCO148" s="24"/>
      <c r="XCP148" s="24"/>
      <c r="XCQ148" s="24"/>
      <c r="XCR148" s="24"/>
      <c r="XCS148" s="24"/>
      <c r="XCT148" s="24"/>
      <c r="XCU148" s="24"/>
      <c r="XCV148" s="24"/>
      <c r="XCW148" s="24"/>
      <c r="XCX148" s="24"/>
      <c r="XCY148" s="24"/>
      <c r="XCZ148" s="24"/>
      <c r="XDA148" s="24"/>
      <c r="XDB148" s="24"/>
      <c r="XDC148" s="24"/>
      <c r="XDD148" s="24"/>
      <c r="XDE148" s="24"/>
      <c r="XDF148" s="24"/>
      <c r="XDG148" s="24"/>
      <c r="XDH148" s="24"/>
      <c r="XDI148" s="24"/>
      <c r="XDJ148" s="24"/>
      <c r="XDK148" s="24"/>
      <c r="XDL148" s="24"/>
      <c r="XDM148" s="24"/>
      <c r="XDN148" s="24"/>
      <c r="XDO148" s="24"/>
      <c r="XDP148" s="24"/>
      <c r="XDQ148" s="24"/>
      <c r="XDR148" s="24"/>
      <c r="XDS148" s="24"/>
      <c r="XDT148" s="24"/>
      <c r="XDU148" s="24"/>
      <c r="XDV148" s="24"/>
      <c r="XDW148" s="24"/>
      <c r="XDX148" s="24"/>
      <c r="XDY148" s="24"/>
      <c r="XDZ148" s="24"/>
      <c r="XEA148" s="24"/>
      <c r="XEB148" s="24"/>
      <c r="XEC148" s="24"/>
      <c r="XED148" s="24"/>
      <c r="XEE148" s="24"/>
      <c r="XEF148" s="24"/>
      <c r="XEG148" s="24"/>
      <c r="XEH148" s="24"/>
      <c r="XEI148" s="24"/>
      <c r="XEJ148" s="24"/>
      <c r="XEK148" s="24"/>
      <c r="XEL148" s="24"/>
      <c r="XEM148" s="24"/>
      <c r="XEN148" s="24"/>
      <c r="XEO148" s="24"/>
      <c r="XEP148" s="24"/>
      <c r="XEQ148" s="24"/>
      <c r="XER148" s="24"/>
      <c r="XES148" s="24"/>
      <c r="XET148" s="24"/>
      <c r="XEU148" s="24"/>
      <c r="XEV148" s="24"/>
      <c r="XEW148" s="24"/>
      <c r="XEX148" s="24"/>
      <c r="XEY148" s="24"/>
      <c r="XEZ148" s="24"/>
      <c r="XFA148" s="24"/>
    </row>
    <row r="149" spans="1:16381" ht="13.5" x14ac:dyDescent="0.15">
      <c r="A149" s="38" t="s">
        <v>20</v>
      </c>
      <c r="B149" s="33">
        <v>3</v>
      </c>
      <c r="C149" s="54"/>
      <c r="D149" s="55"/>
      <c r="E149" s="54"/>
      <c r="F149" s="55"/>
      <c r="G149" s="54"/>
      <c r="H149" s="41"/>
      <c r="I149" s="67"/>
      <c r="J149" s="67"/>
      <c r="K149" s="34"/>
      <c r="L149" s="34"/>
      <c r="M149" s="34"/>
      <c r="N149" s="67"/>
      <c r="O149" s="59">
        <f t="shared" si="54"/>
        <v>0</v>
      </c>
    </row>
    <row r="150" spans="1:16381" ht="13.5" x14ac:dyDescent="0.15">
      <c r="A150" s="42" t="s">
        <v>21</v>
      </c>
      <c r="B150" s="33">
        <v>4</v>
      </c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59">
        <f t="shared" si="54"/>
        <v>0</v>
      </c>
    </row>
    <row r="151" spans="1:16381" ht="13.5" x14ac:dyDescent="0.15">
      <c r="A151" s="42" t="s">
        <v>22</v>
      </c>
      <c r="B151" s="33">
        <v>5</v>
      </c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59">
        <f t="shared" si="54"/>
        <v>0</v>
      </c>
    </row>
    <row r="152" spans="1:16381" ht="13.5" x14ac:dyDescent="0.15">
      <c r="A152" s="42" t="s">
        <v>23</v>
      </c>
      <c r="B152" s="33" t="s">
        <v>24</v>
      </c>
      <c r="C152" s="56">
        <f t="shared" ref="C152:N152" si="55">C150-C151</f>
        <v>0</v>
      </c>
      <c r="D152" s="56">
        <f t="shared" si="55"/>
        <v>0</v>
      </c>
      <c r="E152" s="56">
        <f t="shared" si="55"/>
        <v>0</v>
      </c>
      <c r="F152" s="56">
        <f t="shared" si="55"/>
        <v>0</v>
      </c>
      <c r="G152" s="56">
        <f t="shared" si="55"/>
        <v>0</v>
      </c>
      <c r="H152" s="56">
        <f t="shared" si="55"/>
        <v>0</v>
      </c>
      <c r="I152" s="56">
        <f t="shared" si="55"/>
        <v>0</v>
      </c>
      <c r="J152" s="56">
        <f t="shared" si="55"/>
        <v>0</v>
      </c>
      <c r="K152" s="56">
        <f t="shared" si="55"/>
        <v>0</v>
      </c>
      <c r="L152" s="56">
        <f t="shared" si="55"/>
        <v>0</v>
      </c>
      <c r="M152" s="56">
        <f t="shared" si="55"/>
        <v>0</v>
      </c>
      <c r="N152" s="56">
        <f t="shared" si="55"/>
        <v>0</v>
      </c>
      <c r="O152" s="59">
        <f t="shared" si="54"/>
        <v>0</v>
      </c>
    </row>
    <row r="153" spans="1:16381" ht="13.5" x14ac:dyDescent="0.15">
      <c r="A153" s="45" t="s">
        <v>25</v>
      </c>
      <c r="B153" s="33">
        <v>7</v>
      </c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59">
        <f t="shared" si="54"/>
        <v>0</v>
      </c>
    </row>
    <row r="154" spans="1:16381" s="24" customFormat="1" ht="13.5" x14ac:dyDescent="0.15">
      <c r="A154" s="45" t="s">
        <v>26</v>
      </c>
      <c r="B154" s="33">
        <v>8</v>
      </c>
      <c r="C154" s="56"/>
      <c r="D154" s="56"/>
      <c r="E154" s="56"/>
      <c r="F154" s="56"/>
      <c r="G154" s="56"/>
      <c r="H154" s="56"/>
      <c r="I154" s="68"/>
      <c r="J154" s="68"/>
      <c r="K154" s="56"/>
      <c r="L154" s="56"/>
      <c r="M154" s="56"/>
      <c r="N154" s="68"/>
      <c r="O154" s="59">
        <f t="shared" si="54"/>
        <v>0</v>
      </c>
      <c r="U154" s="69"/>
    </row>
    <row r="155" spans="1:16381" ht="13.5" x14ac:dyDescent="0.15">
      <c r="A155" s="45" t="s">
        <v>27</v>
      </c>
      <c r="B155" s="33">
        <v>9</v>
      </c>
      <c r="C155" s="56"/>
      <c r="D155" s="56"/>
      <c r="E155" s="56"/>
      <c r="F155" s="56"/>
      <c r="G155" s="56"/>
      <c r="H155" s="56"/>
      <c r="I155" s="68"/>
      <c r="J155" s="68"/>
      <c r="K155" s="56"/>
      <c r="L155" s="56"/>
      <c r="M155" s="56"/>
      <c r="N155" s="68"/>
      <c r="O155" s="59">
        <f t="shared" si="54"/>
        <v>0</v>
      </c>
    </row>
    <row r="156" spans="1:16381" ht="13.5" x14ac:dyDescent="0.15">
      <c r="A156" s="45" t="s">
        <v>28</v>
      </c>
      <c r="B156" s="33">
        <v>10</v>
      </c>
      <c r="C156" s="56"/>
      <c r="D156" s="56"/>
      <c r="E156" s="56"/>
      <c r="F156" s="56"/>
      <c r="G156" s="56"/>
      <c r="H156" s="56"/>
      <c r="I156" s="68"/>
      <c r="J156" s="68"/>
      <c r="K156" s="56"/>
      <c r="L156" s="56"/>
      <c r="M156" s="56"/>
      <c r="N156" s="68"/>
      <c r="O156" s="65">
        <f t="shared" si="54"/>
        <v>0</v>
      </c>
    </row>
    <row r="157" spans="1:16381" ht="13.5" x14ac:dyDescent="0.15">
      <c r="A157" s="46" t="s">
        <v>29</v>
      </c>
      <c r="B157" s="47" t="s">
        <v>30</v>
      </c>
      <c r="C157" s="52">
        <f t="shared" ref="C157:N157" si="56">C152+C153-C154+C155-C156</f>
        <v>0</v>
      </c>
      <c r="D157" s="52">
        <f t="shared" si="56"/>
        <v>0</v>
      </c>
      <c r="E157" s="52">
        <f t="shared" si="56"/>
        <v>0</v>
      </c>
      <c r="F157" s="52">
        <f t="shared" si="56"/>
        <v>0</v>
      </c>
      <c r="G157" s="52">
        <f t="shared" si="56"/>
        <v>0</v>
      </c>
      <c r="H157" s="52">
        <f t="shared" si="56"/>
        <v>0</v>
      </c>
      <c r="I157" s="52">
        <f t="shared" si="56"/>
        <v>0</v>
      </c>
      <c r="J157" s="52">
        <f t="shared" si="56"/>
        <v>0</v>
      </c>
      <c r="K157" s="52">
        <f t="shared" si="56"/>
        <v>0</v>
      </c>
      <c r="L157" s="52">
        <f t="shared" si="56"/>
        <v>0</v>
      </c>
      <c r="M157" s="52">
        <f t="shared" si="56"/>
        <v>0</v>
      </c>
      <c r="N157" s="52">
        <f t="shared" si="56"/>
        <v>0</v>
      </c>
      <c r="O157" s="66">
        <f t="shared" si="54"/>
        <v>0</v>
      </c>
    </row>
    <row r="158" spans="1:16381" ht="13.5" x14ac:dyDescent="0.15">
      <c r="A158" s="49" t="s">
        <v>31</v>
      </c>
      <c r="B158" s="49" t="s">
        <v>32</v>
      </c>
      <c r="C158" s="53">
        <f t="shared" ref="C158:N158" si="57">C150+C153</f>
        <v>0</v>
      </c>
      <c r="D158" s="53">
        <f t="shared" si="57"/>
        <v>0</v>
      </c>
      <c r="E158" s="53">
        <f t="shared" si="57"/>
        <v>0</v>
      </c>
      <c r="F158" s="53">
        <f t="shared" si="57"/>
        <v>0</v>
      </c>
      <c r="G158" s="53">
        <f t="shared" si="57"/>
        <v>0</v>
      </c>
      <c r="H158" s="53">
        <f t="shared" si="57"/>
        <v>0</v>
      </c>
      <c r="I158" s="53">
        <f t="shared" si="57"/>
        <v>0</v>
      </c>
      <c r="J158" s="53">
        <f t="shared" si="57"/>
        <v>0</v>
      </c>
      <c r="K158" s="53">
        <f t="shared" si="57"/>
        <v>0</v>
      </c>
      <c r="L158" s="53">
        <f t="shared" si="57"/>
        <v>0</v>
      </c>
      <c r="M158" s="53">
        <f t="shared" si="57"/>
        <v>0</v>
      </c>
      <c r="N158" s="53">
        <f t="shared" si="57"/>
        <v>0</v>
      </c>
      <c r="O158" s="53">
        <f t="shared" si="54"/>
        <v>0</v>
      </c>
    </row>
    <row r="159" spans="1:16381" ht="13.5" x14ac:dyDescent="0.15">
      <c r="A159" s="49" t="s">
        <v>33</v>
      </c>
      <c r="B159" s="49" t="s">
        <v>34</v>
      </c>
      <c r="C159" s="53">
        <f t="shared" ref="C159:N159" si="58">C151+C154-C155+C156</f>
        <v>0</v>
      </c>
      <c r="D159" s="53">
        <f t="shared" si="58"/>
        <v>0</v>
      </c>
      <c r="E159" s="53">
        <f t="shared" si="58"/>
        <v>0</v>
      </c>
      <c r="F159" s="53">
        <f t="shared" si="58"/>
        <v>0</v>
      </c>
      <c r="G159" s="53">
        <f t="shared" si="58"/>
        <v>0</v>
      </c>
      <c r="H159" s="53">
        <f t="shared" si="58"/>
        <v>0</v>
      </c>
      <c r="I159" s="53">
        <f t="shared" si="58"/>
        <v>0</v>
      </c>
      <c r="J159" s="53">
        <f t="shared" si="58"/>
        <v>0</v>
      </c>
      <c r="K159" s="53">
        <f t="shared" si="58"/>
        <v>0</v>
      </c>
      <c r="L159" s="53">
        <f t="shared" si="58"/>
        <v>0</v>
      </c>
      <c r="M159" s="53">
        <f t="shared" si="58"/>
        <v>0</v>
      </c>
      <c r="N159" s="53">
        <f t="shared" si="58"/>
        <v>0</v>
      </c>
      <c r="O159" s="53">
        <f t="shared" si="54"/>
        <v>0</v>
      </c>
    </row>
    <row r="160" spans="1:16381" ht="13.5" x14ac:dyDescent="0.15">
      <c r="A160" s="51" t="s">
        <v>35</v>
      </c>
      <c r="B160" s="51" t="s">
        <v>36</v>
      </c>
      <c r="C160" s="53">
        <f t="shared" ref="C160:N160" si="59">C158-C159</f>
        <v>0</v>
      </c>
      <c r="D160" s="53">
        <f t="shared" si="59"/>
        <v>0</v>
      </c>
      <c r="E160" s="53">
        <f t="shared" si="59"/>
        <v>0</v>
      </c>
      <c r="F160" s="53">
        <f t="shared" si="59"/>
        <v>0</v>
      </c>
      <c r="G160" s="53">
        <f t="shared" si="59"/>
        <v>0</v>
      </c>
      <c r="H160" s="53">
        <f t="shared" si="59"/>
        <v>0</v>
      </c>
      <c r="I160" s="53">
        <f t="shared" si="59"/>
        <v>0</v>
      </c>
      <c r="J160" s="53">
        <f t="shared" si="59"/>
        <v>0</v>
      </c>
      <c r="K160" s="53">
        <f t="shared" si="59"/>
        <v>0</v>
      </c>
      <c r="L160" s="53">
        <f t="shared" si="59"/>
        <v>0</v>
      </c>
      <c r="M160" s="53">
        <f t="shared" si="59"/>
        <v>0</v>
      </c>
      <c r="N160" s="53">
        <f t="shared" si="59"/>
        <v>0</v>
      </c>
      <c r="O160" s="53">
        <f t="shared" si="54"/>
        <v>0</v>
      </c>
    </row>
    <row r="161" spans="1:15" s="25" customFormat="1" ht="13.5" x14ac:dyDescent="0.15">
      <c r="A161" s="26"/>
      <c r="B161" s="26"/>
    </row>
    <row r="162" spans="1:15" s="25" customFormat="1" ht="13.5" x14ac:dyDescent="0.15">
      <c r="A162" s="29" t="s">
        <v>46</v>
      </c>
      <c r="B162" s="30" t="s">
        <v>4</v>
      </c>
      <c r="C162" s="31" t="s">
        <v>5</v>
      </c>
      <c r="D162" s="31" t="s">
        <v>6</v>
      </c>
      <c r="E162" s="31" t="s">
        <v>7</v>
      </c>
      <c r="F162" s="31" t="s">
        <v>8</v>
      </c>
      <c r="G162" s="31" t="s">
        <v>9</v>
      </c>
      <c r="H162" s="31" t="s">
        <v>10</v>
      </c>
      <c r="I162" s="57" t="s">
        <v>11</v>
      </c>
      <c r="J162" s="57" t="s">
        <v>12</v>
      </c>
      <c r="K162" s="57" t="s">
        <v>13</v>
      </c>
      <c r="L162" s="57" t="s">
        <v>14</v>
      </c>
      <c r="M162" s="57" t="s">
        <v>15</v>
      </c>
      <c r="N162" s="57" t="s">
        <v>16</v>
      </c>
      <c r="O162" s="58" t="s">
        <v>17</v>
      </c>
    </row>
    <row r="163" spans="1:15" s="25" customFormat="1" ht="13.5" x14ac:dyDescent="0.15">
      <c r="A163" s="32" t="s">
        <v>18</v>
      </c>
      <c r="B163" s="33">
        <v>1</v>
      </c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59">
        <f t="shared" ref="O163:O176" si="60">SUM(C163:N163)</f>
        <v>0</v>
      </c>
    </row>
    <row r="164" spans="1:15" s="24" customFormat="1" ht="13.5" x14ac:dyDescent="0.15">
      <c r="A164" s="35" t="s">
        <v>19</v>
      </c>
      <c r="B164" s="33">
        <v>2</v>
      </c>
      <c r="C164" s="39"/>
      <c r="D164" s="40"/>
      <c r="E164" s="39"/>
      <c r="F164" s="40"/>
      <c r="G164" s="39"/>
      <c r="H164" s="39"/>
      <c r="I164" s="39"/>
      <c r="J164" s="39"/>
      <c r="K164" s="39"/>
      <c r="L164" s="39"/>
      <c r="M164" s="39"/>
      <c r="N164" s="39"/>
      <c r="O164" s="59">
        <f t="shared" si="60"/>
        <v>0</v>
      </c>
    </row>
    <row r="165" spans="1:15" s="25" customFormat="1" ht="13.5" x14ac:dyDescent="0.15">
      <c r="A165" s="38" t="s">
        <v>20</v>
      </c>
      <c r="B165" s="33">
        <v>3</v>
      </c>
      <c r="C165" s="54"/>
      <c r="D165" s="55"/>
      <c r="E165" s="54"/>
      <c r="F165" s="55"/>
      <c r="G165" s="54"/>
      <c r="H165" s="41"/>
      <c r="I165" s="67"/>
      <c r="J165" s="67"/>
      <c r="K165" s="34"/>
      <c r="L165" s="34"/>
      <c r="M165" s="34"/>
      <c r="N165" s="67"/>
      <c r="O165" s="59">
        <f t="shared" si="60"/>
        <v>0</v>
      </c>
    </row>
    <row r="166" spans="1:15" s="25" customFormat="1" ht="13.5" x14ac:dyDescent="0.15">
      <c r="A166" s="42" t="s">
        <v>21</v>
      </c>
      <c r="B166" s="33">
        <v>4</v>
      </c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59">
        <f t="shared" si="60"/>
        <v>0</v>
      </c>
    </row>
    <row r="167" spans="1:15" s="25" customFormat="1" ht="13.5" x14ac:dyDescent="0.15">
      <c r="A167" s="42" t="s">
        <v>22</v>
      </c>
      <c r="B167" s="33">
        <v>5</v>
      </c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59">
        <f t="shared" si="60"/>
        <v>0</v>
      </c>
    </row>
    <row r="168" spans="1:15" s="25" customFormat="1" ht="13.5" x14ac:dyDescent="0.15">
      <c r="A168" s="42" t="s">
        <v>23</v>
      </c>
      <c r="B168" s="33" t="s">
        <v>24</v>
      </c>
      <c r="C168" s="56">
        <f t="shared" ref="C168:N168" si="61">C166-C167</f>
        <v>0</v>
      </c>
      <c r="D168" s="56">
        <f t="shared" si="61"/>
        <v>0</v>
      </c>
      <c r="E168" s="56">
        <f t="shared" si="61"/>
        <v>0</v>
      </c>
      <c r="F168" s="56">
        <f t="shared" si="61"/>
        <v>0</v>
      </c>
      <c r="G168" s="56">
        <f t="shared" si="61"/>
        <v>0</v>
      </c>
      <c r="H168" s="56">
        <f t="shared" si="61"/>
        <v>0</v>
      </c>
      <c r="I168" s="56">
        <f t="shared" si="61"/>
        <v>0</v>
      </c>
      <c r="J168" s="56">
        <f t="shared" si="61"/>
        <v>0</v>
      </c>
      <c r="K168" s="56">
        <f t="shared" si="61"/>
        <v>0</v>
      </c>
      <c r="L168" s="56">
        <f t="shared" si="61"/>
        <v>0</v>
      </c>
      <c r="M168" s="56">
        <f t="shared" si="61"/>
        <v>0</v>
      </c>
      <c r="N168" s="56">
        <f t="shared" si="61"/>
        <v>0</v>
      </c>
      <c r="O168" s="59">
        <f t="shared" si="60"/>
        <v>0</v>
      </c>
    </row>
    <row r="169" spans="1:15" s="25" customFormat="1" ht="13.5" x14ac:dyDescent="0.15">
      <c r="A169" s="45" t="s">
        <v>25</v>
      </c>
      <c r="B169" s="33">
        <v>7</v>
      </c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59">
        <f t="shared" si="60"/>
        <v>0</v>
      </c>
    </row>
    <row r="170" spans="1:15" s="25" customFormat="1" ht="13.5" x14ac:dyDescent="0.15">
      <c r="A170" s="45" t="s">
        <v>26</v>
      </c>
      <c r="B170" s="33">
        <v>8</v>
      </c>
      <c r="C170" s="56"/>
      <c r="D170" s="56"/>
      <c r="E170" s="56"/>
      <c r="F170" s="56"/>
      <c r="G170" s="56"/>
      <c r="H170" s="56"/>
      <c r="I170" s="68"/>
      <c r="J170" s="68"/>
      <c r="K170" s="56"/>
      <c r="L170" s="56"/>
      <c r="M170" s="56"/>
      <c r="N170" s="68"/>
      <c r="O170" s="59">
        <f t="shared" si="60"/>
        <v>0</v>
      </c>
    </row>
    <row r="171" spans="1:15" s="25" customFormat="1" ht="13.5" x14ac:dyDescent="0.15">
      <c r="A171" s="45" t="s">
        <v>27</v>
      </c>
      <c r="B171" s="33">
        <v>9</v>
      </c>
      <c r="C171" s="56"/>
      <c r="D171" s="56"/>
      <c r="E171" s="56"/>
      <c r="F171" s="56"/>
      <c r="G171" s="56"/>
      <c r="H171" s="56"/>
      <c r="I171" s="68"/>
      <c r="J171" s="68"/>
      <c r="K171" s="56"/>
      <c r="L171" s="56"/>
      <c r="M171" s="56"/>
      <c r="N171" s="68"/>
      <c r="O171" s="59">
        <f t="shared" si="60"/>
        <v>0</v>
      </c>
    </row>
    <row r="172" spans="1:15" s="25" customFormat="1" ht="13.5" x14ac:dyDescent="0.15">
      <c r="A172" s="45" t="s">
        <v>28</v>
      </c>
      <c r="B172" s="33">
        <v>10</v>
      </c>
      <c r="C172" s="56"/>
      <c r="D172" s="56"/>
      <c r="E172" s="56"/>
      <c r="F172" s="56"/>
      <c r="G172" s="56"/>
      <c r="H172" s="56"/>
      <c r="I172" s="68"/>
      <c r="J172" s="68"/>
      <c r="K172" s="56"/>
      <c r="L172" s="56"/>
      <c r="M172" s="56"/>
      <c r="N172" s="68"/>
      <c r="O172" s="65">
        <f t="shared" si="60"/>
        <v>0</v>
      </c>
    </row>
    <row r="173" spans="1:15" s="25" customFormat="1" ht="13.5" x14ac:dyDescent="0.15">
      <c r="A173" s="46" t="s">
        <v>29</v>
      </c>
      <c r="B173" s="47" t="s">
        <v>30</v>
      </c>
      <c r="C173" s="52">
        <f t="shared" ref="C173:N173" si="62">C168+C169-C170+C171-C172</f>
        <v>0</v>
      </c>
      <c r="D173" s="52">
        <f t="shared" si="62"/>
        <v>0</v>
      </c>
      <c r="E173" s="52">
        <f t="shared" si="62"/>
        <v>0</v>
      </c>
      <c r="F173" s="52">
        <f t="shared" si="62"/>
        <v>0</v>
      </c>
      <c r="G173" s="52">
        <f t="shared" si="62"/>
        <v>0</v>
      </c>
      <c r="H173" s="52">
        <f t="shared" si="62"/>
        <v>0</v>
      </c>
      <c r="I173" s="52">
        <f t="shared" si="62"/>
        <v>0</v>
      </c>
      <c r="J173" s="52">
        <f t="shared" si="62"/>
        <v>0</v>
      </c>
      <c r="K173" s="52">
        <f t="shared" si="62"/>
        <v>0</v>
      </c>
      <c r="L173" s="52">
        <f t="shared" si="62"/>
        <v>0</v>
      </c>
      <c r="M173" s="52">
        <f t="shared" si="62"/>
        <v>0</v>
      </c>
      <c r="N173" s="52">
        <f t="shared" si="62"/>
        <v>0</v>
      </c>
      <c r="O173" s="66">
        <f t="shared" si="60"/>
        <v>0</v>
      </c>
    </row>
    <row r="174" spans="1:15" s="25" customFormat="1" ht="13.5" x14ac:dyDescent="0.15">
      <c r="A174" s="49" t="s">
        <v>31</v>
      </c>
      <c r="B174" s="49" t="s">
        <v>32</v>
      </c>
      <c r="C174" s="53">
        <f t="shared" ref="C174:N174" si="63">C166+C169</f>
        <v>0</v>
      </c>
      <c r="D174" s="53">
        <f t="shared" si="63"/>
        <v>0</v>
      </c>
      <c r="E174" s="53">
        <f t="shared" si="63"/>
        <v>0</v>
      </c>
      <c r="F174" s="53">
        <f t="shared" si="63"/>
        <v>0</v>
      </c>
      <c r="G174" s="53">
        <f t="shared" si="63"/>
        <v>0</v>
      </c>
      <c r="H174" s="53">
        <f t="shared" si="63"/>
        <v>0</v>
      </c>
      <c r="I174" s="53">
        <f t="shared" si="63"/>
        <v>0</v>
      </c>
      <c r="J174" s="53">
        <f t="shared" si="63"/>
        <v>0</v>
      </c>
      <c r="K174" s="53">
        <f t="shared" si="63"/>
        <v>0</v>
      </c>
      <c r="L174" s="53">
        <f t="shared" si="63"/>
        <v>0</v>
      </c>
      <c r="M174" s="53">
        <f t="shared" si="63"/>
        <v>0</v>
      </c>
      <c r="N174" s="53">
        <f t="shared" si="63"/>
        <v>0</v>
      </c>
      <c r="O174" s="53">
        <f t="shared" si="60"/>
        <v>0</v>
      </c>
    </row>
    <row r="175" spans="1:15" s="25" customFormat="1" ht="13.5" x14ac:dyDescent="0.15">
      <c r="A175" s="49" t="s">
        <v>33</v>
      </c>
      <c r="B175" s="49" t="s">
        <v>34</v>
      </c>
      <c r="C175" s="53">
        <f t="shared" ref="C175:N175" si="64">C167+C170-C171+C172</f>
        <v>0</v>
      </c>
      <c r="D175" s="53">
        <f t="shared" si="64"/>
        <v>0</v>
      </c>
      <c r="E175" s="53">
        <f t="shared" si="64"/>
        <v>0</v>
      </c>
      <c r="F175" s="53">
        <f t="shared" si="64"/>
        <v>0</v>
      </c>
      <c r="G175" s="53">
        <f t="shared" si="64"/>
        <v>0</v>
      </c>
      <c r="H175" s="53">
        <f t="shared" si="64"/>
        <v>0</v>
      </c>
      <c r="I175" s="53">
        <f t="shared" si="64"/>
        <v>0</v>
      </c>
      <c r="J175" s="53">
        <f t="shared" si="64"/>
        <v>0</v>
      </c>
      <c r="K175" s="53">
        <f t="shared" si="64"/>
        <v>0</v>
      </c>
      <c r="L175" s="53">
        <f t="shared" si="64"/>
        <v>0</v>
      </c>
      <c r="M175" s="53">
        <f t="shared" si="64"/>
        <v>0</v>
      </c>
      <c r="N175" s="53">
        <f t="shared" si="64"/>
        <v>0</v>
      </c>
      <c r="O175" s="53">
        <f t="shared" si="60"/>
        <v>0</v>
      </c>
    </row>
    <row r="176" spans="1:15" s="25" customFormat="1" ht="13.5" x14ac:dyDescent="0.15">
      <c r="A176" s="51" t="s">
        <v>35</v>
      </c>
      <c r="B176" s="51" t="s">
        <v>36</v>
      </c>
      <c r="C176" s="53">
        <f t="shared" ref="C176:N176" si="65">C174-C175</f>
        <v>0</v>
      </c>
      <c r="D176" s="53">
        <f t="shared" si="65"/>
        <v>0</v>
      </c>
      <c r="E176" s="53">
        <f t="shared" si="65"/>
        <v>0</v>
      </c>
      <c r="F176" s="53">
        <f t="shared" si="65"/>
        <v>0</v>
      </c>
      <c r="G176" s="53">
        <f t="shared" si="65"/>
        <v>0</v>
      </c>
      <c r="H176" s="53">
        <f t="shared" si="65"/>
        <v>0</v>
      </c>
      <c r="I176" s="53">
        <f t="shared" si="65"/>
        <v>0</v>
      </c>
      <c r="J176" s="53">
        <f t="shared" si="65"/>
        <v>0</v>
      </c>
      <c r="K176" s="53">
        <f t="shared" si="65"/>
        <v>0</v>
      </c>
      <c r="L176" s="53">
        <f t="shared" si="65"/>
        <v>0</v>
      </c>
      <c r="M176" s="53">
        <f t="shared" si="65"/>
        <v>0</v>
      </c>
      <c r="N176" s="53">
        <f t="shared" si="65"/>
        <v>0</v>
      </c>
      <c r="O176" s="53">
        <f t="shared" si="60"/>
        <v>0</v>
      </c>
    </row>
    <row r="177" spans="1:15" s="25" customFormat="1" ht="13.5" x14ac:dyDescent="0.15">
      <c r="A177" s="26"/>
      <c r="B177" s="26"/>
    </row>
    <row r="178" spans="1:15" s="25" customFormat="1" ht="13.5" x14ac:dyDescent="0.15">
      <c r="A178" s="29" t="s">
        <v>47</v>
      </c>
      <c r="B178" s="30" t="s">
        <v>4</v>
      </c>
      <c r="C178" s="31" t="s">
        <v>5</v>
      </c>
      <c r="D178" s="31" t="s">
        <v>6</v>
      </c>
      <c r="E178" s="31" t="s">
        <v>7</v>
      </c>
      <c r="F178" s="31" t="s">
        <v>8</v>
      </c>
      <c r="G178" s="31" t="s">
        <v>9</v>
      </c>
      <c r="H178" s="31" t="s">
        <v>10</v>
      </c>
      <c r="I178" s="57" t="s">
        <v>11</v>
      </c>
      <c r="J178" s="57" t="s">
        <v>12</v>
      </c>
      <c r="K178" s="57" t="s">
        <v>13</v>
      </c>
      <c r="L178" s="57" t="s">
        <v>14</v>
      </c>
      <c r="M178" s="57" t="s">
        <v>15</v>
      </c>
      <c r="N178" s="57" t="s">
        <v>16</v>
      </c>
      <c r="O178" s="58" t="s">
        <v>17</v>
      </c>
    </row>
    <row r="179" spans="1:15" s="25" customFormat="1" ht="13.5" x14ac:dyDescent="0.15">
      <c r="A179" s="32" t="s">
        <v>18</v>
      </c>
      <c r="B179" s="33">
        <v>1</v>
      </c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59">
        <f t="shared" ref="O179:O192" si="66">SUM(C179:N179)</f>
        <v>0</v>
      </c>
    </row>
    <row r="180" spans="1:15" s="24" customFormat="1" ht="13.5" x14ac:dyDescent="0.15">
      <c r="A180" s="35" t="s">
        <v>19</v>
      </c>
      <c r="B180" s="33">
        <v>2</v>
      </c>
      <c r="C180" s="39"/>
      <c r="D180" s="40"/>
      <c r="E180" s="39"/>
      <c r="F180" s="40"/>
      <c r="G180" s="39"/>
      <c r="H180" s="39"/>
      <c r="I180" s="39"/>
      <c r="J180" s="39"/>
      <c r="K180" s="39"/>
      <c r="L180" s="39"/>
      <c r="M180" s="39"/>
      <c r="N180" s="39"/>
      <c r="O180" s="59">
        <f t="shared" si="66"/>
        <v>0</v>
      </c>
    </row>
    <row r="181" spans="1:15" s="25" customFormat="1" ht="13.5" x14ac:dyDescent="0.15">
      <c r="A181" s="38" t="s">
        <v>20</v>
      </c>
      <c r="B181" s="33">
        <v>3</v>
      </c>
      <c r="C181" s="54"/>
      <c r="D181" s="55"/>
      <c r="E181" s="54"/>
      <c r="F181" s="55"/>
      <c r="G181" s="54"/>
      <c r="H181" s="41"/>
      <c r="I181" s="67"/>
      <c r="J181" s="67"/>
      <c r="K181" s="34"/>
      <c r="L181" s="34"/>
      <c r="M181" s="34"/>
      <c r="N181" s="67"/>
      <c r="O181" s="59">
        <f t="shared" si="66"/>
        <v>0</v>
      </c>
    </row>
    <row r="182" spans="1:15" s="25" customFormat="1" ht="13.5" x14ac:dyDescent="0.15">
      <c r="A182" s="42" t="s">
        <v>21</v>
      </c>
      <c r="B182" s="33">
        <v>4</v>
      </c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59">
        <f t="shared" si="66"/>
        <v>0</v>
      </c>
    </row>
    <row r="183" spans="1:15" s="25" customFormat="1" ht="13.5" x14ac:dyDescent="0.15">
      <c r="A183" s="42" t="s">
        <v>22</v>
      </c>
      <c r="B183" s="33">
        <v>5</v>
      </c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59">
        <f t="shared" si="66"/>
        <v>0</v>
      </c>
    </row>
    <row r="184" spans="1:15" s="25" customFormat="1" ht="13.5" x14ac:dyDescent="0.15">
      <c r="A184" s="42" t="s">
        <v>23</v>
      </c>
      <c r="B184" s="33" t="s">
        <v>24</v>
      </c>
      <c r="C184" s="56">
        <f t="shared" ref="C184:N184" si="67">C182-C183</f>
        <v>0</v>
      </c>
      <c r="D184" s="56">
        <f t="shared" si="67"/>
        <v>0</v>
      </c>
      <c r="E184" s="56">
        <f t="shared" si="67"/>
        <v>0</v>
      </c>
      <c r="F184" s="56">
        <f t="shared" si="67"/>
        <v>0</v>
      </c>
      <c r="G184" s="56">
        <f t="shared" si="67"/>
        <v>0</v>
      </c>
      <c r="H184" s="56">
        <f t="shared" si="67"/>
        <v>0</v>
      </c>
      <c r="I184" s="56">
        <f t="shared" si="67"/>
        <v>0</v>
      </c>
      <c r="J184" s="56">
        <f t="shared" si="67"/>
        <v>0</v>
      </c>
      <c r="K184" s="56">
        <f t="shared" si="67"/>
        <v>0</v>
      </c>
      <c r="L184" s="56">
        <f t="shared" si="67"/>
        <v>0</v>
      </c>
      <c r="M184" s="56">
        <f t="shared" si="67"/>
        <v>0</v>
      </c>
      <c r="N184" s="56">
        <f t="shared" si="67"/>
        <v>0</v>
      </c>
      <c r="O184" s="59">
        <f t="shared" si="66"/>
        <v>0</v>
      </c>
    </row>
    <row r="185" spans="1:15" s="25" customFormat="1" ht="13.5" x14ac:dyDescent="0.15">
      <c r="A185" s="45" t="s">
        <v>25</v>
      </c>
      <c r="B185" s="33">
        <v>7</v>
      </c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59">
        <f t="shared" si="66"/>
        <v>0</v>
      </c>
    </row>
    <row r="186" spans="1:15" s="25" customFormat="1" ht="13.5" x14ac:dyDescent="0.15">
      <c r="A186" s="45" t="s">
        <v>26</v>
      </c>
      <c r="B186" s="33">
        <v>8</v>
      </c>
      <c r="C186" s="56"/>
      <c r="D186" s="56"/>
      <c r="E186" s="56"/>
      <c r="F186" s="56"/>
      <c r="G186" s="56"/>
      <c r="H186" s="56"/>
      <c r="I186" s="68"/>
      <c r="J186" s="68"/>
      <c r="K186" s="56"/>
      <c r="L186" s="56"/>
      <c r="M186" s="56"/>
      <c r="N186" s="68"/>
      <c r="O186" s="59">
        <f t="shared" si="66"/>
        <v>0</v>
      </c>
    </row>
    <row r="187" spans="1:15" s="25" customFormat="1" ht="13.5" x14ac:dyDescent="0.15">
      <c r="A187" s="45" t="s">
        <v>27</v>
      </c>
      <c r="B187" s="33">
        <v>9</v>
      </c>
      <c r="C187" s="56"/>
      <c r="D187" s="56"/>
      <c r="E187" s="56"/>
      <c r="F187" s="56"/>
      <c r="G187" s="56"/>
      <c r="H187" s="56"/>
      <c r="I187" s="68"/>
      <c r="J187" s="68"/>
      <c r="K187" s="56"/>
      <c r="L187" s="56"/>
      <c r="M187" s="56"/>
      <c r="N187" s="68"/>
      <c r="O187" s="59">
        <f t="shared" si="66"/>
        <v>0</v>
      </c>
    </row>
    <row r="188" spans="1:15" s="25" customFormat="1" ht="13.5" x14ac:dyDescent="0.15">
      <c r="A188" s="45" t="s">
        <v>28</v>
      </c>
      <c r="B188" s="33">
        <v>10</v>
      </c>
      <c r="C188" s="56"/>
      <c r="D188" s="56"/>
      <c r="E188" s="56"/>
      <c r="F188" s="56"/>
      <c r="G188" s="56"/>
      <c r="H188" s="56"/>
      <c r="I188" s="68"/>
      <c r="J188" s="68"/>
      <c r="K188" s="56"/>
      <c r="L188" s="56"/>
      <c r="M188" s="56"/>
      <c r="N188" s="68"/>
      <c r="O188" s="65">
        <f t="shared" si="66"/>
        <v>0</v>
      </c>
    </row>
    <row r="189" spans="1:15" s="25" customFormat="1" ht="13.5" x14ac:dyDescent="0.15">
      <c r="A189" s="46" t="s">
        <v>29</v>
      </c>
      <c r="B189" s="47" t="s">
        <v>30</v>
      </c>
      <c r="C189" s="52">
        <f t="shared" ref="C189:N189" si="68">C184+C185-C186+C187-C188</f>
        <v>0</v>
      </c>
      <c r="D189" s="52">
        <f t="shared" si="68"/>
        <v>0</v>
      </c>
      <c r="E189" s="52">
        <f t="shared" si="68"/>
        <v>0</v>
      </c>
      <c r="F189" s="52">
        <f t="shared" si="68"/>
        <v>0</v>
      </c>
      <c r="G189" s="52">
        <f t="shared" si="68"/>
        <v>0</v>
      </c>
      <c r="H189" s="52">
        <f t="shared" si="68"/>
        <v>0</v>
      </c>
      <c r="I189" s="52">
        <f t="shared" si="68"/>
        <v>0</v>
      </c>
      <c r="J189" s="52">
        <f t="shared" si="68"/>
        <v>0</v>
      </c>
      <c r="K189" s="52">
        <f t="shared" si="68"/>
        <v>0</v>
      </c>
      <c r="L189" s="52">
        <f t="shared" si="68"/>
        <v>0</v>
      </c>
      <c r="M189" s="52">
        <f t="shared" si="68"/>
        <v>0</v>
      </c>
      <c r="N189" s="52">
        <f t="shared" si="68"/>
        <v>0</v>
      </c>
      <c r="O189" s="66">
        <f t="shared" si="66"/>
        <v>0</v>
      </c>
    </row>
    <row r="190" spans="1:15" s="25" customFormat="1" ht="13.5" x14ac:dyDescent="0.15">
      <c r="A190" s="49" t="s">
        <v>31</v>
      </c>
      <c r="B190" s="49" t="s">
        <v>32</v>
      </c>
      <c r="C190" s="53">
        <f t="shared" ref="C190:N190" si="69">C182+C185</f>
        <v>0</v>
      </c>
      <c r="D190" s="53">
        <f t="shared" si="69"/>
        <v>0</v>
      </c>
      <c r="E190" s="53">
        <f t="shared" si="69"/>
        <v>0</v>
      </c>
      <c r="F190" s="53">
        <f t="shared" si="69"/>
        <v>0</v>
      </c>
      <c r="G190" s="53">
        <f t="shared" si="69"/>
        <v>0</v>
      </c>
      <c r="H190" s="53">
        <f t="shared" si="69"/>
        <v>0</v>
      </c>
      <c r="I190" s="53">
        <f t="shared" si="69"/>
        <v>0</v>
      </c>
      <c r="J190" s="53">
        <f t="shared" si="69"/>
        <v>0</v>
      </c>
      <c r="K190" s="53">
        <f t="shared" si="69"/>
        <v>0</v>
      </c>
      <c r="L190" s="53">
        <f t="shared" si="69"/>
        <v>0</v>
      </c>
      <c r="M190" s="53">
        <f t="shared" si="69"/>
        <v>0</v>
      </c>
      <c r="N190" s="53">
        <f t="shared" si="69"/>
        <v>0</v>
      </c>
      <c r="O190" s="53">
        <f t="shared" si="66"/>
        <v>0</v>
      </c>
    </row>
    <row r="191" spans="1:15" s="25" customFormat="1" ht="13.5" x14ac:dyDescent="0.15">
      <c r="A191" s="49" t="s">
        <v>33</v>
      </c>
      <c r="B191" s="49" t="s">
        <v>34</v>
      </c>
      <c r="C191" s="53">
        <f t="shared" ref="C191:N191" si="70">C183+C186-C187+C188</f>
        <v>0</v>
      </c>
      <c r="D191" s="53">
        <f t="shared" si="70"/>
        <v>0</v>
      </c>
      <c r="E191" s="53">
        <f t="shared" si="70"/>
        <v>0</v>
      </c>
      <c r="F191" s="53">
        <f t="shared" si="70"/>
        <v>0</v>
      </c>
      <c r="G191" s="53">
        <f t="shared" si="70"/>
        <v>0</v>
      </c>
      <c r="H191" s="53">
        <f t="shared" si="70"/>
        <v>0</v>
      </c>
      <c r="I191" s="53">
        <f t="shared" si="70"/>
        <v>0</v>
      </c>
      <c r="J191" s="53">
        <f t="shared" si="70"/>
        <v>0</v>
      </c>
      <c r="K191" s="53">
        <f t="shared" si="70"/>
        <v>0</v>
      </c>
      <c r="L191" s="53">
        <f t="shared" si="70"/>
        <v>0</v>
      </c>
      <c r="M191" s="53">
        <f t="shared" si="70"/>
        <v>0</v>
      </c>
      <c r="N191" s="53">
        <f t="shared" si="70"/>
        <v>0</v>
      </c>
      <c r="O191" s="53">
        <f t="shared" si="66"/>
        <v>0</v>
      </c>
    </row>
    <row r="192" spans="1:15" s="25" customFormat="1" ht="13.5" x14ac:dyDescent="0.15">
      <c r="A192" s="51" t="s">
        <v>35</v>
      </c>
      <c r="B192" s="51" t="s">
        <v>36</v>
      </c>
      <c r="C192" s="53">
        <f t="shared" ref="C192:N192" si="71">C190-C191</f>
        <v>0</v>
      </c>
      <c r="D192" s="53">
        <f t="shared" si="71"/>
        <v>0</v>
      </c>
      <c r="E192" s="53">
        <f t="shared" si="71"/>
        <v>0</v>
      </c>
      <c r="F192" s="53">
        <f t="shared" si="71"/>
        <v>0</v>
      </c>
      <c r="G192" s="53">
        <f t="shared" si="71"/>
        <v>0</v>
      </c>
      <c r="H192" s="53">
        <f t="shared" si="71"/>
        <v>0</v>
      </c>
      <c r="I192" s="53">
        <f t="shared" si="71"/>
        <v>0</v>
      </c>
      <c r="J192" s="53">
        <f t="shared" si="71"/>
        <v>0</v>
      </c>
      <c r="K192" s="53">
        <f t="shared" si="71"/>
        <v>0</v>
      </c>
      <c r="L192" s="53">
        <f t="shared" si="71"/>
        <v>0</v>
      </c>
      <c r="M192" s="53">
        <f t="shared" si="71"/>
        <v>0</v>
      </c>
      <c r="N192" s="53">
        <f t="shared" si="71"/>
        <v>0</v>
      </c>
      <c r="O192" s="53">
        <f t="shared" si="66"/>
        <v>0</v>
      </c>
    </row>
    <row r="193" spans="1:17" s="24" customFormat="1" ht="13.5" x14ac:dyDescent="0.15">
      <c r="A193" s="70"/>
      <c r="B193" s="70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</row>
    <row r="194" spans="1:17" s="25" customFormat="1" ht="13.5" x14ac:dyDescent="0.15">
      <c r="A194" s="29" t="s">
        <v>48</v>
      </c>
      <c r="B194" s="30" t="s">
        <v>4</v>
      </c>
      <c r="C194" s="31" t="s">
        <v>5</v>
      </c>
      <c r="D194" s="31" t="s">
        <v>6</v>
      </c>
      <c r="E194" s="31" t="s">
        <v>7</v>
      </c>
      <c r="F194" s="31" t="s">
        <v>8</v>
      </c>
      <c r="G194" s="31" t="s">
        <v>9</v>
      </c>
      <c r="H194" s="31" t="s">
        <v>10</v>
      </c>
      <c r="I194" s="57" t="s">
        <v>11</v>
      </c>
      <c r="J194" s="57" t="s">
        <v>12</v>
      </c>
      <c r="K194" s="57" t="s">
        <v>13</v>
      </c>
      <c r="L194" s="57" t="s">
        <v>14</v>
      </c>
      <c r="M194" s="57" t="s">
        <v>15</v>
      </c>
      <c r="N194" s="57" t="s">
        <v>16</v>
      </c>
      <c r="O194" s="58" t="s">
        <v>17</v>
      </c>
    </row>
    <row r="195" spans="1:17" s="25" customFormat="1" ht="13.5" x14ac:dyDescent="0.15">
      <c r="A195" s="32" t="s">
        <v>18</v>
      </c>
      <c r="B195" s="33">
        <v>1</v>
      </c>
      <c r="C195" s="72">
        <f>C3+C19+C35+C51+C67+C99+C115+C131+C147+C163+C179+C83</f>
        <v>0</v>
      </c>
      <c r="D195" s="72">
        <f t="shared" ref="D195:N199" si="72">D3+D19+D35+D51+D67+D99+D115+D131+D147+D163+D179+D83</f>
        <v>0</v>
      </c>
      <c r="E195" s="72">
        <f t="shared" si="72"/>
        <v>0</v>
      </c>
      <c r="F195" s="72">
        <f t="shared" si="72"/>
        <v>0</v>
      </c>
      <c r="G195" s="72">
        <f t="shared" si="72"/>
        <v>0</v>
      </c>
      <c r="H195" s="72">
        <f t="shared" si="72"/>
        <v>0</v>
      </c>
      <c r="I195" s="72">
        <f t="shared" si="72"/>
        <v>0</v>
      </c>
      <c r="J195" s="72">
        <f t="shared" si="72"/>
        <v>0</v>
      </c>
      <c r="K195" s="72">
        <f t="shared" si="72"/>
        <v>0</v>
      </c>
      <c r="L195" s="72">
        <f t="shared" si="72"/>
        <v>0</v>
      </c>
      <c r="M195" s="72">
        <f t="shared" si="72"/>
        <v>0</v>
      </c>
      <c r="N195" s="72">
        <f t="shared" si="72"/>
        <v>0</v>
      </c>
      <c r="O195" s="61">
        <f t="shared" ref="O195:O204" si="73">SUM(C195:N195)</f>
        <v>0</v>
      </c>
      <c r="Q195" s="77"/>
    </row>
    <row r="196" spans="1:17" s="25" customFormat="1" ht="13.5" x14ac:dyDescent="0.15">
      <c r="A196" s="35" t="s">
        <v>19</v>
      </c>
      <c r="B196" s="33">
        <v>2</v>
      </c>
      <c r="C196" s="72">
        <f>C4+C20+C36+C52+C68+C100+C116+C132+C148+C164+C180+C84</f>
        <v>0</v>
      </c>
      <c r="D196" s="72">
        <f t="shared" si="72"/>
        <v>0</v>
      </c>
      <c r="E196" s="72">
        <f t="shared" si="72"/>
        <v>0</v>
      </c>
      <c r="F196" s="72">
        <f t="shared" si="72"/>
        <v>0</v>
      </c>
      <c r="G196" s="72">
        <f t="shared" si="72"/>
        <v>0</v>
      </c>
      <c r="H196" s="72">
        <f t="shared" si="72"/>
        <v>0</v>
      </c>
      <c r="I196" s="72">
        <f t="shared" si="72"/>
        <v>0</v>
      </c>
      <c r="J196" s="72">
        <f t="shared" si="72"/>
        <v>0</v>
      </c>
      <c r="K196" s="72">
        <f t="shared" si="72"/>
        <v>0</v>
      </c>
      <c r="L196" s="72">
        <f t="shared" si="72"/>
        <v>0</v>
      </c>
      <c r="M196" s="72">
        <f t="shared" si="72"/>
        <v>0</v>
      </c>
      <c r="N196" s="72">
        <f t="shared" si="72"/>
        <v>0</v>
      </c>
      <c r="O196" s="61">
        <f t="shared" si="73"/>
        <v>0</v>
      </c>
      <c r="Q196" s="77"/>
    </row>
    <row r="197" spans="1:17" s="25" customFormat="1" ht="13.5" x14ac:dyDescent="0.15">
      <c r="A197" s="38" t="s">
        <v>20</v>
      </c>
      <c r="B197" s="33">
        <v>3</v>
      </c>
      <c r="C197" s="72">
        <f>C5+C21+C37+C53+C69+C101+C117+C133+C149+C165+C181+C85</f>
        <v>0</v>
      </c>
      <c r="D197" s="72">
        <f t="shared" si="72"/>
        <v>0</v>
      </c>
      <c r="E197" s="72">
        <f t="shared" si="72"/>
        <v>0</v>
      </c>
      <c r="F197" s="72">
        <f t="shared" si="72"/>
        <v>0</v>
      </c>
      <c r="G197" s="72">
        <f t="shared" si="72"/>
        <v>0</v>
      </c>
      <c r="H197" s="72">
        <f t="shared" si="72"/>
        <v>0</v>
      </c>
      <c r="I197" s="72">
        <f t="shared" si="72"/>
        <v>0</v>
      </c>
      <c r="J197" s="72">
        <f t="shared" si="72"/>
        <v>0</v>
      </c>
      <c r="K197" s="72">
        <f t="shared" si="72"/>
        <v>0</v>
      </c>
      <c r="L197" s="72">
        <f t="shared" si="72"/>
        <v>0</v>
      </c>
      <c r="M197" s="72">
        <f t="shared" si="72"/>
        <v>0</v>
      </c>
      <c r="N197" s="72">
        <f t="shared" si="72"/>
        <v>0</v>
      </c>
      <c r="O197" s="61">
        <f t="shared" si="73"/>
        <v>0</v>
      </c>
      <c r="Q197" s="77"/>
    </row>
    <row r="198" spans="1:17" s="25" customFormat="1" ht="13.5" x14ac:dyDescent="0.15">
      <c r="A198" s="42" t="s">
        <v>21</v>
      </c>
      <c r="B198" s="33">
        <v>4</v>
      </c>
      <c r="C198" s="72">
        <f>C6+C22+C38+C54+C70+C102+C118+C134+C150+C166+C182+C86</f>
        <v>0</v>
      </c>
      <c r="D198" s="72">
        <f t="shared" si="72"/>
        <v>0</v>
      </c>
      <c r="E198" s="72">
        <f t="shared" si="72"/>
        <v>0</v>
      </c>
      <c r="F198" s="72">
        <f t="shared" si="72"/>
        <v>0</v>
      </c>
      <c r="G198" s="72">
        <f t="shared" si="72"/>
        <v>0</v>
      </c>
      <c r="H198" s="72">
        <f t="shared" si="72"/>
        <v>0</v>
      </c>
      <c r="I198" s="72">
        <f t="shared" si="72"/>
        <v>0</v>
      </c>
      <c r="J198" s="72">
        <f t="shared" si="72"/>
        <v>0</v>
      </c>
      <c r="K198" s="72">
        <f t="shared" si="72"/>
        <v>0</v>
      </c>
      <c r="L198" s="72">
        <f t="shared" si="72"/>
        <v>0</v>
      </c>
      <c r="M198" s="72">
        <f t="shared" si="72"/>
        <v>0</v>
      </c>
      <c r="N198" s="72">
        <f t="shared" si="72"/>
        <v>0</v>
      </c>
      <c r="O198" s="61">
        <f t="shared" si="73"/>
        <v>0</v>
      </c>
      <c r="Q198" s="77"/>
    </row>
    <row r="199" spans="1:17" s="25" customFormat="1" ht="13.5" x14ac:dyDescent="0.15">
      <c r="A199" s="42" t="s">
        <v>22</v>
      </c>
      <c r="B199" s="33">
        <v>5</v>
      </c>
      <c r="C199" s="72">
        <f>C7+C23+C39+C55+C71+C103+C119+C135+C151+C167+C183+C87</f>
        <v>0</v>
      </c>
      <c r="D199" s="72">
        <f t="shared" si="72"/>
        <v>0</v>
      </c>
      <c r="E199" s="72">
        <f t="shared" si="72"/>
        <v>0</v>
      </c>
      <c r="F199" s="72">
        <f t="shared" si="72"/>
        <v>0</v>
      </c>
      <c r="G199" s="72">
        <f t="shared" si="72"/>
        <v>0</v>
      </c>
      <c r="H199" s="72">
        <f t="shared" si="72"/>
        <v>0</v>
      </c>
      <c r="I199" s="72">
        <f t="shared" si="72"/>
        <v>0</v>
      </c>
      <c r="J199" s="72">
        <f t="shared" si="72"/>
        <v>0</v>
      </c>
      <c r="K199" s="72">
        <f t="shared" si="72"/>
        <v>0</v>
      </c>
      <c r="L199" s="72">
        <f t="shared" si="72"/>
        <v>0</v>
      </c>
      <c r="M199" s="72">
        <f t="shared" si="72"/>
        <v>0</v>
      </c>
      <c r="N199" s="72">
        <f t="shared" si="72"/>
        <v>0</v>
      </c>
      <c r="O199" s="61">
        <f t="shared" si="73"/>
        <v>0</v>
      </c>
      <c r="Q199" s="77"/>
    </row>
    <row r="200" spans="1:17" s="25" customFormat="1" ht="13.5" x14ac:dyDescent="0.15">
      <c r="A200" s="42" t="s">
        <v>23</v>
      </c>
      <c r="B200" s="33" t="s">
        <v>24</v>
      </c>
      <c r="C200" s="56">
        <f>+C198-C199</f>
        <v>0</v>
      </c>
      <c r="D200" s="56">
        <f t="shared" ref="D200:N200" si="74">+D198-D199</f>
        <v>0</v>
      </c>
      <c r="E200" s="56">
        <f t="shared" si="74"/>
        <v>0</v>
      </c>
      <c r="F200" s="56">
        <f t="shared" si="74"/>
        <v>0</v>
      </c>
      <c r="G200" s="56">
        <f t="shared" si="74"/>
        <v>0</v>
      </c>
      <c r="H200" s="56">
        <f t="shared" si="74"/>
        <v>0</v>
      </c>
      <c r="I200" s="56">
        <f t="shared" si="74"/>
        <v>0</v>
      </c>
      <c r="J200" s="56">
        <f t="shared" si="74"/>
        <v>0</v>
      </c>
      <c r="K200" s="56">
        <f t="shared" si="74"/>
        <v>0</v>
      </c>
      <c r="L200" s="56">
        <f t="shared" si="74"/>
        <v>0</v>
      </c>
      <c r="M200" s="56">
        <f t="shared" si="74"/>
        <v>0</v>
      </c>
      <c r="N200" s="56">
        <f t="shared" si="74"/>
        <v>0</v>
      </c>
      <c r="O200" s="61">
        <f t="shared" si="73"/>
        <v>0</v>
      </c>
      <c r="Q200" s="77"/>
    </row>
    <row r="201" spans="1:17" s="25" customFormat="1" ht="13.5" x14ac:dyDescent="0.15">
      <c r="A201" s="45" t="s">
        <v>25</v>
      </c>
      <c r="B201" s="33">
        <v>7</v>
      </c>
      <c r="C201" s="72">
        <f t="shared" ref="C201:N201" si="75">C9+C25+C41+C57+C73+C105+C121+C137+C153+C169+C185+C89</f>
        <v>0</v>
      </c>
      <c r="D201" s="72">
        <f t="shared" si="75"/>
        <v>0</v>
      </c>
      <c r="E201" s="72">
        <f t="shared" si="75"/>
        <v>0</v>
      </c>
      <c r="F201" s="72">
        <f t="shared" si="75"/>
        <v>0</v>
      </c>
      <c r="G201" s="72">
        <f t="shared" si="75"/>
        <v>0</v>
      </c>
      <c r="H201" s="72">
        <f t="shared" si="75"/>
        <v>0</v>
      </c>
      <c r="I201" s="72">
        <f t="shared" si="75"/>
        <v>0</v>
      </c>
      <c r="J201" s="72">
        <f t="shared" si="75"/>
        <v>0</v>
      </c>
      <c r="K201" s="72">
        <f t="shared" si="75"/>
        <v>0</v>
      </c>
      <c r="L201" s="72">
        <f t="shared" si="75"/>
        <v>0</v>
      </c>
      <c r="M201" s="72">
        <f t="shared" si="75"/>
        <v>0</v>
      </c>
      <c r="N201" s="72">
        <f t="shared" si="75"/>
        <v>0</v>
      </c>
      <c r="O201" s="61">
        <f t="shared" si="73"/>
        <v>0</v>
      </c>
      <c r="Q201" s="77"/>
    </row>
    <row r="202" spans="1:17" s="25" customFormat="1" ht="13.5" x14ac:dyDescent="0.15">
      <c r="A202" s="45" t="s">
        <v>26</v>
      </c>
      <c r="B202" s="33">
        <v>8</v>
      </c>
      <c r="C202" s="72">
        <f t="shared" ref="C202:N202" si="76">C10+C26+C42+C58+C74+C106+C122+C138+C154+C170+C186+C90</f>
        <v>0</v>
      </c>
      <c r="D202" s="72">
        <f t="shared" si="76"/>
        <v>0</v>
      </c>
      <c r="E202" s="72">
        <f t="shared" si="76"/>
        <v>0</v>
      </c>
      <c r="F202" s="72">
        <f t="shared" si="76"/>
        <v>0</v>
      </c>
      <c r="G202" s="72">
        <f t="shared" si="76"/>
        <v>0</v>
      </c>
      <c r="H202" s="72">
        <f t="shared" si="76"/>
        <v>0</v>
      </c>
      <c r="I202" s="72">
        <f t="shared" si="76"/>
        <v>0</v>
      </c>
      <c r="J202" s="72">
        <f t="shared" si="76"/>
        <v>0</v>
      </c>
      <c r="K202" s="72">
        <f t="shared" si="76"/>
        <v>0</v>
      </c>
      <c r="L202" s="72">
        <f t="shared" si="76"/>
        <v>0</v>
      </c>
      <c r="M202" s="72">
        <f t="shared" si="76"/>
        <v>0</v>
      </c>
      <c r="N202" s="72">
        <f t="shared" si="76"/>
        <v>0</v>
      </c>
      <c r="O202" s="61">
        <f t="shared" si="73"/>
        <v>0</v>
      </c>
      <c r="Q202" s="77"/>
    </row>
    <row r="203" spans="1:17" s="25" customFormat="1" ht="13.5" x14ac:dyDescent="0.15">
      <c r="A203" s="45" t="s">
        <v>27</v>
      </c>
      <c r="B203" s="33">
        <v>9</v>
      </c>
      <c r="C203" s="72">
        <f t="shared" ref="C203:N203" si="77">C11+C27+C43+C59+C75+C107+C123+C139+C155+C171+C187+C91</f>
        <v>0</v>
      </c>
      <c r="D203" s="72">
        <f t="shared" si="77"/>
        <v>0</v>
      </c>
      <c r="E203" s="72">
        <f t="shared" si="77"/>
        <v>0</v>
      </c>
      <c r="F203" s="72">
        <f t="shared" si="77"/>
        <v>0</v>
      </c>
      <c r="G203" s="72">
        <f t="shared" si="77"/>
        <v>0</v>
      </c>
      <c r="H203" s="72">
        <f t="shared" si="77"/>
        <v>0</v>
      </c>
      <c r="I203" s="72">
        <f t="shared" si="77"/>
        <v>0</v>
      </c>
      <c r="J203" s="72">
        <f t="shared" si="77"/>
        <v>0</v>
      </c>
      <c r="K203" s="72">
        <f t="shared" si="77"/>
        <v>0</v>
      </c>
      <c r="L203" s="72">
        <f t="shared" si="77"/>
        <v>0</v>
      </c>
      <c r="M203" s="72">
        <f t="shared" si="77"/>
        <v>0</v>
      </c>
      <c r="N203" s="72">
        <f t="shared" si="77"/>
        <v>0</v>
      </c>
      <c r="O203" s="61">
        <f t="shared" si="73"/>
        <v>0</v>
      </c>
      <c r="Q203" s="77"/>
    </row>
    <row r="204" spans="1:17" s="25" customFormat="1" ht="13.5" x14ac:dyDescent="0.15">
      <c r="A204" s="45" t="s">
        <v>28</v>
      </c>
      <c r="B204" s="33">
        <v>10</v>
      </c>
      <c r="C204" s="72">
        <f t="shared" ref="C204:N204" si="78">C12+C28+C44+C60+C76+C108+C124+C140+C156+C172+C188+C92</f>
        <v>0</v>
      </c>
      <c r="D204" s="72">
        <f t="shared" si="78"/>
        <v>0</v>
      </c>
      <c r="E204" s="72">
        <f t="shared" si="78"/>
        <v>0</v>
      </c>
      <c r="F204" s="72">
        <f t="shared" si="78"/>
        <v>0</v>
      </c>
      <c r="G204" s="72">
        <f t="shared" si="78"/>
        <v>0</v>
      </c>
      <c r="H204" s="72">
        <f t="shared" si="78"/>
        <v>0</v>
      </c>
      <c r="I204" s="72">
        <f t="shared" si="78"/>
        <v>0</v>
      </c>
      <c r="J204" s="72">
        <f t="shared" si="78"/>
        <v>0</v>
      </c>
      <c r="K204" s="72">
        <f t="shared" si="78"/>
        <v>0</v>
      </c>
      <c r="L204" s="72">
        <f t="shared" si="78"/>
        <v>0</v>
      </c>
      <c r="M204" s="72">
        <f t="shared" si="78"/>
        <v>0</v>
      </c>
      <c r="N204" s="72">
        <f t="shared" si="78"/>
        <v>0</v>
      </c>
      <c r="O204" s="61">
        <f t="shared" si="73"/>
        <v>0</v>
      </c>
      <c r="Q204" s="77"/>
    </row>
    <row r="205" spans="1:17" s="25" customFormat="1" ht="13.5" x14ac:dyDescent="0.15">
      <c r="A205" s="46" t="s">
        <v>29</v>
      </c>
      <c r="B205" s="47" t="s">
        <v>30</v>
      </c>
      <c r="C205" s="52">
        <f>+C200+C201-C202+C203-C204</f>
        <v>0</v>
      </c>
      <c r="D205" s="52">
        <f t="shared" ref="D205:O205" si="79">+D200+D201-D202+D203-D204</f>
        <v>0</v>
      </c>
      <c r="E205" s="52">
        <f t="shared" si="79"/>
        <v>0</v>
      </c>
      <c r="F205" s="52">
        <f t="shared" si="79"/>
        <v>0</v>
      </c>
      <c r="G205" s="52">
        <f t="shared" si="79"/>
        <v>0</v>
      </c>
      <c r="H205" s="52">
        <f t="shared" si="79"/>
        <v>0</v>
      </c>
      <c r="I205" s="52">
        <f t="shared" si="79"/>
        <v>0</v>
      </c>
      <c r="J205" s="52">
        <f t="shared" si="79"/>
        <v>0</v>
      </c>
      <c r="K205" s="52">
        <f t="shared" si="79"/>
        <v>0</v>
      </c>
      <c r="L205" s="52">
        <f t="shared" si="79"/>
        <v>0</v>
      </c>
      <c r="M205" s="52">
        <f t="shared" si="79"/>
        <v>0</v>
      </c>
      <c r="N205" s="52">
        <f t="shared" si="79"/>
        <v>0</v>
      </c>
      <c r="O205" s="52">
        <f t="shared" si="79"/>
        <v>0</v>
      </c>
      <c r="Q205" s="77"/>
    </row>
    <row r="206" spans="1:17" s="25" customFormat="1" ht="13.5" x14ac:dyDescent="0.15">
      <c r="A206" s="49" t="s">
        <v>31</v>
      </c>
      <c r="B206" s="49" t="s">
        <v>32</v>
      </c>
      <c r="C206" s="53">
        <f>+C198+C201</f>
        <v>0</v>
      </c>
      <c r="D206" s="53">
        <f t="shared" ref="D206:O206" si="80">+D198+D201</f>
        <v>0</v>
      </c>
      <c r="E206" s="53">
        <f t="shared" si="80"/>
        <v>0</v>
      </c>
      <c r="F206" s="53">
        <f t="shared" si="80"/>
        <v>0</v>
      </c>
      <c r="G206" s="53">
        <f t="shared" si="80"/>
        <v>0</v>
      </c>
      <c r="H206" s="53">
        <f t="shared" si="80"/>
        <v>0</v>
      </c>
      <c r="I206" s="53">
        <f t="shared" si="80"/>
        <v>0</v>
      </c>
      <c r="J206" s="53">
        <f t="shared" si="80"/>
        <v>0</v>
      </c>
      <c r="K206" s="53">
        <f t="shared" si="80"/>
        <v>0</v>
      </c>
      <c r="L206" s="53">
        <f t="shared" si="80"/>
        <v>0</v>
      </c>
      <c r="M206" s="53">
        <f t="shared" si="80"/>
        <v>0</v>
      </c>
      <c r="N206" s="53">
        <f t="shared" si="80"/>
        <v>0</v>
      </c>
      <c r="O206" s="53">
        <f t="shared" si="80"/>
        <v>0</v>
      </c>
      <c r="Q206" s="77"/>
    </row>
    <row r="207" spans="1:17" s="25" customFormat="1" ht="13.5" x14ac:dyDescent="0.15">
      <c r="A207" s="49" t="s">
        <v>33</v>
      </c>
      <c r="B207" s="49" t="s">
        <v>34</v>
      </c>
      <c r="C207" s="53">
        <f>+C199+C202-C203+C204</f>
        <v>0</v>
      </c>
      <c r="D207" s="53">
        <f t="shared" ref="D207:O207" si="81">+D199+D202-D203+D204</f>
        <v>0</v>
      </c>
      <c r="E207" s="53">
        <f t="shared" si="81"/>
        <v>0</v>
      </c>
      <c r="F207" s="53">
        <f t="shared" si="81"/>
        <v>0</v>
      </c>
      <c r="G207" s="53">
        <f t="shared" si="81"/>
        <v>0</v>
      </c>
      <c r="H207" s="53">
        <f t="shared" si="81"/>
        <v>0</v>
      </c>
      <c r="I207" s="53">
        <f t="shared" si="81"/>
        <v>0</v>
      </c>
      <c r="J207" s="53">
        <f t="shared" si="81"/>
        <v>0</v>
      </c>
      <c r="K207" s="53">
        <f t="shared" si="81"/>
        <v>0</v>
      </c>
      <c r="L207" s="53">
        <f t="shared" si="81"/>
        <v>0</v>
      </c>
      <c r="M207" s="53">
        <f t="shared" si="81"/>
        <v>0</v>
      </c>
      <c r="N207" s="53">
        <f t="shared" si="81"/>
        <v>0</v>
      </c>
      <c r="O207" s="53">
        <f t="shared" si="81"/>
        <v>0</v>
      </c>
      <c r="Q207" s="77"/>
    </row>
    <row r="208" spans="1:17" s="25" customFormat="1" ht="13.5" x14ac:dyDescent="0.15">
      <c r="A208" s="51" t="s">
        <v>35</v>
      </c>
      <c r="B208" s="51" t="s">
        <v>36</v>
      </c>
      <c r="C208" s="53">
        <f>+C206-C207</f>
        <v>0</v>
      </c>
      <c r="D208" s="53">
        <f t="shared" ref="D208:O208" si="82">+D206-D207</f>
        <v>0</v>
      </c>
      <c r="E208" s="53">
        <f t="shared" si="82"/>
        <v>0</v>
      </c>
      <c r="F208" s="53">
        <f t="shared" si="82"/>
        <v>0</v>
      </c>
      <c r="G208" s="53">
        <f t="shared" si="82"/>
        <v>0</v>
      </c>
      <c r="H208" s="53">
        <f t="shared" si="82"/>
        <v>0</v>
      </c>
      <c r="I208" s="53">
        <f t="shared" si="82"/>
        <v>0</v>
      </c>
      <c r="J208" s="53">
        <f t="shared" si="82"/>
        <v>0</v>
      </c>
      <c r="K208" s="53">
        <f t="shared" si="82"/>
        <v>0</v>
      </c>
      <c r="L208" s="53">
        <f t="shared" si="82"/>
        <v>0</v>
      </c>
      <c r="M208" s="53">
        <f t="shared" si="82"/>
        <v>0</v>
      </c>
      <c r="N208" s="53">
        <f t="shared" si="82"/>
        <v>0</v>
      </c>
      <c r="O208" s="53">
        <f t="shared" si="82"/>
        <v>0</v>
      </c>
      <c r="Q208" s="77"/>
    </row>
    <row r="209" spans="1:15" ht="13.5" x14ac:dyDescent="0.15">
      <c r="O209" s="76"/>
    </row>
    <row r="210" spans="1:15" ht="13.5" x14ac:dyDescent="0.15">
      <c r="A210" s="73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</row>
    <row r="212" spans="1:15" ht="13.5" x14ac:dyDescent="0.15">
      <c r="A212" s="28"/>
      <c r="B212" s="75"/>
      <c r="C212" s="75"/>
      <c r="D212" s="75"/>
      <c r="E212" s="75"/>
      <c r="F212" s="75"/>
      <c r="G212" s="75"/>
      <c r="H212" s="75"/>
      <c r="K212" s="75"/>
      <c r="L212" s="75"/>
    </row>
    <row r="213" spans="1:15" ht="13.5" x14ac:dyDescent="0.15">
      <c r="A213" s="28"/>
      <c r="B213" s="75"/>
      <c r="C213" s="75"/>
      <c r="D213" s="75"/>
      <c r="E213" s="75"/>
      <c r="F213" s="75"/>
      <c r="G213" s="75"/>
      <c r="H213" s="75"/>
      <c r="K213" s="75"/>
      <c r="L213" s="75"/>
    </row>
    <row r="214" spans="1:15" ht="13.5" x14ac:dyDescent="0.15">
      <c r="A214" s="28"/>
      <c r="B214" s="75"/>
      <c r="C214" s="75"/>
      <c r="D214" s="75"/>
      <c r="E214" s="75"/>
      <c r="F214" s="75"/>
      <c r="G214" s="75"/>
      <c r="H214" s="75"/>
      <c r="K214" s="75"/>
      <c r="L214" s="75"/>
    </row>
    <row r="215" spans="1:15" ht="13.5" x14ac:dyDescent="0.15">
      <c r="A215" s="28"/>
      <c r="B215" s="75"/>
      <c r="C215" s="75"/>
      <c r="D215" s="75"/>
      <c r="E215" s="75"/>
      <c r="F215" s="75"/>
      <c r="G215" s="75"/>
      <c r="H215" s="75"/>
      <c r="K215" s="75"/>
      <c r="L215" s="75"/>
    </row>
    <row r="216" spans="1:15" ht="13.5" x14ac:dyDescent="0.15">
      <c r="A216" s="28"/>
      <c r="B216" s="75"/>
      <c r="C216" s="75"/>
      <c r="D216" s="75"/>
      <c r="E216" s="75"/>
      <c r="F216" s="75"/>
      <c r="G216" s="75"/>
      <c r="H216" s="75"/>
      <c r="K216" s="75"/>
      <c r="L216" s="75"/>
    </row>
    <row r="217" spans="1:15" ht="13.5" x14ac:dyDescent="0.15">
      <c r="A217" s="28"/>
      <c r="B217" s="75"/>
      <c r="C217" s="75"/>
      <c r="D217" s="75"/>
      <c r="E217" s="75"/>
      <c r="F217" s="75"/>
      <c r="G217" s="75"/>
      <c r="H217" s="75"/>
      <c r="K217" s="75"/>
      <c r="L217" s="75"/>
    </row>
    <row r="218" spans="1:15" ht="13.5" x14ac:dyDescent="0.15">
      <c r="A218" s="28"/>
      <c r="B218" s="75"/>
      <c r="C218" s="75"/>
      <c r="D218" s="75"/>
      <c r="E218" s="75"/>
      <c r="F218" s="75"/>
      <c r="G218" s="75"/>
      <c r="H218" s="75"/>
      <c r="K218" s="75"/>
      <c r="L218" s="75"/>
    </row>
    <row r="219" spans="1:15" ht="13.5" x14ac:dyDescent="0.15">
      <c r="A219" s="28"/>
      <c r="B219" s="75"/>
      <c r="C219" s="75"/>
      <c r="D219" s="75"/>
      <c r="E219" s="75"/>
      <c r="F219" s="75"/>
      <c r="G219" s="75"/>
      <c r="H219" s="75"/>
      <c r="K219" s="75"/>
      <c r="L219" s="75"/>
    </row>
    <row r="220" spans="1:15" ht="13.5" x14ac:dyDescent="0.15">
      <c r="A220" s="28"/>
      <c r="B220" s="75"/>
      <c r="C220" s="75"/>
      <c r="D220" s="75"/>
      <c r="E220" s="75"/>
      <c r="F220" s="75"/>
      <c r="G220" s="75"/>
      <c r="H220" s="75"/>
      <c r="K220" s="75"/>
      <c r="L220" s="75"/>
    </row>
    <row r="221" spans="1:15" ht="13.5" x14ac:dyDescent="0.15">
      <c r="A221" s="28"/>
      <c r="B221" s="75"/>
      <c r="C221" s="75"/>
      <c r="D221" s="75"/>
      <c r="E221" s="75"/>
      <c r="F221" s="75"/>
      <c r="G221" s="75"/>
      <c r="H221" s="75"/>
      <c r="K221" s="75"/>
      <c r="L221" s="75"/>
    </row>
  </sheetData>
  <mergeCells count="2">
    <mergeCell ref="A1:K1"/>
    <mergeCell ref="M1:O1"/>
  </mergeCells>
  <phoneticPr fontId="14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FD221"/>
  <sheetViews>
    <sheetView tabSelected="1" zoomScaleNormal="100" workbookViewId="0">
      <pane xSplit="2" ySplit="2" topLeftCell="C3" activePane="bottomRight" state="frozen"/>
      <selection pane="topRight"/>
      <selection pane="bottomLeft"/>
      <selection pane="bottomRight" activeCell="B38" sqref="B38"/>
    </sheetView>
  </sheetViews>
  <sheetFormatPr defaultColWidth="9" defaultRowHeight="15" customHeight="1" x14ac:dyDescent="0.15"/>
  <cols>
    <col min="1" max="1" width="23.5" style="26" customWidth="1"/>
    <col min="2" max="2" width="15.125" style="26" customWidth="1"/>
    <col min="3" max="3" width="14.5" style="25" customWidth="1"/>
    <col min="4" max="4" width="14.125" style="25" customWidth="1"/>
    <col min="5" max="5" width="13" style="25" customWidth="1"/>
    <col min="6" max="6" width="14.125" style="25" customWidth="1"/>
    <col min="7" max="7" width="13" style="25" customWidth="1"/>
    <col min="8" max="8" width="14.125" style="25" customWidth="1"/>
    <col min="9" max="10" width="13" style="25" customWidth="1"/>
    <col min="11" max="11" width="13.875" style="25" customWidth="1"/>
    <col min="12" max="12" width="16.5" style="25" customWidth="1"/>
    <col min="13" max="13" width="13" style="25" customWidth="1"/>
    <col min="14" max="14" width="11.5" style="25" customWidth="1"/>
    <col min="15" max="15" width="14.5" style="25" customWidth="1"/>
    <col min="16" max="16" width="13.375" style="25" customWidth="1"/>
    <col min="17" max="17" width="19.875" style="24" customWidth="1"/>
    <col min="18" max="18" width="10.125" style="24" customWidth="1"/>
    <col min="19" max="19" width="23.125" style="24" customWidth="1"/>
    <col min="20" max="20" width="11" style="25" customWidth="1"/>
    <col min="21" max="21" width="1.875" style="27" customWidth="1"/>
    <col min="22" max="22" width="35" style="25" customWidth="1"/>
    <col min="23" max="23" width="6.875" style="25" customWidth="1"/>
    <col min="24" max="16381" width="9" style="25"/>
    <col min="16382" max="16384" width="9" style="28"/>
  </cols>
  <sheetData>
    <row r="1" spans="1:16384" ht="13.5" x14ac:dyDescent="0.15">
      <c r="A1" s="80" t="s">
        <v>0</v>
      </c>
      <c r="B1" s="80"/>
      <c r="C1" s="81"/>
      <c r="D1" s="81"/>
      <c r="E1" s="81"/>
      <c r="F1" s="81"/>
      <c r="G1" s="81"/>
      <c r="H1" s="81"/>
      <c r="I1" s="81"/>
      <c r="J1" s="81"/>
      <c r="K1" s="81"/>
      <c r="L1" s="25" t="s">
        <v>1</v>
      </c>
      <c r="M1" s="82" t="s">
        <v>49</v>
      </c>
      <c r="N1" s="82"/>
      <c r="O1" s="82"/>
    </row>
    <row r="2" spans="1:16384" ht="15" customHeight="1" x14ac:dyDescent="0.15">
      <c r="A2" s="29" t="s">
        <v>3</v>
      </c>
      <c r="B2" s="30" t="s">
        <v>4</v>
      </c>
      <c r="C2" s="31" t="s">
        <v>5</v>
      </c>
      <c r="D2" s="31" t="s">
        <v>6</v>
      </c>
      <c r="E2" s="31" t="s">
        <v>7</v>
      </c>
      <c r="F2" s="31" t="s">
        <v>8</v>
      </c>
      <c r="G2" s="31" t="s">
        <v>9</v>
      </c>
      <c r="H2" s="31" t="s">
        <v>10</v>
      </c>
      <c r="I2" s="57" t="s">
        <v>11</v>
      </c>
      <c r="J2" s="57" t="s">
        <v>12</v>
      </c>
      <c r="K2" s="57" t="s">
        <v>13</v>
      </c>
      <c r="L2" s="57" t="s">
        <v>14</v>
      </c>
      <c r="M2" s="57" t="s">
        <v>15</v>
      </c>
      <c r="N2" s="57" t="s">
        <v>16</v>
      </c>
      <c r="O2" s="58" t="s">
        <v>17</v>
      </c>
      <c r="P2" s="58" t="s">
        <v>50</v>
      </c>
      <c r="S2" s="25"/>
      <c r="T2" s="27"/>
      <c r="U2" s="25"/>
    </row>
    <row r="3" spans="1:16384" ht="13.5" x14ac:dyDescent="0.15">
      <c r="A3" s="32" t="s">
        <v>18</v>
      </c>
      <c r="B3" s="33">
        <v>1</v>
      </c>
      <c r="C3" s="34">
        <f>COUNTIF(结算月报!$V$2:$V$50000,"空运进口")</f>
        <v>0</v>
      </c>
      <c r="D3" s="34">
        <f>COUNTIF(结算月报!$V$2:$V$50000,"空运出口")</f>
        <v>0</v>
      </c>
      <c r="E3" s="34">
        <f>COUNTIF(结算月报!$V$2:$V$50000,"海运进口")</f>
        <v>0</v>
      </c>
      <c r="F3" s="34">
        <f>COUNTIF(结算月报!$V$2:$V$50000,"海运出口")</f>
        <v>0</v>
      </c>
      <c r="G3" s="34">
        <f>COUNTIF(结算月报!$V$2:$V$50000,"陆运进口")</f>
        <v>0</v>
      </c>
      <c r="H3" s="34">
        <f>COUNTIF(结算月报!$V$2:$V$50000,"陆运出口")</f>
        <v>0</v>
      </c>
      <c r="I3" s="34">
        <f>COUNTIF(结算月报!$V$2:$V$50000,"铁路进口")</f>
        <v>0</v>
      </c>
      <c r="J3" s="34">
        <f>COUNTIF(结算月报!$V$2:$V$50000,"铁路出口")</f>
        <v>0</v>
      </c>
      <c r="K3" s="34">
        <f>COUNTIF(结算月报!$V$2:$V$50000,"国内进出区")</f>
        <v>0</v>
      </c>
      <c r="L3" s="34">
        <f>COUNTIF(结算月报!$V$2:$V$50000,"仓储物流")</f>
        <v>0</v>
      </c>
      <c r="M3" s="34">
        <f>COUNTIF(结算月报!$V$2:$V$50000,"非报关")</f>
        <v>0</v>
      </c>
      <c r="N3" s="34">
        <f>COUNTIF(结算月报!$V$2:$V$50000,"快运业务")</f>
        <v>0</v>
      </c>
      <c r="O3" s="59">
        <f>SUM(C3:N3)</f>
        <v>0</v>
      </c>
      <c r="P3" s="59"/>
      <c r="S3" s="25"/>
      <c r="T3" s="27"/>
      <c r="U3" s="25"/>
    </row>
    <row r="4" spans="1:16384" s="23" customFormat="1" ht="13.5" x14ac:dyDescent="0.15">
      <c r="A4" s="35" t="s">
        <v>19</v>
      </c>
      <c r="B4" s="33">
        <v>2</v>
      </c>
      <c r="C4" s="36">
        <f>SUMIF(结算月报!$V$2:$V$50000,"空运进口",结算月报!$G$2:$G$50000)/1000</f>
        <v>0</v>
      </c>
      <c r="D4" s="37">
        <f>SUMIF(结算月报!$V$2:$V$50000,"空运出口",结算月报!$G$2:$G$50000)/1000</f>
        <v>0</v>
      </c>
      <c r="E4" s="36">
        <f>SUMIF(结算月报!$V$2:$V$50000,"海运进口",结算月报!$G$2:$G$50000)/1000</f>
        <v>0</v>
      </c>
      <c r="F4" s="37">
        <f>SUMIF(结算月报!$V$2:$V$50000,"海运出口",结算月报!$G$2:$G$50000)/1000</f>
        <v>0</v>
      </c>
      <c r="G4" s="36">
        <f>SUMIF(结算月报!$V$2:$V$50000,"陆运进口",结算月报!$G$2:$G$50000)/1000</f>
        <v>0</v>
      </c>
      <c r="H4" s="36">
        <f>SUMIF(结算月报!$V$2:$V$50000,"陆运出口",结算月报!$G$2:$G$50000)/1000</f>
        <v>0</v>
      </c>
      <c r="I4" s="36">
        <f>SUMIF(结算月报!$V$2:$V$50000,"铁路进口",结算月报!$G$2:$G$50000)/1000</f>
        <v>0</v>
      </c>
      <c r="J4" s="36">
        <f>SUMIF(结算月报!$V$2:$V$50000,"铁路出口",结算月报!$G$2:$G$50000)/1000</f>
        <v>0</v>
      </c>
      <c r="K4" s="36">
        <f>SUMIF(结算月报!$V$2:$V$50000,"国内进出区",结算月报!$G$2:$G$50000)/1000</f>
        <v>0</v>
      </c>
      <c r="L4" s="36">
        <f>SUMIF(结算月报!$V$2:$V$50000,"仓储物流",结算月报!$G$2:$G$50000)/1000</f>
        <v>0</v>
      </c>
      <c r="M4" s="36">
        <f>SUMIF(结算月报!$V$2:$V$50000,"非报关",结算月报!$G$2:$G$50000)/1000</f>
        <v>0</v>
      </c>
      <c r="N4" s="36">
        <f>SUMIF(结算月报!$V$2:$V$50000,"快运业务",结算月报!$G$2:$G$50000)/1000</f>
        <v>0</v>
      </c>
      <c r="O4" s="59">
        <f t="shared" ref="O4:O16" si="0">SUM(C4:N4)</f>
        <v>0</v>
      </c>
      <c r="P4" s="59"/>
      <c r="Q4" s="24"/>
      <c r="R4" s="24"/>
      <c r="S4" s="24"/>
      <c r="T4" s="69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  <c r="AMI4" s="24"/>
      <c r="AMJ4" s="24"/>
      <c r="AMK4" s="24"/>
      <c r="AML4" s="24"/>
      <c r="AMM4" s="24"/>
      <c r="AMN4" s="24"/>
      <c r="AMO4" s="24"/>
      <c r="AMP4" s="24"/>
      <c r="AMQ4" s="24"/>
      <c r="AMR4" s="24"/>
      <c r="AMS4" s="24"/>
      <c r="AMT4" s="24"/>
      <c r="AMU4" s="24"/>
      <c r="AMV4" s="24"/>
      <c r="AMW4" s="24"/>
      <c r="AMX4" s="24"/>
      <c r="AMY4" s="24"/>
      <c r="AMZ4" s="24"/>
      <c r="ANA4" s="24"/>
      <c r="ANB4" s="24"/>
      <c r="ANC4" s="24"/>
      <c r="AND4" s="24"/>
      <c r="ANE4" s="24"/>
      <c r="ANF4" s="24"/>
      <c r="ANG4" s="24"/>
      <c r="ANH4" s="24"/>
      <c r="ANI4" s="24"/>
      <c r="ANJ4" s="24"/>
      <c r="ANK4" s="24"/>
      <c r="ANL4" s="24"/>
      <c r="ANM4" s="24"/>
      <c r="ANN4" s="24"/>
      <c r="ANO4" s="24"/>
      <c r="ANP4" s="24"/>
      <c r="ANQ4" s="24"/>
      <c r="ANR4" s="24"/>
      <c r="ANS4" s="24"/>
      <c r="ANT4" s="24"/>
      <c r="ANU4" s="24"/>
      <c r="ANV4" s="24"/>
      <c r="ANW4" s="24"/>
      <c r="ANX4" s="24"/>
      <c r="ANY4" s="24"/>
      <c r="ANZ4" s="24"/>
      <c r="AOA4" s="24"/>
      <c r="AOB4" s="24"/>
      <c r="AOC4" s="24"/>
      <c r="AOD4" s="24"/>
      <c r="AOE4" s="24"/>
      <c r="AOF4" s="24"/>
      <c r="AOG4" s="24"/>
      <c r="AOH4" s="24"/>
      <c r="AOI4" s="24"/>
      <c r="AOJ4" s="24"/>
      <c r="AOK4" s="24"/>
      <c r="AOL4" s="24"/>
      <c r="AOM4" s="24"/>
      <c r="AON4" s="24"/>
      <c r="AOO4" s="24"/>
      <c r="AOP4" s="24"/>
      <c r="AOQ4" s="24"/>
      <c r="AOR4" s="24"/>
      <c r="AOS4" s="24"/>
      <c r="AOT4" s="24"/>
      <c r="AOU4" s="24"/>
      <c r="AOV4" s="24"/>
      <c r="AOW4" s="24"/>
      <c r="AOX4" s="24"/>
      <c r="AOY4" s="24"/>
      <c r="AOZ4" s="24"/>
      <c r="APA4" s="24"/>
      <c r="APB4" s="24"/>
      <c r="APC4" s="24"/>
      <c r="APD4" s="24"/>
      <c r="APE4" s="24"/>
      <c r="APF4" s="24"/>
      <c r="APG4" s="24"/>
      <c r="APH4" s="24"/>
      <c r="API4" s="24"/>
      <c r="APJ4" s="24"/>
      <c r="APK4" s="24"/>
      <c r="APL4" s="24"/>
      <c r="APM4" s="24"/>
      <c r="APN4" s="24"/>
      <c r="APO4" s="24"/>
      <c r="APP4" s="24"/>
      <c r="APQ4" s="24"/>
      <c r="APR4" s="24"/>
      <c r="APS4" s="24"/>
      <c r="APT4" s="24"/>
      <c r="APU4" s="24"/>
      <c r="APV4" s="24"/>
      <c r="APW4" s="24"/>
      <c r="APX4" s="24"/>
      <c r="APY4" s="24"/>
      <c r="APZ4" s="24"/>
      <c r="AQA4" s="24"/>
      <c r="AQB4" s="24"/>
      <c r="AQC4" s="24"/>
      <c r="AQD4" s="24"/>
      <c r="AQE4" s="24"/>
      <c r="AQF4" s="24"/>
      <c r="AQG4" s="24"/>
      <c r="AQH4" s="24"/>
      <c r="AQI4" s="24"/>
      <c r="AQJ4" s="24"/>
      <c r="AQK4" s="24"/>
      <c r="AQL4" s="24"/>
      <c r="AQM4" s="24"/>
      <c r="AQN4" s="24"/>
      <c r="AQO4" s="24"/>
      <c r="AQP4" s="24"/>
      <c r="AQQ4" s="24"/>
      <c r="AQR4" s="24"/>
      <c r="AQS4" s="24"/>
      <c r="AQT4" s="24"/>
      <c r="AQU4" s="24"/>
      <c r="AQV4" s="24"/>
      <c r="AQW4" s="24"/>
      <c r="AQX4" s="24"/>
      <c r="AQY4" s="24"/>
      <c r="AQZ4" s="24"/>
      <c r="ARA4" s="24"/>
      <c r="ARB4" s="24"/>
      <c r="ARC4" s="24"/>
      <c r="ARD4" s="24"/>
      <c r="ARE4" s="24"/>
      <c r="ARF4" s="24"/>
      <c r="ARG4" s="24"/>
      <c r="ARH4" s="24"/>
      <c r="ARI4" s="24"/>
      <c r="ARJ4" s="24"/>
      <c r="ARK4" s="24"/>
      <c r="ARL4" s="24"/>
      <c r="ARM4" s="24"/>
      <c r="ARN4" s="24"/>
      <c r="ARO4" s="24"/>
      <c r="ARP4" s="24"/>
      <c r="ARQ4" s="24"/>
      <c r="ARR4" s="24"/>
      <c r="ARS4" s="24"/>
      <c r="ART4" s="24"/>
      <c r="ARU4" s="24"/>
      <c r="ARV4" s="24"/>
      <c r="ARW4" s="24"/>
      <c r="ARX4" s="24"/>
      <c r="ARY4" s="24"/>
      <c r="ARZ4" s="24"/>
      <c r="ASA4" s="24"/>
      <c r="ASB4" s="24"/>
      <c r="ASC4" s="24"/>
      <c r="ASD4" s="24"/>
      <c r="ASE4" s="24"/>
      <c r="ASF4" s="24"/>
      <c r="ASG4" s="24"/>
      <c r="ASH4" s="24"/>
      <c r="ASI4" s="24"/>
      <c r="ASJ4" s="24"/>
      <c r="ASK4" s="24"/>
      <c r="ASL4" s="24"/>
      <c r="ASM4" s="24"/>
      <c r="ASN4" s="24"/>
      <c r="ASO4" s="24"/>
      <c r="ASP4" s="24"/>
      <c r="ASQ4" s="24"/>
      <c r="ASR4" s="24"/>
      <c r="ASS4" s="24"/>
      <c r="AST4" s="24"/>
      <c r="ASU4" s="24"/>
      <c r="ASV4" s="24"/>
      <c r="ASW4" s="24"/>
      <c r="ASX4" s="24"/>
      <c r="ASY4" s="24"/>
      <c r="ASZ4" s="24"/>
      <c r="ATA4" s="24"/>
      <c r="ATB4" s="24"/>
      <c r="ATC4" s="24"/>
      <c r="ATD4" s="24"/>
      <c r="ATE4" s="24"/>
      <c r="ATF4" s="24"/>
      <c r="ATG4" s="24"/>
      <c r="ATH4" s="24"/>
      <c r="ATI4" s="24"/>
      <c r="ATJ4" s="24"/>
      <c r="ATK4" s="24"/>
      <c r="ATL4" s="24"/>
      <c r="ATM4" s="24"/>
      <c r="ATN4" s="24"/>
      <c r="ATO4" s="24"/>
      <c r="ATP4" s="24"/>
      <c r="ATQ4" s="24"/>
      <c r="ATR4" s="24"/>
      <c r="ATS4" s="24"/>
      <c r="ATT4" s="24"/>
      <c r="ATU4" s="24"/>
      <c r="ATV4" s="24"/>
      <c r="ATW4" s="24"/>
      <c r="ATX4" s="24"/>
      <c r="ATY4" s="24"/>
      <c r="ATZ4" s="24"/>
      <c r="AUA4" s="24"/>
      <c r="AUB4" s="24"/>
      <c r="AUC4" s="24"/>
      <c r="AUD4" s="24"/>
      <c r="AUE4" s="24"/>
      <c r="AUF4" s="24"/>
      <c r="AUG4" s="24"/>
      <c r="AUH4" s="24"/>
      <c r="AUI4" s="24"/>
      <c r="AUJ4" s="24"/>
      <c r="AUK4" s="24"/>
      <c r="AUL4" s="24"/>
      <c r="AUM4" s="24"/>
      <c r="AUN4" s="24"/>
      <c r="AUO4" s="24"/>
      <c r="AUP4" s="24"/>
      <c r="AUQ4" s="24"/>
      <c r="AUR4" s="24"/>
      <c r="AUS4" s="24"/>
      <c r="AUT4" s="24"/>
      <c r="AUU4" s="24"/>
      <c r="AUV4" s="24"/>
      <c r="AUW4" s="24"/>
      <c r="AUX4" s="24"/>
      <c r="AUY4" s="24"/>
      <c r="AUZ4" s="24"/>
      <c r="AVA4" s="24"/>
      <c r="AVB4" s="24"/>
      <c r="AVC4" s="24"/>
      <c r="AVD4" s="24"/>
      <c r="AVE4" s="24"/>
      <c r="AVF4" s="24"/>
      <c r="AVG4" s="24"/>
      <c r="AVH4" s="24"/>
      <c r="AVI4" s="24"/>
      <c r="AVJ4" s="24"/>
      <c r="AVK4" s="24"/>
      <c r="AVL4" s="24"/>
      <c r="AVM4" s="24"/>
      <c r="AVN4" s="24"/>
      <c r="AVO4" s="24"/>
      <c r="AVP4" s="24"/>
      <c r="AVQ4" s="24"/>
      <c r="AVR4" s="24"/>
      <c r="AVS4" s="24"/>
      <c r="AVT4" s="24"/>
      <c r="AVU4" s="24"/>
      <c r="AVV4" s="24"/>
      <c r="AVW4" s="24"/>
      <c r="AVX4" s="24"/>
      <c r="AVY4" s="24"/>
      <c r="AVZ4" s="24"/>
      <c r="AWA4" s="24"/>
      <c r="AWB4" s="24"/>
      <c r="AWC4" s="24"/>
      <c r="AWD4" s="24"/>
      <c r="AWE4" s="24"/>
      <c r="AWF4" s="24"/>
      <c r="AWG4" s="24"/>
      <c r="AWH4" s="24"/>
      <c r="AWI4" s="24"/>
      <c r="AWJ4" s="24"/>
      <c r="AWK4" s="24"/>
      <c r="AWL4" s="24"/>
      <c r="AWM4" s="24"/>
      <c r="AWN4" s="24"/>
      <c r="AWO4" s="24"/>
      <c r="AWP4" s="24"/>
      <c r="AWQ4" s="24"/>
      <c r="AWR4" s="24"/>
      <c r="AWS4" s="24"/>
      <c r="AWT4" s="24"/>
      <c r="AWU4" s="24"/>
      <c r="AWV4" s="24"/>
      <c r="AWW4" s="24"/>
      <c r="AWX4" s="24"/>
      <c r="AWY4" s="24"/>
      <c r="AWZ4" s="24"/>
      <c r="AXA4" s="24"/>
      <c r="AXB4" s="24"/>
      <c r="AXC4" s="24"/>
      <c r="AXD4" s="24"/>
      <c r="AXE4" s="24"/>
      <c r="AXF4" s="24"/>
      <c r="AXG4" s="24"/>
      <c r="AXH4" s="24"/>
      <c r="AXI4" s="24"/>
      <c r="AXJ4" s="24"/>
      <c r="AXK4" s="24"/>
      <c r="AXL4" s="24"/>
      <c r="AXM4" s="24"/>
      <c r="AXN4" s="24"/>
      <c r="AXO4" s="24"/>
      <c r="AXP4" s="24"/>
      <c r="AXQ4" s="24"/>
      <c r="AXR4" s="24"/>
      <c r="AXS4" s="24"/>
      <c r="AXT4" s="24"/>
      <c r="AXU4" s="24"/>
      <c r="AXV4" s="24"/>
      <c r="AXW4" s="24"/>
      <c r="AXX4" s="24"/>
      <c r="AXY4" s="24"/>
      <c r="AXZ4" s="24"/>
      <c r="AYA4" s="24"/>
      <c r="AYB4" s="24"/>
      <c r="AYC4" s="24"/>
      <c r="AYD4" s="24"/>
      <c r="AYE4" s="24"/>
      <c r="AYF4" s="24"/>
      <c r="AYG4" s="24"/>
      <c r="AYH4" s="24"/>
      <c r="AYI4" s="24"/>
      <c r="AYJ4" s="24"/>
      <c r="AYK4" s="24"/>
      <c r="AYL4" s="24"/>
      <c r="AYM4" s="24"/>
      <c r="AYN4" s="24"/>
      <c r="AYO4" s="24"/>
      <c r="AYP4" s="24"/>
      <c r="AYQ4" s="24"/>
      <c r="AYR4" s="24"/>
      <c r="AYS4" s="24"/>
      <c r="AYT4" s="24"/>
      <c r="AYU4" s="24"/>
      <c r="AYV4" s="24"/>
      <c r="AYW4" s="24"/>
      <c r="AYX4" s="24"/>
      <c r="AYY4" s="24"/>
      <c r="AYZ4" s="24"/>
      <c r="AZA4" s="24"/>
      <c r="AZB4" s="24"/>
      <c r="AZC4" s="24"/>
      <c r="AZD4" s="24"/>
      <c r="AZE4" s="24"/>
      <c r="AZF4" s="24"/>
      <c r="AZG4" s="24"/>
      <c r="AZH4" s="24"/>
      <c r="AZI4" s="24"/>
      <c r="AZJ4" s="24"/>
      <c r="AZK4" s="24"/>
      <c r="AZL4" s="24"/>
      <c r="AZM4" s="24"/>
      <c r="AZN4" s="24"/>
      <c r="AZO4" s="24"/>
      <c r="AZP4" s="24"/>
      <c r="AZQ4" s="24"/>
      <c r="AZR4" s="24"/>
      <c r="AZS4" s="24"/>
      <c r="AZT4" s="24"/>
      <c r="AZU4" s="24"/>
      <c r="AZV4" s="24"/>
      <c r="AZW4" s="24"/>
      <c r="AZX4" s="24"/>
      <c r="AZY4" s="24"/>
      <c r="AZZ4" s="24"/>
      <c r="BAA4" s="24"/>
      <c r="BAB4" s="24"/>
      <c r="BAC4" s="24"/>
      <c r="BAD4" s="24"/>
      <c r="BAE4" s="24"/>
      <c r="BAF4" s="24"/>
      <c r="BAG4" s="24"/>
      <c r="BAH4" s="24"/>
      <c r="BAI4" s="24"/>
      <c r="BAJ4" s="24"/>
      <c r="BAK4" s="24"/>
      <c r="BAL4" s="24"/>
      <c r="BAM4" s="24"/>
      <c r="BAN4" s="24"/>
      <c r="BAO4" s="24"/>
      <c r="BAP4" s="24"/>
      <c r="BAQ4" s="24"/>
      <c r="BAR4" s="24"/>
      <c r="BAS4" s="24"/>
      <c r="BAT4" s="24"/>
      <c r="BAU4" s="24"/>
      <c r="BAV4" s="24"/>
      <c r="BAW4" s="24"/>
      <c r="BAX4" s="24"/>
      <c r="BAY4" s="24"/>
      <c r="BAZ4" s="24"/>
      <c r="BBA4" s="24"/>
      <c r="BBB4" s="24"/>
      <c r="BBC4" s="24"/>
      <c r="BBD4" s="24"/>
      <c r="BBE4" s="24"/>
      <c r="BBF4" s="24"/>
      <c r="BBG4" s="24"/>
      <c r="BBH4" s="24"/>
      <c r="BBI4" s="24"/>
      <c r="BBJ4" s="24"/>
      <c r="BBK4" s="24"/>
      <c r="BBL4" s="24"/>
      <c r="BBM4" s="24"/>
      <c r="BBN4" s="24"/>
      <c r="BBO4" s="24"/>
      <c r="BBP4" s="24"/>
      <c r="BBQ4" s="24"/>
      <c r="BBR4" s="24"/>
      <c r="BBS4" s="24"/>
      <c r="BBT4" s="24"/>
      <c r="BBU4" s="24"/>
      <c r="BBV4" s="24"/>
      <c r="BBW4" s="24"/>
      <c r="BBX4" s="24"/>
      <c r="BBY4" s="24"/>
      <c r="BBZ4" s="24"/>
      <c r="BCA4" s="24"/>
      <c r="BCB4" s="24"/>
      <c r="BCC4" s="24"/>
      <c r="BCD4" s="24"/>
      <c r="BCE4" s="24"/>
      <c r="BCF4" s="24"/>
      <c r="BCG4" s="24"/>
      <c r="BCH4" s="24"/>
      <c r="BCI4" s="24"/>
      <c r="BCJ4" s="24"/>
      <c r="BCK4" s="24"/>
      <c r="BCL4" s="24"/>
      <c r="BCM4" s="24"/>
      <c r="BCN4" s="24"/>
      <c r="BCO4" s="24"/>
      <c r="BCP4" s="24"/>
      <c r="BCQ4" s="24"/>
      <c r="BCR4" s="24"/>
      <c r="BCS4" s="24"/>
      <c r="BCT4" s="24"/>
      <c r="BCU4" s="24"/>
      <c r="BCV4" s="24"/>
      <c r="BCW4" s="24"/>
      <c r="BCX4" s="24"/>
      <c r="BCY4" s="24"/>
      <c r="BCZ4" s="24"/>
      <c r="BDA4" s="24"/>
      <c r="BDB4" s="24"/>
      <c r="BDC4" s="24"/>
      <c r="BDD4" s="24"/>
      <c r="BDE4" s="24"/>
      <c r="BDF4" s="24"/>
      <c r="BDG4" s="24"/>
      <c r="BDH4" s="24"/>
      <c r="BDI4" s="24"/>
      <c r="BDJ4" s="24"/>
      <c r="BDK4" s="24"/>
      <c r="BDL4" s="24"/>
      <c r="BDM4" s="24"/>
      <c r="BDN4" s="24"/>
      <c r="BDO4" s="24"/>
      <c r="BDP4" s="24"/>
      <c r="BDQ4" s="24"/>
      <c r="BDR4" s="24"/>
      <c r="BDS4" s="24"/>
      <c r="BDT4" s="24"/>
      <c r="BDU4" s="24"/>
      <c r="BDV4" s="24"/>
      <c r="BDW4" s="24"/>
      <c r="BDX4" s="24"/>
      <c r="BDY4" s="24"/>
      <c r="BDZ4" s="24"/>
      <c r="BEA4" s="24"/>
      <c r="BEB4" s="24"/>
      <c r="BEC4" s="24"/>
      <c r="BED4" s="24"/>
      <c r="BEE4" s="24"/>
      <c r="BEF4" s="24"/>
      <c r="BEG4" s="24"/>
      <c r="BEH4" s="24"/>
      <c r="BEI4" s="24"/>
      <c r="BEJ4" s="24"/>
      <c r="BEK4" s="24"/>
      <c r="BEL4" s="24"/>
      <c r="BEM4" s="24"/>
      <c r="BEN4" s="24"/>
      <c r="BEO4" s="24"/>
      <c r="BEP4" s="24"/>
      <c r="BEQ4" s="24"/>
      <c r="BER4" s="24"/>
      <c r="BES4" s="24"/>
      <c r="BET4" s="24"/>
      <c r="BEU4" s="24"/>
      <c r="BEV4" s="24"/>
      <c r="BEW4" s="24"/>
      <c r="BEX4" s="24"/>
      <c r="BEY4" s="24"/>
      <c r="BEZ4" s="24"/>
      <c r="BFA4" s="24"/>
      <c r="BFB4" s="24"/>
      <c r="BFC4" s="24"/>
      <c r="BFD4" s="24"/>
      <c r="BFE4" s="24"/>
      <c r="BFF4" s="24"/>
      <c r="BFG4" s="24"/>
      <c r="BFH4" s="24"/>
      <c r="BFI4" s="24"/>
      <c r="BFJ4" s="24"/>
      <c r="BFK4" s="24"/>
      <c r="BFL4" s="24"/>
      <c r="BFM4" s="24"/>
      <c r="BFN4" s="24"/>
      <c r="BFO4" s="24"/>
      <c r="BFP4" s="24"/>
      <c r="BFQ4" s="24"/>
      <c r="BFR4" s="24"/>
      <c r="BFS4" s="24"/>
      <c r="BFT4" s="24"/>
      <c r="BFU4" s="24"/>
      <c r="BFV4" s="24"/>
      <c r="BFW4" s="24"/>
      <c r="BFX4" s="24"/>
      <c r="BFY4" s="24"/>
      <c r="BFZ4" s="24"/>
      <c r="BGA4" s="24"/>
      <c r="BGB4" s="24"/>
      <c r="BGC4" s="24"/>
      <c r="BGD4" s="24"/>
      <c r="BGE4" s="24"/>
      <c r="BGF4" s="24"/>
      <c r="BGG4" s="24"/>
      <c r="BGH4" s="24"/>
      <c r="BGI4" s="24"/>
      <c r="BGJ4" s="24"/>
      <c r="BGK4" s="24"/>
      <c r="BGL4" s="24"/>
      <c r="BGM4" s="24"/>
      <c r="BGN4" s="24"/>
      <c r="BGO4" s="24"/>
      <c r="BGP4" s="24"/>
      <c r="BGQ4" s="24"/>
      <c r="BGR4" s="24"/>
      <c r="BGS4" s="24"/>
      <c r="BGT4" s="24"/>
      <c r="BGU4" s="24"/>
      <c r="BGV4" s="24"/>
      <c r="BGW4" s="24"/>
      <c r="BGX4" s="24"/>
      <c r="BGY4" s="24"/>
      <c r="BGZ4" s="24"/>
      <c r="BHA4" s="24"/>
      <c r="BHB4" s="24"/>
      <c r="BHC4" s="24"/>
      <c r="BHD4" s="24"/>
      <c r="BHE4" s="24"/>
      <c r="BHF4" s="24"/>
      <c r="BHG4" s="24"/>
      <c r="BHH4" s="24"/>
      <c r="BHI4" s="24"/>
      <c r="BHJ4" s="24"/>
      <c r="BHK4" s="24"/>
      <c r="BHL4" s="24"/>
      <c r="BHM4" s="24"/>
      <c r="BHN4" s="24"/>
      <c r="BHO4" s="24"/>
      <c r="BHP4" s="24"/>
      <c r="BHQ4" s="24"/>
      <c r="BHR4" s="24"/>
      <c r="BHS4" s="24"/>
      <c r="BHT4" s="24"/>
      <c r="BHU4" s="24"/>
      <c r="BHV4" s="24"/>
      <c r="BHW4" s="24"/>
      <c r="BHX4" s="24"/>
      <c r="BHY4" s="24"/>
      <c r="BHZ4" s="24"/>
      <c r="BIA4" s="24"/>
      <c r="BIB4" s="24"/>
      <c r="BIC4" s="24"/>
      <c r="BID4" s="24"/>
      <c r="BIE4" s="24"/>
      <c r="BIF4" s="24"/>
      <c r="BIG4" s="24"/>
      <c r="BIH4" s="24"/>
      <c r="BII4" s="24"/>
      <c r="BIJ4" s="24"/>
      <c r="BIK4" s="24"/>
      <c r="BIL4" s="24"/>
      <c r="BIM4" s="24"/>
      <c r="BIN4" s="24"/>
      <c r="BIO4" s="24"/>
      <c r="BIP4" s="24"/>
      <c r="BIQ4" s="24"/>
      <c r="BIR4" s="24"/>
      <c r="BIS4" s="24"/>
      <c r="BIT4" s="24"/>
      <c r="BIU4" s="24"/>
      <c r="BIV4" s="24"/>
      <c r="BIW4" s="24"/>
      <c r="BIX4" s="24"/>
      <c r="BIY4" s="24"/>
      <c r="BIZ4" s="24"/>
      <c r="BJA4" s="24"/>
      <c r="BJB4" s="24"/>
      <c r="BJC4" s="24"/>
      <c r="BJD4" s="24"/>
      <c r="BJE4" s="24"/>
      <c r="BJF4" s="24"/>
      <c r="BJG4" s="24"/>
      <c r="BJH4" s="24"/>
      <c r="BJI4" s="24"/>
      <c r="BJJ4" s="24"/>
      <c r="BJK4" s="24"/>
      <c r="BJL4" s="24"/>
      <c r="BJM4" s="24"/>
      <c r="BJN4" s="24"/>
      <c r="BJO4" s="24"/>
      <c r="BJP4" s="24"/>
      <c r="BJQ4" s="24"/>
      <c r="BJR4" s="24"/>
      <c r="BJS4" s="24"/>
      <c r="BJT4" s="24"/>
      <c r="BJU4" s="24"/>
      <c r="BJV4" s="24"/>
      <c r="BJW4" s="24"/>
      <c r="BJX4" s="24"/>
      <c r="BJY4" s="24"/>
      <c r="BJZ4" s="24"/>
      <c r="BKA4" s="24"/>
      <c r="BKB4" s="24"/>
      <c r="BKC4" s="24"/>
      <c r="BKD4" s="24"/>
      <c r="BKE4" s="24"/>
      <c r="BKF4" s="24"/>
      <c r="BKG4" s="24"/>
      <c r="BKH4" s="24"/>
      <c r="BKI4" s="24"/>
      <c r="BKJ4" s="24"/>
      <c r="BKK4" s="24"/>
      <c r="BKL4" s="24"/>
      <c r="BKM4" s="24"/>
      <c r="BKN4" s="24"/>
      <c r="BKO4" s="24"/>
      <c r="BKP4" s="24"/>
      <c r="BKQ4" s="24"/>
      <c r="BKR4" s="24"/>
      <c r="BKS4" s="24"/>
      <c r="BKT4" s="24"/>
      <c r="BKU4" s="24"/>
      <c r="BKV4" s="24"/>
      <c r="BKW4" s="24"/>
      <c r="BKX4" s="24"/>
      <c r="BKY4" s="24"/>
      <c r="BKZ4" s="24"/>
      <c r="BLA4" s="24"/>
      <c r="BLB4" s="24"/>
      <c r="BLC4" s="24"/>
      <c r="BLD4" s="24"/>
      <c r="BLE4" s="24"/>
      <c r="BLF4" s="24"/>
      <c r="BLG4" s="24"/>
      <c r="BLH4" s="24"/>
      <c r="BLI4" s="24"/>
      <c r="BLJ4" s="24"/>
      <c r="BLK4" s="24"/>
      <c r="BLL4" s="24"/>
      <c r="BLM4" s="24"/>
      <c r="BLN4" s="24"/>
      <c r="BLO4" s="24"/>
      <c r="BLP4" s="24"/>
      <c r="BLQ4" s="24"/>
      <c r="BLR4" s="24"/>
      <c r="BLS4" s="24"/>
      <c r="BLT4" s="24"/>
      <c r="BLU4" s="24"/>
      <c r="BLV4" s="24"/>
      <c r="BLW4" s="24"/>
      <c r="BLX4" s="24"/>
      <c r="BLY4" s="24"/>
      <c r="BLZ4" s="24"/>
      <c r="BMA4" s="24"/>
      <c r="BMB4" s="24"/>
      <c r="BMC4" s="24"/>
      <c r="BMD4" s="24"/>
      <c r="BME4" s="24"/>
      <c r="BMF4" s="24"/>
      <c r="BMG4" s="24"/>
      <c r="BMH4" s="24"/>
      <c r="BMI4" s="24"/>
      <c r="BMJ4" s="24"/>
      <c r="BMK4" s="24"/>
      <c r="BML4" s="24"/>
      <c r="BMM4" s="24"/>
      <c r="BMN4" s="24"/>
      <c r="BMO4" s="24"/>
      <c r="BMP4" s="24"/>
      <c r="BMQ4" s="24"/>
      <c r="BMR4" s="24"/>
      <c r="BMS4" s="24"/>
      <c r="BMT4" s="24"/>
      <c r="BMU4" s="24"/>
      <c r="BMV4" s="24"/>
      <c r="BMW4" s="24"/>
      <c r="BMX4" s="24"/>
      <c r="BMY4" s="24"/>
      <c r="BMZ4" s="24"/>
      <c r="BNA4" s="24"/>
      <c r="BNB4" s="24"/>
      <c r="BNC4" s="24"/>
      <c r="BND4" s="24"/>
      <c r="BNE4" s="24"/>
      <c r="BNF4" s="24"/>
      <c r="BNG4" s="24"/>
      <c r="BNH4" s="24"/>
      <c r="BNI4" s="24"/>
      <c r="BNJ4" s="24"/>
      <c r="BNK4" s="24"/>
      <c r="BNL4" s="24"/>
      <c r="BNM4" s="24"/>
      <c r="BNN4" s="24"/>
      <c r="BNO4" s="24"/>
      <c r="BNP4" s="24"/>
      <c r="BNQ4" s="24"/>
      <c r="BNR4" s="24"/>
      <c r="BNS4" s="24"/>
      <c r="BNT4" s="24"/>
      <c r="BNU4" s="24"/>
      <c r="BNV4" s="24"/>
      <c r="BNW4" s="24"/>
      <c r="BNX4" s="24"/>
      <c r="BNY4" s="24"/>
      <c r="BNZ4" s="24"/>
      <c r="BOA4" s="24"/>
      <c r="BOB4" s="24"/>
      <c r="BOC4" s="24"/>
      <c r="BOD4" s="24"/>
      <c r="BOE4" s="24"/>
      <c r="BOF4" s="24"/>
      <c r="BOG4" s="24"/>
      <c r="BOH4" s="24"/>
      <c r="BOI4" s="24"/>
      <c r="BOJ4" s="24"/>
      <c r="BOK4" s="24"/>
      <c r="BOL4" s="24"/>
      <c r="BOM4" s="24"/>
      <c r="BON4" s="24"/>
      <c r="BOO4" s="24"/>
      <c r="BOP4" s="24"/>
      <c r="BOQ4" s="24"/>
      <c r="BOR4" s="24"/>
      <c r="BOS4" s="24"/>
      <c r="BOT4" s="24"/>
      <c r="BOU4" s="24"/>
      <c r="BOV4" s="24"/>
      <c r="BOW4" s="24"/>
      <c r="BOX4" s="24"/>
      <c r="BOY4" s="24"/>
      <c r="BOZ4" s="24"/>
      <c r="BPA4" s="24"/>
      <c r="BPB4" s="24"/>
      <c r="BPC4" s="24"/>
      <c r="BPD4" s="24"/>
      <c r="BPE4" s="24"/>
      <c r="BPF4" s="24"/>
      <c r="BPG4" s="24"/>
      <c r="BPH4" s="24"/>
      <c r="BPI4" s="24"/>
      <c r="BPJ4" s="24"/>
      <c r="BPK4" s="24"/>
      <c r="BPL4" s="24"/>
      <c r="BPM4" s="24"/>
      <c r="BPN4" s="24"/>
      <c r="BPO4" s="24"/>
      <c r="BPP4" s="24"/>
      <c r="BPQ4" s="24"/>
      <c r="BPR4" s="24"/>
      <c r="BPS4" s="24"/>
      <c r="BPT4" s="24"/>
      <c r="BPU4" s="24"/>
      <c r="BPV4" s="24"/>
      <c r="BPW4" s="24"/>
      <c r="BPX4" s="24"/>
      <c r="BPY4" s="24"/>
      <c r="BPZ4" s="24"/>
      <c r="BQA4" s="24"/>
      <c r="BQB4" s="24"/>
      <c r="BQC4" s="24"/>
      <c r="BQD4" s="24"/>
      <c r="BQE4" s="24"/>
      <c r="BQF4" s="24"/>
      <c r="BQG4" s="24"/>
      <c r="BQH4" s="24"/>
      <c r="BQI4" s="24"/>
      <c r="BQJ4" s="24"/>
      <c r="BQK4" s="24"/>
      <c r="BQL4" s="24"/>
      <c r="BQM4" s="24"/>
      <c r="BQN4" s="24"/>
      <c r="BQO4" s="24"/>
      <c r="BQP4" s="24"/>
      <c r="BQQ4" s="24"/>
      <c r="BQR4" s="24"/>
      <c r="BQS4" s="24"/>
      <c r="BQT4" s="24"/>
      <c r="BQU4" s="24"/>
      <c r="BQV4" s="24"/>
      <c r="BQW4" s="24"/>
      <c r="BQX4" s="24"/>
      <c r="BQY4" s="24"/>
      <c r="BQZ4" s="24"/>
      <c r="BRA4" s="24"/>
      <c r="BRB4" s="24"/>
      <c r="BRC4" s="24"/>
      <c r="BRD4" s="24"/>
      <c r="BRE4" s="24"/>
      <c r="BRF4" s="24"/>
      <c r="BRG4" s="24"/>
      <c r="BRH4" s="24"/>
      <c r="BRI4" s="24"/>
      <c r="BRJ4" s="24"/>
      <c r="BRK4" s="24"/>
      <c r="BRL4" s="24"/>
      <c r="BRM4" s="24"/>
      <c r="BRN4" s="24"/>
      <c r="BRO4" s="24"/>
      <c r="BRP4" s="24"/>
      <c r="BRQ4" s="24"/>
      <c r="BRR4" s="24"/>
      <c r="BRS4" s="24"/>
      <c r="BRT4" s="24"/>
      <c r="BRU4" s="24"/>
      <c r="BRV4" s="24"/>
      <c r="BRW4" s="24"/>
      <c r="BRX4" s="24"/>
      <c r="BRY4" s="24"/>
      <c r="BRZ4" s="24"/>
      <c r="BSA4" s="24"/>
      <c r="BSB4" s="24"/>
      <c r="BSC4" s="24"/>
      <c r="BSD4" s="24"/>
      <c r="BSE4" s="24"/>
      <c r="BSF4" s="24"/>
      <c r="BSG4" s="24"/>
      <c r="BSH4" s="24"/>
      <c r="BSI4" s="24"/>
      <c r="BSJ4" s="24"/>
      <c r="BSK4" s="24"/>
      <c r="BSL4" s="24"/>
      <c r="BSM4" s="24"/>
      <c r="BSN4" s="24"/>
      <c r="BSO4" s="24"/>
      <c r="BSP4" s="24"/>
      <c r="BSQ4" s="24"/>
      <c r="BSR4" s="24"/>
      <c r="BSS4" s="24"/>
      <c r="BST4" s="24"/>
      <c r="BSU4" s="24"/>
      <c r="BSV4" s="24"/>
      <c r="BSW4" s="24"/>
      <c r="BSX4" s="24"/>
      <c r="BSY4" s="24"/>
      <c r="BSZ4" s="24"/>
      <c r="BTA4" s="24"/>
      <c r="BTB4" s="24"/>
      <c r="BTC4" s="24"/>
      <c r="BTD4" s="24"/>
      <c r="BTE4" s="24"/>
      <c r="BTF4" s="24"/>
      <c r="BTG4" s="24"/>
      <c r="BTH4" s="24"/>
      <c r="BTI4" s="24"/>
      <c r="BTJ4" s="24"/>
      <c r="BTK4" s="24"/>
      <c r="BTL4" s="24"/>
      <c r="BTM4" s="24"/>
      <c r="BTN4" s="24"/>
      <c r="BTO4" s="24"/>
      <c r="BTP4" s="24"/>
      <c r="BTQ4" s="24"/>
      <c r="BTR4" s="24"/>
      <c r="BTS4" s="24"/>
      <c r="BTT4" s="24"/>
      <c r="BTU4" s="24"/>
      <c r="BTV4" s="24"/>
      <c r="BTW4" s="24"/>
      <c r="BTX4" s="24"/>
      <c r="BTY4" s="24"/>
      <c r="BTZ4" s="24"/>
      <c r="BUA4" s="24"/>
      <c r="BUB4" s="24"/>
      <c r="BUC4" s="24"/>
      <c r="BUD4" s="24"/>
      <c r="BUE4" s="24"/>
      <c r="BUF4" s="24"/>
      <c r="BUG4" s="24"/>
      <c r="BUH4" s="24"/>
      <c r="BUI4" s="24"/>
      <c r="BUJ4" s="24"/>
      <c r="BUK4" s="24"/>
      <c r="BUL4" s="24"/>
      <c r="BUM4" s="24"/>
      <c r="BUN4" s="24"/>
      <c r="BUO4" s="24"/>
      <c r="BUP4" s="24"/>
      <c r="BUQ4" s="24"/>
      <c r="BUR4" s="24"/>
      <c r="BUS4" s="24"/>
      <c r="BUT4" s="24"/>
      <c r="BUU4" s="24"/>
      <c r="BUV4" s="24"/>
      <c r="BUW4" s="24"/>
      <c r="BUX4" s="24"/>
      <c r="BUY4" s="24"/>
      <c r="BUZ4" s="24"/>
      <c r="BVA4" s="24"/>
      <c r="BVB4" s="24"/>
      <c r="BVC4" s="24"/>
      <c r="BVD4" s="24"/>
      <c r="BVE4" s="24"/>
      <c r="BVF4" s="24"/>
      <c r="BVG4" s="24"/>
      <c r="BVH4" s="24"/>
      <c r="BVI4" s="24"/>
      <c r="BVJ4" s="24"/>
      <c r="BVK4" s="24"/>
      <c r="BVL4" s="24"/>
      <c r="BVM4" s="24"/>
      <c r="BVN4" s="24"/>
      <c r="BVO4" s="24"/>
      <c r="BVP4" s="24"/>
      <c r="BVQ4" s="24"/>
      <c r="BVR4" s="24"/>
      <c r="BVS4" s="24"/>
      <c r="BVT4" s="24"/>
      <c r="BVU4" s="24"/>
      <c r="BVV4" s="24"/>
      <c r="BVW4" s="24"/>
      <c r="BVX4" s="24"/>
      <c r="BVY4" s="24"/>
      <c r="BVZ4" s="24"/>
      <c r="BWA4" s="24"/>
      <c r="BWB4" s="24"/>
      <c r="BWC4" s="24"/>
      <c r="BWD4" s="24"/>
      <c r="BWE4" s="24"/>
      <c r="BWF4" s="24"/>
      <c r="BWG4" s="24"/>
      <c r="BWH4" s="24"/>
      <c r="BWI4" s="24"/>
      <c r="BWJ4" s="24"/>
      <c r="BWK4" s="24"/>
      <c r="BWL4" s="24"/>
      <c r="BWM4" s="24"/>
      <c r="BWN4" s="24"/>
      <c r="BWO4" s="24"/>
      <c r="BWP4" s="24"/>
      <c r="BWQ4" s="24"/>
      <c r="BWR4" s="24"/>
      <c r="BWS4" s="24"/>
      <c r="BWT4" s="24"/>
      <c r="BWU4" s="24"/>
      <c r="BWV4" s="24"/>
      <c r="BWW4" s="24"/>
      <c r="BWX4" s="24"/>
      <c r="BWY4" s="24"/>
      <c r="BWZ4" s="24"/>
      <c r="BXA4" s="24"/>
      <c r="BXB4" s="24"/>
      <c r="BXC4" s="24"/>
      <c r="BXD4" s="24"/>
      <c r="BXE4" s="24"/>
      <c r="BXF4" s="24"/>
      <c r="BXG4" s="24"/>
      <c r="BXH4" s="24"/>
      <c r="BXI4" s="24"/>
      <c r="BXJ4" s="24"/>
      <c r="BXK4" s="24"/>
      <c r="BXL4" s="24"/>
      <c r="BXM4" s="24"/>
      <c r="BXN4" s="24"/>
      <c r="BXO4" s="24"/>
      <c r="BXP4" s="24"/>
      <c r="BXQ4" s="24"/>
      <c r="BXR4" s="24"/>
      <c r="BXS4" s="24"/>
      <c r="BXT4" s="24"/>
      <c r="BXU4" s="24"/>
      <c r="BXV4" s="24"/>
      <c r="BXW4" s="24"/>
      <c r="BXX4" s="24"/>
      <c r="BXY4" s="24"/>
      <c r="BXZ4" s="24"/>
      <c r="BYA4" s="24"/>
      <c r="BYB4" s="24"/>
      <c r="BYC4" s="24"/>
      <c r="BYD4" s="24"/>
      <c r="BYE4" s="24"/>
      <c r="BYF4" s="24"/>
      <c r="BYG4" s="24"/>
      <c r="BYH4" s="24"/>
      <c r="BYI4" s="24"/>
      <c r="BYJ4" s="24"/>
      <c r="BYK4" s="24"/>
      <c r="BYL4" s="24"/>
      <c r="BYM4" s="24"/>
      <c r="BYN4" s="24"/>
      <c r="BYO4" s="24"/>
      <c r="BYP4" s="24"/>
      <c r="BYQ4" s="24"/>
      <c r="BYR4" s="24"/>
      <c r="BYS4" s="24"/>
      <c r="BYT4" s="24"/>
      <c r="BYU4" s="24"/>
      <c r="BYV4" s="24"/>
      <c r="BYW4" s="24"/>
      <c r="BYX4" s="24"/>
      <c r="BYY4" s="24"/>
      <c r="BYZ4" s="24"/>
      <c r="BZA4" s="24"/>
      <c r="BZB4" s="24"/>
      <c r="BZC4" s="24"/>
      <c r="BZD4" s="24"/>
      <c r="BZE4" s="24"/>
      <c r="BZF4" s="24"/>
      <c r="BZG4" s="24"/>
      <c r="BZH4" s="24"/>
      <c r="BZI4" s="24"/>
      <c r="BZJ4" s="24"/>
      <c r="BZK4" s="24"/>
      <c r="BZL4" s="24"/>
      <c r="BZM4" s="24"/>
      <c r="BZN4" s="24"/>
      <c r="BZO4" s="24"/>
      <c r="BZP4" s="24"/>
      <c r="BZQ4" s="24"/>
      <c r="BZR4" s="24"/>
      <c r="BZS4" s="24"/>
      <c r="BZT4" s="24"/>
      <c r="BZU4" s="24"/>
      <c r="BZV4" s="24"/>
      <c r="BZW4" s="24"/>
      <c r="BZX4" s="24"/>
      <c r="BZY4" s="24"/>
      <c r="BZZ4" s="24"/>
      <c r="CAA4" s="24"/>
      <c r="CAB4" s="24"/>
      <c r="CAC4" s="24"/>
      <c r="CAD4" s="24"/>
      <c r="CAE4" s="24"/>
      <c r="CAF4" s="24"/>
      <c r="CAG4" s="24"/>
      <c r="CAH4" s="24"/>
      <c r="CAI4" s="24"/>
      <c r="CAJ4" s="24"/>
      <c r="CAK4" s="24"/>
      <c r="CAL4" s="24"/>
      <c r="CAM4" s="24"/>
      <c r="CAN4" s="24"/>
      <c r="CAO4" s="24"/>
      <c r="CAP4" s="24"/>
      <c r="CAQ4" s="24"/>
      <c r="CAR4" s="24"/>
      <c r="CAS4" s="24"/>
      <c r="CAT4" s="24"/>
      <c r="CAU4" s="24"/>
      <c r="CAV4" s="24"/>
      <c r="CAW4" s="24"/>
      <c r="CAX4" s="24"/>
      <c r="CAY4" s="24"/>
      <c r="CAZ4" s="24"/>
      <c r="CBA4" s="24"/>
      <c r="CBB4" s="24"/>
      <c r="CBC4" s="24"/>
      <c r="CBD4" s="24"/>
      <c r="CBE4" s="24"/>
      <c r="CBF4" s="24"/>
      <c r="CBG4" s="24"/>
      <c r="CBH4" s="24"/>
      <c r="CBI4" s="24"/>
      <c r="CBJ4" s="24"/>
      <c r="CBK4" s="24"/>
      <c r="CBL4" s="24"/>
      <c r="CBM4" s="24"/>
      <c r="CBN4" s="24"/>
      <c r="CBO4" s="24"/>
      <c r="CBP4" s="24"/>
      <c r="CBQ4" s="24"/>
      <c r="CBR4" s="24"/>
      <c r="CBS4" s="24"/>
      <c r="CBT4" s="24"/>
      <c r="CBU4" s="24"/>
      <c r="CBV4" s="24"/>
      <c r="CBW4" s="24"/>
      <c r="CBX4" s="24"/>
      <c r="CBY4" s="24"/>
      <c r="CBZ4" s="24"/>
      <c r="CCA4" s="24"/>
      <c r="CCB4" s="24"/>
      <c r="CCC4" s="24"/>
      <c r="CCD4" s="24"/>
      <c r="CCE4" s="24"/>
      <c r="CCF4" s="24"/>
      <c r="CCG4" s="24"/>
      <c r="CCH4" s="24"/>
      <c r="CCI4" s="24"/>
      <c r="CCJ4" s="24"/>
      <c r="CCK4" s="24"/>
      <c r="CCL4" s="24"/>
      <c r="CCM4" s="24"/>
      <c r="CCN4" s="24"/>
      <c r="CCO4" s="24"/>
      <c r="CCP4" s="24"/>
      <c r="CCQ4" s="24"/>
      <c r="CCR4" s="24"/>
      <c r="CCS4" s="24"/>
      <c r="CCT4" s="24"/>
      <c r="CCU4" s="24"/>
      <c r="CCV4" s="24"/>
      <c r="CCW4" s="24"/>
      <c r="CCX4" s="24"/>
      <c r="CCY4" s="24"/>
      <c r="CCZ4" s="24"/>
      <c r="CDA4" s="24"/>
      <c r="CDB4" s="24"/>
      <c r="CDC4" s="24"/>
      <c r="CDD4" s="24"/>
      <c r="CDE4" s="24"/>
      <c r="CDF4" s="24"/>
      <c r="CDG4" s="24"/>
      <c r="CDH4" s="24"/>
      <c r="CDI4" s="24"/>
      <c r="CDJ4" s="24"/>
      <c r="CDK4" s="24"/>
      <c r="CDL4" s="24"/>
      <c r="CDM4" s="24"/>
      <c r="CDN4" s="24"/>
      <c r="CDO4" s="24"/>
      <c r="CDP4" s="24"/>
      <c r="CDQ4" s="24"/>
      <c r="CDR4" s="24"/>
      <c r="CDS4" s="24"/>
      <c r="CDT4" s="24"/>
      <c r="CDU4" s="24"/>
      <c r="CDV4" s="24"/>
      <c r="CDW4" s="24"/>
      <c r="CDX4" s="24"/>
      <c r="CDY4" s="24"/>
      <c r="CDZ4" s="24"/>
      <c r="CEA4" s="24"/>
      <c r="CEB4" s="24"/>
      <c r="CEC4" s="24"/>
      <c r="CED4" s="24"/>
      <c r="CEE4" s="24"/>
      <c r="CEF4" s="24"/>
      <c r="CEG4" s="24"/>
      <c r="CEH4" s="24"/>
      <c r="CEI4" s="24"/>
      <c r="CEJ4" s="24"/>
      <c r="CEK4" s="24"/>
      <c r="CEL4" s="24"/>
      <c r="CEM4" s="24"/>
      <c r="CEN4" s="24"/>
      <c r="CEO4" s="24"/>
      <c r="CEP4" s="24"/>
      <c r="CEQ4" s="24"/>
      <c r="CER4" s="24"/>
      <c r="CES4" s="24"/>
      <c r="CET4" s="24"/>
      <c r="CEU4" s="24"/>
      <c r="CEV4" s="24"/>
      <c r="CEW4" s="24"/>
      <c r="CEX4" s="24"/>
      <c r="CEY4" s="24"/>
      <c r="CEZ4" s="24"/>
      <c r="CFA4" s="24"/>
      <c r="CFB4" s="24"/>
      <c r="CFC4" s="24"/>
      <c r="CFD4" s="24"/>
      <c r="CFE4" s="24"/>
      <c r="CFF4" s="24"/>
      <c r="CFG4" s="24"/>
      <c r="CFH4" s="24"/>
      <c r="CFI4" s="24"/>
      <c r="CFJ4" s="24"/>
      <c r="CFK4" s="24"/>
      <c r="CFL4" s="24"/>
      <c r="CFM4" s="24"/>
      <c r="CFN4" s="24"/>
      <c r="CFO4" s="24"/>
      <c r="CFP4" s="24"/>
      <c r="CFQ4" s="24"/>
      <c r="CFR4" s="24"/>
      <c r="CFS4" s="24"/>
      <c r="CFT4" s="24"/>
      <c r="CFU4" s="24"/>
      <c r="CFV4" s="24"/>
      <c r="CFW4" s="24"/>
      <c r="CFX4" s="24"/>
      <c r="CFY4" s="24"/>
      <c r="CFZ4" s="24"/>
      <c r="CGA4" s="24"/>
      <c r="CGB4" s="24"/>
      <c r="CGC4" s="24"/>
      <c r="CGD4" s="24"/>
      <c r="CGE4" s="24"/>
      <c r="CGF4" s="24"/>
      <c r="CGG4" s="24"/>
      <c r="CGH4" s="24"/>
      <c r="CGI4" s="24"/>
      <c r="CGJ4" s="24"/>
      <c r="CGK4" s="24"/>
      <c r="CGL4" s="24"/>
      <c r="CGM4" s="24"/>
      <c r="CGN4" s="24"/>
      <c r="CGO4" s="24"/>
      <c r="CGP4" s="24"/>
      <c r="CGQ4" s="24"/>
      <c r="CGR4" s="24"/>
      <c r="CGS4" s="24"/>
      <c r="CGT4" s="24"/>
      <c r="CGU4" s="24"/>
      <c r="CGV4" s="24"/>
      <c r="CGW4" s="24"/>
      <c r="CGX4" s="24"/>
      <c r="CGY4" s="24"/>
      <c r="CGZ4" s="24"/>
      <c r="CHA4" s="24"/>
      <c r="CHB4" s="24"/>
      <c r="CHC4" s="24"/>
      <c r="CHD4" s="24"/>
      <c r="CHE4" s="24"/>
      <c r="CHF4" s="24"/>
      <c r="CHG4" s="24"/>
      <c r="CHH4" s="24"/>
      <c r="CHI4" s="24"/>
      <c r="CHJ4" s="24"/>
      <c r="CHK4" s="24"/>
      <c r="CHL4" s="24"/>
      <c r="CHM4" s="24"/>
      <c r="CHN4" s="24"/>
      <c r="CHO4" s="24"/>
      <c r="CHP4" s="24"/>
      <c r="CHQ4" s="24"/>
      <c r="CHR4" s="24"/>
      <c r="CHS4" s="24"/>
      <c r="CHT4" s="24"/>
      <c r="CHU4" s="24"/>
      <c r="CHV4" s="24"/>
      <c r="CHW4" s="24"/>
      <c r="CHX4" s="24"/>
      <c r="CHY4" s="24"/>
      <c r="CHZ4" s="24"/>
      <c r="CIA4" s="24"/>
      <c r="CIB4" s="24"/>
      <c r="CIC4" s="24"/>
      <c r="CID4" s="24"/>
      <c r="CIE4" s="24"/>
      <c r="CIF4" s="24"/>
      <c r="CIG4" s="24"/>
      <c r="CIH4" s="24"/>
      <c r="CII4" s="24"/>
      <c r="CIJ4" s="24"/>
      <c r="CIK4" s="24"/>
      <c r="CIL4" s="24"/>
      <c r="CIM4" s="24"/>
      <c r="CIN4" s="24"/>
      <c r="CIO4" s="24"/>
      <c r="CIP4" s="24"/>
      <c r="CIQ4" s="24"/>
      <c r="CIR4" s="24"/>
      <c r="CIS4" s="24"/>
      <c r="CIT4" s="24"/>
      <c r="CIU4" s="24"/>
      <c r="CIV4" s="24"/>
      <c r="CIW4" s="24"/>
      <c r="CIX4" s="24"/>
      <c r="CIY4" s="24"/>
      <c r="CIZ4" s="24"/>
      <c r="CJA4" s="24"/>
      <c r="CJB4" s="24"/>
      <c r="CJC4" s="24"/>
      <c r="CJD4" s="24"/>
      <c r="CJE4" s="24"/>
      <c r="CJF4" s="24"/>
      <c r="CJG4" s="24"/>
      <c r="CJH4" s="24"/>
      <c r="CJI4" s="24"/>
      <c r="CJJ4" s="24"/>
      <c r="CJK4" s="24"/>
      <c r="CJL4" s="24"/>
      <c r="CJM4" s="24"/>
      <c r="CJN4" s="24"/>
      <c r="CJO4" s="24"/>
      <c r="CJP4" s="24"/>
      <c r="CJQ4" s="24"/>
      <c r="CJR4" s="24"/>
      <c r="CJS4" s="24"/>
      <c r="CJT4" s="24"/>
      <c r="CJU4" s="24"/>
      <c r="CJV4" s="24"/>
      <c r="CJW4" s="24"/>
      <c r="CJX4" s="24"/>
      <c r="CJY4" s="24"/>
      <c r="CJZ4" s="24"/>
      <c r="CKA4" s="24"/>
      <c r="CKB4" s="24"/>
      <c r="CKC4" s="24"/>
      <c r="CKD4" s="24"/>
      <c r="CKE4" s="24"/>
      <c r="CKF4" s="24"/>
      <c r="CKG4" s="24"/>
      <c r="CKH4" s="24"/>
      <c r="CKI4" s="24"/>
      <c r="CKJ4" s="24"/>
      <c r="CKK4" s="24"/>
      <c r="CKL4" s="24"/>
      <c r="CKM4" s="24"/>
      <c r="CKN4" s="24"/>
      <c r="CKO4" s="24"/>
      <c r="CKP4" s="24"/>
      <c r="CKQ4" s="24"/>
      <c r="CKR4" s="24"/>
      <c r="CKS4" s="24"/>
      <c r="CKT4" s="24"/>
      <c r="CKU4" s="24"/>
      <c r="CKV4" s="24"/>
      <c r="CKW4" s="24"/>
      <c r="CKX4" s="24"/>
      <c r="CKY4" s="24"/>
      <c r="CKZ4" s="24"/>
      <c r="CLA4" s="24"/>
      <c r="CLB4" s="24"/>
      <c r="CLC4" s="24"/>
      <c r="CLD4" s="24"/>
      <c r="CLE4" s="24"/>
      <c r="CLF4" s="24"/>
      <c r="CLG4" s="24"/>
      <c r="CLH4" s="24"/>
      <c r="CLI4" s="24"/>
      <c r="CLJ4" s="24"/>
      <c r="CLK4" s="24"/>
      <c r="CLL4" s="24"/>
      <c r="CLM4" s="24"/>
      <c r="CLN4" s="24"/>
      <c r="CLO4" s="24"/>
      <c r="CLP4" s="24"/>
      <c r="CLQ4" s="24"/>
      <c r="CLR4" s="24"/>
      <c r="CLS4" s="24"/>
      <c r="CLT4" s="24"/>
      <c r="CLU4" s="24"/>
      <c r="CLV4" s="24"/>
      <c r="CLW4" s="24"/>
      <c r="CLX4" s="24"/>
      <c r="CLY4" s="24"/>
      <c r="CLZ4" s="24"/>
      <c r="CMA4" s="24"/>
      <c r="CMB4" s="24"/>
      <c r="CMC4" s="24"/>
      <c r="CMD4" s="24"/>
      <c r="CME4" s="24"/>
      <c r="CMF4" s="24"/>
      <c r="CMG4" s="24"/>
      <c r="CMH4" s="24"/>
      <c r="CMI4" s="24"/>
      <c r="CMJ4" s="24"/>
      <c r="CMK4" s="24"/>
      <c r="CML4" s="24"/>
      <c r="CMM4" s="24"/>
      <c r="CMN4" s="24"/>
      <c r="CMO4" s="24"/>
      <c r="CMP4" s="24"/>
      <c r="CMQ4" s="24"/>
      <c r="CMR4" s="24"/>
      <c r="CMS4" s="24"/>
      <c r="CMT4" s="24"/>
      <c r="CMU4" s="24"/>
      <c r="CMV4" s="24"/>
      <c r="CMW4" s="24"/>
      <c r="CMX4" s="24"/>
      <c r="CMY4" s="24"/>
      <c r="CMZ4" s="24"/>
      <c r="CNA4" s="24"/>
      <c r="CNB4" s="24"/>
      <c r="CNC4" s="24"/>
      <c r="CND4" s="24"/>
      <c r="CNE4" s="24"/>
      <c r="CNF4" s="24"/>
      <c r="CNG4" s="24"/>
      <c r="CNH4" s="24"/>
      <c r="CNI4" s="24"/>
      <c r="CNJ4" s="24"/>
      <c r="CNK4" s="24"/>
      <c r="CNL4" s="24"/>
      <c r="CNM4" s="24"/>
      <c r="CNN4" s="24"/>
      <c r="CNO4" s="24"/>
      <c r="CNP4" s="24"/>
      <c r="CNQ4" s="24"/>
      <c r="CNR4" s="24"/>
      <c r="CNS4" s="24"/>
      <c r="CNT4" s="24"/>
      <c r="CNU4" s="24"/>
      <c r="CNV4" s="24"/>
      <c r="CNW4" s="24"/>
      <c r="CNX4" s="24"/>
      <c r="CNY4" s="24"/>
      <c r="CNZ4" s="24"/>
      <c r="COA4" s="24"/>
      <c r="COB4" s="24"/>
      <c r="COC4" s="24"/>
      <c r="COD4" s="24"/>
      <c r="COE4" s="24"/>
      <c r="COF4" s="24"/>
      <c r="COG4" s="24"/>
      <c r="COH4" s="24"/>
      <c r="COI4" s="24"/>
      <c r="COJ4" s="24"/>
      <c r="COK4" s="24"/>
      <c r="COL4" s="24"/>
      <c r="COM4" s="24"/>
      <c r="CON4" s="24"/>
      <c r="COO4" s="24"/>
      <c r="COP4" s="24"/>
      <c r="COQ4" s="24"/>
      <c r="COR4" s="24"/>
      <c r="COS4" s="24"/>
      <c r="COT4" s="24"/>
      <c r="COU4" s="24"/>
      <c r="COV4" s="24"/>
      <c r="COW4" s="24"/>
      <c r="COX4" s="24"/>
      <c r="COY4" s="24"/>
      <c r="COZ4" s="24"/>
      <c r="CPA4" s="24"/>
      <c r="CPB4" s="24"/>
      <c r="CPC4" s="24"/>
      <c r="CPD4" s="24"/>
      <c r="CPE4" s="24"/>
      <c r="CPF4" s="24"/>
      <c r="CPG4" s="24"/>
      <c r="CPH4" s="24"/>
      <c r="CPI4" s="24"/>
      <c r="CPJ4" s="24"/>
      <c r="CPK4" s="24"/>
      <c r="CPL4" s="24"/>
      <c r="CPM4" s="24"/>
      <c r="CPN4" s="24"/>
      <c r="CPO4" s="24"/>
      <c r="CPP4" s="24"/>
      <c r="CPQ4" s="24"/>
      <c r="CPR4" s="24"/>
      <c r="CPS4" s="24"/>
      <c r="CPT4" s="24"/>
      <c r="CPU4" s="24"/>
      <c r="CPV4" s="24"/>
      <c r="CPW4" s="24"/>
      <c r="CPX4" s="24"/>
      <c r="CPY4" s="24"/>
      <c r="CPZ4" s="24"/>
      <c r="CQA4" s="24"/>
      <c r="CQB4" s="24"/>
      <c r="CQC4" s="24"/>
      <c r="CQD4" s="24"/>
      <c r="CQE4" s="24"/>
      <c r="CQF4" s="24"/>
      <c r="CQG4" s="24"/>
      <c r="CQH4" s="24"/>
      <c r="CQI4" s="24"/>
      <c r="CQJ4" s="24"/>
      <c r="CQK4" s="24"/>
      <c r="CQL4" s="24"/>
      <c r="CQM4" s="24"/>
      <c r="CQN4" s="24"/>
      <c r="CQO4" s="24"/>
      <c r="CQP4" s="24"/>
      <c r="CQQ4" s="24"/>
      <c r="CQR4" s="24"/>
      <c r="CQS4" s="24"/>
      <c r="CQT4" s="24"/>
      <c r="CQU4" s="24"/>
      <c r="CQV4" s="24"/>
      <c r="CQW4" s="24"/>
      <c r="CQX4" s="24"/>
      <c r="CQY4" s="24"/>
      <c r="CQZ4" s="24"/>
      <c r="CRA4" s="24"/>
      <c r="CRB4" s="24"/>
      <c r="CRC4" s="24"/>
      <c r="CRD4" s="24"/>
      <c r="CRE4" s="24"/>
      <c r="CRF4" s="24"/>
      <c r="CRG4" s="24"/>
      <c r="CRH4" s="24"/>
      <c r="CRI4" s="24"/>
      <c r="CRJ4" s="24"/>
      <c r="CRK4" s="24"/>
      <c r="CRL4" s="24"/>
      <c r="CRM4" s="24"/>
      <c r="CRN4" s="24"/>
      <c r="CRO4" s="24"/>
      <c r="CRP4" s="24"/>
      <c r="CRQ4" s="24"/>
      <c r="CRR4" s="24"/>
      <c r="CRS4" s="24"/>
      <c r="CRT4" s="24"/>
      <c r="CRU4" s="24"/>
      <c r="CRV4" s="24"/>
      <c r="CRW4" s="24"/>
      <c r="CRX4" s="24"/>
      <c r="CRY4" s="24"/>
      <c r="CRZ4" s="24"/>
      <c r="CSA4" s="24"/>
      <c r="CSB4" s="24"/>
      <c r="CSC4" s="24"/>
      <c r="CSD4" s="24"/>
      <c r="CSE4" s="24"/>
      <c r="CSF4" s="24"/>
      <c r="CSG4" s="24"/>
      <c r="CSH4" s="24"/>
      <c r="CSI4" s="24"/>
      <c r="CSJ4" s="24"/>
      <c r="CSK4" s="24"/>
      <c r="CSL4" s="24"/>
      <c r="CSM4" s="24"/>
      <c r="CSN4" s="24"/>
      <c r="CSO4" s="24"/>
      <c r="CSP4" s="24"/>
      <c r="CSQ4" s="24"/>
      <c r="CSR4" s="24"/>
      <c r="CSS4" s="24"/>
      <c r="CST4" s="24"/>
      <c r="CSU4" s="24"/>
      <c r="CSV4" s="24"/>
      <c r="CSW4" s="24"/>
      <c r="CSX4" s="24"/>
      <c r="CSY4" s="24"/>
      <c r="CSZ4" s="24"/>
      <c r="CTA4" s="24"/>
      <c r="CTB4" s="24"/>
      <c r="CTC4" s="24"/>
      <c r="CTD4" s="24"/>
      <c r="CTE4" s="24"/>
      <c r="CTF4" s="24"/>
      <c r="CTG4" s="24"/>
      <c r="CTH4" s="24"/>
      <c r="CTI4" s="24"/>
      <c r="CTJ4" s="24"/>
      <c r="CTK4" s="24"/>
      <c r="CTL4" s="24"/>
      <c r="CTM4" s="24"/>
      <c r="CTN4" s="24"/>
      <c r="CTO4" s="24"/>
      <c r="CTP4" s="24"/>
      <c r="CTQ4" s="24"/>
      <c r="CTR4" s="24"/>
      <c r="CTS4" s="24"/>
      <c r="CTT4" s="24"/>
      <c r="CTU4" s="24"/>
      <c r="CTV4" s="24"/>
      <c r="CTW4" s="24"/>
      <c r="CTX4" s="24"/>
      <c r="CTY4" s="24"/>
      <c r="CTZ4" s="24"/>
      <c r="CUA4" s="24"/>
      <c r="CUB4" s="24"/>
      <c r="CUC4" s="24"/>
      <c r="CUD4" s="24"/>
      <c r="CUE4" s="24"/>
      <c r="CUF4" s="24"/>
      <c r="CUG4" s="24"/>
      <c r="CUH4" s="24"/>
      <c r="CUI4" s="24"/>
      <c r="CUJ4" s="24"/>
      <c r="CUK4" s="24"/>
      <c r="CUL4" s="24"/>
      <c r="CUM4" s="24"/>
      <c r="CUN4" s="24"/>
      <c r="CUO4" s="24"/>
      <c r="CUP4" s="24"/>
      <c r="CUQ4" s="24"/>
      <c r="CUR4" s="24"/>
      <c r="CUS4" s="24"/>
      <c r="CUT4" s="24"/>
      <c r="CUU4" s="24"/>
      <c r="CUV4" s="24"/>
      <c r="CUW4" s="24"/>
      <c r="CUX4" s="24"/>
      <c r="CUY4" s="24"/>
      <c r="CUZ4" s="24"/>
      <c r="CVA4" s="24"/>
      <c r="CVB4" s="24"/>
      <c r="CVC4" s="24"/>
      <c r="CVD4" s="24"/>
      <c r="CVE4" s="24"/>
      <c r="CVF4" s="24"/>
      <c r="CVG4" s="24"/>
      <c r="CVH4" s="24"/>
      <c r="CVI4" s="24"/>
      <c r="CVJ4" s="24"/>
      <c r="CVK4" s="24"/>
      <c r="CVL4" s="24"/>
      <c r="CVM4" s="24"/>
      <c r="CVN4" s="24"/>
      <c r="CVO4" s="24"/>
      <c r="CVP4" s="24"/>
      <c r="CVQ4" s="24"/>
      <c r="CVR4" s="24"/>
      <c r="CVS4" s="24"/>
      <c r="CVT4" s="24"/>
      <c r="CVU4" s="24"/>
      <c r="CVV4" s="24"/>
      <c r="CVW4" s="24"/>
      <c r="CVX4" s="24"/>
      <c r="CVY4" s="24"/>
      <c r="CVZ4" s="24"/>
      <c r="CWA4" s="24"/>
      <c r="CWB4" s="24"/>
      <c r="CWC4" s="24"/>
      <c r="CWD4" s="24"/>
      <c r="CWE4" s="24"/>
      <c r="CWF4" s="24"/>
      <c r="CWG4" s="24"/>
      <c r="CWH4" s="24"/>
      <c r="CWI4" s="24"/>
      <c r="CWJ4" s="24"/>
      <c r="CWK4" s="24"/>
      <c r="CWL4" s="24"/>
      <c r="CWM4" s="24"/>
      <c r="CWN4" s="24"/>
      <c r="CWO4" s="24"/>
      <c r="CWP4" s="24"/>
      <c r="CWQ4" s="24"/>
      <c r="CWR4" s="24"/>
      <c r="CWS4" s="24"/>
      <c r="CWT4" s="24"/>
      <c r="CWU4" s="24"/>
      <c r="CWV4" s="24"/>
      <c r="CWW4" s="24"/>
      <c r="CWX4" s="24"/>
      <c r="CWY4" s="24"/>
      <c r="CWZ4" s="24"/>
      <c r="CXA4" s="24"/>
      <c r="CXB4" s="24"/>
      <c r="CXC4" s="24"/>
      <c r="CXD4" s="24"/>
      <c r="CXE4" s="24"/>
      <c r="CXF4" s="24"/>
      <c r="CXG4" s="24"/>
      <c r="CXH4" s="24"/>
      <c r="CXI4" s="24"/>
      <c r="CXJ4" s="24"/>
      <c r="CXK4" s="24"/>
      <c r="CXL4" s="24"/>
      <c r="CXM4" s="24"/>
      <c r="CXN4" s="24"/>
      <c r="CXO4" s="24"/>
      <c r="CXP4" s="24"/>
      <c r="CXQ4" s="24"/>
      <c r="CXR4" s="24"/>
      <c r="CXS4" s="24"/>
      <c r="CXT4" s="24"/>
      <c r="CXU4" s="24"/>
      <c r="CXV4" s="24"/>
      <c r="CXW4" s="24"/>
      <c r="CXX4" s="24"/>
      <c r="CXY4" s="24"/>
      <c r="CXZ4" s="24"/>
      <c r="CYA4" s="24"/>
      <c r="CYB4" s="24"/>
      <c r="CYC4" s="24"/>
      <c r="CYD4" s="24"/>
      <c r="CYE4" s="24"/>
      <c r="CYF4" s="24"/>
      <c r="CYG4" s="24"/>
      <c r="CYH4" s="24"/>
      <c r="CYI4" s="24"/>
      <c r="CYJ4" s="24"/>
      <c r="CYK4" s="24"/>
      <c r="CYL4" s="24"/>
      <c r="CYM4" s="24"/>
      <c r="CYN4" s="24"/>
      <c r="CYO4" s="24"/>
      <c r="CYP4" s="24"/>
      <c r="CYQ4" s="24"/>
      <c r="CYR4" s="24"/>
      <c r="CYS4" s="24"/>
      <c r="CYT4" s="24"/>
      <c r="CYU4" s="24"/>
      <c r="CYV4" s="24"/>
      <c r="CYW4" s="24"/>
      <c r="CYX4" s="24"/>
      <c r="CYY4" s="24"/>
      <c r="CYZ4" s="24"/>
      <c r="CZA4" s="24"/>
      <c r="CZB4" s="24"/>
      <c r="CZC4" s="24"/>
      <c r="CZD4" s="24"/>
      <c r="CZE4" s="24"/>
      <c r="CZF4" s="24"/>
      <c r="CZG4" s="24"/>
      <c r="CZH4" s="24"/>
      <c r="CZI4" s="24"/>
      <c r="CZJ4" s="24"/>
      <c r="CZK4" s="24"/>
      <c r="CZL4" s="24"/>
      <c r="CZM4" s="24"/>
      <c r="CZN4" s="24"/>
      <c r="CZO4" s="24"/>
      <c r="CZP4" s="24"/>
      <c r="CZQ4" s="24"/>
      <c r="CZR4" s="24"/>
      <c r="CZS4" s="24"/>
      <c r="CZT4" s="24"/>
      <c r="CZU4" s="24"/>
      <c r="CZV4" s="24"/>
      <c r="CZW4" s="24"/>
      <c r="CZX4" s="24"/>
      <c r="CZY4" s="24"/>
      <c r="CZZ4" s="24"/>
      <c r="DAA4" s="24"/>
      <c r="DAB4" s="24"/>
      <c r="DAC4" s="24"/>
      <c r="DAD4" s="24"/>
      <c r="DAE4" s="24"/>
      <c r="DAF4" s="24"/>
      <c r="DAG4" s="24"/>
      <c r="DAH4" s="24"/>
      <c r="DAI4" s="24"/>
      <c r="DAJ4" s="24"/>
      <c r="DAK4" s="24"/>
      <c r="DAL4" s="24"/>
      <c r="DAM4" s="24"/>
      <c r="DAN4" s="24"/>
      <c r="DAO4" s="24"/>
      <c r="DAP4" s="24"/>
      <c r="DAQ4" s="24"/>
      <c r="DAR4" s="24"/>
      <c r="DAS4" s="24"/>
      <c r="DAT4" s="24"/>
      <c r="DAU4" s="24"/>
      <c r="DAV4" s="24"/>
      <c r="DAW4" s="24"/>
      <c r="DAX4" s="24"/>
      <c r="DAY4" s="24"/>
      <c r="DAZ4" s="24"/>
      <c r="DBA4" s="24"/>
      <c r="DBB4" s="24"/>
      <c r="DBC4" s="24"/>
      <c r="DBD4" s="24"/>
      <c r="DBE4" s="24"/>
      <c r="DBF4" s="24"/>
      <c r="DBG4" s="24"/>
      <c r="DBH4" s="24"/>
      <c r="DBI4" s="24"/>
      <c r="DBJ4" s="24"/>
      <c r="DBK4" s="24"/>
      <c r="DBL4" s="24"/>
      <c r="DBM4" s="24"/>
      <c r="DBN4" s="24"/>
      <c r="DBO4" s="24"/>
      <c r="DBP4" s="24"/>
      <c r="DBQ4" s="24"/>
      <c r="DBR4" s="24"/>
      <c r="DBS4" s="24"/>
      <c r="DBT4" s="24"/>
      <c r="DBU4" s="24"/>
      <c r="DBV4" s="24"/>
      <c r="DBW4" s="24"/>
      <c r="DBX4" s="24"/>
      <c r="DBY4" s="24"/>
      <c r="DBZ4" s="24"/>
      <c r="DCA4" s="24"/>
      <c r="DCB4" s="24"/>
      <c r="DCC4" s="24"/>
      <c r="DCD4" s="24"/>
      <c r="DCE4" s="24"/>
      <c r="DCF4" s="24"/>
      <c r="DCG4" s="24"/>
      <c r="DCH4" s="24"/>
      <c r="DCI4" s="24"/>
      <c r="DCJ4" s="24"/>
      <c r="DCK4" s="24"/>
      <c r="DCL4" s="24"/>
      <c r="DCM4" s="24"/>
      <c r="DCN4" s="24"/>
      <c r="DCO4" s="24"/>
      <c r="DCP4" s="24"/>
      <c r="DCQ4" s="24"/>
      <c r="DCR4" s="24"/>
      <c r="DCS4" s="24"/>
      <c r="DCT4" s="24"/>
      <c r="DCU4" s="24"/>
      <c r="DCV4" s="24"/>
      <c r="DCW4" s="24"/>
      <c r="DCX4" s="24"/>
      <c r="DCY4" s="24"/>
      <c r="DCZ4" s="24"/>
      <c r="DDA4" s="24"/>
      <c r="DDB4" s="24"/>
      <c r="DDC4" s="24"/>
      <c r="DDD4" s="24"/>
      <c r="DDE4" s="24"/>
      <c r="DDF4" s="24"/>
      <c r="DDG4" s="24"/>
      <c r="DDH4" s="24"/>
      <c r="DDI4" s="24"/>
      <c r="DDJ4" s="24"/>
      <c r="DDK4" s="24"/>
      <c r="DDL4" s="24"/>
      <c r="DDM4" s="24"/>
      <c r="DDN4" s="24"/>
      <c r="DDO4" s="24"/>
      <c r="DDP4" s="24"/>
      <c r="DDQ4" s="24"/>
      <c r="DDR4" s="24"/>
      <c r="DDS4" s="24"/>
      <c r="DDT4" s="24"/>
      <c r="DDU4" s="24"/>
      <c r="DDV4" s="24"/>
      <c r="DDW4" s="24"/>
      <c r="DDX4" s="24"/>
      <c r="DDY4" s="24"/>
      <c r="DDZ4" s="24"/>
      <c r="DEA4" s="24"/>
      <c r="DEB4" s="24"/>
      <c r="DEC4" s="24"/>
      <c r="DED4" s="24"/>
      <c r="DEE4" s="24"/>
      <c r="DEF4" s="24"/>
      <c r="DEG4" s="24"/>
      <c r="DEH4" s="24"/>
      <c r="DEI4" s="24"/>
      <c r="DEJ4" s="24"/>
      <c r="DEK4" s="24"/>
      <c r="DEL4" s="24"/>
      <c r="DEM4" s="24"/>
      <c r="DEN4" s="24"/>
      <c r="DEO4" s="24"/>
      <c r="DEP4" s="24"/>
      <c r="DEQ4" s="24"/>
      <c r="DER4" s="24"/>
      <c r="DES4" s="24"/>
      <c r="DET4" s="24"/>
      <c r="DEU4" s="24"/>
      <c r="DEV4" s="24"/>
      <c r="DEW4" s="24"/>
      <c r="DEX4" s="24"/>
      <c r="DEY4" s="24"/>
      <c r="DEZ4" s="24"/>
      <c r="DFA4" s="24"/>
      <c r="DFB4" s="24"/>
      <c r="DFC4" s="24"/>
      <c r="DFD4" s="24"/>
      <c r="DFE4" s="24"/>
      <c r="DFF4" s="24"/>
      <c r="DFG4" s="24"/>
      <c r="DFH4" s="24"/>
      <c r="DFI4" s="24"/>
      <c r="DFJ4" s="24"/>
      <c r="DFK4" s="24"/>
      <c r="DFL4" s="24"/>
      <c r="DFM4" s="24"/>
      <c r="DFN4" s="24"/>
      <c r="DFO4" s="24"/>
      <c r="DFP4" s="24"/>
      <c r="DFQ4" s="24"/>
      <c r="DFR4" s="24"/>
      <c r="DFS4" s="24"/>
      <c r="DFT4" s="24"/>
      <c r="DFU4" s="24"/>
      <c r="DFV4" s="24"/>
      <c r="DFW4" s="24"/>
      <c r="DFX4" s="24"/>
      <c r="DFY4" s="24"/>
      <c r="DFZ4" s="24"/>
      <c r="DGA4" s="24"/>
      <c r="DGB4" s="24"/>
      <c r="DGC4" s="24"/>
      <c r="DGD4" s="24"/>
      <c r="DGE4" s="24"/>
      <c r="DGF4" s="24"/>
      <c r="DGG4" s="24"/>
      <c r="DGH4" s="24"/>
      <c r="DGI4" s="24"/>
      <c r="DGJ4" s="24"/>
      <c r="DGK4" s="24"/>
      <c r="DGL4" s="24"/>
      <c r="DGM4" s="24"/>
      <c r="DGN4" s="24"/>
      <c r="DGO4" s="24"/>
      <c r="DGP4" s="24"/>
      <c r="DGQ4" s="24"/>
      <c r="DGR4" s="24"/>
      <c r="DGS4" s="24"/>
      <c r="DGT4" s="24"/>
      <c r="DGU4" s="24"/>
      <c r="DGV4" s="24"/>
      <c r="DGW4" s="24"/>
      <c r="DGX4" s="24"/>
      <c r="DGY4" s="24"/>
      <c r="DGZ4" s="24"/>
      <c r="DHA4" s="24"/>
      <c r="DHB4" s="24"/>
      <c r="DHC4" s="24"/>
      <c r="DHD4" s="24"/>
      <c r="DHE4" s="24"/>
      <c r="DHF4" s="24"/>
      <c r="DHG4" s="24"/>
      <c r="DHH4" s="24"/>
      <c r="DHI4" s="24"/>
      <c r="DHJ4" s="24"/>
      <c r="DHK4" s="24"/>
      <c r="DHL4" s="24"/>
      <c r="DHM4" s="24"/>
      <c r="DHN4" s="24"/>
      <c r="DHO4" s="24"/>
      <c r="DHP4" s="24"/>
      <c r="DHQ4" s="24"/>
      <c r="DHR4" s="24"/>
      <c r="DHS4" s="24"/>
      <c r="DHT4" s="24"/>
      <c r="DHU4" s="24"/>
      <c r="DHV4" s="24"/>
      <c r="DHW4" s="24"/>
      <c r="DHX4" s="24"/>
      <c r="DHY4" s="24"/>
      <c r="DHZ4" s="24"/>
      <c r="DIA4" s="24"/>
      <c r="DIB4" s="24"/>
      <c r="DIC4" s="24"/>
      <c r="DID4" s="24"/>
      <c r="DIE4" s="24"/>
      <c r="DIF4" s="24"/>
      <c r="DIG4" s="24"/>
      <c r="DIH4" s="24"/>
      <c r="DII4" s="24"/>
      <c r="DIJ4" s="24"/>
      <c r="DIK4" s="24"/>
      <c r="DIL4" s="24"/>
      <c r="DIM4" s="24"/>
      <c r="DIN4" s="24"/>
      <c r="DIO4" s="24"/>
      <c r="DIP4" s="24"/>
      <c r="DIQ4" s="24"/>
      <c r="DIR4" s="24"/>
      <c r="DIS4" s="24"/>
      <c r="DIT4" s="24"/>
      <c r="DIU4" s="24"/>
      <c r="DIV4" s="24"/>
      <c r="DIW4" s="24"/>
      <c r="DIX4" s="24"/>
      <c r="DIY4" s="24"/>
      <c r="DIZ4" s="24"/>
      <c r="DJA4" s="24"/>
      <c r="DJB4" s="24"/>
      <c r="DJC4" s="24"/>
      <c r="DJD4" s="24"/>
      <c r="DJE4" s="24"/>
      <c r="DJF4" s="24"/>
      <c r="DJG4" s="24"/>
      <c r="DJH4" s="24"/>
      <c r="DJI4" s="24"/>
      <c r="DJJ4" s="24"/>
      <c r="DJK4" s="24"/>
      <c r="DJL4" s="24"/>
      <c r="DJM4" s="24"/>
      <c r="DJN4" s="24"/>
      <c r="DJO4" s="24"/>
      <c r="DJP4" s="24"/>
      <c r="DJQ4" s="24"/>
      <c r="DJR4" s="24"/>
      <c r="DJS4" s="24"/>
      <c r="DJT4" s="24"/>
      <c r="DJU4" s="24"/>
      <c r="DJV4" s="24"/>
      <c r="DJW4" s="24"/>
      <c r="DJX4" s="24"/>
      <c r="DJY4" s="24"/>
      <c r="DJZ4" s="24"/>
      <c r="DKA4" s="24"/>
      <c r="DKB4" s="24"/>
      <c r="DKC4" s="24"/>
      <c r="DKD4" s="24"/>
      <c r="DKE4" s="24"/>
      <c r="DKF4" s="24"/>
      <c r="DKG4" s="24"/>
      <c r="DKH4" s="24"/>
      <c r="DKI4" s="24"/>
      <c r="DKJ4" s="24"/>
      <c r="DKK4" s="24"/>
      <c r="DKL4" s="24"/>
      <c r="DKM4" s="24"/>
      <c r="DKN4" s="24"/>
      <c r="DKO4" s="24"/>
      <c r="DKP4" s="24"/>
      <c r="DKQ4" s="24"/>
      <c r="DKR4" s="24"/>
      <c r="DKS4" s="24"/>
      <c r="DKT4" s="24"/>
      <c r="DKU4" s="24"/>
      <c r="DKV4" s="24"/>
      <c r="DKW4" s="24"/>
      <c r="DKX4" s="24"/>
      <c r="DKY4" s="24"/>
      <c r="DKZ4" s="24"/>
      <c r="DLA4" s="24"/>
      <c r="DLB4" s="24"/>
      <c r="DLC4" s="24"/>
      <c r="DLD4" s="24"/>
      <c r="DLE4" s="24"/>
      <c r="DLF4" s="24"/>
      <c r="DLG4" s="24"/>
      <c r="DLH4" s="24"/>
      <c r="DLI4" s="24"/>
      <c r="DLJ4" s="24"/>
      <c r="DLK4" s="24"/>
      <c r="DLL4" s="24"/>
      <c r="DLM4" s="24"/>
      <c r="DLN4" s="24"/>
      <c r="DLO4" s="24"/>
      <c r="DLP4" s="24"/>
      <c r="DLQ4" s="24"/>
      <c r="DLR4" s="24"/>
      <c r="DLS4" s="24"/>
      <c r="DLT4" s="24"/>
      <c r="DLU4" s="24"/>
      <c r="DLV4" s="24"/>
      <c r="DLW4" s="24"/>
      <c r="DLX4" s="24"/>
      <c r="DLY4" s="24"/>
      <c r="DLZ4" s="24"/>
      <c r="DMA4" s="24"/>
      <c r="DMB4" s="24"/>
      <c r="DMC4" s="24"/>
      <c r="DMD4" s="24"/>
      <c r="DME4" s="24"/>
      <c r="DMF4" s="24"/>
      <c r="DMG4" s="24"/>
      <c r="DMH4" s="24"/>
      <c r="DMI4" s="24"/>
      <c r="DMJ4" s="24"/>
      <c r="DMK4" s="24"/>
      <c r="DML4" s="24"/>
      <c r="DMM4" s="24"/>
      <c r="DMN4" s="24"/>
      <c r="DMO4" s="24"/>
      <c r="DMP4" s="24"/>
      <c r="DMQ4" s="24"/>
      <c r="DMR4" s="24"/>
      <c r="DMS4" s="24"/>
      <c r="DMT4" s="24"/>
      <c r="DMU4" s="24"/>
      <c r="DMV4" s="24"/>
      <c r="DMW4" s="24"/>
      <c r="DMX4" s="24"/>
      <c r="DMY4" s="24"/>
      <c r="DMZ4" s="24"/>
      <c r="DNA4" s="24"/>
      <c r="DNB4" s="24"/>
      <c r="DNC4" s="24"/>
      <c r="DND4" s="24"/>
      <c r="DNE4" s="24"/>
      <c r="DNF4" s="24"/>
      <c r="DNG4" s="24"/>
      <c r="DNH4" s="24"/>
      <c r="DNI4" s="24"/>
      <c r="DNJ4" s="24"/>
      <c r="DNK4" s="24"/>
      <c r="DNL4" s="24"/>
      <c r="DNM4" s="24"/>
      <c r="DNN4" s="24"/>
      <c r="DNO4" s="24"/>
      <c r="DNP4" s="24"/>
      <c r="DNQ4" s="24"/>
      <c r="DNR4" s="24"/>
      <c r="DNS4" s="24"/>
      <c r="DNT4" s="24"/>
      <c r="DNU4" s="24"/>
      <c r="DNV4" s="24"/>
      <c r="DNW4" s="24"/>
      <c r="DNX4" s="24"/>
      <c r="DNY4" s="24"/>
      <c r="DNZ4" s="24"/>
      <c r="DOA4" s="24"/>
      <c r="DOB4" s="24"/>
      <c r="DOC4" s="24"/>
      <c r="DOD4" s="24"/>
      <c r="DOE4" s="24"/>
      <c r="DOF4" s="24"/>
      <c r="DOG4" s="24"/>
      <c r="DOH4" s="24"/>
      <c r="DOI4" s="24"/>
      <c r="DOJ4" s="24"/>
      <c r="DOK4" s="24"/>
      <c r="DOL4" s="24"/>
      <c r="DOM4" s="24"/>
      <c r="DON4" s="24"/>
      <c r="DOO4" s="24"/>
      <c r="DOP4" s="24"/>
      <c r="DOQ4" s="24"/>
      <c r="DOR4" s="24"/>
      <c r="DOS4" s="24"/>
      <c r="DOT4" s="24"/>
      <c r="DOU4" s="24"/>
      <c r="DOV4" s="24"/>
      <c r="DOW4" s="24"/>
      <c r="DOX4" s="24"/>
      <c r="DOY4" s="24"/>
      <c r="DOZ4" s="24"/>
      <c r="DPA4" s="24"/>
      <c r="DPB4" s="24"/>
      <c r="DPC4" s="24"/>
      <c r="DPD4" s="24"/>
      <c r="DPE4" s="24"/>
      <c r="DPF4" s="24"/>
      <c r="DPG4" s="24"/>
      <c r="DPH4" s="24"/>
      <c r="DPI4" s="24"/>
      <c r="DPJ4" s="24"/>
      <c r="DPK4" s="24"/>
      <c r="DPL4" s="24"/>
      <c r="DPM4" s="24"/>
      <c r="DPN4" s="24"/>
      <c r="DPO4" s="24"/>
      <c r="DPP4" s="24"/>
      <c r="DPQ4" s="24"/>
      <c r="DPR4" s="24"/>
      <c r="DPS4" s="24"/>
      <c r="DPT4" s="24"/>
      <c r="DPU4" s="24"/>
      <c r="DPV4" s="24"/>
      <c r="DPW4" s="24"/>
      <c r="DPX4" s="24"/>
      <c r="DPY4" s="24"/>
      <c r="DPZ4" s="24"/>
      <c r="DQA4" s="24"/>
      <c r="DQB4" s="24"/>
      <c r="DQC4" s="24"/>
      <c r="DQD4" s="24"/>
      <c r="DQE4" s="24"/>
      <c r="DQF4" s="24"/>
      <c r="DQG4" s="24"/>
      <c r="DQH4" s="24"/>
      <c r="DQI4" s="24"/>
      <c r="DQJ4" s="24"/>
      <c r="DQK4" s="24"/>
      <c r="DQL4" s="24"/>
      <c r="DQM4" s="24"/>
      <c r="DQN4" s="24"/>
      <c r="DQO4" s="24"/>
      <c r="DQP4" s="24"/>
      <c r="DQQ4" s="24"/>
      <c r="DQR4" s="24"/>
      <c r="DQS4" s="24"/>
      <c r="DQT4" s="24"/>
      <c r="DQU4" s="24"/>
      <c r="DQV4" s="24"/>
      <c r="DQW4" s="24"/>
      <c r="DQX4" s="24"/>
      <c r="DQY4" s="24"/>
      <c r="DQZ4" s="24"/>
      <c r="DRA4" s="24"/>
      <c r="DRB4" s="24"/>
      <c r="DRC4" s="24"/>
      <c r="DRD4" s="24"/>
      <c r="DRE4" s="24"/>
      <c r="DRF4" s="24"/>
      <c r="DRG4" s="24"/>
      <c r="DRH4" s="24"/>
      <c r="DRI4" s="24"/>
      <c r="DRJ4" s="24"/>
      <c r="DRK4" s="24"/>
      <c r="DRL4" s="24"/>
      <c r="DRM4" s="24"/>
      <c r="DRN4" s="24"/>
      <c r="DRO4" s="24"/>
      <c r="DRP4" s="24"/>
      <c r="DRQ4" s="24"/>
      <c r="DRR4" s="24"/>
      <c r="DRS4" s="24"/>
      <c r="DRT4" s="24"/>
      <c r="DRU4" s="24"/>
      <c r="DRV4" s="24"/>
      <c r="DRW4" s="24"/>
      <c r="DRX4" s="24"/>
      <c r="DRY4" s="24"/>
      <c r="DRZ4" s="24"/>
      <c r="DSA4" s="24"/>
      <c r="DSB4" s="24"/>
      <c r="DSC4" s="24"/>
      <c r="DSD4" s="24"/>
      <c r="DSE4" s="24"/>
      <c r="DSF4" s="24"/>
      <c r="DSG4" s="24"/>
      <c r="DSH4" s="24"/>
      <c r="DSI4" s="24"/>
      <c r="DSJ4" s="24"/>
      <c r="DSK4" s="24"/>
      <c r="DSL4" s="24"/>
      <c r="DSM4" s="24"/>
      <c r="DSN4" s="24"/>
      <c r="DSO4" s="24"/>
      <c r="DSP4" s="24"/>
      <c r="DSQ4" s="24"/>
      <c r="DSR4" s="24"/>
      <c r="DSS4" s="24"/>
      <c r="DST4" s="24"/>
      <c r="DSU4" s="24"/>
      <c r="DSV4" s="24"/>
      <c r="DSW4" s="24"/>
      <c r="DSX4" s="24"/>
      <c r="DSY4" s="24"/>
      <c r="DSZ4" s="24"/>
      <c r="DTA4" s="24"/>
      <c r="DTB4" s="24"/>
      <c r="DTC4" s="24"/>
      <c r="DTD4" s="24"/>
      <c r="DTE4" s="24"/>
      <c r="DTF4" s="24"/>
      <c r="DTG4" s="24"/>
      <c r="DTH4" s="24"/>
      <c r="DTI4" s="24"/>
      <c r="DTJ4" s="24"/>
      <c r="DTK4" s="24"/>
      <c r="DTL4" s="24"/>
      <c r="DTM4" s="24"/>
      <c r="DTN4" s="24"/>
      <c r="DTO4" s="24"/>
      <c r="DTP4" s="24"/>
      <c r="DTQ4" s="24"/>
      <c r="DTR4" s="24"/>
      <c r="DTS4" s="24"/>
      <c r="DTT4" s="24"/>
      <c r="DTU4" s="24"/>
      <c r="DTV4" s="24"/>
      <c r="DTW4" s="24"/>
      <c r="DTX4" s="24"/>
      <c r="DTY4" s="24"/>
      <c r="DTZ4" s="24"/>
      <c r="DUA4" s="24"/>
      <c r="DUB4" s="24"/>
      <c r="DUC4" s="24"/>
      <c r="DUD4" s="24"/>
      <c r="DUE4" s="24"/>
      <c r="DUF4" s="24"/>
      <c r="DUG4" s="24"/>
      <c r="DUH4" s="24"/>
      <c r="DUI4" s="24"/>
      <c r="DUJ4" s="24"/>
      <c r="DUK4" s="24"/>
      <c r="DUL4" s="24"/>
      <c r="DUM4" s="24"/>
      <c r="DUN4" s="24"/>
      <c r="DUO4" s="24"/>
      <c r="DUP4" s="24"/>
      <c r="DUQ4" s="24"/>
      <c r="DUR4" s="24"/>
      <c r="DUS4" s="24"/>
      <c r="DUT4" s="24"/>
      <c r="DUU4" s="24"/>
      <c r="DUV4" s="24"/>
      <c r="DUW4" s="24"/>
      <c r="DUX4" s="24"/>
      <c r="DUY4" s="24"/>
      <c r="DUZ4" s="24"/>
      <c r="DVA4" s="24"/>
      <c r="DVB4" s="24"/>
      <c r="DVC4" s="24"/>
      <c r="DVD4" s="24"/>
      <c r="DVE4" s="24"/>
      <c r="DVF4" s="24"/>
      <c r="DVG4" s="24"/>
      <c r="DVH4" s="24"/>
      <c r="DVI4" s="24"/>
      <c r="DVJ4" s="24"/>
      <c r="DVK4" s="24"/>
      <c r="DVL4" s="24"/>
      <c r="DVM4" s="24"/>
      <c r="DVN4" s="24"/>
      <c r="DVO4" s="24"/>
      <c r="DVP4" s="24"/>
      <c r="DVQ4" s="24"/>
      <c r="DVR4" s="24"/>
      <c r="DVS4" s="24"/>
      <c r="DVT4" s="24"/>
      <c r="DVU4" s="24"/>
      <c r="DVV4" s="24"/>
      <c r="DVW4" s="24"/>
      <c r="DVX4" s="24"/>
      <c r="DVY4" s="24"/>
      <c r="DVZ4" s="24"/>
      <c r="DWA4" s="24"/>
      <c r="DWB4" s="24"/>
      <c r="DWC4" s="24"/>
      <c r="DWD4" s="24"/>
      <c r="DWE4" s="24"/>
      <c r="DWF4" s="24"/>
      <c r="DWG4" s="24"/>
      <c r="DWH4" s="24"/>
      <c r="DWI4" s="24"/>
      <c r="DWJ4" s="24"/>
      <c r="DWK4" s="24"/>
      <c r="DWL4" s="24"/>
      <c r="DWM4" s="24"/>
      <c r="DWN4" s="24"/>
      <c r="DWO4" s="24"/>
      <c r="DWP4" s="24"/>
      <c r="DWQ4" s="24"/>
      <c r="DWR4" s="24"/>
      <c r="DWS4" s="24"/>
      <c r="DWT4" s="24"/>
      <c r="DWU4" s="24"/>
      <c r="DWV4" s="24"/>
      <c r="DWW4" s="24"/>
      <c r="DWX4" s="24"/>
      <c r="DWY4" s="24"/>
      <c r="DWZ4" s="24"/>
      <c r="DXA4" s="24"/>
      <c r="DXB4" s="24"/>
      <c r="DXC4" s="24"/>
      <c r="DXD4" s="24"/>
      <c r="DXE4" s="24"/>
      <c r="DXF4" s="24"/>
      <c r="DXG4" s="24"/>
      <c r="DXH4" s="24"/>
      <c r="DXI4" s="24"/>
      <c r="DXJ4" s="24"/>
      <c r="DXK4" s="24"/>
      <c r="DXL4" s="24"/>
      <c r="DXM4" s="24"/>
      <c r="DXN4" s="24"/>
      <c r="DXO4" s="24"/>
      <c r="DXP4" s="24"/>
      <c r="DXQ4" s="24"/>
      <c r="DXR4" s="24"/>
      <c r="DXS4" s="24"/>
      <c r="DXT4" s="24"/>
      <c r="DXU4" s="24"/>
      <c r="DXV4" s="24"/>
      <c r="DXW4" s="24"/>
      <c r="DXX4" s="24"/>
      <c r="DXY4" s="24"/>
      <c r="DXZ4" s="24"/>
      <c r="DYA4" s="24"/>
      <c r="DYB4" s="24"/>
      <c r="DYC4" s="24"/>
      <c r="DYD4" s="24"/>
      <c r="DYE4" s="24"/>
      <c r="DYF4" s="24"/>
      <c r="DYG4" s="24"/>
      <c r="DYH4" s="24"/>
      <c r="DYI4" s="24"/>
      <c r="DYJ4" s="24"/>
      <c r="DYK4" s="24"/>
      <c r="DYL4" s="24"/>
      <c r="DYM4" s="24"/>
      <c r="DYN4" s="24"/>
      <c r="DYO4" s="24"/>
      <c r="DYP4" s="24"/>
      <c r="DYQ4" s="24"/>
      <c r="DYR4" s="24"/>
      <c r="DYS4" s="24"/>
      <c r="DYT4" s="24"/>
      <c r="DYU4" s="24"/>
      <c r="DYV4" s="24"/>
      <c r="DYW4" s="24"/>
      <c r="DYX4" s="24"/>
      <c r="DYY4" s="24"/>
      <c r="DYZ4" s="24"/>
      <c r="DZA4" s="24"/>
      <c r="DZB4" s="24"/>
      <c r="DZC4" s="24"/>
      <c r="DZD4" s="24"/>
      <c r="DZE4" s="24"/>
      <c r="DZF4" s="24"/>
      <c r="DZG4" s="24"/>
      <c r="DZH4" s="24"/>
      <c r="DZI4" s="24"/>
      <c r="DZJ4" s="24"/>
      <c r="DZK4" s="24"/>
      <c r="DZL4" s="24"/>
      <c r="DZM4" s="24"/>
      <c r="DZN4" s="24"/>
      <c r="DZO4" s="24"/>
      <c r="DZP4" s="24"/>
      <c r="DZQ4" s="24"/>
      <c r="DZR4" s="24"/>
      <c r="DZS4" s="24"/>
      <c r="DZT4" s="24"/>
      <c r="DZU4" s="24"/>
      <c r="DZV4" s="24"/>
      <c r="DZW4" s="24"/>
      <c r="DZX4" s="24"/>
      <c r="DZY4" s="24"/>
      <c r="DZZ4" s="24"/>
      <c r="EAA4" s="24"/>
      <c r="EAB4" s="24"/>
      <c r="EAC4" s="24"/>
      <c r="EAD4" s="24"/>
      <c r="EAE4" s="24"/>
      <c r="EAF4" s="24"/>
      <c r="EAG4" s="24"/>
      <c r="EAH4" s="24"/>
      <c r="EAI4" s="24"/>
      <c r="EAJ4" s="24"/>
      <c r="EAK4" s="24"/>
      <c r="EAL4" s="24"/>
      <c r="EAM4" s="24"/>
      <c r="EAN4" s="24"/>
      <c r="EAO4" s="24"/>
      <c r="EAP4" s="24"/>
      <c r="EAQ4" s="24"/>
      <c r="EAR4" s="24"/>
      <c r="EAS4" s="24"/>
      <c r="EAT4" s="24"/>
      <c r="EAU4" s="24"/>
      <c r="EAV4" s="24"/>
      <c r="EAW4" s="24"/>
      <c r="EAX4" s="24"/>
      <c r="EAY4" s="24"/>
      <c r="EAZ4" s="24"/>
      <c r="EBA4" s="24"/>
      <c r="EBB4" s="24"/>
      <c r="EBC4" s="24"/>
      <c r="EBD4" s="24"/>
      <c r="EBE4" s="24"/>
      <c r="EBF4" s="24"/>
      <c r="EBG4" s="24"/>
      <c r="EBH4" s="24"/>
      <c r="EBI4" s="24"/>
      <c r="EBJ4" s="24"/>
      <c r="EBK4" s="24"/>
      <c r="EBL4" s="24"/>
      <c r="EBM4" s="24"/>
      <c r="EBN4" s="24"/>
      <c r="EBO4" s="24"/>
      <c r="EBP4" s="24"/>
      <c r="EBQ4" s="24"/>
      <c r="EBR4" s="24"/>
      <c r="EBS4" s="24"/>
      <c r="EBT4" s="24"/>
      <c r="EBU4" s="24"/>
      <c r="EBV4" s="24"/>
      <c r="EBW4" s="24"/>
      <c r="EBX4" s="24"/>
      <c r="EBY4" s="24"/>
      <c r="EBZ4" s="24"/>
      <c r="ECA4" s="24"/>
      <c r="ECB4" s="24"/>
      <c r="ECC4" s="24"/>
      <c r="ECD4" s="24"/>
      <c r="ECE4" s="24"/>
      <c r="ECF4" s="24"/>
      <c r="ECG4" s="24"/>
      <c r="ECH4" s="24"/>
      <c r="ECI4" s="24"/>
      <c r="ECJ4" s="24"/>
      <c r="ECK4" s="24"/>
      <c r="ECL4" s="24"/>
      <c r="ECM4" s="24"/>
      <c r="ECN4" s="24"/>
      <c r="ECO4" s="24"/>
      <c r="ECP4" s="24"/>
      <c r="ECQ4" s="24"/>
      <c r="ECR4" s="24"/>
      <c r="ECS4" s="24"/>
      <c r="ECT4" s="24"/>
      <c r="ECU4" s="24"/>
      <c r="ECV4" s="24"/>
      <c r="ECW4" s="24"/>
      <c r="ECX4" s="24"/>
      <c r="ECY4" s="24"/>
      <c r="ECZ4" s="24"/>
      <c r="EDA4" s="24"/>
      <c r="EDB4" s="24"/>
      <c r="EDC4" s="24"/>
      <c r="EDD4" s="24"/>
      <c r="EDE4" s="24"/>
      <c r="EDF4" s="24"/>
      <c r="EDG4" s="24"/>
      <c r="EDH4" s="24"/>
      <c r="EDI4" s="24"/>
      <c r="EDJ4" s="24"/>
      <c r="EDK4" s="24"/>
      <c r="EDL4" s="24"/>
      <c r="EDM4" s="24"/>
      <c r="EDN4" s="24"/>
      <c r="EDO4" s="24"/>
      <c r="EDP4" s="24"/>
      <c r="EDQ4" s="24"/>
      <c r="EDR4" s="24"/>
      <c r="EDS4" s="24"/>
      <c r="EDT4" s="24"/>
      <c r="EDU4" s="24"/>
      <c r="EDV4" s="24"/>
      <c r="EDW4" s="24"/>
      <c r="EDX4" s="24"/>
      <c r="EDY4" s="24"/>
      <c r="EDZ4" s="24"/>
      <c r="EEA4" s="24"/>
      <c r="EEB4" s="24"/>
      <c r="EEC4" s="24"/>
      <c r="EED4" s="24"/>
      <c r="EEE4" s="24"/>
      <c r="EEF4" s="24"/>
      <c r="EEG4" s="24"/>
      <c r="EEH4" s="24"/>
      <c r="EEI4" s="24"/>
      <c r="EEJ4" s="24"/>
      <c r="EEK4" s="24"/>
      <c r="EEL4" s="24"/>
      <c r="EEM4" s="24"/>
      <c r="EEN4" s="24"/>
      <c r="EEO4" s="24"/>
      <c r="EEP4" s="24"/>
      <c r="EEQ4" s="24"/>
      <c r="EER4" s="24"/>
      <c r="EES4" s="24"/>
      <c r="EET4" s="24"/>
      <c r="EEU4" s="24"/>
      <c r="EEV4" s="24"/>
      <c r="EEW4" s="24"/>
      <c r="EEX4" s="24"/>
      <c r="EEY4" s="24"/>
      <c r="EEZ4" s="24"/>
      <c r="EFA4" s="24"/>
      <c r="EFB4" s="24"/>
      <c r="EFC4" s="24"/>
      <c r="EFD4" s="24"/>
      <c r="EFE4" s="24"/>
      <c r="EFF4" s="24"/>
      <c r="EFG4" s="24"/>
      <c r="EFH4" s="24"/>
      <c r="EFI4" s="24"/>
      <c r="EFJ4" s="24"/>
      <c r="EFK4" s="24"/>
      <c r="EFL4" s="24"/>
      <c r="EFM4" s="24"/>
      <c r="EFN4" s="24"/>
      <c r="EFO4" s="24"/>
      <c r="EFP4" s="24"/>
      <c r="EFQ4" s="24"/>
      <c r="EFR4" s="24"/>
      <c r="EFS4" s="24"/>
      <c r="EFT4" s="24"/>
      <c r="EFU4" s="24"/>
      <c r="EFV4" s="24"/>
      <c r="EFW4" s="24"/>
      <c r="EFX4" s="24"/>
      <c r="EFY4" s="24"/>
      <c r="EFZ4" s="24"/>
      <c r="EGA4" s="24"/>
      <c r="EGB4" s="24"/>
      <c r="EGC4" s="24"/>
      <c r="EGD4" s="24"/>
      <c r="EGE4" s="24"/>
      <c r="EGF4" s="24"/>
      <c r="EGG4" s="24"/>
      <c r="EGH4" s="24"/>
      <c r="EGI4" s="24"/>
      <c r="EGJ4" s="24"/>
      <c r="EGK4" s="24"/>
      <c r="EGL4" s="24"/>
      <c r="EGM4" s="24"/>
      <c r="EGN4" s="24"/>
      <c r="EGO4" s="24"/>
      <c r="EGP4" s="24"/>
      <c r="EGQ4" s="24"/>
      <c r="EGR4" s="24"/>
      <c r="EGS4" s="24"/>
      <c r="EGT4" s="24"/>
      <c r="EGU4" s="24"/>
      <c r="EGV4" s="24"/>
      <c r="EGW4" s="24"/>
      <c r="EGX4" s="24"/>
      <c r="EGY4" s="24"/>
      <c r="EGZ4" s="24"/>
      <c r="EHA4" s="24"/>
      <c r="EHB4" s="24"/>
      <c r="EHC4" s="24"/>
      <c r="EHD4" s="24"/>
      <c r="EHE4" s="24"/>
      <c r="EHF4" s="24"/>
      <c r="EHG4" s="24"/>
      <c r="EHH4" s="24"/>
      <c r="EHI4" s="24"/>
      <c r="EHJ4" s="24"/>
      <c r="EHK4" s="24"/>
      <c r="EHL4" s="24"/>
      <c r="EHM4" s="24"/>
      <c r="EHN4" s="24"/>
      <c r="EHO4" s="24"/>
      <c r="EHP4" s="24"/>
      <c r="EHQ4" s="24"/>
      <c r="EHR4" s="24"/>
      <c r="EHS4" s="24"/>
      <c r="EHT4" s="24"/>
      <c r="EHU4" s="24"/>
      <c r="EHV4" s="24"/>
      <c r="EHW4" s="24"/>
      <c r="EHX4" s="24"/>
      <c r="EHY4" s="24"/>
      <c r="EHZ4" s="24"/>
      <c r="EIA4" s="24"/>
      <c r="EIB4" s="24"/>
      <c r="EIC4" s="24"/>
      <c r="EID4" s="24"/>
      <c r="EIE4" s="24"/>
      <c r="EIF4" s="24"/>
      <c r="EIG4" s="24"/>
      <c r="EIH4" s="24"/>
      <c r="EII4" s="24"/>
      <c r="EIJ4" s="24"/>
      <c r="EIK4" s="24"/>
      <c r="EIL4" s="24"/>
      <c r="EIM4" s="24"/>
      <c r="EIN4" s="24"/>
      <c r="EIO4" s="24"/>
      <c r="EIP4" s="24"/>
      <c r="EIQ4" s="24"/>
      <c r="EIR4" s="24"/>
      <c r="EIS4" s="24"/>
      <c r="EIT4" s="24"/>
      <c r="EIU4" s="24"/>
      <c r="EIV4" s="24"/>
      <c r="EIW4" s="24"/>
      <c r="EIX4" s="24"/>
      <c r="EIY4" s="24"/>
      <c r="EIZ4" s="24"/>
      <c r="EJA4" s="24"/>
      <c r="EJB4" s="24"/>
      <c r="EJC4" s="24"/>
      <c r="EJD4" s="24"/>
      <c r="EJE4" s="24"/>
      <c r="EJF4" s="24"/>
      <c r="EJG4" s="24"/>
      <c r="EJH4" s="24"/>
      <c r="EJI4" s="24"/>
      <c r="EJJ4" s="24"/>
      <c r="EJK4" s="24"/>
      <c r="EJL4" s="24"/>
      <c r="EJM4" s="24"/>
      <c r="EJN4" s="24"/>
      <c r="EJO4" s="24"/>
      <c r="EJP4" s="24"/>
      <c r="EJQ4" s="24"/>
      <c r="EJR4" s="24"/>
      <c r="EJS4" s="24"/>
      <c r="EJT4" s="24"/>
      <c r="EJU4" s="24"/>
      <c r="EJV4" s="24"/>
      <c r="EJW4" s="24"/>
      <c r="EJX4" s="24"/>
      <c r="EJY4" s="24"/>
      <c r="EJZ4" s="24"/>
      <c r="EKA4" s="24"/>
      <c r="EKB4" s="24"/>
      <c r="EKC4" s="24"/>
      <c r="EKD4" s="24"/>
      <c r="EKE4" s="24"/>
      <c r="EKF4" s="24"/>
      <c r="EKG4" s="24"/>
      <c r="EKH4" s="24"/>
      <c r="EKI4" s="24"/>
      <c r="EKJ4" s="24"/>
      <c r="EKK4" s="24"/>
      <c r="EKL4" s="24"/>
      <c r="EKM4" s="24"/>
      <c r="EKN4" s="24"/>
      <c r="EKO4" s="24"/>
      <c r="EKP4" s="24"/>
      <c r="EKQ4" s="24"/>
      <c r="EKR4" s="24"/>
      <c r="EKS4" s="24"/>
      <c r="EKT4" s="24"/>
      <c r="EKU4" s="24"/>
      <c r="EKV4" s="24"/>
      <c r="EKW4" s="24"/>
      <c r="EKX4" s="24"/>
      <c r="EKY4" s="24"/>
      <c r="EKZ4" s="24"/>
      <c r="ELA4" s="24"/>
      <c r="ELB4" s="24"/>
      <c r="ELC4" s="24"/>
      <c r="ELD4" s="24"/>
      <c r="ELE4" s="24"/>
      <c r="ELF4" s="24"/>
      <c r="ELG4" s="24"/>
      <c r="ELH4" s="24"/>
      <c r="ELI4" s="24"/>
      <c r="ELJ4" s="24"/>
      <c r="ELK4" s="24"/>
      <c r="ELL4" s="24"/>
      <c r="ELM4" s="24"/>
      <c r="ELN4" s="24"/>
      <c r="ELO4" s="24"/>
      <c r="ELP4" s="24"/>
      <c r="ELQ4" s="24"/>
      <c r="ELR4" s="24"/>
      <c r="ELS4" s="24"/>
      <c r="ELT4" s="24"/>
      <c r="ELU4" s="24"/>
      <c r="ELV4" s="24"/>
      <c r="ELW4" s="24"/>
      <c r="ELX4" s="24"/>
      <c r="ELY4" s="24"/>
      <c r="ELZ4" s="24"/>
      <c r="EMA4" s="24"/>
      <c r="EMB4" s="24"/>
      <c r="EMC4" s="24"/>
      <c r="EMD4" s="24"/>
      <c r="EME4" s="24"/>
      <c r="EMF4" s="24"/>
      <c r="EMG4" s="24"/>
      <c r="EMH4" s="24"/>
      <c r="EMI4" s="24"/>
      <c r="EMJ4" s="24"/>
      <c r="EMK4" s="24"/>
      <c r="EML4" s="24"/>
      <c r="EMM4" s="24"/>
      <c r="EMN4" s="24"/>
      <c r="EMO4" s="24"/>
      <c r="EMP4" s="24"/>
      <c r="EMQ4" s="24"/>
      <c r="EMR4" s="24"/>
      <c r="EMS4" s="24"/>
      <c r="EMT4" s="24"/>
      <c r="EMU4" s="24"/>
      <c r="EMV4" s="24"/>
      <c r="EMW4" s="24"/>
      <c r="EMX4" s="24"/>
      <c r="EMY4" s="24"/>
      <c r="EMZ4" s="24"/>
      <c r="ENA4" s="24"/>
      <c r="ENB4" s="24"/>
      <c r="ENC4" s="24"/>
      <c r="END4" s="24"/>
      <c r="ENE4" s="24"/>
      <c r="ENF4" s="24"/>
      <c r="ENG4" s="24"/>
      <c r="ENH4" s="24"/>
      <c r="ENI4" s="24"/>
      <c r="ENJ4" s="24"/>
      <c r="ENK4" s="24"/>
      <c r="ENL4" s="24"/>
      <c r="ENM4" s="24"/>
      <c r="ENN4" s="24"/>
      <c r="ENO4" s="24"/>
      <c r="ENP4" s="24"/>
      <c r="ENQ4" s="24"/>
      <c r="ENR4" s="24"/>
      <c r="ENS4" s="24"/>
      <c r="ENT4" s="24"/>
      <c r="ENU4" s="24"/>
      <c r="ENV4" s="24"/>
      <c r="ENW4" s="24"/>
      <c r="ENX4" s="24"/>
      <c r="ENY4" s="24"/>
      <c r="ENZ4" s="24"/>
      <c r="EOA4" s="24"/>
      <c r="EOB4" s="24"/>
      <c r="EOC4" s="24"/>
      <c r="EOD4" s="24"/>
      <c r="EOE4" s="24"/>
      <c r="EOF4" s="24"/>
      <c r="EOG4" s="24"/>
      <c r="EOH4" s="24"/>
      <c r="EOI4" s="24"/>
      <c r="EOJ4" s="24"/>
      <c r="EOK4" s="24"/>
      <c r="EOL4" s="24"/>
      <c r="EOM4" s="24"/>
      <c r="EON4" s="24"/>
      <c r="EOO4" s="24"/>
      <c r="EOP4" s="24"/>
      <c r="EOQ4" s="24"/>
      <c r="EOR4" s="24"/>
      <c r="EOS4" s="24"/>
      <c r="EOT4" s="24"/>
      <c r="EOU4" s="24"/>
      <c r="EOV4" s="24"/>
      <c r="EOW4" s="24"/>
      <c r="EOX4" s="24"/>
      <c r="EOY4" s="24"/>
      <c r="EOZ4" s="24"/>
      <c r="EPA4" s="24"/>
      <c r="EPB4" s="24"/>
      <c r="EPC4" s="24"/>
      <c r="EPD4" s="24"/>
      <c r="EPE4" s="24"/>
      <c r="EPF4" s="24"/>
      <c r="EPG4" s="24"/>
      <c r="EPH4" s="24"/>
      <c r="EPI4" s="24"/>
      <c r="EPJ4" s="24"/>
      <c r="EPK4" s="24"/>
      <c r="EPL4" s="24"/>
      <c r="EPM4" s="24"/>
      <c r="EPN4" s="24"/>
      <c r="EPO4" s="24"/>
      <c r="EPP4" s="24"/>
      <c r="EPQ4" s="24"/>
      <c r="EPR4" s="24"/>
      <c r="EPS4" s="24"/>
      <c r="EPT4" s="24"/>
      <c r="EPU4" s="24"/>
      <c r="EPV4" s="24"/>
      <c r="EPW4" s="24"/>
      <c r="EPX4" s="24"/>
      <c r="EPY4" s="24"/>
      <c r="EPZ4" s="24"/>
      <c r="EQA4" s="24"/>
      <c r="EQB4" s="24"/>
      <c r="EQC4" s="24"/>
      <c r="EQD4" s="24"/>
      <c r="EQE4" s="24"/>
      <c r="EQF4" s="24"/>
      <c r="EQG4" s="24"/>
      <c r="EQH4" s="24"/>
      <c r="EQI4" s="24"/>
      <c r="EQJ4" s="24"/>
      <c r="EQK4" s="24"/>
      <c r="EQL4" s="24"/>
      <c r="EQM4" s="24"/>
      <c r="EQN4" s="24"/>
      <c r="EQO4" s="24"/>
      <c r="EQP4" s="24"/>
      <c r="EQQ4" s="24"/>
      <c r="EQR4" s="24"/>
      <c r="EQS4" s="24"/>
      <c r="EQT4" s="24"/>
      <c r="EQU4" s="24"/>
      <c r="EQV4" s="24"/>
      <c r="EQW4" s="24"/>
      <c r="EQX4" s="24"/>
      <c r="EQY4" s="24"/>
      <c r="EQZ4" s="24"/>
      <c r="ERA4" s="24"/>
      <c r="ERB4" s="24"/>
      <c r="ERC4" s="24"/>
      <c r="ERD4" s="24"/>
      <c r="ERE4" s="24"/>
      <c r="ERF4" s="24"/>
      <c r="ERG4" s="24"/>
      <c r="ERH4" s="24"/>
      <c r="ERI4" s="24"/>
      <c r="ERJ4" s="24"/>
      <c r="ERK4" s="24"/>
      <c r="ERL4" s="24"/>
      <c r="ERM4" s="24"/>
      <c r="ERN4" s="24"/>
      <c r="ERO4" s="24"/>
      <c r="ERP4" s="24"/>
      <c r="ERQ4" s="24"/>
      <c r="ERR4" s="24"/>
      <c r="ERS4" s="24"/>
      <c r="ERT4" s="24"/>
      <c r="ERU4" s="24"/>
      <c r="ERV4" s="24"/>
      <c r="ERW4" s="24"/>
      <c r="ERX4" s="24"/>
      <c r="ERY4" s="24"/>
      <c r="ERZ4" s="24"/>
      <c r="ESA4" s="24"/>
      <c r="ESB4" s="24"/>
      <c r="ESC4" s="24"/>
      <c r="ESD4" s="24"/>
      <c r="ESE4" s="24"/>
      <c r="ESF4" s="24"/>
      <c r="ESG4" s="24"/>
      <c r="ESH4" s="24"/>
      <c r="ESI4" s="24"/>
      <c r="ESJ4" s="24"/>
      <c r="ESK4" s="24"/>
      <c r="ESL4" s="24"/>
      <c r="ESM4" s="24"/>
      <c r="ESN4" s="24"/>
      <c r="ESO4" s="24"/>
      <c r="ESP4" s="24"/>
      <c r="ESQ4" s="24"/>
      <c r="ESR4" s="24"/>
      <c r="ESS4" s="24"/>
      <c r="EST4" s="24"/>
      <c r="ESU4" s="24"/>
      <c r="ESV4" s="24"/>
      <c r="ESW4" s="24"/>
      <c r="ESX4" s="24"/>
      <c r="ESY4" s="24"/>
      <c r="ESZ4" s="24"/>
      <c r="ETA4" s="24"/>
      <c r="ETB4" s="24"/>
      <c r="ETC4" s="24"/>
      <c r="ETD4" s="24"/>
      <c r="ETE4" s="24"/>
      <c r="ETF4" s="24"/>
      <c r="ETG4" s="24"/>
      <c r="ETH4" s="24"/>
      <c r="ETI4" s="24"/>
      <c r="ETJ4" s="24"/>
      <c r="ETK4" s="24"/>
      <c r="ETL4" s="24"/>
      <c r="ETM4" s="24"/>
      <c r="ETN4" s="24"/>
      <c r="ETO4" s="24"/>
      <c r="ETP4" s="24"/>
      <c r="ETQ4" s="24"/>
      <c r="ETR4" s="24"/>
      <c r="ETS4" s="24"/>
      <c r="ETT4" s="24"/>
      <c r="ETU4" s="24"/>
      <c r="ETV4" s="24"/>
      <c r="ETW4" s="24"/>
      <c r="ETX4" s="24"/>
      <c r="ETY4" s="24"/>
      <c r="ETZ4" s="24"/>
      <c r="EUA4" s="24"/>
      <c r="EUB4" s="24"/>
      <c r="EUC4" s="24"/>
      <c r="EUD4" s="24"/>
      <c r="EUE4" s="24"/>
      <c r="EUF4" s="24"/>
      <c r="EUG4" s="24"/>
      <c r="EUH4" s="24"/>
      <c r="EUI4" s="24"/>
      <c r="EUJ4" s="24"/>
      <c r="EUK4" s="24"/>
      <c r="EUL4" s="24"/>
      <c r="EUM4" s="24"/>
      <c r="EUN4" s="24"/>
      <c r="EUO4" s="24"/>
      <c r="EUP4" s="24"/>
      <c r="EUQ4" s="24"/>
      <c r="EUR4" s="24"/>
      <c r="EUS4" s="24"/>
      <c r="EUT4" s="24"/>
      <c r="EUU4" s="24"/>
      <c r="EUV4" s="24"/>
      <c r="EUW4" s="24"/>
      <c r="EUX4" s="24"/>
      <c r="EUY4" s="24"/>
      <c r="EUZ4" s="24"/>
      <c r="EVA4" s="24"/>
      <c r="EVB4" s="24"/>
      <c r="EVC4" s="24"/>
      <c r="EVD4" s="24"/>
      <c r="EVE4" s="24"/>
      <c r="EVF4" s="24"/>
      <c r="EVG4" s="24"/>
      <c r="EVH4" s="24"/>
      <c r="EVI4" s="24"/>
      <c r="EVJ4" s="24"/>
      <c r="EVK4" s="24"/>
      <c r="EVL4" s="24"/>
      <c r="EVM4" s="24"/>
      <c r="EVN4" s="24"/>
      <c r="EVO4" s="24"/>
      <c r="EVP4" s="24"/>
      <c r="EVQ4" s="24"/>
      <c r="EVR4" s="24"/>
      <c r="EVS4" s="24"/>
      <c r="EVT4" s="24"/>
      <c r="EVU4" s="24"/>
      <c r="EVV4" s="24"/>
      <c r="EVW4" s="24"/>
      <c r="EVX4" s="24"/>
      <c r="EVY4" s="24"/>
      <c r="EVZ4" s="24"/>
      <c r="EWA4" s="24"/>
      <c r="EWB4" s="24"/>
      <c r="EWC4" s="24"/>
      <c r="EWD4" s="24"/>
      <c r="EWE4" s="24"/>
      <c r="EWF4" s="24"/>
      <c r="EWG4" s="24"/>
      <c r="EWH4" s="24"/>
      <c r="EWI4" s="24"/>
      <c r="EWJ4" s="24"/>
      <c r="EWK4" s="24"/>
      <c r="EWL4" s="24"/>
      <c r="EWM4" s="24"/>
      <c r="EWN4" s="24"/>
      <c r="EWO4" s="24"/>
      <c r="EWP4" s="24"/>
      <c r="EWQ4" s="24"/>
      <c r="EWR4" s="24"/>
      <c r="EWS4" s="24"/>
      <c r="EWT4" s="24"/>
      <c r="EWU4" s="24"/>
      <c r="EWV4" s="24"/>
      <c r="EWW4" s="24"/>
      <c r="EWX4" s="24"/>
      <c r="EWY4" s="24"/>
      <c r="EWZ4" s="24"/>
      <c r="EXA4" s="24"/>
      <c r="EXB4" s="24"/>
      <c r="EXC4" s="24"/>
      <c r="EXD4" s="24"/>
      <c r="EXE4" s="24"/>
      <c r="EXF4" s="24"/>
      <c r="EXG4" s="24"/>
      <c r="EXH4" s="24"/>
      <c r="EXI4" s="24"/>
      <c r="EXJ4" s="24"/>
      <c r="EXK4" s="24"/>
      <c r="EXL4" s="24"/>
      <c r="EXM4" s="24"/>
      <c r="EXN4" s="24"/>
      <c r="EXO4" s="24"/>
      <c r="EXP4" s="24"/>
      <c r="EXQ4" s="24"/>
      <c r="EXR4" s="24"/>
      <c r="EXS4" s="24"/>
      <c r="EXT4" s="24"/>
      <c r="EXU4" s="24"/>
      <c r="EXV4" s="24"/>
      <c r="EXW4" s="24"/>
      <c r="EXX4" s="24"/>
      <c r="EXY4" s="24"/>
      <c r="EXZ4" s="24"/>
      <c r="EYA4" s="24"/>
      <c r="EYB4" s="24"/>
      <c r="EYC4" s="24"/>
      <c r="EYD4" s="24"/>
      <c r="EYE4" s="24"/>
      <c r="EYF4" s="24"/>
      <c r="EYG4" s="24"/>
      <c r="EYH4" s="24"/>
      <c r="EYI4" s="24"/>
      <c r="EYJ4" s="24"/>
      <c r="EYK4" s="24"/>
      <c r="EYL4" s="24"/>
      <c r="EYM4" s="24"/>
      <c r="EYN4" s="24"/>
      <c r="EYO4" s="24"/>
      <c r="EYP4" s="24"/>
      <c r="EYQ4" s="24"/>
      <c r="EYR4" s="24"/>
      <c r="EYS4" s="24"/>
      <c r="EYT4" s="24"/>
      <c r="EYU4" s="24"/>
      <c r="EYV4" s="24"/>
      <c r="EYW4" s="24"/>
      <c r="EYX4" s="24"/>
      <c r="EYY4" s="24"/>
      <c r="EYZ4" s="24"/>
      <c r="EZA4" s="24"/>
      <c r="EZB4" s="24"/>
      <c r="EZC4" s="24"/>
      <c r="EZD4" s="24"/>
      <c r="EZE4" s="24"/>
      <c r="EZF4" s="24"/>
      <c r="EZG4" s="24"/>
      <c r="EZH4" s="24"/>
      <c r="EZI4" s="24"/>
      <c r="EZJ4" s="24"/>
      <c r="EZK4" s="24"/>
      <c r="EZL4" s="24"/>
      <c r="EZM4" s="24"/>
      <c r="EZN4" s="24"/>
      <c r="EZO4" s="24"/>
      <c r="EZP4" s="24"/>
      <c r="EZQ4" s="24"/>
      <c r="EZR4" s="24"/>
      <c r="EZS4" s="24"/>
      <c r="EZT4" s="24"/>
      <c r="EZU4" s="24"/>
      <c r="EZV4" s="24"/>
      <c r="EZW4" s="24"/>
      <c r="EZX4" s="24"/>
      <c r="EZY4" s="24"/>
      <c r="EZZ4" s="24"/>
      <c r="FAA4" s="24"/>
      <c r="FAB4" s="24"/>
      <c r="FAC4" s="24"/>
      <c r="FAD4" s="24"/>
      <c r="FAE4" s="24"/>
      <c r="FAF4" s="24"/>
      <c r="FAG4" s="24"/>
      <c r="FAH4" s="24"/>
      <c r="FAI4" s="24"/>
      <c r="FAJ4" s="24"/>
      <c r="FAK4" s="24"/>
      <c r="FAL4" s="24"/>
      <c r="FAM4" s="24"/>
      <c r="FAN4" s="24"/>
      <c r="FAO4" s="24"/>
      <c r="FAP4" s="24"/>
      <c r="FAQ4" s="24"/>
      <c r="FAR4" s="24"/>
      <c r="FAS4" s="24"/>
      <c r="FAT4" s="24"/>
      <c r="FAU4" s="24"/>
      <c r="FAV4" s="24"/>
      <c r="FAW4" s="24"/>
      <c r="FAX4" s="24"/>
      <c r="FAY4" s="24"/>
      <c r="FAZ4" s="24"/>
      <c r="FBA4" s="24"/>
      <c r="FBB4" s="24"/>
      <c r="FBC4" s="24"/>
      <c r="FBD4" s="24"/>
      <c r="FBE4" s="24"/>
      <c r="FBF4" s="24"/>
      <c r="FBG4" s="24"/>
      <c r="FBH4" s="24"/>
      <c r="FBI4" s="24"/>
      <c r="FBJ4" s="24"/>
      <c r="FBK4" s="24"/>
      <c r="FBL4" s="24"/>
      <c r="FBM4" s="24"/>
      <c r="FBN4" s="24"/>
      <c r="FBO4" s="24"/>
      <c r="FBP4" s="24"/>
      <c r="FBQ4" s="24"/>
      <c r="FBR4" s="24"/>
      <c r="FBS4" s="24"/>
      <c r="FBT4" s="24"/>
      <c r="FBU4" s="24"/>
      <c r="FBV4" s="24"/>
      <c r="FBW4" s="24"/>
      <c r="FBX4" s="24"/>
      <c r="FBY4" s="24"/>
      <c r="FBZ4" s="24"/>
      <c r="FCA4" s="24"/>
      <c r="FCB4" s="24"/>
      <c r="FCC4" s="24"/>
      <c r="FCD4" s="24"/>
      <c r="FCE4" s="24"/>
      <c r="FCF4" s="24"/>
      <c r="FCG4" s="24"/>
      <c r="FCH4" s="24"/>
      <c r="FCI4" s="24"/>
      <c r="FCJ4" s="24"/>
      <c r="FCK4" s="24"/>
      <c r="FCL4" s="24"/>
      <c r="FCM4" s="24"/>
      <c r="FCN4" s="24"/>
      <c r="FCO4" s="24"/>
      <c r="FCP4" s="24"/>
      <c r="FCQ4" s="24"/>
      <c r="FCR4" s="24"/>
      <c r="FCS4" s="24"/>
      <c r="FCT4" s="24"/>
      <c r="FCU4" s="24"/>
      <c r="FCV4" s="24"/>
      <c r="FCW4" s="24"/>
      <c r="FCX4" s="24"/>
      <c r="FCY4" s="24"/>
      <c r="FCZ4" s="24"/>
      <c r="FDA4" s="24"/>
      <c r="FDB4" s="24"/>
      <c r="FDC4" s="24"/>
      <c r="FDD4" s="24"/>
      <c r="FDE4" s="24"/>
      <c r="FDF4" s="24"/>
      <c r="FDG4" s="24"/>
      <c r="FDH4" s="24"/>
      <c r="FDI4" s="24"/>
      <c r="FDJ4" s="24"/>
      <c r="FDK4" s="24"/>
      <c r="FDL4" s="24"/>
      <c r="FDM4" s="24"/>
      <c r="FDN4" s="24"/>
      <c r="FDO4" s="24"/>
      <c r="FDP4" s="24"/>
      <c r="FDQ4" s="24"/>
      <c r="FDR4" s="24"/>
      <c r="FDS4" s="24"/>
      <c r="FDT4" s="24"/>
      <c r="FDU4" s="24"/>
      <c r="FDV4" s="24"/>
      <c r="FDW4" s="24"/>
      <c r="FDX4" s="24"/>
      <c r="FDY4" s="24"/>
      <c r="FDZ4" s="24"/>
      <c r="FEA4" s="24"/>
      <c r="FEB4" s="24"/>
      <c r="FEC4" s="24"/>
      <c r="FED4" s="24"/>
      <c r="FEE4" s="24"/>
      <c r="FEF4" s="24"/>
      <c r="FEG4" s="24"/>
      <c r="FEH4" s="24"/>
      <c r="FEI4" s="24"/>
      <c r="FEJ4" s="24"/>
      <c r="FEK4" s="24"/>
      <c r="FEL4" s="24"/>
      <c r="FEM4" s="24"/>
      <c r="FEN4" s="24"/>
      <c r="FEO4" s="24"/>
      <c r="FEP4" s="24"/>
      <c r="FEQ4" s="24"/>
      <c r="FER4" s="24"/>
      <c r="FES4" s="24"/>
      <c r="FET4" s="24"/>
      <c r="FEU4" s="24"/>
      <c r="FEV4" s="24"/>
      <c r="FEW4" s="24"/>
      <c r="FEX4" s="24"/>
      <c r="FEY4" s="24"/>
      <c r="FEZ4" s="24"/>
      <c r="FFA4" s="24"/>
      <c r="FFB4" s="24"/>
      <c r="FFC4" s="24"/>
      <c r="FFD4" s="24"/>
      <c r="FFE4" s="24"/>
      <c r="FFF4" s="24"/>
      <c r="FFG4" s="24"/>
      <c r="FFH4" s="24"/>
      <c r="FFI4" s="24"/>
      <c r="FFJ4" s="24"/>
      <c r="FFK4" s="24"/>
      <c r="FFL4" s="24"/>
      <c r="FFM4" s="24"/>
      <c r="FFN4" s="24"/>
      <c r="FFO4" s="24"/>
      <c r="FFP4" s="24"/>
      <c r="FFQ4" s="24"/>
      <c r="FFR4" s="24"/>
      <c r="FFS4" s="24"/>
      <c r="FFT4" s="24"/>
      <c r="FFU4" s="24"/>
      <c r="FFV4" s="24"/>
      <c r="FFW4" s="24"/>
      <c r="FFX4" s="24"/>
      <c r="FFY4" s="24"/>
      <c r="FFZ4" s="24"/>
      <c r="FGA4" s="24"/>
      <c r="FGB4" s="24"/>
      <c r="FGC4" s="24"/>
      <c r="FGD4" s="24"/>
      <c r="FGE4" s="24"/>
      <c r="FGF4" s="24"/>
      <c r="FGG4" s="24"/>
      <c r="FGH4" s="24"/>
      <c r="FGI4" s="24"/>
      <c r="FGJ4" s="24"/>
      <c r="FGK4" s="24"/>
      <c r="FGL4" s="24"/>
      <c r="FGM4" s="24"/>
      <c r="FGN4" s="24"/>
      <c r="FGO4" s="24"/>
      <c r="FGP4" s="24"/>
      <c r="FGQ4" s="24"/>
      <c r="FGR4" s="24"/>
      <c r="FGS4" s="24"/>
      <c r="FGT4" s="24"/>
      <c r="FGU4" s="24"/>
      <c r="FGV4" s="24"/>
      <c r="FGW4" s="24"/>
      <c r="FGX4" s="24"/>
      <c r="FGY4" s="24"/>
      <c r="FGZ4" s="24"/>
      <c r="FHA4" s="24"/>
      <c r="FHB4" s="24"/>
      <c r="FHC4" s="24"/>
      <c r="FHD4" s="24"/>
      <c r="FHE4" s="24"/>
      <c r="FHF4" s="24"/>
      <c r="FHG4" s="24"/>
      <c r="FHH4" s="24"/>
      <c r="FHI4" s="24"/>
      <c r="FHJ4" s="24"/>
      <c r="FHK4" s="24"/>
      <c r="FHL4" s="24"/>
      <c r="FHM4" s="24"/>
      <c r="FHN4" s="24"/>
      <c r="FHO4" s="24"/>
      <c r="FHP4" s="24"/>
      <c r="FHQ4" s="24"/>
      <c r="FHR4" s="24"/>
      <c r="FHS4" s="24"/>
      <c r="FHT4" s="24"/>
      <c r="FHU4" s="24"/>
      <c r="FHV4" s="24"/>
      <c r="FHW4" s="24"/>
      <c r="FHX4" s="24"/>
      <c r="FHY4" s="24"/>
      <c r="FHZ4" s="24"/>
      <c r="FIA4" s="24"/>
      <c r="FIB4" s="24"/>
      <c r="FIC4" s="24"/>
      <c r="FID4" s="24"/>
      <c r="FIE4" s="24"/>
      <c r="FIF4" s="24"/>
      <c r="FIG4" s="24"/>
      <c r="FIH4" s="24"/>
      <c r="FII4" s="24"/>
      <c r="FIJ4" s="24"/>
      <c r="FIK4" s="24"/>
      <c r="FIL4" s="24"/>
      <c r="FIM4" s="24"/>
      <c r="FIN4" s="24"/>
      <c r="FIO4" s="24"/>
      <c r="FIP4" s="24"/>
      <c r="FIQ4" s="24"/>
      <c r="FIR4" s="24"/>
      <c r="FIS4" s="24"/>
      <c r="FIT4" s="24"/>
      <c r="FIU4" s="24"/>
      <c r="FIV4" s="24"/>
      <c r="FIW4" s="24"/>
      <c r="FIX4" s="24"/>
      <c r="FIY4" s="24"/>
      <c r="FIZ4" s="24"/>
      <c r="FJA4" s="24"/>
      <c r="FJB4" s="24"/>
      <c r="FJC4" s="24"/>
      <c r="FJD4" s="24"/>
      <c r="FJE4" s="24"/>
      <c r="FJF4" s="24"/>
      <c r="FJG4" s="24"/>
      <c r="FJH4" s="24"/>
      <c r="FJI4" s="24"/>
      <c r="FJJ4" s="24"/>
      <c r="FJK4" s="24"/>
      <c r="FJL4" s="24"/>
      <c r="FJM4" s="24"/>
      <c r="FJN4" s="24"/>
      <c r="FJO4" s="24"/>
      <c r="FJP4" s="24"/>
      <c r="FJQ4" s="24"/>
      <c r="FJR4" s="24"/>
      <c r="FJS4" s="24"/>
      <c r="FJT4" s="24"/>
      <c r="FJU4" s="24"/>
      <c r="FJV4" s="24"/>
      <c r="FJW4" s="24"/>
      <c r="FJX4" s="24"/>
      <c r="FJY4" s="24"/>
      <c r="FJZ4" s="24"/>
      <c r="FKA4" s="24"/>
      <c r="FKB4" s="24"/>
      <c r="FKC4" s="24"/>
      <c r="FKD4" s="24"/>
      <c r="FKE4" s="24"/>
      <c r="FKF4" s="24"/>
      <c r="FKG4" s="24"/>
      <c r="FKH4" s="24"/>
      <c r="FKI4" s="24"/>
      <c r="FKJ4" s="24"/>
      <c r="FKK4" s="24"/>
      <c r="FKL4" s="24"/>
      <c r="FKM4" s="24"/>
      <c r="FKN4" s="24"/>
      <c r="FKO4" s="24"/>
      <c r="FKP4" s="24"/>
      <c r="FKQ4" s="24"/>
      <c r="FKR4" s="24"/>
      <c r="FKS4" s="24"/>
      <c r="FKT4" s="24"/>
      <c r="FKU4" s="24"/>
      <c r="FKV4" s="24"/>
      <c r="FKW4" s="24"/>
      <c r="FKX4" s="24"/>
      <c r="FKY4" s="24"/>
      <c r="FKZ4" s="24"/>
      <c r="FLA4" s="24"/>
      <c r="FLB4" s="24"/>
      <c r="FLC4" s="24"/>
      <c r="FLD4" s="24"/>
      <c r="FLE4" s="24"/>
      <c r="FLF4" s="24"/>
      <c r="FLG4" s="24"/>
      <c r="FLH4" s="24"/>
      <c r="FLI4" s="24"/>
      <c r="FLJ4" s="24"/>
      <c r="FLK4" s="24"/>
      <c r="FLL4" s="24"/>
      <c r="FLM4" s="24"/>
      <c r="FLN4" s="24"/>
      <c r="FLO4" s="24"/>
      <c r="FLP4" s="24"/>
      <c r="FLQ4" s="24"/>
      <c r="FLR4" s="24"/>
      <c r="FLS4" s="24"/>
      <c r="FLT4" s="24"/>
      <c r="FLU4" s="24"/>
      <c r="FLV4" s="24"/>
      <c r="FLW4" s="24"/>
      <c r="FLX4" s="24"/>
      <c r="FLY4" s="24"/>
      <c r="FLZ4" s="24"/>
      <c r="FMA4" s="24"/>
      <c r="FMB4" s="24"/>
      <c r="FMC4" s="24"/>
      <c r="FMD4" s="24"/>
      <c r="FME4" s="24"/>
      <c r="FMF4" s="24"/>
      <c r="FMG4" s="24"/>
      <c r="FMH4" s="24"/>
      <c r="FMI4" s="24"/>
      <c r="FMJ4" s="24"/>
      <c r="FMK4" s="24"/>
      <c r="FML4" s="24"/>
      <c r="FMM4" s="24"/>
      <c r="FMN4" s="24"/>
      <c r="FMO4" s="24"/>
      <c r="FMP4" s="24"/>
      <c r="FMQ4" s="24"/>
      <c r="FMR4" s="24"/>
      <c r="FMS4" s="24"/>
      <c r="FMT4" s="24"/>
      <c r="FMU4" s="24"/>
      <c r="FMV4" s="24"/>
      <c r="FMW4" s="24"/>
      <c r="FMX4" s="24"/>
      <c r="FMY4" s="24"/>
      <c r="FMZ4" s="24"/>
      <c r="FNA4" s="24"/>
      <c r="FNB4" s="24"/>
      <c r="FNC4" s="24"/>
      <c r="FND4" s="24"/>
      <c r="FNE4" s="24"/>
      <c r="FNF4" s="24"/>
      <c r="FNG4" s="24"/>
      <c r="FNH4" s="24"/>
      <c r="FNI4" s="24"/>
      <c r="FNJ4" s="24"/>
      <c r="FNK4" s="24"/>
      <c r="FNL4" s="24"/>
      <c r="FNM4" s="24"/>
      <c r="FNN4" s="24"/>
      <c r="FNO4" s="24"/>
      <c r="FNP4" s="24"/>
      <c r="FNQ4" s="24"/>
      <c r="FNR4" s="24"/>
      <c r="FNS4" s="24"/>
      <c r="FNT4" s="24"/>
      <c r="FNU4" s="24"/>
      <c r="FNV4" s="24"/>
      <c r="FNW4" s="24"/>
      <c r="FNX4" s="24"/>
      <c r="FNY4" s="24"/>
      <c r="FNZ4" s="24"/>
      <c r="FOA4" s="24"/>
      <c r="FOB4" s="24"/>
      <c r="FOC4" s="24"/>
      <c r="FOD4" s="24"/>
      <c r="FOE4" s="24"/>
      <c r="FOF4" s="24"/>
      <c r="FOG4" s="24"/>
      <c r="FOH4" s="24"/>
      <c r="FOI4" s="24"/>
      <c r="FOJ4" s="24"/>
      <c r="FOK4" s="24"/>
      <c r="FOL4" s="24"/>
      <c r="FOM4" s="24"/>
      <c r="FON4" s="24"/>
      <c r="FOO4" s="24"/>
      <c r="FOP4" s="24"/>
      <c r="FOQ4" s="24"/>
      <c r="FOR4" s="24"/>
      <c r="FOS4" s="24"/>
      <c r="FOT4" s="24"/>
      <c r="FOU4" s="24"/>
      <c r="FOV4" s="24"/>
      <c r="FOW4" s="24"/>
      <c r="FOX4" s="24"/>
      <c r="FOY4" s="24"/>
      <c r="FOZ4" s="24"/>
      <c r="FPA4" s="24"/>
      <c r="FPB4" s="24"/>
      <c r="FPC4" s="24"/>
      <c r="FPD4" s="24"/>
      <c r="FPE4" s="24"/>
      <c r="FPF4" s="24"/>
      <c r="FPG4" s="24"/>
      <c r="FPH4" s="24"/>
      <c r="FPI4" s="24"/>
      <c r="FPJ4" s="24"/>
      <c r="FPK4" s="24"/>
      <c r="FPL4" s="24"/>
      <c r="FPM4" s="24"/>
      <c r="FPN4" s="24"/>
      <c r="FPO4" s="24"/>
      <c r="FPP4" s="24"/>
      <c r="FPQ4" s="24"/>
      <c r="FPR4" s="24"/>
      <c r="FPS4" s="24"/>
      <c r="FPT4" s="24"/>
      <c r="FPU4" s="24"/>
      <c r="FPV4" s="24"/>
      <c r="FPW4" s="24"/>
      <c r="FPX4" s="24"/>
      <c r="FPY4" s="24"/>
      <c r="FPZ4" s="24"/>
      <c r="FQA4" s="24"/>
      <c r="FQB4" s="24"/>
      <c r="FQC4" s="24"/>
      <c r="FQD4" s="24"/>
      <c r="FQE4" s="24"/>
      <c r="FQF4" s="24"/>
      <c r="FQG4" s="24"/>
      <c r="FQH4" s="24"/>
      <c r="FQI4" s="24"/>
      <c r="FQJ4" s="24"/>
      <c r="FQK4" s="24"/>
      <c r="FQL4" s="24"/>
      <c r="FQM4" s="24"/>
      <c r="FQN4" s="24"/>
      <c r="FQO4" s="24"/>
      <c r="FQP4" s="24"/>
      <c r="FQQ4" s="24"/>
      <c r="FQR4" s="24"/>
      <c r="FQS4" s="24"/>
      <c r="FQT4" s="24"/>
      <c r="FQU4" s="24"/>
      <c r="FQV4" s="24"/>
      <c r="FQW4" s="24"/>
      <c r="FQX4" s="24"/>
      <c r="FQY4" s="24"/>
      <c r="FQZ4" s="24"/>
      <c r="FRA4" s="24"/>
      <c r="FRB4" s="24"/>
      <c r="FRC4" s="24"/>
      <c r="FRD4" s="24"/>
      <c r="FRE4" s="24"/>
      <c r="FRF4" s="24"/>
      <c r="FRG4" s="24"/>
      <c r="FRH4" s="24"/>
      <c r="FRI4" s="24"/>
      <c r="FRJ4" s="24"/>
      <c r="FRK4" s="24"/>
      <c r="FRL4" s="24"/>
      <c r="FRM4" s="24"/>
      <c r="FRN4" s="24"/>
      <c r="FRO4" s="24"/>
      <c r="FRP4" s="24"/>
      <c r="FRQ4" s="24"/>
      <c r="FRR4" s="24"/>
      <c r="FRS4" s="24"/>
      <c r="FRT4" s="24"/>
      <c r="FRU4" s="24"/>
      <c r="FRV4" s="24"/>
      <c r="FRW4" s="24"/>
      <c r="FRX4" s="24"/>
      <c r="FRY4" s="24"/>
      <c r="FRZ4" s="24"/>
      <c r="FSA4" s="24"/>
      <c r="FSB4" s="24"/>
      <c r="FSC4" s="24"/>
      <c r="FSD4" s="24"/>
      <c r="FSE4" s="24"/>
      <c r="FSF4" s="24"/>
      <c r="FSG4" s="24"/>
      <c r="FSH4" s="24"/>
      <c r="FSI4" s="24"/>
      <c r="FSJ4" s="24"/>
      <c r="FSK4" s="24"/>
      <c r="FSL4" s="24"/>
      <c r="FSM4" s="24"/>
      <c r="FSN4" s="24"/>
      <c r="FSO4" s="24"/>
      <c r="FSP4" s="24"/>
      <c r="FSQ4" s="24"/>
      <c r="FSR4" s="24"/>
      <c r="FSS4" s="24"/>
      <c r="FST4" s="24"/>
      <c r="FSU4" s="24"/>
      <c r="FSV4" s="24"/>
      <c r="FSW4" s="24"/>
      <c r="FSX4" s="24"/>
      <c r="FSY4" s="24"/>
      <c r="FSZ4" s="24"/>
      <c r="FTA4" s="24"/>
      <c r="FTB4" s="24"/>
      <c r="FTC4" s="24"/>
      <c r="FTD4" s="24"/>
      <c r="FTE4" s="24"/>
      <c r="FTF4" s="24"/>
      <c r="FTG4" s="24"/>
      <c r="FTH4" s="24"/>
      <c r="FTI4" s="24"/>
      <c r="FTJ4" s="24"/>
      <c r="FTK4" s="24"/>
      <c r="FTL4" s="24"/>
      <c r="FTM4" s="24"/>
      <c r="FTN4" s="24"/>
      <c r="FTO4" s="24"/>
      <c r="FTP4" s="24"/>
      <c r="FTQ4" s="24"/>
      <c r="FTR4" s="24"/>
      <c r="FTS4" s="24"/>
      <c r="FTT4" s="24"/>
      <c r="FTU4" s="24"/>
      <c r="FTV4" s="24"/>
      <c r="FTW4" s="24"/>
      <c r="FTX4" s="24"/>
      <c r="FTY4" s="24"/>
      <c r="FTZ4" s="24"/>
      <c r="FUA4" s="24"/>
      <c r="FUB4" s="24"/>
      <c r="FUC4" s="24"/>
      <c r="FUD4" s="24"/>
      <c r="FUE4" s="24"/>
      <c r="FUF4" s="24"/>
      <c r="FUG4" s="24"/>
      <c r="FUH4" s="24"/>
      <c r="FUI4" s="24"/>
      <c r="FUJ4" s="24"/>
      <c r="FUK4" s="24"/>
      <c r="FUL4" s="24"/>
      <c r="FUM4" s="24"/>
      <c r="FUN4" s="24"/>
      <c r="FUO4" s="24"/>
      <c r="FUP4" s="24"/>
      <c r="FUQ4" s="24"/>
      <c r="FUR4" s="24"/>
      <c r="FUS4" s="24"/>
      <c r="FUT4" s="24"/>
      <c r="FUU4" s="24"/>
      <c r="FUV4" s="24"/>
      <c r="FUW4" s="24"/>
      <c r="FUX4" s="24"/>
      <c r="FUY4" s="24"/>
      <c r="FUZ4" s="24"/>
      <c r="FVA4" s="24"/>
      <c r="FVB4" s="24"/>
      <c r="FVC4" s="24"/>
      <c r="FVD4" s="24"/>
      <c r="FVE4" s="24"/>
      <c r="FVF4" s="24"/>
      <c r="FVG4" s="24"/>
      <c r="FVH4" s="24"/>
      <c r="FVI4" s="24"/>
      <c r="FVJ4" s="24"/>
      <c r="FVK4" s="24"/>
      <c r="FVL4" s="24"/>
      <c r="FVM4" s="24"/>
      <c r="FVN4" s="24"/>
      <c r="FVO4" s="24"/>
      <c r="FVP4" s="24"/>
      <c r="FVQ4" s="24"/>
      <c r="FVR4" s="24"/>
      <c r="FVS4" s="24"/>
      <c r="FVT4" s="24"/>
      <c r="FVU4" s="24"/>
      <c r="FVV4" s="24"/>
      <c r="FVW4" s="24"/>
      <c r="FVX4" s="24"/>
      <c r="FVY4" s="24"/>
      <c r="FVZ4" s="24"/>
      <c r="FWA4" s="24"/>
      <c r="FWB4" s="24"/>
      <c r="FWC4" s="24"/>
      <c r="FWD4" s="24"/>
      <c r="FWE4" s="24"/>
      <c r="FWF4" s="24"/>
      <c r="FWG4" s="24"/>
      <c r="FWH4" s="24"/>
      <c r="FWI4" s="24"/>
      <c r="FWJ4" s="24"/>
      <c r="FWK4" s="24"/>
      <c r="FWL4" s="24"/>
      <c r="FWM4" s="24"/>
      <c r="FWN4" s="24"/>
      <c r="FWO4" s="24"/>
      <c r="FWP4" s="24"/>
      <c r="FWQ4" s="24"/>
      <c r="FWR4" s="24"/>
      <c r="FWS4" s="24"/>
      <c r="FWT4" s="24"/>
      <c r="FWU4" s="24"/>
      <c r="FWV4" s="24"/>
      <c r="FWW4" s="24"/>
      <c r="FWX4" s="24"/>
      <c r="FWY4" s="24"/>
      <c r="FWZ4" s="24"/>
      <c r="FXA4" s="24"/>
      <c r="FXB4" s="24"/>
      <c r="FXC4" s="24"/>
      <c r="FXD4" s="24"/>
      <c r="FXE4" s="24"/>
      <c r="FXF4" s="24"/>
      <c r="FXG4" s="24"/>
      <c r="FXH4" s="24"/>
      <c r="FXI4" s="24"/>
      <c r="FXJ4" s="24"/>
      <c r="FXK4" s="24"/>
      <c r="FXL4" s="24"/>
      <c r="FXM4" s="24"/>
      <c r="FXN4" s="24"/>
      <c r="FXO4" s="24"/>
      <c r="FXP4" s="24"/>
      <c r="FXQ4" s="24"/>
      <c r="FXR4" s="24"/>
      <c r="FXS4" s="24"/>
      <c r="FXT4" s="24"/>
      <c r="FXU4" s="24"/>
      <c r="FXV4" s="24"/>
      <c r="FXW4" s="24"/>
      <c r="FXX4" s="24"/>
      <c r="FXY4" s="24"/>
      <c r="FXZ4" s="24"/>
      <c r="FYA4" s="24"/>
      <c r="FYB4" s="24"/>
      <c r="FYC4" s="24"/>
      <c r="FYD4" s="24"/>
      <c r="FYE4" s="24"/>
      <c r="FYF4" s="24"/>
      <c r="FYG4" s="24"/>
      <c r="FYH4" s="24"/>
      <c r="FYI4" s="24"/>
      <c r="FYJ4" s="24"/>
      <c r="FYK4" s="24"/>
      <c r="FYL4" s="24"/>
      <c r="FYM4" s="24"/>
      <c r="FYN4" s="24"/>
      <c r="FYO4" s="24"/>
      <c r="FYP4" s="24"/>
      <c r="FYQ4" s="24"/>
      <c r="FYR4" s="24"/>
      <c r="FYS4" s="24"/>
      <c r="FYT4" s="24"/>
      <c r="FYU4" s="24"/>
      <c r="FYV4" s="24"/>
      <c r="FYW4" s="24"/>
      <c r="FYX4" s="24"/>
      <c r="FYY4" s="24"/>
      <c r="FYZ4" s="24"/>
      <c r="FZA4" s="24"/>
      <c r="FZB4" s="24"/>
      <c r="FZC4" s="24"/>
      <c r="FZD4" s="24"/>
      <c r="FZE4" s="24"/>
      <c r="FZF4" s="24"/>
      <c r="FZG4" s="24"/>
      <c r="FZH4" s="24"/>
      <c r="FZI4" s="24"/>
      <c r="FZJ4" s="24"/>
      <c r="FZK4" s="24"/>
      <c r="FZL4" s="24"/>
      <c r="FZM4" s="24"/>
      <c r="FZN4" s="24"/>
      <c r="FZO4" s="24"/>
      <c r="FZP4" s="24"/>
      <c r="FZQ4" s="24"/>
      <c r="FZR4" s="24"/>
      <c r="FZS4" s="24"/>
      <c r="FZT4" s="24"/>
      <c r="FZU4" s="24"/>
      <c r="FZV4" s="24"/>
      <c r="FZW4" s="24"/>
      <c r="FZX4" s="24"/>
      <c r="FZY4" s="24"/>
      <c r="FZZ4" s="24"/>
      <c r="GAA4" s="24"/>
      <c r="GAB4" s="24"/>
      <c r="GAC4" s="24"/>
      <c r="GAD4" s="24"/>
      <c r="GAE4" s="24"/>
      <c r="GAF4" s="24"/>
      <c r="GAG4" s="24"/>
      <c r="GAH4" s="24"/>
      <c r="GAI4" s="24"/>
      <c r="GAJ4" s="24"/>
      <c r="GAK4" s="24"/>
      <c r="GAL4" s="24"/>
      <c r="GAM4" s="24"/>
      <c r="GAN4" s="24"/>
      <c r="GAO4" s="24"/>
      <c r="GAP4" s="24"/>
      <c r="GAQ4" s="24"/>
      <c r="GAR4" s="24"/>
      <c r="GAS4" s="24"/>
      <c r="GAT4" s="24"/>
      <c r="GAU4" s="24"/>
      <c r="GAV4" s="24"/>
      <c r="GAW4" s="24"/>
      <c r="GAX4" s="24"/>
      <c r="GAY4" s="24"/>
      <c r="GAZ4" s="24"/>
      <c r="GBA4" s="24"/>
      <c r="GBB4" s="24"/>
      <c r="GBC4" s="24"/>
      <c r="GBD4" s="24"/>
      <c r="GBE4" s="24"/>
      <c r="GBF4" s="24"/>
      <c r="GBG4" s="24"/>
      <c r="GBH4" s="24"/>
      <c r="GBI4" s="24"/>
      <c r="GBJ4" s="24"/>
      <c r="GBK4" s="24"/>
      <c r="GBL4" s="24"/>
      <c r="GBM4" s="24"/>
      <c r="GBN4" s="24"/>
      <c r="GBO4" s="24"/>
      <c r="GBP4" s="24"/>
      <c r="GBQ4" s="24"/>
      <c r="GBR4" s="24"/>
      <c r="GBS4" s="24"/>
      <c r="GBT4" s="24"/>
      <c r="GBU4" s="24"/>
      <c r="GBV4" s="24"/>
      <c r="GBW4" s="24"/>
      <c r="GBX4" s="24"/>
      <c r="GBY4" s="24"/>
      <c r="GBZ4" s="24"/>
      <c r="GCA4" s="24"/>
      <c r="GCB4" s="24"/>
      <c r="GCC4" s="24"/>
      <c r="GCD4" s="24"/>
      <c r="GCE4" s="24"/>
      <c r="GCF4" s="24"/>
      <c r="GCG4" s="24"/>
      <c r="GCH4" s="24"/>
      <c r="GCI4" s="24"/>
      <c r="GCJ4" s="24"/>
      <c r="GCK4" s="24"/>
      <c r="GCL4" s="24"/>
      <c r="GCM4" s="24"/>
      <c r="GCN4" s="24"/>
      <c r="GCO4" s="24"/>
      <c r="GCP4" s="24"/>
      <c r="GCQ4" s="24"/>
      <c r="GCR4" s="24"/>
      <c r="GCS4" s="24"/>
      <c r="GCT4" s="24"/>
      <c r="GCU4" s="24"/>
      <c r="GCV4" s="24"/>
      <c r="GCW4" s="24"/>
      <c r="GCX4" s="24"/>
      <c r="GCY4" s="24"/>
      <c r="GCZ4" s="24"/>
      <c r="GDA4" s="24"/>
      <c r="GDB4" s="24"/>
      <c r="GDC4" s="24"/>
      <c r="GDD4" s="24"/>
      <c r="GDE4" s="24"/>
      <c r="GDF4" s="24"/>
      <c r="GDG4" s="24"/>
      <c r="GDH4" s="24"/>
      <c r="GDI4" s="24"/>
      <c r="GDJ4" s="24"/>
      <c r="GDK4" s="24"/>
      <c r="GDL4" s="24"/>
      <c r="GDM4" s="24"/>
      <c r="GDN4" s="24"/>
      <c r="GDO4" s="24"/>
      <c r="GDP4" s="24"/>
      <c r="GDQ4" s="24"/>
      <c r="GDR4" s="24"/>
      <c r="GDS4" s="24"/>
      <c r="GDT4" s="24"/>
      <c r="GDU4" s="24"/>
      <c r="GDV4" s="24"/>
      <c r="GDW4" s="24"/>
      <c r="GDX4" s="24"/>
      <c r="GDY4" s="24"/>
      <c r="GDZ4" s="24"/>
      <c r="GEA4" s="24"/>
      <c r="GEB4" s="24"/>
      <c r="GEC4" s="24"/>
      <c r="GED4" s="24"/>
      <c r="GEE4" s="24"/>
      <c r="GEF4" s="24"/>
      <c r="GEG4" s="24"/>
      <c r="GEH4" s="24"/>
      <c r="GEI4" s="24"/>
      <c r="GEJ4" s="24"/>
      <c r="GEK4" s="24"/>
      <c r="GEL4" s="24"/>
      <c r="GEM4" s="24"/>
      <c r="GEN4" s="24"/>
      <c r="GEO4" s="24"/>
      <c r="GEP4" s="24"/>
      <c r="GEQ4" s="24"/>
      <c r="GER4" s="24"/>
      <c r="GES4" s="24"/>
      <c r="GET4" s="24"/>
      <c r="GEU4" s="24"/>
      <c r="GEV4" s="24"/>
      <c r="GEW4" s="24"/>
      <c r="GEX4" s="24"/>
      <c r="GEY4" s="24"/>
      <c r="GEZ4" s="24"/>
      <c r="GFA4" s="24"/>
      <c r="GFB4" s="24"/>
      <c r="GFC4" s="24"/>
      <c r="GFD4" s="24"/>
      <c r="GFE4" s="24"/>
      <c r="GFF4" s="24"/>
      <c r="GFG4" s="24"/>
      <c r="GFH4" s="24"/>
      <c r="GFI4" s="24"/>
      <c r="GFJ4" s="24"/>
      <c r="GFK4" s="24"/>
      <c r="GFL4" s="24"/>
      <c r="GFM4" s="24"/>
      <c r="GFN4" s="24"/>
      <c r="GFO4" s="24"/>
      <c r="GFP4" s="24"/>
      <c r="GFQ4" s="24"/>
      <c r="GFR4" s="24"/>
      <c r="GFS4" s="24"/>
      <c r="GFT4" s="24"/>
      <c r="GFU4" s="24"/>
      <c r="GFV4" s="24"/>
      <c r="GFW4" s="24"/>
      <c r="GFX4" s="24"/>
      <c r="GFY4" s="24"/>
      <c r="GFZ4" s="24"/>
      <c r="GGA4" s="24"/>
      <c r="GGB4" s="24"/>
      <c r="GGC4" s="24"/>
      <c r="GGD4" s="24"/>
      <c r="GGE4" s="24"/>
      <c r="GGF4" s="24"/>
      <c r="GGG4" s="24"/>
      <c r="GGH4" s="24"/>
      <c r="GGI4" s="24"/>
      <c r="GGJ4" s="24"/>
      <c r="GGK4" s="24"/>
      <c r="GGL4" s="24"/>
      <c r="GGM4" s="24"/>
      <c r="GGN4" s="24"/>
      <c r="GGO4" s="24"/>
      <c r="GGP4" s="24"/>
      <c r="GGQ4" s="24"/>
      <c r="GGR4" s="24"/>
      <c r="GGS4" s="24"/>
      <c r="GGT4" s="24"/>
      <c r="GGU4" s="24"/>
      <c r="GGV4" s="24"/>
      <c r="GGW4" s="24"/>
      <c r="GGX4" s="24"/>
      <c r="GGY4" s="24"/>
      <c r="GGZ4" s="24"/>
      <c r="GHA4" s="24"/>
      <c r="GHB4" s="24"/>
      <c r="GHC4" s="24"/>
      <c r="GHD4" s="24"/>
      <c r="GHE4" s="24"/>
      <c r="GHF4" s="24"/>
      <c r="GHG4" s="24"/>
      <c r="GHH4" s="24"/>
      <c r="GHI4" s="24"/>
      <c r="GHJ4" s="24"/>
      <c r="GHK4" s="24"/>
      <c r="GHL4" s="24"/>
      <c r="GHM4" s="24"/>
      <c r="GHN4" s="24"/>
      <c r="GHO4" s="24"/>
      <c r="GHP4" s="24"/>
      <c r="GHQ4" s="24"/>
      <c r="GHR4" s="24"/>
      <c r="GHS4" s="24"/>
      <c r="GHT4" s="24"/>
      <c r="GHU4" s="24"/>
      <c r="GHV4" s="24"/>
      <c r="GHW4" s="24"/>
      <c r="GHX4" s="24"/>
      <c r="GHY4" s="24"/>
      <c r="GHZ4" s="24"/>
      <c r="GIA4" s="24"/>
      <c r="GIB4" s="24"/>
      <c r="GIC4" s="24"/>
      <c r="GID4" s="24"/>
      <c r="GIE4" s="24"/>
      <c r="GIF4" s="24"/>
      <c r="GIG4" s="24"/>
      <c r="GIH4" s="24"/>
      <c r="GII4" s="24"/>
      <c r="GIJ4" s="24"/>
      <c r="GIK4" s="24"/>
      <c r="GIL4" s="24"/>
      <c r="GIM4" s="24"/>
      <c r="GIN4" s="24"/>
      <c r="GIO4" s="24"/>
      <c r="GIP4" s="24"/>
      <c r="GIQ4" s="24"/>
      <c r="GIR4" s="24"/>
      <c r="GIS4" s="24"/>
      <c r="GIT4" s="24"/>
      <c r="GIU4" s="24"/>
      <c r="GIV4" s="24"/>
      <c r="GIW4" s="24"/>
      <c r="GIX4" s="24"/>
      <c r="GIY4" s="24"/>
      <c r="GIZ4" s="24"/>
      <c r="GJA4" s="24"/>
      <c r="GJB4" s="24"/>
      <c r="GJC4" s="24"/>
      <c r="GJD4" s="24"/>
      <c r="GJE4" s="24"/>
      <c r="GJF4" s="24"/>
      <c r="GJG4" s="24"/>
      <c r="GJH4" s="24"/>
      <c r="GJI4" s="24"/>
      <c r="GJJ4" s="24"/>
      <c r="GJK4" s="24"/>
      <c r="GJL4" s="24"/>
      <c r="GJM4" s="24"/>
      <c r="GJN4" s="24"/>
      <c r="GJO4" s="24"/>
      <c r="GJP4" s="24"/>
      <c r="GJQ4" s="24"/>
      <c r="GJR4" s="24"/>
      <c r="GJS4" s="24"/>
      <c r="GJT4" s="24"/>
      <c r="GJU4" s="24"/>
      <c r="GJV4" s="24"/>
      <c r="GJW4" s="24"/>
      <c r="GJX4" s="24"/>
      <c r="GJY4" s="24"/>
      <c r="GJZ4" s="24"/>
      <c r="GKA4" s="24"/>
      <c r="GKB4" s="24"/>
      <c r="GKC4" s="24"/>
      <c r="GKD4" s="24"/>
      <c r="GKE4" s="24"/>
      <c r="GKF4" s="24"/>
      <c r="GKG4" s="24"/>
      <c r="GKH4" s="24"/>
      <c r="GKI4" s="24"/>
      <c r="GKJ4" s="24"/>
      <c r="GKK4" s="24"/>
      <c r="GKL4" s="24"/>
      <c r="GKM4" s="24"/>
      <c r="GKN4" s="24"/>
      <c r="GKO4" s="24"/>
      <c r="GKP4" s="24"/>
      <c r="GKQ4" s="24"/>
      <c r="GKR4" s="24"/>
      <c r="GKS4" s="24"/>
      <c r="GKT4" s="24"/>
      <c r="GKU4" s="24"/>
      <c r="GKV4" s="24"/>
      <c r="GKW4" s="24"/>
      <c r="GKX4" s="24"/>
      <c r="GKY4" s="24"/>
      <c r="GKZ4" s="24"/>
      <c r="GLA4" s="24"/>
      <c r="GLB4" s="24"/>
      <c r="GLC4" s="24"/>
      <c r="GLD4" s="24"/>
      <c r="GLE4" s="24"/>
      <c r="GLF4" s="24"/>
      <c r="GLG4" s="24"/>
      <c r="GLH4" s="24"/>
      <c r="GLI4" s="24"/>
      <c r="GLJ4" s="24"/>
      <c r="GLK4" s="24"/>
      <c r="GLL4" s="24"/>
      <c r="GLM4" s="24"/>
      <c r="GLN4" s="24"/>
      <c r="GLO4" s="24"/>
      <c r="GLP4" s="24"/>
      <c r="GLQ4" s="24"/>
      <c r="GLR4" s="24"/>
      <c r="GLS4" s="24"/>
      <c r="GLT4" s="24"/>
      <c r="GLU4" s="24"/>
      <c r="GLV4" s="24"/>
      <c r="GLW4" s="24"/>
      <c r="GLX4" s="24"/>
      <c r="GLY4" s="24"/>
      <c r="GLZ4" s="24"/>
      <c r="GMA4" s="24"/>
      <c r="GMB4" s="24"/>
      <c r="GMC4" s="24"/>
      <c r="GMD4" s="24"/>
      <c r="GME4" s="24"/>
      <c r="GMF4" s="24"/>
      <c r="GMG4" s="24"/>
      <c r="GMH4" s="24"/>
      <c r="GMI4" s="24"/>
      <c r="GMJ4" s="24"/>
      <c r="GMK4" s="24"/>
      <c r="GML4" s="24"/>
      <c r="GMM4" s="24"/>
      <c r="GMN4" s="24"/>
      <c r="GMO4" s="24"/>
      <c r="GMP4" s="24"/>
      <c r="GMQ4" s="24"/>
      <c r="GMR4" s="24"/>
      <c r="GMS4" s="24"/>
      <c r="GMT4" s="24"/>
      <c r="GMU4" s="24"/>
      <c r="GMV4" s="24"/>
      <c r="GMW4" s="24"/>
      <c r="GMX4" s="24"/>
      <c r="GMY4" s="24"/>
      <c r="GMZ4" s="24"/>
      <c r="GNA4" s="24"/>
      <c r="GNB4" s="24"/>
      <c r="GNC4" s="24"/>
      <c r="GND4" s="24"/>
      <c r="GNE4" s="24"/>
      <c r="GNF4" s="24"/>
      <c r="GNG4" s="24"/>
      <c r="GNH4" s="24"/>
      <c r="GNI4" s="24"/>
      <c r="GNJ4" s="24"/>
      <c r="GNK4" s="24"/>
      <c r="GNL4" s="24"/>
      <c r="GNM4" s="24"/>
      <c r="GNN4" s="24"/>
      <c r="GNO4" s="24"/>
      <c r="GNP4" s="24"/>
      <c r="GNQ4" s="24"/>
      <c r="GNR4" s="24"/>
      <c r="GNS4" s="24"/>
      <c r="GNT4" s="24"/>
      <c r="GNU4" s="24"/>
      <c r="GNV4" s="24"/>
      <c r="GNW4" s="24"/>
      <c r="GNX4" s="24"/>
      <c r="GNY4" s="24"/>
      <c r="GNZ4" s="24"/>
      <c r="GOA4" s="24"/>
      <c r="GOB4" s="24"/>
      <c r="GOC4" s="24"/>
      <c r="GOD4" s="24"/>
      <c r="GOE4" s="24"/>
      <c r="GOF4" s="24"/>
      <c r="GOG4" s="24"/>
      <c r="GOH4" s="24"/>
      <c r="GOI4" s="24"/>
      <c r="GOJ4" s="24"/>
      <c r="GOK4" s="24"/>
      <c r="GOL4" s="24"/>
      <c r="GOM4" s="24"/>
      <c r="GON4" s="24"/>
      <c r="GOO4" s="24"/>
      <c r="GOP4" s="24"/>
      <c r="GOQ4" s="24"/>
      <c r="GOR4" s="24"/>
      <c r="GOS4" s="24"/>
      <c r="GOT4" s="24"/>
      <c r="GOU4" s="24"/>
      <c r="GOV4" s="24"/>
      <c r="GOW4" s="24"/>
      <c r="GOX4" s="24"/>
      <c r="GOY4" s="24"/>
      <c r="GOZ4" s="24"/>
      <c r="GPA4" s="24"/>
      <c r="GPB4" s="24"/>
      <c r="GPC4" s="24"/>
      <c r="GPD4" s="24"/>
      <c r="GPE4" s="24"/>
      <c r="GPF4" s="24"/>
      <c r="GPG4" s="24"/>
      <c r="GPH4" s="24"/>
      <c r="GPI4" s="24"/>
      <c r="GPJ4" s="24"/>
      <c r="GPK4" s="24"/>
      <c r="GPL4" s="24"/>
      <c r="GPM4" s="24"/>
      <c r="GPN4" s="24"/>
      <c r="GPO4" s="24"/>
      <c r="GPP4" s="24"/>
      <c r="GPQ4" s="24"/>
      <c r="GPR4" s="24"/>
      <c r="GPS4" s="24"/>
      <c r="GPT4" s="24"/>
      <c r="GPU4" s="24"/>
      <c r="GPV4" s="24"/>
      <c r="GPW4" s="24"/>
      <c r="GPX4" s="24"/>
      <c r="GPY4" s="24"/>
      <c r="GPZ4" s="24"/>
      <c r="GQA4" s="24"/>
      <c r="GQB4" s="24"/>
      <c r="GQC4" s="24"/>
      <c r="GQD4" s="24"/>
      <c r="GQE4" s="24"/>
      <c r="GQF4" s="24"/>
      <c r="GQG4" s="24"/>
      <c r="GQH4" s="24"/>
      <c r="GQI4" s="24"/>
      <c r="GQJ4" s="24"/>
      <c r="GQK4" s="24"/>
      <c r="GQL4" s="24"/>
      <c r="GQM4" s="24"/>
      <c r="GQN4" s="24"/>
      <c r="GQO4" s="24"/>
      <c r="GQP4" s="24"/>
      <c r="GQQ4" s="24"/>
      <c r="GQR4" s="24"/>
      <c r="GQS4" s="24"/>
      <c r="GQT4" s="24"/>
      <c r="GQU4" s="24"/>
      <c r="GQV4" s="24"/>
      <c r="GQW4" s="24"/>
      <c r="GQX4" s="24"/>
      <c r="GQY4" s="24"/>
      <c r="GQZ4" s="24"/>
      <c r="GRA4" s="24"/>
      <c r="GRB4" s="24"/>
      <c r="GRC4" s="24"/>
      <c r="GRD4" s="24"/>
      <c r="GRE4" s="24"/>
      <c r="GRF4" s="24"/>
      <c r="GRG4" s="24"/>
      <c r="GRH4" s="24"/>
      <c r="GRI4" s="24"/>
      <c r="GRJ4" s="24"/>
      <c r="GRK4" s="24"/>
      <c r="GRL4" s="24"/>
      <c r="GRM4" s="24"/>
      <c r="GRN4" s="24"/>
      <c r="GRO4" s="24"/>
      <c r="GRP4" s="24"/>
      <c r="GRQ4" s="24"/>
      <c r="GRR4" s="24"/>
      <c r="GRS4" s="24"/>
      <c r="GRT4" s="24"/>
      <c r="GRU4" s="24"/>
      <c r="GRV4" s="24"/>
      <c r="GRW4" s="24"/>
      <c r="GRX4" s="24"/>
      <c r="GRY4" s="24"/>
      <c r="GRZ4" s="24"/>
      <c r="GSA4" s="24"/>
      <c r="GSB4" s="24"/>
      <c r="GSC4" s="24"/>
      <c r="GSD4" s="24"/>
      <c r="GSE4" s="24"/>
      <c r="GSF4" s="24"/>
      <c r="GSG4" s="24"/>
      <c r="GSH4" s="24"/>
      <c r="GSI4" s="24"/>
      <c r="GSJ4" s="24"/>
      <c r="GSK4" s="24"/>
      <c r="GSL4" s="24"/>
      <c r="GSM4" s="24"/>
      <c r="GSN4" s="24"/>
      <c r="GSO4" s="24"/>
      <c r="GSP4" s="24"/>
      <c r="GSQ4" s="24"/>
      <c r="GSR4" s="24"/>
      <c r="GSS4" s="24"/>
      <c r="GST4" s="24"/>
      <c r="GSU4" s="24"/>
      <c r="GSV4" s="24"/>
      <c r="GSW4" s="24"/>
      <c r="GSX4" s="24"/>
      <c r="GSY4" s="24"/>
      <c r="GSZ4" s="24"/>
      <c r="GTA4" s="24"/>
      <c r="GTB4" s="24"/>
      <c r="GTC4" s="24"/>
      <c r="GTD4" s="24"/>
      <c r="GTE4" s="24"/>
      <c r="GTF4" s="24"/>
      <c r="GTG4" s="24"/>
      <c r="GTH4" s="24"/>
      <c r="GTI4" s="24"/>
      <c r="GTJ4" s="24"/>
      <c r="GTK4" s="24"/>
      <c r="GTL4" s="24"/>
      <c r="GTM4" s="24"/>
      <c r="GTN4" s="24"/>
      <c r="GTO4" s="24"/>
      <c r="GTP4" s="24"/>
      <c r="GTQ4" s="24"/>
      <c r="GTR4" s="24"/>
      <c r="GTS4" s="24"/>
      <c r="GTT4" s="24"/>
      <c r="GTU4" s="24"/>
      <c r="GTV4" s="24"/>
      <c r="GTW4" s="24"/>
      <c r="GTX4" s="24"/>
      <c r="GTY4" s="24"/>
      <c r="GTZ4" s="24"/>
      <c r="GUA4" s="24"/>
      <c r="GUB4" s="24"/>
      <c r="GUC4" s="24"/>
      <c r="GUD4" s="24"/>
      <c r="GUE4" s="24"/>
      <c r="GUF4" s="24"/>
      <c r="GUG4" s="24"/>
      <c r="GUH4" s="24"/>
      <c r="GUI4" s="24"/>
      <c r="GUJ4" s="24"/>
      <c r="GUK4" s="24"/>
      <c r="GUL4" s="24"/>
      <c r="GUM4" s="24"/>
      <c r="GUN4" s="24"/>
      <c r="GUO4" s="24"/>
      <c r="GUP4" s="24"/>
      <c r="GUQ4" s="24"/>
      <c r="GUR4" s="24"/>
      <c r="GUS4" s="24"/>
      <c r="GUT4" s="24"/>
      <c r="GUU4" s="24"/>
      <c r="GUV4" s="24"/>
      <c r="GUW4" s="24"/>
      <c r="GUX4" s="24"/>
      <c r="GUY4" s="24"/>
      <c r="GUZ4" s="24"/>
      <c r="GVA4" s="24"/>
      <c r="GVB4" s="24"/>
      <c r="GVC4" s="24"/>
      <c r="GVD4" s="24"/>
      <c r="GVE4" s="24"/>
      <c r="GVF4" s="24"/>
      <c r="GVG4" s="24"/>
      <c r="GVH4" s="24"/>
      <c r="GVI4" s="24"/>
      <c r="GVJ4" s="24"/>
      <c r="GVK4" s="24"/>
      <c r="GVL4" s="24"/>
      <c r="GVM4" s="24"/>
      <c r="GVN4" s="24"/>
      <c r="GVO4" s="24"/>
      <c r="GVP4" s="24"/>
      <c r="GVQ4" s="24"/>
      <c r="GVR4" s="24"/>
      <c r="GVS4" s="24"/>
      <c r="GVT4" s="24"/>
      <c r="GVU4" s="24"/>
      <c r="GVV4" s="24"/>
      <c r="GVW4" s="24"/>
      <c r="GVX4" s="24"/>
      <c r="GVY4" s="24"/>
      <c r="GVZ4" s="24"/>
      <c r="GWA4" s="24"/>
      <c r="GWB4" s="24"/>
      <c r="GWC4" s="24"/>
      <c r="GWD4" s="24"/>
      <c r="GWE4" s="24"/>
      <c r="GWF4" s="24"/>
      <c r="GWG4" s="24"/>
      <c r="GWH4" s="24"/>
      <c r="GWI4" s="24"/>
      <c r="GWJ4" s="24"/>
      <c r="GWK4" s="24"/>
      <c r="GWL4" s="24"/>
      <c r="GWM4" s="24"/>
      <c r="GWN4" s="24"/>
      <c r="GWO4" s="24"/>
      <c r="GWP4" s="24"/>
      <c r="GWQ4" s="24"/>
      <c r="GWR4" s="24"/>
      <c r="GWS4" s="24"/>
      <c r="GWT4" s="24"/>
      <c r="GWU4" s="24"/>
      <c r="GWV4" s="24"/>
      <c r="GWW4" s="24"/>
      <c r="GWX4" s="24"/>
      <c r="GWY4" s="24"/>
      <c r="GWZ4" s="24"/>
      <c r="GXA4" s="24"/>
      <c r="GXB4" s="24"/>
      <c r="GXC4" s="24"/>
      <c r="GXD4" s="24"/>
      <c r="GXE4" s="24"/>
      <c r="GXF4" s="24"/>
      <c r="GXG4" s="24"/>
      <c r="GXH4" s="24"/>
      <c r="GXI4" s="24"/>
      <c r="GXJ4" s="24"/>
      <c r="GXK4" s="24"/>
      <c r="GXL4" s="24"/>
      <c r="GXM4" s="24"/>
      <c r="GXN4" s="24"/>
      <c r="GXO4" s="24"/>
      <c r="GXP4" s="24"/>
      <c r="GXQ4" s="24"/>
      <c r="GXR4" s="24"/>
      <c r="GXS4" s="24"/>
      <c r="GXT4" s="24"/>
      <c r="GXU4" s="24"/>
      <c r="GXV4" s="24"/>
      <c r="GXW4" s="24"/>
      <c r="GXX4" s="24"/>
      <c r="GXY4" s="24"/>
      <c r="GXZ4" s="24"/>
      <c r="GYA4" s="24"/>
      <c r="GYB4" s="24"/>
      <c r="GYC4" s="24"/>
      <c r="GYD4" s="24"/>
      <c r="GYE4" s="24"/>
      <c r="GYF4" s="24"/>
      <c r="GYG4" s="24"/>
      <c r="GYH4" s="24"/>
      <c r="GYI4" s="24"/>
      <c r="GYJ4" s="24"/>
      <c r="GYK4" s="24"/>
      <c r="GYL4" s="24"/>
      <c r="GYM4" s="24"/>
      <c r="GYN4" s="24"/>
      <c r="GYO4" s="24"/>
      <c r="GYP4" s="24"/>
      <c r="GYQ4" s="24"/>
      <c r="GYR4" s="24"/>
      <c r="GYS4" s="24"/>
      <c r="GYT4" s="24"/>
      <c r="GYU4" s="24"/>
      <c r="GYV4" s="24"/>
      <c r="GYW4" s="24"/>
      <c r="GYX4" s="24"/>
      <c r="GYY4" s="24"/>
      <c r="GYZ4" s="24"/>
      <c r="GZA4" s="24"/>
      <c r="GZB4" s="24"/>
      <c r="GZC4" s="24"/>
      <c r="GZD4" s="24"/>
      <c r="GZE4" s="24"/>
      <c r="GZF4" s="24"/>
      <c r="GZG4" s="24"/>
      <c r="GZH4" s="24"/>
      <c r="GZI4" s="24"/>
      <c r="GZJ4" s="24"/>
      <c r="GZK4" s="24"/>
      <c r="GZL4" s="24"/>
      <c r="GZM4" s="24"/>
      <c r="GZN4" s="24"/>
      <c r="GZO4" s="24"/>
      <c r="GZP4" s="24"/>
      <c r="GZQ4" s="24"/>
      <c r="GZR4" s="24"/>
      <c r="GZS4" s="24"/>
      <c r="GZT4" s="24"/>
      <c r="GZU4" s="24"/>
      <c r="GZV4" s="24"/>
      <c r="GZW4" s="24"/>
      <c r="GZX4" s="24"/>
      <c r="GZY4" s="24"/>
      <c r="GZZ4" s="24"/>
      <c r="HAA4" s="24"/>
      <c r="HAB4" s="24"/>
      <c r="HAC4" s="24"/>
      <c r="HAD4" s="24"/>
      <c r="HAE4" s="24"/>
      <c r="HAF4" s="24"/>
      <c r="HAG4" s="24"/>
      <c r="HAH4" s="24"/>
      <c r="HAI4" s="24"/>
      <c r="HAJ4" s="24"/>
      <c r="HAK4" s="24"/>
      <c r="HAL4" s="24"/>
      <c r="HAM4" s="24"/>
      <c r="HAN4" s="24"/>
      <c r="HAO4" s="24"/>
      <c r="HAP4" s="24"/>
      <c r="HAQ4" s="24"/>
      <c r="HAR4" s="24"/>
      <c r="HAS4" s="24"/>
      <c r="HAT4" s="24"/>
      <c r="HAU4" s="24"/>
      <c r="HAV4" s="24"/>
      <c r="HAW4" s="24"/>
      <c r="HAX4" s="24"/>
      <c r="HAY4" s="24"/>
      <c r="HAZ4" s="24"/>
      <c r="HBA4" s="24"/>
      <c r="HBB4" s="24"/>
      <c r="HBC4" s="24"/>
      <c r="HBD4" s="24"/>
      <c r="HBE4" s="24"/>
      <c r="HBF4" s="24"/>
      <c r="HBG4" s="24"/>
      <c r="HBH4" s="24"/>
      <c r="HBI4" s="24"/>
      <c r="HBJ4" s="24"/>
      <c r="HBK4" s="24"/>
      <c r="HBL4" s="24"/>
      <c r="HBM4" s="24"/>
      <c r="HBN4" s="24"/>
      <c r="HBO4" s="24"/>
      <c r="HBP4" s="24"/>
      <c r="HBQ4" s="24"/>
      <c r="HBR4" s="24"/>
      <c r="HBS4" s="24"/>
      <c r="HBT4" s="24"/>
      <c r="HBU4" s="24"/>
      <c r="HBV4" s="24"/>
      <c r="HBW4" s="24"/>
      <c r="HBX4" s="24"/>
      <c r="HBY4" s="24"/>
      <c r="HBZ4" s="24"/>
      <c r="HCA4" s="24"/>
      <c r="HCB4" s="24"/>
      <c r="HCC4" s="24"/>
      <c r="HCD4" s="24"/>
      <c r="HCE4" s="24"/>
      <c r="HCF4" s="24"/>
      <c r="HCG4" s="24"/>
      <c r="HCH4" s="24"/>
      <c r="HCI4" s="24"/>
      <c r="HCJ4" s="24"/>
      <c r="HCK4" s="24"/>
      <c r="HCL4" s="24"/>
      <c r="HCM4" s="24"/>
      <c r="HCN4" s="24"/>
      <c r="HCO4" s="24"/>
      <c r="HCP4" s="24"/>
      <c r="HCQ4" s="24"/>
      <c r="HCR4" s="24"/>
      <c r="HCS4" s="24"/>
      <c r="HCT4" s="24"/>
      <c r="HCU4" s="24"/>
      <c r="HCV4" s="24"/>
      <c r="HCW4" s="24"/>
      <c r="HCX4" s="24"/>
      <c r="HCY4" s="24"/>
      <c r="HCZ4" s="24"/>
      <c r="HDA4" s="24"/>
      <c r="HDB4" s="24"/>
      <c r="HDC4" s="24"/>
      <c r="HDD4" s="24"/>
      <c r="HDE4" s="24"/>
      <c r="HDF4" s="24"/>
      <c r="HDG4" s="24"/>
      <c r="HDH4" s="24"/>
      <c r="HDI4" s="24"/>
      <c r="HDJ4" s="24"/>
      <c r="HDK4" s="24"/>
      <c r="HDL4" s="24"/>
      <c r="HDM4" s="24"/>
      <c r="HDN4" s="24"/>
      <c r="HDO4" s="24"/>
      <c r="HDP4" s="24"/>
      <c r="HDQ4" s="24"/>
      <c r="HDR4" s="24"/>
      <c r="HDS4" s="24"/>
      <c r="HDT4" s="24"/>
      <c r="HDU4" s="24"/>
      <c r="HDV4" s="24"/>
      <c r="HDW4" s="24"/>
      <c r="HDX4" s="24"/>
      <c r="HDY4" s="24"/>
      <c r="HDZ4" s="24"/>
      <c r="HEA4" s="24"/>
      <c r="HEB4" s="24"/>
      <c r="HEC4" s="24"/>
      <c r="HED4" s="24"/>
      <c r="HEE4" s="24"/>
      <c r="HEF4" s="24"/>
      <c r="HEG4" s="24"/>
      <c r="HEH4" s="24"/>
      <c r="HEI4" s="24"/>
      <c r="HEJ4" s="24"/>
      <c r="HEK4" s="24"/>
      <c r="HEL4" s="24"/>
      <c r="HEM4" s="24"/>
      <c r="HEN4" s="24"/>
      <c r="HEO4" s="24"/>
      <c r="HEP4" s="24"/>
      <c r="HEQ4" s="24"/>
      <c r="HER4" s="24"/>
      <c r="HES4" s="24"/>
      <c r="HET4" s="24"/>
      <c r="HEU4" s="24"/>
      <c r="HEV4" s="24"/>
      <c r="HEW4" s="24"/>
      <c r="HEX4" s="24"/>
      <c r="HEY4" s="24"/>
      <c r="HEZ4" s="24"/>
      <c r="HFA4" s="24"/>
      <c r="HFB4" s="24"/>
      <c r="HFC4" s="24"/>
      <c r="HFD4" s="24"/>
      <c r="HFE4" s="24"/>
      <c r="HFF4" s="24"/>
      <c r="HFG4" s="24"/>
      <c r="HFH4" s="24"/>
      <c r="HFI4" s="24"/>
      <c r="HFJ4" s="24"/>
      <c r="HFK4" s="24"/>
      <c r="HFL4" s="24"/>
      <c r="HFM4" s="24"/>
      <c r="HFN4" s="24"/>
      <c r="HFO4" s="24"/>
      <c r="HFP4" s="24"/>
      <c r="HFQ4" s="24"/>
      <c r="HFR4" s="24"/>
      <c r="HFS4" s="24"/>
      <c r="HFT4" s="24"/>
      <c r="HFU4" s="24"/>
      <c r="HFV4" s="24"/>
      <c r="HFW4" s="24"/>
      <c r="HFX4" s="24"/>
      <c r="HFY4" s="24"/>
      <c r="HFZ4" s="24"/>
      <c r="HGA4" s="24"/>
      <c r="HGB4" s="24"/>
      <c r="HGC4" s="24"/>
      <c r="HGD4" s="24"/>
      <c r="HGE4" s="24"/>
      <c r="HGF4" s="24"/>
      <c r="HGG4" s="24"/>
      <c r="HGH4" s="24"/>
      <c r="HGI4" s="24"/>
      <c r="HGJ4" s="24"/>
      <c r="HGK4" s="24"/>
      <c r="HGL4" s="24"/>
      <c r="HGM4" s="24"/>
      <c r="HGN4" s="24"/>
      <c r="HGO4" s="24"/>
      <c r="HGP4" s="24"/>
      <c r="HGQ4" s="24"/>
      <c r="HGR4" s="24"/>
      <c r="HGS4" s="24"/>
      <c r="HGT4" s="24"/>
      <c r="HGU4" s="24"/>
      <c r="HGV4" s="24"/>
      <c r="HGW4" s="24"/>
      <c r="HGX4" s="24"/>
      <c r="HGY4" s="24"/>
      <c r="HGZ4" s="24"/>
      <c r="HHA4" s="24"/>
      <c r="HHB4" s="24"/>
      <c r="HHC4" s="24"/>
      <c r="HHD4" s="24"/>
      <c r="HHE4" s="24"/>
      <c r="HHF4" s="24"/>
      <c r="HHG4" s="24"/>
      <c r="HHH4" s="24"/>
      <c r="HHI4" s="24"/>
      <c r="HHJ4" s="24"/>
      <c r="HHK4" s="24"/>
      <c r="HHL4" s="24"/>
      <c r="HHM4" s="24"/>
      <c r="HHN4" s="24"/>
      <c r="HHO4" s="24"/>
      <c r="HHP4" s="24"/>
      <c r="HHQ4" s="24"/>
      <c r="HHR4" s="24"/>
      <c r="HHS4" s="24"/>
      <c r="HHT4" s="24"/>
      <c r="HHU4" s="24"/>
      <c r="HHV4" s="24"/>
      <c r="HHW4" s="24"/>
      <c r="HHX4" s="24"/>
      <c r="HHY4" s="24"/>
      <c r="HHZ4" s="24"/>
      <c r="HIA4" s="24"/>
      <c r="HIB4" s="24"/>
      <c r="HIC4" s="24"/>
      <c r="HID4" s="24"/>
      <c r="HIE4" s="24"/>
      <c r="HIF4" s="24"/>
      <c r="HIG4" s="24"/>
      <c r="HIH4" s="24"/>
      <c r="HII4" s="24"/>
      <c r="HIJ4" s="24"/>
      <c r="HIK4" s="24"/>
      <c r="HIL4" s="24"/>
      <c r="HIM4" s="24"/>
      <c r="HIN4" s="24"/>
      <c r="HIO4" s="24"/>
      <c r="HIP4" s="24"/>
      <c r="HIQ4" s="24"/>
      <c r="HIR4" s="24"/>
      <c r="HIS4" s="24"/>
      <c r="HIT4" s="24"/>
      <c r="HIU4" s="24"/>
      <c r="HIV4" s="24"/>
      <c r="HIW4" s="24"/>
      <c r="HIX4" s="24"/>
      <c r="HIY4" s="24"/>
      <c r="HIZ4" s="24"/>
      <c r="HJA4" s="24"/>
      <c r="HJB4" s="24"/>
      <c r="HJC4" s="24"/>
      <c r="HJD4" s="24"/>
      <c r="HJE4" s="24"/>
      <c r="HJF4" s="24"/>
      <c r="HJG4" s="24"/>
      <c r="HJH4" s="24"/>
      <c r="HJI4" s="24"/>
      <c r="HJJ4" s="24"/>
      <c r="HJK4" s="24"/>
      <c r="HJL4" s="24"/>
      <c r="HJM4" s="24"/>
      <c r="HJN4" s="24"/>
      <c r="HJO4" s="24"/>
      <c r="HJP4" s="24"/>
      <c r="HJQ4" s="24"/>
      <c r="HJR4" s="24"/>
      <c r="HJS4" s="24"/>
      <c r="HJT4" s="24"/>
      <c r="HJU4" s="24"/>
      <c r="HJV4" s="24"/>
      <c r="HJW4" s="24"/>
      <c r="HJX4" s="24"/>
      <c r="HJY4" s="24"/>
      <c r="HJZ4" s="24"/>
      <c r="HKA4" s="24"/>
      <c r="HKB4" s="24"/>
      <c r="HKC4" s="24"/>
      <c r="HKD4" s="24"/>
      <c r="HKE4" s="24"/>
      <c r="HKF4" s="24"/>
      <c r="HKG4" s="24"/>
      <c r="HKH4" s="24"/>
      <c r="HKI4" s="24"/>
      <c r="HKJ4" s="24"/>
      <c r="HKK4" s="24"/>
      <c r="HKL4" s="24"/>
      <c r="HKM4" s="24"/>
      <c r="HKN4" s="24"/>
      <c r="HKO4" s="24"/>
      <c r="HKP4" s="24"/>
      <c r="HKQ4" s="24"/>
      <c r="HKR4" s="24"/>
      <c r="HKS4" s="24"/>
      <c r="HKT4" s="24"/>
      <c r="HKU4" s="24"/>
      <c r="HKV4" s="24"/>
      <c r="HKW4" s="24"/>
      <c r="HKX4" s="24"/>
      <c r="HKY4" s="24"/>
      <c r="HKZ4" s="24"/>
      <c r="HLA4" s="24"/>
      <c r="HLB4" s="24"/>
      <c r="HLC4" s="24"/>
      <c r="HLD4" s="24"/>
      <c r="HLE4" s="24"/>
      <c r="HLF4" s="24"/>
      <c r="HLG4" s="24"/>
      <c r="HLH4" s="24"/>
      <c r="HLI4" s="24"/>
      <c r="HLJ4" s="24"/>
      <c r="HLK4" s="24"/>
      <c r="HLL4" s="24"/>
      <c r="HLM4" s="24"/>
      <c r="HLN4" s="24"/>
      <c r="HLO4" s="24"/>
      <c r="HLP4" s="24"/>
      <c r="HLQ4" s="24"/>
      <c r="HLR4" s="24"/>
      <c r="HLS4" s="24"/>
      <c r="HLT4" s="24"/>
      <c r="HLU4" s="24"/>
      <c r="HLV4" s="24"/>
      <c r="HLW4" s="24"/>
      <c r="HLX4" s="24"/>
      <c r="HLY4" s="24"/>
      <c r="HLZ4" s="24"/>
      <c r="HMA4" s="24"/>
      <c r="HMB4" s="24"/>
      <c r="HMC4" s="24"/>
      <c r="HMD4" s="24"/>
      <c r="HME4" s="24"/>
      <c r="HMF4" s="24"/>
      <c r="HMG4" s="24"/>
      <c r="HMH4" s="24"/>
      <c r="HMI4" s="24"/>
      <c r="HMJ4" s="24"/>
      <c r="HMK4" s="24"/>
      <c r="HML4" s="24"/>
      <c r="HMM4" s="24"/>
      <c r="HMN4" s="24"/>
      <c r="HMO4" s="24"/>
      <c r="HMP4" s="24"/>
      <c r="HMQ4" s="24"/>
      <c r="HMR4" s="24"/>
      <c r="HMS4" s="24"/>
      <c r="HMT4" s="24"/>
      <c r="HMU4" s="24"/>
      <c r="HMV4" s="24"/>
      <c r="HMW4" s="24"/>
      <c r="HMX4" s="24"/>
      <c r="HMY4" s="24"/>
      <c r="HMZ4" s="24"/>
      <c r="HNA4" s="24"/>
      <c r="HNB4" s="24"/>
      <c r="HNC4" s="24"/>
      <c r="HND4" s="24"/>
      <c r="HNE4" s="24"/>
      <c r="HNF4" s="24"/>
      <c r="HNG4" s="24"/>
      <c r="HNH4" s="24"/>
      <c r="HNI4" s="24"/>
      <c r="HNJ4" s="24"/>
      <c r="HNK4" s="24"/>
      <c r="HNL4" s="24"/>
      <c r="HNM4" s="24"/>
      <c r="HNN4" s="24"/>
      <c r="HNO4" s="24"/>
      <c r="HNP4" s="24"/>
      <c r="HNQ4" s="24"/>
      <c r="HNR4" s="24"/>
      <c r="HNS4" s="24"/>
      <c r="HNT4" s="24"/>
      <c r="HNU4" s="24"/>
      <c r="HNV4" s="24"/>
      <c r="HNW4" s="24"/>
      <c r="HNX4" s="24"/>
      <c r="HNY4" s="24"/>
      <c r="HNZ4" s="24"/>
      <c r="HOA4" s="24"/>
      <c r="HOB4" s="24"/>
      <c r="HOC4" s="24"/>
      <c r="HOD4" s="24"/>
      <c r="HOE4" s="24"/>
      <c r="HOF4" s="24"/>
      <c r="HOG4" s="24"/>
      <c r="HOH4" s="24"/>
      <c r="HOI4" s="24"/>
      <c r="HOJ4" s="24"/>
      <c r="HOK4" s="24"/>
      <c r="HOL4" s="24"/>
      <c r="HOM4" s="24"/>
      <c r="HON4" s="24"/>
      <c r="HOO4" s="24"/>
      <c r="HOP4" s="24"/>
      <c r="HOQ4" s="24"/>
      <c r="HOR4" s="24"/>
      <c r="HOS4" s="24"/>
      <c r="HOT4" s="24"/>
      <c r="HOU4" s="24"/>
      <c r="HOV4" s="24"/>
      <c r="HOW4" s="24"/>
      <c r="HOX4" s="24"/>
      <c r="HOY4" s="24"/>
      <c r="HOZ4" s="24"/>
      <c r="HPA4" s="24"/>
      <c r="HPB4" s="24"/>
      <c r="HPC4" s="24"/>
      <c r="HPD4" s="24"/>
      <c r="HPE4" s="24"/>
      <c r="HPF4" s="24"/>
      <c r="HPG4" s="24"/>
      <c r="HPH4" s="24"/>
      <c r="HPI4" s="24"/>
      <c r="HPJ4" s="24"/>
      <c r="HPK4" s="24"/>
      <c r="HPL4" s="24"/>
      <c r="HPM4" s="24"/>
      <c r="HPN4" s="24"/>
      <c r="HPO4" s="24"/>
      <c r="HPP4" s="24"/>
      <c r="HPQ4" s="24"/>
      <c r="HPR4" s="24"/>
      <c r="HPS4" s="24"/>
      <c r="HPT4" s="24"/>
      <c r="HPU4" s="24"/>
      <c r="HPV4" s="24"/>
      <c r="HPW4" s="24"/>
      <c r="HPX4" s="24"/>
      <c r="HPY4" s="24"/>
      <c r="HPZ4" s="24"/>
      <c r="HQA4" s="24"/>
      <c r="HQB4" s="24"/>
      <c r="HQC4" s="24"/>
      <c r="HQD4" s="24"/>
      <c r="HQE4" s="24"/>
      <c r="HQF4" s="24"/>
      <c r="HQG4" s="24"/>
      <c r="HQH4" s="24"/>
      <c r="HQI4" s="24"/>
      <c r="HQJ4" s="24"/>
      <c r="HQK4" s="24"/>
      <c r="HQL4" s="24"/>
      <c r="HQM4" s="24"/>
      <c r="HQN4" s="24"/>
      <c r="HQO4" s="24"/>
      <c r="HQP4" s="24"/>
      <c r="HQQ4" s="24"/>
      <c r="HQR4" s="24"/>
      <c r="HQS4" s="24"/>
      <c r="HQT4" s="24"/>
      <c r="HQU4" s="24"/>
      <c r="HQV4" s="24"/>
      <c r="HQW4" s="24"/>
      <c r="HQX4" s="24"/>
      <c r="HQY4" s="24"/>
      <c r="HQZ4" s="24"/>
      <c r="HRA4" s="24"/>
      <c r="HRB4" s="24"/>
      <c r="HRC4" s="24"/>
      <c r="HRD4" s="24"/>
      <c r="HRE4" s="24"/>
      <c r="HRF4" s="24"/>
      <c r="HRG4" s="24"/>
      <c r="HRH4" s="24"/>
      <c r="HRI4" s="24"/>
      <c r="HRJ4" s="24"/>
      <c r="HRK4" s="24"/>
      <c r="HRL4" s="24"/>
      <c r="HRM4" s="24"/>
      <c r="HRN4" s="24"/>
      <c r="HRO4" s="24"/>
      <c r="HRP4" s="24"/>
      <c r="HRQ4" s="24"/>
      <c r="HRR4" s="24"/>
      <c r="HRS4" s="24"/>
      <c r="HRT4" s="24"/>
      <c r="HRU4" s="24"/>
      <c r="HRV4" s="24"/>
      <c r="HRW4" s="24"/>
      <c r="HRX4" s="24"/>
      <c r="HRY4" s="24"/>
      <c r="HRZ4" s="24"/>
      <c r="HSA4" s="24"/>
      <c r="HSB4" s="24"/>
      <c r="HSC4" s="24"/>
      <c r="HSD4" s="24"/>
      <c r="HSE4" s="24"/>
      <c r="HSF4" s="24"/>
      <c r="HSG4" s="24"/>
      <c r="HSH4" s="24"/>
      <c r="HSI4" s="24"/>
      <c r="HSJ4" s="24"/>
      <c r="HSK4" s="24"/>
      <c r="HSL4" s="24"/>
      <c r="HSM4" s="24"/>
      <c r="HSN4" s="24"/>
      <c r="HSO4" s="24"/>
      <c r="HSP4" s="24"/>
      <c r="HSQ4" s="24"/>
      <c r="HSR4" s="24"/>
      <c r="HSS4" s="24"/>
      <c r="HST4" s="24"/>
      <c r="HSU4" s="24"/>
      <c r="HSV4" s="24"/>
      <c r="HSW4" s="24"/>
      <c r="HSX4" s="24"/>
      <c r="HSY4" s="24"/>
      <c r="HSZ4" s="24"/>
      <c r="HTA4" s="24"/>
      <c r="HTB4" s="24"/>
      <c r="HTC4" s="24"/>
      <c r="HTD4" s="24"/>
      <c r="HTE4" s="24"/>
      <c r="HTF4" s="24"/>
      <c r="HTG4" s="24"/>
      <c r="HTH4" s="24"/>
      <c r="HTI4" s="24"/>
      <c r="HTJ4" s="24"/>
      <c r="HTK4" s="24"/>
      <c r="HTL4" s="24"/>
      <c r="HTM4" s="24"/>
      <c r="HTN4" s="24"/>
      <c r="HTO4" s="24"/>
      <c r="HTP4" s="24"/>
      <c r="HTQ4" s="24"/>
      <c r="HTR4" s="24"/>
      <c r="HTS4" s="24"/>
      <c r="HTT4" s="24"/>
      <c r="HTU4" s="24"/>
      <c r="HTV4" s="24"/>
      <c r="HTW4" s="24"/>
      <c r="HTX4" s="24"/>
      <c r="HTY4" s="24"/>
      <c r="HTZ4" s="24"/>
      <c r="HUA4" s="24"/>
      <c r="HUB4" s="24"/>
      <c r="HUC4" s="24"/>
      <c r="HUD4" s="24"/>
      <c r="HUE4" s="24"/>
      <c r="HUF4" s="24"/>
      <c r="HUG4" s="24"/>
      <c r="HUH4" s="24"/>
      <c r="HUI4" s="24"/>
      <c r="HUJ4" s="24"/>
      <c r="HUK4" s="24"/>
      <c r="HUL4" s="24"/>
      <c r="HUM4" s="24"/>
      <c r="HUN4" s="24"/>
      <c r="HUO4" s="24"/>
      <c r="HUP4" s="24"/>
      <c r="HUQ4" s="24"/>
      <c r="HUR4" s="24"/>
      <c r="HUS4" s="24"/>
      <c r="HUT4" s="24"/>
      <c r="HUU4" s="24"/>
      <c r="HUV4" s="24"/>
      <c r="HUW4" s="24"/>
      <c r="HUX4" s="24"/>
      <c r="HUY4" s="24"/>
      <c r="HUZ4" s="24"/>
      <c r="HVA4" s="24"/>
      <c r="HVB4" s="24"/>
      <c r="HVC4" s="24"/>
      <c r="HVD4" s="24"/>
      <c r="HVE4" s="24"/>
      <c r="HVF4" s="24"/>
      <c r="HVG4" s="24"/>
      <c r="HVH4" s="24"/>
      <c r="HVI4" s="24"/>
      <c r="HVJ4" s="24"/>
      <c r="HVK4" s="24"/>
      <c r="HVL4" s="24"/>
      <c r="HVM4" s="24"/>
      <c r="HVN4" s="24"/>
      <c r="HVO4" s="24"/>
      <c r="HVP4" s="24"/>
      <c r="HVQ4" s="24"/>
      <c r="HVR4" s="24"/>
      <c r="HVS4" s="24"/>
      <c r="HVT4" s="24"/>
      <c r="HVU4" s="24"/>
      <c r="HVV4" s="24"/>
      <c r="HVW4" s="24"/>
      <c r="HVX4" s="24"/>
      <c r="HVY4" s="24"/>
      <c r="HVZ4" s="24"/>
      <c r="HWA4" s="24"/>
      <c r="HWB4" s="24"/>
      <c r="HWC4" s="24"/>
      <c r="HWD4" s="24"/>
      <c r="HWE4" s="24"/>
      <c r="HWF4" s="24"/>
      <c r="HWG4" s="24"/>
      <c r="HWH4" s="24"/>
      <c r="HWI4" s="24"/>
      <c r="HWJ4" s="24"/>
      <c r="HWK4" s="24"/>
      <c r="HWL4" s="24"/>
      <c r="HWM4" s="24"/>
      <c r="HWN4" s="24"/>
      <c r="HWO4" s="24"/>
      <c r="HWP4" s="24"/>
      <c r="HWQ4" s="24"/>
      <c r="HWR4" s="24"/>
      <c r="HWS4" s="24"/>
      <c r="HWT4" s="24"/>
      <c r="HWU4" s="24"/>
      <c r="HWV4" s="24"/>
      <c r="HWW4" s="24"/>
      <c r="HWX4" s="24"/>
      <c r="HWY4" s="24"/>
      <c r="HWZ4" s="24"/>
      <c r="HXA4" s="24"/>
      <c r="HXB4" s="24"/>
      <c r="HXC4" s="24"/>
      <c r="HXD4" s="24"/>
      <c r="HXE4" s="24"/>
      <c r="HXF4" s="24"/>
      <c r="HXG4" s="24"/>
      <c r="HXH4" s="24"/>
      <c r="HXI4" s="24"/>
      <c r="HXJ4" s="24"/>
      <c r="HXK4" s="24"/>
      <c r="HXL4" s="24"/>
      <c r="HXM4" s="24"/>
      <c r="HXN4" s="24"/>
      <c r="HXO4" s="24"/>
      <c r="HXP4" s="24"/>
      <c r="HXQ4" s="24"/>
      <c r="HXR4" s="24"/>
      <c r="HXS4" s="24"/>
      <c r="HXT4" s="24"/>
      <c r="HXU4" s="24"/>
      <c r="HXV4" s="24"/>
      <c r="HXW4" s="24"/>
      <c r="HXX4" s="24"/>
      <c r="HXY4" s="24"/>
      <c r="HXZ4" s="24"/>
      <c r="HYA4" s="24"/>
      <c r="HYB4" s="24"/>
      <c r="HYC4" s="24"/>
      <c r="HYD4" s="24"/>
      <c r="HYE4" s="24"/>
      <c r="HYF4" s="24"/>
      <c r="HYG4" s="24"/>
      <c r="HYH4" s="24"/>
      <c r="HYI4" s="24"/>
      <c r="HYJ4" s="24"/>
      <c r="HYK4" s="24"/>
      <c r="HYL4" s="24"/>
      <c r="HYM4" s="24"/>
      <c r="HYN4" s="24"/>
      <c r="HYO4" s="24"/>
      <c r="HYP4" s="24"/>
      <c r="HYQ4" s="24"/>
      <c r="HYR4" s="24"/>
      <c r="HYS4" s="24"/>
      <c r="HYT4" s="24"/>
      <c r="HYU4" s="24"/>
      <c r="HYV4" s="24"/>
      <c r="HYW4" s="24"/>
      <c r="HYX4" s="24"/>
      <c r="HYY4" s="24"/>
      <c r="HYZ4" s="24"/>
      <c r="HZA4" s="24"/>
      <c r="HZB4" s="24"/>
      <c r="HZC4" s="24"/>
      <c r="HZD4" s="24"/>
      <c r="HZE4" s="24"/>
      <c r="HZF4" s="24"/>
      <c r="HZG4" s="24"/>
      <c r="HZH4" s="24"/>
      <c r="HZI4" s="24"/>
      <c r="HZJ4" s="24"/>
      <c r="HZK4" s="24"/>
      <c r="HZL4" s="24"/>
      <c r="HZM4" s="24"/>
      <c r="HZN4" s="24"/>
      <c r="HZO4" s="24"/>
      <c r="HZP4" s="24"/>
      <c r="HZQ4" s="24"/>
      <c r="HZR4" s="24"/>
      <c r="HZS4" s="24"/>
      <c r="HZT4" s="24"/>
      <c r="HZU4" s="24"/>
      <c r="HZV4" s="24"/>
      <c r="HZW4" s="24"/>
      <c r="HZX4" s="24"/>
      <c r="HZY4" s="24"/>
      <c r="HZZ4" s="24"/>
      <c r="IAA4" s="24"/>
      <c r="IAB4" s="24"/>
      <c r="IAC4" s="24"/>
      <c r="IAD4" s="24"/>
      <c r="IAE4" s="24"/>
      <c r="IAF4" s="24"/>
      <c r="IAG4" s="24"/>
      <c r="IAH4" s="24"/>
      <c r="IAI4" s="24"/>
      <c r="IAJ4" s="24"/>
      <c r="IAK4" s="24"/>
      <c r="IAL4" s="24"/>
      <c r="IAM4" s="24"/>
      <c r="IAN4" s="24"/>
      <c r="IAO4" s="24"/>
      <c r="IAP4" s="24"/>
      <c r="IAQ4" s="24"/>
      <c r="IAR4" s="24"/>
      <c r="IAS4" s="24"/>
      <c r="IAT4" s="24"/>
      <c r="IAU4" s="24"/>
      <c r="IAV4" s="24"/>
      <c r="IAW4" s="24"/>
      <c r="IAX4" s="24"/>
      <c r="IAY4" s="24"/>
      <c r="IAZ4" s="24"/>
      <c r="IBA4" s="24"/>
      <c r="IBB4" s="24"/>
      <c r="IBC4" s="24"/>
      <c r="IBD4" s="24"/>
      <c r="IBE4" s="24"/>
      <c r="IBF4" s="24"/>
      <c r="IBG4" s="24"/>
      <c r="IBH4" s="24"/>
      <c r="IBI4" s="24"/>
      <c r="IBJ4" s="24"/>
      <c r="IBK4" s="24"/>
      <c r="IBL4" s="24"/>
      <c r="IBM4" s="24"/>
      <c r="IBN4" s="24"/>
      <c r="IBO4" s="24"/>
      <c r="IBP4" s="24"/>
      <c r="IBQ4" s="24"/>
      <c r="IBR4" s="24"/>
      <c r="IBS4" s="24"/>
      <c r="IBT4" s="24"/>
      <c r="IBU4" s="24"/>
      <c r="IBV4" s="24"/>
      <c r="IBW4" s="24"/>
      <c r="IBX4" s="24"/>
      <c r="IBY4" s="24"/>
      <c r="IBZ4" s="24"/>
      <c r="ICA4" s="24"/>
      <c r="ICB4" s="24"/>
      <c r="ICC4" s="24"/>
      <c r="ICD4" s="24"/>
      <c r="ICE4" s="24"/>
      <c r="ICF4" s="24"/>
      <c r="ICG4" s="24"/>
      <c r="ICH4" s="24"/>
      <c r="ICI4" s="24"/>
      <c r="ICJ4" s="24"/>
      <c r="ICK4" s="24"/>
      <c r="ICL4" s="24"/>
      <c r="ICM4" s="24"/>
      <c r="ICN4" s="24"/>
      <c r="ICO4" s="24"/>
      <c r="ICP4" s="24"/>
      <c r="ICQ4" s="24"/>
      <c r="ICR4" s="24"/>
      <c r="ICS4" s="24"/>
      <c r="ICT4" s="24"/>
      <c r="ICU4" s="24"/>
      <c r="ICV4" s="24"/>
      <c r="ICW4" s="24"/>
      <c r="ICX4" s="24"/>
      <c r="ICY4" s="24"/>
      <c r="ICZ4" s="24"/>
      <c r="IDA4" s="24"/>
      <c r="IDB4" s="24"/>
      <c r="IDC4" s="24"/>
      <c r="IDD4" s="24"/>
      <c r="IDE4" s="24"/>
      <c r="IDF4" s="24"/>
      <c r="IDG4" s="24"/>
      <c r="IDH4" s="24"/>
      <c r="IDI4" s="24"/>
      <c r="IDJ4" s="24"/>
      <c r="IDK4" s="24"/>
      <c r="IDL4" s="24"/>
      <c r="IDM4" s="24"/>
      <c r="IDN4" s="24"/>
      <c r="IDO4" s="24"/>
      <c r="IDP4" s="24"/>
      <c r="IDQ4" s="24"/>
      <c r="IDR4" s="24"/>
      <c r="IDS4" s="24"/>
      <c r="IDT4" s="24"/>
      <c r="IDU4" s="24"/>
      <c r="IDV4" s="24"/>
      <c r="IDW4" s="24"/>
      <c r="IDX4" s="24"/>
      <c r="IDY4" s="24"/>
      <c r="IDZ4" s="24"/>
      <c r="IEA4" s="24"/>
      <c r="IEB4" s="24"/>
      <c r="IEC4" s="24"/>
      <c r="IED4" s="24"/>
      <c r="IEE4" s="24"/>
      <c r="IEF4" s="24"/>
      <c r="IEG4" s="24"/>
      <c r="IEH4" s="24"/>
      <c r="IEI4" s="24"/>
      <c r="IEJ4" s="24"/>
      <c r="IEK4" s="24"/>
      <c r="IEL4" s="24"/>
      <c r="IEM4" s="24"/>
      <c r="IEN4" s="24"/>
      <c r="IEO4" s="24"/>
      <c r="IEP4" s="24"/>
      <c r="IEQ4" s="24"/>
      <c r="IER4" s="24"/>
      <c r="IES4" s="24"/>
      <c r="IET4" s="24"/>
      <c r="IEU4" s="24"/>
      <c r="IEV4" s="24"/>
      <c r="IEW4" s="24"/>
      <c r="IEX4" s="24"/>
      <c r="IEY4" s="24"/>
      <c r="IEZ4" s="24"/>
      <c r="IFA4" s="24"/>
      <c r="IFB4" s="24"/>
      <c r="IFC4" s="24"/>
      <c r="IFD4" s="24"/>
      <c r="IFE4" s="24"/>
      <c r="IFF4" s="24"/>
      <c r="IFG4" s="24"/>
      <c r="IFH4" s="24"/>
      <c r="IFI4" s="24"/>
      <c r="IFJ4" s="24"/>
      <c r="IFK4" s="24"/>
      <c r="IFL4" s="24"/>
      <c r="IFM4" s="24"/>
      <c r="IFN4" s="24"/>
      <c r="IFO4" s="24"/>
      <c r="IFP4" s="24"/>
      <c r="IFQ4" s="24"/>
      <c r="IFR4" s="24"/>
      <c r="IFS4" s="24"/>
      <c r="IFT4" s="24"/>
      <c r="IFU4" s="24"/>
      <c r="IFV4" s="24"/>
      <c r="IFW4" s="24"/>
      <c r="IFX4" s="24"/>
      <c r="IFY4" s="24"/>
      <c r="IFZ4" s="24"/>
      <c r="IGA4" s="24"/>
      <c r="IGB4" s="24"/>
      <c r="IGC4" s="24"/>
      <c r="IGD4" s="24"/>
      <c r="IGE4" s="24"/>
      <c r="IGF4" s="24"/>
      <c r="IGG4" s="24"/>
      <c r="IGH4" s="24"/>
      <c r="IGI4" s="24"/>
      <c r="IGJ4" s="24"/>
      <c r="IGK4" s="24"/>
      <c r="IGL4" s="24"/>
      <c r="IGM4" s="24"/>
      <c r="IGN4" s="24"/>
      <c r="IGO4" s="24"/>
      <c r="IGP4" s="24"/>
      <c r="IGQ4" s="24"/>
      <c r="IGR4" s="24"/>
      <c r="IGS4" s="24"/>
      <c r="IGT4" s="24"/>
      <c r="IGU4" s="24"/>
      <c r="IGV4" s="24"/>
      <c r="IGW4" s="24"/>
      <c r="IGX4" s="24"/>
      <c r="IGY4" s="24"/>
      <c r="IGZ4" s="24"/>
      <c r="IHA4" s="24"/>
      <c r="IHB4" s="24"/>
      <c r="IHC4" s="24"/>
      <c r="IHD4" s="24"/>
      <c r="IHE4" s="24"/>
      <c r="IHF4" s="24"/>
      <c r="IHG4" s="24"/>
      <c r="IHH4" s="24"/>
      <c r="IHI4" s="24"/>
      <c r="IHJ4" s="24"/>
      <c r="IHK4" s="24"/>
      <c r="IHL4" s="24"/>
      <c r="IHM4" s="24"/>
      <c r="IHN4" s="24"/>
      <c r="IHO4" s="24"/>
      <c r="IHP4" s="24"/>
      <c r="IHQ4" s="24"/>
      <c r="IHR4" s="24"/>
      <c r="IHS4" s="24"/>
      <c r="IHT4" s="24"/>
      <c r="IHU4" s="24"/>
      <c r="IHV4" s="24"/>
      <c r="IHW4" s="24"/>
      <c r="IHX4" s="24"/>
      <c r="IHY4" s="24"/>
      <c r="IHZ4" s="24"/>
      <c r="IIA4" s="24"/>
      <c r="IIB4" s="24"/>
      <c r="IIC4" s="24"/>
      <c r="IID4" s="24"/>
      <c r="IIE4" s="24"/>
      <c r="IIF4" s="24"/>
      <c r="IIG4" s="24"/>
      <c r="IIH4" s="24"/>
      <c r="III4" s="24"/>
      <c r="IIJ4" s="24"/>
      <c r="IIK4" s="24"/>
      <c r="IIL4" s="24"/>
      <c r="IIM4" s="24"/>
      <c r="IIN4" s="24"/>
      <c r="IIO4" s="24"/>
      <c r="IIP4" s="24"/>
      <c r="IIQ4" s="24"/>
      <c r="IIR4" s="24"/>
      <c r="IIS4" s="24"/>
      <c r="IIT4" s="24"/>
      <c r="IIU4" s="24"/>
      <c r="IIV4" s="24"/>
      <c r="IIW4" s="24"/>
      <c r="IIX4" s="24"/>
      <c r="IIY4" s="24"/>
      <c r="IIZ4" s="24"/>
      <c r="IJA4" s="24"/>
      <c r="IJB4" s="24"/>
      <c r="IJC4" s="24"/>
      <c r="IJD4" s="24"/>
      <c r="IJE4" s="24"/>
      <c r="IJF4" s="24"/>
      <c r="IJG4" s="24"/>
      <c r="IJH4" s="24"/>
      <c r="IJI4" s="24"/>
      <c r="IJJ4" s="24"/>
      <c r="IJK4" s="24"/>
      <c r="IJL4" s="24"/>
      <c r="IJM4" s="24"/>
      <c r="IJN4" s="24"/>
      <c r="IJO4" s="24"/>
      <c r="IJP4" s="24"/>
      <c r="IJQ4" s="24"/>
      <c r="IJR4" s="24"/>
      <c r="IJS4" s="24"/>
      <c r="IJT4" s="24"/>
      <c r="IJU4" s="24"/>
      <c r="IJV4" s="24"/>
      <c r="IJW4" s="24"/>
      <c r="IJX4" s="24"/>
      <c r="IJY4" s="24"/>
      <c r="IJZ4" s="24"/>
      <c r="IKA4" s="24"/>
      <c r="IKB4" s="24"/>
      <c r="IKC4" s="24"/>
      <c r="IKD4" s="24"/>
      <c r="IKE4" s="24"/>
      <c r="IKF4" s="24"/>
      <c r="IKG4" s="24"/>
      <c r="IKH4" s="24"/>
      <c r="IKI4" s="24"/>
      <c r="IKJ4" s="24"/>
      <c r="IKK4" s="24"/>
      <c r="IKL4" s="24"/>
      <c r="IKM4" s="24"/>
      <c r="IKN4" s="24"/>
      <c r="IKO4" s="24"/>
      <c r="IKP4" s="24"/>
      <c r="IKQ4" s="24"/>
      <c r="IKR4" s="24"/>
      <c r="IKS4" s="24"/>
      <c r="IKT4" s="24"/>
      <c r="IKU4" s="24"/>
      <c r="IKV4" s="24"/>
      <c r="IKW4" s="24"/>
      <c r="IKX4" s="24"/>
      <c r="IKY4" s="24"/>
      <c r="IKZ4" s="24"/>
      <c r="ILA4" s="24"/>
      <c r="ILB4" s="24"/>
      <c r="ILC4" s="24"/>
      <c r="ILD4" s="24"/>
      <c r="ILE4" s="24"/>
      <c r="ILF4" s="24"/>
      <c r="ILG4" s="24"/>
      <c r="ILH4" s="24"/>
      <c r="ILI4" s="24"/>
      <c r="ILJ4" s="24"/>
      <c r="ILK4" s="24"/>
      <c r="ILL4" s="24"/>
      <c r="ILM4" s="24"/>
      <c r="ILN4" s="24"/>
      <c r="ILO4" s="24"/>
      <c r="ILP4" s="24"/>
      <c r="ILQ4" s="24"/>
      <c r="ILR4" s="24"/>
      <c r="ILS4" s="24"/>
      <c r="ILT4" s="24"/>
      <c r="ILU4" s="24"/>
      <c r="ILV4" s="24"/>
      <c r="ILW4" s="24"/>
      <c r="ILX4" s="24"/>
      <c r="ILY4" s="24"/>
      <c r="ILZ4" s="24"/>
      <c r="IMA4" s="24"/>
      <c r="IMB4" s="24"/>
      <c r="IMC4" s="24"/>
      <c r="IMD4" s="24"/>
      <c r="IME4" s="24"/>
      <c r="IMF4" s="24"/>
      <c r="IMG4" s="24"/>
      <c r="IMH4" s="24"/>
      <c r="IMI4" s="24"/>
      <c r="IMJ4" s="24"/>
      <c r="IMK4" s="24"/>
      <c r="IML4" s="24"/>
      <c r="IMM4" s="24"/>
      <c r="IMN4" s="24"/>
      <c r="IMO4" s="24"/>
      <c r="IMP4" s="24"/>
      <c r="IMQ4" s="24"/>
      <c r="IMR4" s="24"/>
      <c r="IMS4" s="24"/>
      <c r="IMT4" s="24"/>
      <c r="IMU4" s="24"/>
      <c r="IMV4" s="24"/>
      <c r="IMW4" s="24"/>
      <c r="IMX4" s="24"/>
      <c r="IMY4" s="24"/>
      <c r="IMZ4" s="24"/>
      <c r="INA4" s="24"/>
      <c r="INB4" s="24"/>
      <c r="INC4" s="24"/>
      <c r="IND4" s="24"/>
      <c r="INE4" s="24"/>
      <c r="INF4" s="24"/>
      <c r="ING4" s="24"/>
      <c r="INH4" s="24"/>
      <c r="INI4" s="24"/>
      <c r="INJ4" s="24"/>
      <c r="INK4" s="24"/>
      <c r="INL4" s="24"/>
      <c r="INM4" s="24"/>
      <c r="INN4" s="24"/>
      <c r="INO4" s="24"/>
      <c r="INP4" s="24"/>
      <c r="INQ4" s="24"/>
      <c r="INR4" s="24"/>
      <c r="INS4" s="24"/>
      <c r="INT4" s="24"/>
      <c r="INU4" s="24"/>
      <c r="INV4" s="24"/>
      <c r="INW4" s="24"/>
      <c r="INX4" s="24"/>
      <c r="INY4" s="24"/>
      <c r="INZ4" s="24"/>
      <c r="IOA4" s="24"/>
      <c r="IOB4" s="24"/>
      <c r="IOC4" s="24"/>
      <c r="IOD4" s="24"/>
      <c r="IOE4" s="24"/>
      <c r="IOF4" s="24"/>
      <c r="IOG4" s="24"/>
      <c r="IOH4" s="24"/>
      <c r="IOI4" s="24"/>
      <c r="IOJ4" s="24"/>
      <c r="IOK4" s="24"/>
      <c r="IOL4" s="24"/>
      <c r="IOM4" s="24"/>
      <c r="ION4" s="24"/>
      <c r="IOO4" s="24"/>
      <c r="IOP4" s="24"/>
      <c r="IOQ4" s="24"/>
      <c r="IOR4" s="24"/>
      <c r="IOS4" s="24"/>
      <c r="IOT4" s="24"/>
      <c r="IOU4" s="24"/>
      <c r="IOV4" s="24"/>
      <c r="IOW4" s="24"/>
      <c r="IOX4" s="24"/>
      <c r="IOY4" s="24"/>
      <c r="IOZ4" s="24"/>
      <c r="IPA4" s="24"/>
      <c r="IPB4" s="24"/>
      <c r="IPC4" s="24"/>
      <c r="IPD4" s="24"/>
      <c r="IPE4" s="24"/>
      <c r="IPF4" s="24"/>
      <c r="IPG4" s="24"/>
      <c r="IPH4" s="24"/>
      <c r="IPI4" s="24"/>
      <c r="IPJ4" s="24"/>
      <c r="IPK4" s="24"/>
      <c r="IPL4" s="24"/>
      <c r="IPM4" s="24"/>
      <c r="IPN4" s="24"/>
      <c r="IPO4" s="24"/>
      <c r="IPP4" s="24"/>
      <c r="IPQ4" s="24"/>
      <c r="IPR4" s="24"/>
      <c r="IPS4" s="24"/>
      <c r="IPT4" s="24"/>
      <c r="IPU4" s="24"/>
      <c r="IPV4" s="24"/>
      <c r="IPW4" s="24"/>
      <c r="IPX4" s="24"/>
      <c r="IPY4" s="24"/>
      <c r="IPZ4" s="24"/>
      <c r="IQA4" s="24"/>
      <c r="IQB4" s="24"/>
      <c r="IQC4" s="24"/>
      <c r="IQD4" s="24"/>
      <c r="IQE4" s="24"/>
      <c r="IQF4" s="24"/>
      <c r="IQG4" s="24"/>
      <c r="IQH4" s="24"/>
      <c r="IQI4" s="24"/>
      <c r="IQJ4" s="24"/>
      <c r="IQK4" s="24"/>
      <c r="IQL4" s="24"/>
      <c r="IQM4" s="24"/>
      <c r="IQN4" s="24"/>
      <c r="IQO4" s="24"/>
      <c r="IQP4" s="24"/>
      <c r="IQQ4" s="24"/>
      <c r="IQR4" s="24"/>
      <c r="IQS4" s="24"/>
      <c r="IQT4" s="24"/>
      <c r="IQU4" s="24"/>
      <c r="IQV4" s="24"/>
      <c r="IQW4" s="24"/>
      <c r="IQX4" s="24"/>
      <c r="IQY4" s="24"/>
      <c r="IQZ4" s="24"/>
      <c r="IRA4" s="24"/>
      <c r="IRB4" s="24"/>
      <c r="IRC4" s="24"/>
      <c r="IRD4" s="24"/>
      <c r="IRE4" s="24"/>
      <c r="IRF4" s="24"/>
      <c r="IRG4" s="24"/>
      <c r="IRH4" s="24"/>
      <c r="IRI4" s="24"/>
      <c r="IRJ4" s="24"/>
      <c r="IRK4" s="24"/>
      <c r="IRL4" s="24"/>
      <c r="IRM4" s="24"/>
      <c r="IRN4" s="24"/>
      <c r="IRO4" s="24"/>
      <c r="IRP4" s="24"/>
      <c r="IRQ4" s="24"/>
      <c r="IRR4" s="24"/>
      <c r="IRS4" s="24"/>
      <c r="IRT4" s="24"/>
      <c r="IRU4" s="24"/>
      <c r="IRV4" s="24"/>
      <c r="IRW4" s="24"/>
      <c r="IRX4" s="24"/>
      <c r="IRY4" s="24"/>
      <c r="IRZ4" s="24"/>
      <c r="ISA4" s="24"/>
      <c r="ISB4" s="24"/>
      <c r="ISC4" s="24"/>
      <c r="ISD4" s="24"/>
      <c r="ISE4" s="24"/>
      <c r="ISF4" s="24"/>
      <c r="ISG4" s="24"/>
      <c r="ISH4" s="24"/>
      <c r="ISI4" s="24"/>
      <c r="ISJ4" s="24"/>
      <c r="ISK4" s="24"/>
      <c r="ISL4" s="24"/>
      <c r="ISM4" s="24"/>
      <c r="ISN4" s="24"/>
      <c r="ISO4" s="24"/>
      <c r="ISP4" s="24"/>
      <c r="ISQ4" s="24"/>
      <c r="ISR4" s="24"/>
      <c r="ISS4" s="24"/>
      <c r="IST4" s="24"/>
      <c r="ISU4" s="24"/>
      <c r="ISV4" s="24"/>
      <c r="ISW4" s="24"/>
      <c r="ISX4" s="24"/>
      <c r="ISY4" s="24"/>
      <c r="ISZ4" s="24"/>
      <c r="ITA4" s="24"/>
      <c r="ITB4" s="24"/>
      <c r="ITC4" s="24"/>
      <c r="ITD4" s="24"/>
      <c r="ITE4" s="24"/>
      <c r="ITF4" s="24"/>
      <c r="ITG4" s="24"/>
      <c r="ITH4" s="24"/>
      <c r="ITI4" s="24"/>
      <c r="ITJ4" s="24"/>
      <c r="ITK4" s="24"/>
      <c r="ITL4" s="24"/>
      <c r="ITM4" s="24"/>
      <c r="ITN4" s="24"/>
      <c r="ITO4" s="24"/>
      <c r="ITP4" s="24"/>
      <c r="ITQ4" s="24"/>
      <c r="ITR4" s="24"/>
      <c r="ITS4" s="24"/>
      <c r="ITT4" s="24"/>
      <c r="ITU4" s="24"/>
      <c r="ITV4" s="24"/>
      <c r="ITW4" s="24"/>
      <c r="ITX4" s="24"/>
      <c r="ITY4" s="24"/>
      <c r="ITZ4" s="24"/>
      <c r="IUA4" s="24"/>
      <c r="IUB4" s="24"/>
      <c r="IUC4" s="24"/>
      <c r="IUD4" s="24"/>
      <c r="IUE4" s="24"/>
      <c r="IUF4" s="24"/>
      <c r="IUG4" s="24"/>
      <c r="IUH4" s="24"/>
      <c r="IUI4" s="24"/>
      <c r="IUJ4" s="24"/>
      <c r="IUK4" s="24"/>
      <c r="IUL4" s="24"/>
      <c r="IUM4" s="24"/>
      <c r="IUN4" s="24"/>
      <c r="IUO4" s="24"/>
      <c r="IUP4" s="24"/>
      <c r="IUQ4" s="24"/>
      <c r="IUR4" s="24"/>
      <c r="IUS4" s="24"/>
      <c r="IUT4" s="24"/>
      <c r="IUU4" s="24"/>
      <c r="IUV4" s="24"/>
      <c r="IUW4" s="24"/>
      <c r="IUX4" s="24"/>
      <c r="IUY4" s="24"/>
      <c r="IUZ4" s="24"/>
      <c r="IVA4" s="24"/>
      <c r="IVB4" s="24"/>
      <c r="IVC4" s="24"/>
      <c r="IVD4" s="24"/>
      <c r="IVE4" s="24"/>
      <c r="IVF4" s="24"/>
      <c r="IVG4" s="24"/>
      <c r="IVH4" s="24"/>
      <c r="IVI4" s="24"/>
      <c r="IVJ4" s="24"/>
      <c r="IVK4" s="24"/>
      <c r="IVL4" s="24"/>
      <c r="IVM4" s="24"/>
      <c r="IVN4" s="24"/>
      <c r="IVO4" s="24"/>
      <c r="IVP4" s="24"/>
      <c r="IVQ4" s="24"/>
      <c r="IVR4" s="24"/>
      <c r="IVS4" s="24"/>
      <c r="IVT4" s="24"/>
      <c r="IVU4" s="24"/>
      <c r="IVV4" s="24"/>
      <c r="IVW4" s="24"/>
      <c r="IVX4" s="24"/>
      <c r="IVY4" s="24"/>
      <c r="IVZ4" s="24"/>
      <c r="IWA4" s="24"/>
      <c r="IWB4" s="24"/>
      <c r="IWC4" s="24"/>
      <c r="IWD4" s="24"/>
      <c r="IWE4" s="24"/>
      <c r="IWF4" s="24"/>
      <c r="IWG4" s="24"/>
      <c r="IWH4" s="24"/>
      <c r="IWI4" s="24"/>
      <c r="IWJ4" s="24"/>
      <c r="IWK4" s="24"/>
      <c r="IWL4" s="24"/>
      <c r="IWM4" s="24"/>
      <c r="IWN4" s="24"/>
      <c r="IWO4" s="24"/>
      <c r="IWP4" s="24"/>
      <c r="IWQ4" s="24"/>
      <c r="IWR4" s="24"/>
      <c r="IWS4" s="24"/>
      <c r="IWT4" s="24"/>
      <c r="IWU4" s="24"/>
      <c r="IWV4" s="24"/>
      <c r="IWW4" s="24"/>
      <c r="IWX4" s="24"/>
      <c r="IWY4" s="24"/>
      <c r="IWZ4" s="24"/>
      <c r="IXA4" s="24"/>
      <c r="IXB4" s="24"/>
      <c r="IXC4" s="24"/>
      <c r="IXD4" s="24"/>
      <c r="IXE4" s="24"/>
      <c r="IXF4" s="24"/>
      <c r="IXG4" s="24"/>
      <c r="IXH4" s="24"/>
      <c r="IXI4" s="24"/>
      <c r="IXJ4" s="24"/>
      <c r="IXK4" s="24"/>
      <c r="IXL4" s="24"/>
      <c r="IXM4" s="24"/>
      <c r="IXN4" s="24"/>
      <c r="IXO4" s="24"/>
      <c r="IXP4" s="24"/>
      <c r="IXQ4" s="24"/>
      <c r="IXR4" s="24"/>
      <c r="IXS4" s="24"/>
      <c r="IXT4" s="24"/>
      <c r="IXU4" s="24"/>
      <c r="IXV4" s="24"/>
      <c r="IXW4" s="24"/>
      <c r="IXX4" s="24"/>
      <c r="IXY4" s="24"/>
      <c r="IXZ4" s="24"/>
      <c r="IYA4" s="24"/>
      <c r="IYB4" s="24"/>
      <c r="IYC4" s="24"/>
      <c r="IYD4" s="24"/>
      <c r="IYE4" s="24"/>
      <c r="IYF4" s="24"/>
      <c r="IYG4" s="24"/>
      <c r="IYH4" s="24"/>
      <c r="IYI4" s="24"/>
      <c r="IYJ4" s="24"/>
      <c r="IYK4" s="24"/>
      <c r="IYL4" s="24"/>
      <c r="IYM4" s="24"/>
      <c r="IYN4" s="24"/>
      <c r="IYO4" s="24"/>
      <c r="IYP4" s="24"/>
      <c r="IYQ4" s="24"/>
      <c r="IYR4" s="24"/>
      <c r="IYS4" s="24"/>
      <c r="IYT4" s="24"/>
      <c r="IYU4" s="24"/>
      <c r="IYV4" s="24"/>
      <c r="IYW4" s="24"/>
      <c r="IYX4" s="24"/>
      <c r="IYY4" s="24"/>
      <c r="IYZ4" s="24"/>
      <c r="IZA4" s="24"/>
      <c r="IZB4" s="24"/>
      <c r="IZC4" s="24"/>
      <c r="IZD4" s="24"/>
      <c r="IZE4" s="24"/>
      <c r="IZF4" s="24"/>
      <c r="IZG4" s="24"/>
      <c r="IZH4" s="24"/>
      <c r="IZI4" s="24"/>
      <c r="IZJ4" s="24"/>
      <c r="IZK4" s="24"/>
      <c r="IZL4" s="24"/>
      <c r="IZM4" s="24"/>
      <c r="IZN4" s="24"/>
      <c r="IZO4" s="24"/>
      <c r="IZP4" s="24"/>
      <c r="IZQ4" s="24"/>
      <c r="IZR4" s="24"/>
      <c r="IZS4" s="24"/>
      <c r="IZT4" s="24"/>
      <c r="IZU4" s="24"/>
      <c r="IZV4" s="24"/>
      <c r="IZW4" s="24"/>
      <c r="IZX4" s="24"/>
      <c r="IZY4" s="24"/>
      <c r="IZZ4" s="24"/>
      <c r="JAA4" s="24"/>
      <c r="JAB4" s="24"/>
      <c r="JAC4" s="24"/>
      <c r="JAD4" s="24"/>
      <c r="JAE4" s="24"/>
      <c r="JAF4" s="24"/>
      <c r="JAG4" s="24"/>
      <c r="JAH4" s="24"/>
      <c r="JAI4" s="24"/>
      <c r="JAJ4" s="24"/>
      <c r="JAK4" s="24"/>
      <c r="JAL4" s="24"/>
      <c r="JAM4" s="24"/>
      <c r="JAN4" s="24"/>
      <c r="JAO4" s="24"/>
      <c r="JAP4" s="24"/>
      <c r="JAQ4" s="24"/>
      <c r="JAR4" s="24"/>
      <c r="JAS4" s="24"/>
      <c r="JAT4" s="24"/>
      <c r="JAU4" s="24"/>
      <c r="JAV4" s="24"/>
      <c r="JAW4" s="24"/>
      <c r="JAX4" s="24"/>
      <c r="JAY4" s="24"/>
      <c r="JAZ4" s="24"/>
      <c r="JBA4" s="24"/>
      <c r="JBB4" s="24"/>
      <c r="JBC4" s="24"/>
      <c r="JBD4" s="24"/>
      <c r="JBE4" s="24"/>
      <c r="JBF4" s="24"/>
      <c r="JBG4" s="24"/>
      <c r="JBH4" s="24"/>
      <c r="JBI4" s="24"/>
      <c r="JBJ4" s="24"/>
      <c r="JBK4" s="24"/>
      <c r="JBL4" s="24"/>
      <c r="JBM4" s="24"/>
      <c r="JBN4" s="24"/>
      <c r="JBO4" s="24"/>
      <c r="JBP4" s="24"/>
      <c r="JBQ4" s="24"/>
      <c r="JBR4" s="24"/>
      <c r="JBS4" s="24"/>
      <c r="JBT4" s="24"/>
      <c r="JBU4" s="24"/>
      <c r="JBV4" s="24"/>
      <c r="JBW4" s="24"/>
      <c r="JBX4" s="24"/>
      <c r="JBY4" s="24"/>
      <c r="JBZ4" s="24"/>
      <c r="JCA4" s="24"/>
      <c r="JCB4" s="24"/>
      <c r="JCC4" s="24"/>
      <c r="JCD4" s="24"/>
      <c r="JCE4" s="24"/>
      <c r="JCF4" s="24"/>
      <c r="JCG4" s="24"/>
      <c r="JCH4" s="24"/>
      <c r="JCI4" s="24"/>
      <c r="JCJ4" s="24"/>
      <c r="JCK4" s="24"/>
      <c r="JCL4" s="24"/>
      <c r="JCM4" s="24"/>
      <c r="JCN4" s="24"/>
      <c r="JCO4" s="24"/>
      <c r="JCP4" s="24"/>
      <c r="JCQ4" s="24"/>
      <c r="JCR4" s="24"/>
      <c r="JCS4" s="24"/>
      <c r="JCT4" s="24"/>
      <c r="JCU4" s="24"/>
      <c r="JCV4" s="24"/>
      <c r="JCW4" s="24"/>
      <c r="JCX4" s="24"/>
      <c r="JCY4" s="24"/>
      <c r="JCZ4" s="24"/>
      <c r="JDA4" s="24"/>
      <c r="JDB4" s="24"/>
      <c r="JDC4" s="24"/>
      <c r="JDD4" s="24"/>
      <c r="JDE4" s="24"/>
      <c r="JDF4" s="24"/>
      <c r="JDG4" s="24"/>
      <c r="JDH4" s="24"/>
      <c r="JDI4" s="24"/>
      <c r="JDJ4" s="24"/>
      <c r="JDK4" s="24"/>
      <c r="JDL4" s="24"/>
      <c r="JDM4" s="24"/>
      <c r="JDN4" s="24"/>
      <c r="JDO4" s="24"/>
      <c r="JDP4" s="24"/>
      <c r="JDQ4" s="24"/>
      <c r="JDR4" s="24"/>
      <c r="JDS4" s="24"/>
      <c r="JDT4" s="24"/>
      <c r="JDU4" s="24"/>
      <c r="JDV4" s="24"/>
      <c r="JDW4" s="24"/>
      <c r="JDX4" s="24"/>
      <c r="JDY4" s="24"/>
      <c r="JDZ4" s="24"/>
      <c r="JEA4" s="24"/>
      <c r="JEB4" s="24"/>
      <c r="JEC4" s="24"/>
      <c r="JED4" s="24"/>
      <c r="JEE4" s="24"/>
      <c r="JEF4" s="24"/>
      <c r="JEG4" s="24"/>
      <c r="JEH4" s="24"/>
      <c r="JEI4" s="24"/>
      <c r="JEJ4" s="24"/>
      <c r="JEK4" s="24"/>
      <c r="JEL4" s="24"/>
      <c r="JEM4" s="24"/>
      <c r="JEN4" s="24"/>
      <c r="JEO4" s="24"/>
      <c r="JEP4" s="24"/>
      <c r="JEQ4" s="24"/>
      <c r="JER4" s="24"/>
      <c r="JES4" s="24"/>
      <c r="JET4" s="24"/>
      <c r="JEU4" s="24"/>
      <c r="JEV4" s="24"/>
      <c r="JEW4" s="24"/>
      <c r="JEX4" s="24"/>
      <c r="JEY4" s="24"/>
      <c r="JEZ4" s="24"/>
      <c r="JFA4" s="24"/>
      <c r="JFB4" s="24"/>
      <c r="JFC4" s="24"/>
      <c r="JFD4" s="24"/>
      <c r="JFE4" s="24"/>
      <c r="JFF4" s="24"/>
      <c r="JFG4" s="24"/>
      <c r="JFH4" s="24"/>
      <c r="JFI4" s="24"/>
      <c r="JFJ4" s="24"/>
      <c r="JFK4" s="24"/>
      <c r="JFL4" s="24"/>
      <c r="JFM4" s="24"/>
      <c r="JFN4" s="24"/>
      <c r="JFO4" s="24"/>
      <c r="JFP4" s="24"/>
      <c r="JFQ4" s="24"/>
      <c r="JFR4" s="24"/>
      <c r="JFS4" s="24"/>
      <c r="JFT4" s="24"/>
      <c r="JFU4" s="24"/>
      <c r="JFV4" s="24"/>
      <c r="JFW4" s="24"/>
      <c r="JFX4" s="24"/>
      <c r="JFY4" s="24"/>
      <c r="JFZ4" s="24"/>
      <c r="JGA4" s="24"/>
      <c r="JGB4" s="24"/>
      <c r="JGC4" s="24"/>
      <c r="JGD4" s="24"/>
      <c r="JGE4" s="24"/>
      <c r="JGF4" s="24"/>
      <c r="JGG4" s="24"/>
      <c r="JGH4" s="24"/>
      <c r="JGI4" s="24"/>
      <c r="JGJ4" s="24"/>
      <c r="JGK4" s="24"/>
      <c r="JGL4" s="24"/>
      <c r="JGM4" s="24"/>
      <c r="JGN4" s="24"/>
      <c r="JGO4" s="24"/>
      <c r="JGP4" s="24"/>
      <c r="JGQ4" s="24"/>
      <c r="JGR4" s="24"/>
      <c r="JGS4" s="24"/>
      <c r="JGT4" s="24"/>
      <c r="JGU4" s="24"/>
      <c r="JGV4" s="24"/>
      <c r="JGW4" s="24"/>
      <c r="JGX4" s="24"/>
      <c r="JGY4" s="24"/>
      <c r="JGZ4" s="24"/>
      <c r="JHA4" s="24"/>
      <c r="JHB4" s="24"/>
      <c r="JHC4" s="24"/>
      <c r="JHD4" s="24"/>
      <c r="JHE4" s="24"/>
      <c r="JHF4" s="24"/>
      <c r="JHG4" s="24"/>
      <c r="JHH4" s="24"/>
      <c r="JHI4" s="24"/>
      <c r="JHJ4" s="24"/>
      <c r="JHK4" s="24"/>
      <c r="JHL4" s="24"/>
      <c r="JHM4" s="24"/>
      <c r="JHN4" s="24"/>
      <c r="JHO4" s="24"/>
      <c r="JHP4" s="24"/>
      <c r="JHQ4" s="24"/>
      <c r="JHR4" s="24"/>
      <c r="JHS4" s="24"/>
      <c r="JHT4" s="24"/>
      <c r="JHU4" s="24"/>
      <c r="JHV4" s="24"/>
      <c r="JHW4" s="24"/>
      <c r="JHX4" s="24"/>
      <c r="JHY4" s="24"/>
      <c r="JHZ4" s="24"/>
      <c r="JIA4" s="24"/>
      <c r="JIB4" s="24"/>
      <c r="JIC4" s="24"/>
      <c r="JID4" s="24"/>
      <c r="JIE4" s="24"/>
      <c r="JIF4" s="24"/>
      <c r="JIG4" s="24"/>
      <c r="JIH4" s="24"/>
      <c r="JII4" s="24"/>
      <c r="JIJ4" s="24"/>
      <c r="JIK4" s="24"/>
      <c r="JIL4" s="24"/>
      <c r="JIM4" s="24"/>
      <c r="JIN4" s="24"/>
      <c r="JIO4" s="24"/>
      <c r="JIP4" s="24"/>
      <c r="JIQ4" s="24"/>
      <c r="JIR4" s="24"/>
      <c r="JIS4" s="24"/>
      <c r="JIT4" s="24"/>
      <c r="JIU4" s="24"/>
      <c r="JIV4" s="24"/>
      <c r="JIW4" s="24"/>
      <c r="JIX4" s="24"/>
      <c r="JIY4" s="24"/>
      <c r="JIZ4" s="24"/>
      <c r="JJA4" s="24"/>
      <c r="JJB4" s="24"/>
      <c r="JJC4" s="24"/>
      <c r="JJD4" s="24"/>
      <c r="JJE4" s="24"/>
      <c r="JJF4" s="24"/>
      <c r="JJG4" s="24"/>
      <c r="JJH4" s="24"/>
      <c r="JJI4" s="24"/>
      <c r="JJJ4" s="24"/>
      <c r="JJK4" s="24"/>
      <c r="JJL4" s="24"/>
      <c r="JJM4" s="24"/>
      <c r="JJN4" s="24"/>
      <c r="JJO4" s="24"/>
      <c r="JJP4" s="24"/>
      <c r="JJQ4" s="24"/>
      <c r="JJR4" s="24"/>
      <c r="JJS4" s="24"/>
      <c r="JJT4" s="24"/>
      <c r="JJU4" s="24"/>
      <c r="JJV4" s="24"/>
      <c r="JJW4" s="24"/>
      <c r="JJX4" s="24"/>
      <c r="JJY4" s="24"/>
      <c r="JJZ4" s="24"/>
      <c r="JKA4" s="24"/>
      <c r="JKB4" s="24"/>
      <c r="JKC4" s="24"/>
      <c r="JKD4" s="24"/>
      <c r="JKE4" s="24"/>
      <c r="JKF4" s="24"/>
      <c r="JKG4" s="24"/>
      <c r="JKH4" s="24"/>
      <c r="JKI4" s="24"/>
      <c r="JKJ4" s="24"/>
      <c r="JKK4" s="24"/>
      <c r="JKL4" s="24"/>
      <c r="JKM4" s="24"/>
      <c r="JKN4" s="24"/>
      <c r="JKO4" s="24"/>
      <c r="JKP4" s="24"/>
      <c r="JKQ4" s="24"/>
      <c r="JKR4" s="24"/>
      <c r="JKS4" s="24"/>
      <c r="JKT4" s="24"/>
      <c r="JKU4" s="24"/>
      <c r="JKV4" s="24"/>
      <c r="JKW4" s="24"/>
      <c r="JKX4" s="24"/>
      <c r="JKY4" s="24"/>
      <c r="JKZ4" s="24"/>
      <c r="JLA4" s="24"/>
      <c r="JLB4" s="24"/>
      <c r="JLC4" s="24"/>
      <c r="JLD4" s="24"/>
      <c r="JLE4" s="24"/>
      <c r="JLF4" s="24"/>
      <c r="JLG4" s="24"/>
      <c r="JLH4" s="24"/>
      <c r="JLI4" s="24"/>
      <c r="JLJ4" s="24"/>
      <c r="JLK4" s="24"/>
      <c r="JLL4" s="24"/>
      <c r="JLM4" s="24"/>
      <c r="JLN4" s="24"/>
      <c r="JLO4" s="24"/>
      <c r="JLP4" s="24"/>
      <c r="JLQ4" s="24"/>
      <c r="JLR4" s="24"/>
      <c r="JLS4" s="24"/>
      <c r="JLT4" s="24"/>
      <c r="JLU4" s="24"/>
      <c r="JLV4" s="24"/>
      <c r="JLW4" s="24"/>
      <c r="JLX4" s="24"/>
      <c r="JLY4" s="24"/>
      <c r="JLZ4" s="24"/>
      <c r="JMA4" s="24"/>
      <c r="JMB4" s="24"/>
      <c r="JMC4" s="24"/>
      <c r="JMD4" s="24"/>
      <c r="JME4" s="24"/>
      <c r="JMF4" s="24"/>
      <c r="JMG4" s="24"/>
      <c r="JMH4" s="24"/>
      <c r="JMI4" s="24"/>
      <c r="JMJ4" s="24"/>
      <c r="JMK4" s="24"/>
      <c r="JML4" s="24"/>
      <c r="JMM4" s="24"/>
      <c r="JMN4" s="24"/>
      <c r="JMO4" s="24"/>
      <c r="JMP4" s="24"/>
      <c r="JMQ4" s="24"/>
      <c r="JMR4" s="24"/>
      <c r="JMS4" s="24"/>
      <c r="JMT4" s="24"/>
      <c r="JMU4" s="24"/>
      <c r="JMV4" s="24"/>
      <c r="JMW4" s="24"/>
      <c r="JMX4" s="24"/>
      <c r="JMY4" s="24"/>
      <c r="JMZ4" s="24"/>
      <c r="JNA4" s="24"/>
      <c r="JNB4" s="24"/>
      <c r="JNC4" s="24"/>
      <c r="JND4" s="24"/>
      <c r="JNE4" s="24"/>
      <c r="JNF4" s="24"/>
      <c r="JNG4" s="24"/>
      <c r="JNH4" s="24"/>
      <c r="JNI4" s="24"/>
      <c r="JNJ4" s="24"/>
      <c r="JNK4" s="24"/>
      <c r="JNL4" s="24"/>
      <c r="JNM4" s="24"/>
      <c r="JNN4" s="24"/>
      <c r="JNO4" s="24"/>
      <c r="JNP4" s="24"/>
      <c r="JNQ4" s="24"/>
      <c r="JNR4" s="24"/>
      <c r="JNS4" s="24"/>
      <c r="JNT4" s="24"/>
      <c r="JNU4" s="24"/>
      <c r="JNV4" s="24"/>
      <c r="JNW4" s="24"/>
      <c r="JNX4" s="24"/>
      <c r="JNY4" s="24"/>
      <c r="JNZ4" s="24"/>
      <c r="JOA4" s="24"/>
      <c r="JOB4" s="24"/>
      <c r="JOC4" s="24"/>
      <c r="JOD4" s="24"/>
      <c r="JOE4" s="24"/>
      <c r="JOF4" s="24"/>
      <c r="JOG4" s="24"/>
      <c r="JOH4" s="24"/>
      <c r="JOI4" s="24"/>
      <c r="JOJ4" s="24"/>
      <c r="JOK4" s="24"/>
      <c r="JOL4" s="24"/>
      <c r="JOM4" s="24"/>
      <c r="JON4" s="24"/>
      <c r="JOO4" s="24"/>
      <c r="JOP4" s="24"/>
      <c r="JOQ4" s="24"/>
      <c r="JOR4" s="24"/>
      <c r="JOS4" s="24"/>
      <c r="JOT4" s="24"/>
      <c r="JOU4" s="24"/>
      <c r="JOV4" s="24"/>
      <c r="JOW4" s="24"/>
      <c r="JOX4" s="24"/>
      <c r="JOY4" s="24"/>
      <c r="JOZ4" s="24"/>
      <c r="JPA4" s="24"/>
      <c r="JPB4" s="24"/>
      <c r="JPC4" s="24"/>
      <c r="JPD4" s="24"/>
      <c r="JPE4" s="24"/>
      <c r="JPF4" s="24"/>
      <c r="JPG4" s="24"/>
      <c r="JPH4" s="24"/>
      <c r="JPI4" s="24"/>
      <c r="JPJ4" s="24"/>
      <c r="JPK4" s="24"/>
      <c r="JPL4" s="24"/>
      <c r="JPM4" s="24"/>
      <c r="JPN4" s="24"/>
      <c r="JPO4" s="24"/>
      <c r="JPP4" s="24"/>
      <c r="JPQ4" s="24"/>
      <c r="JPR4" s="24"/>
      <c r="JPS4" s="24"/>
      <c r="JPT4" s="24"/>
      <c r="JPU4" s="24"/>
      <c r="JPV4" s="24"/>
      <c r="JPW4" s="24"/>
      <c r="JPX4" s="24"/>
      <c r="JPY4" s="24"/>
      <c r="JPZ4" s="24"/>
      <c r="JQA4" s="24"/>
      <c r="JQB4" s="24"/>
      <c r="JQC4" s="24"/>
      <c r="JQD4" s="24"/>
      <c r="JQE4" s="24"/>
      <c r="JQF4" s="24"/>
      <c r="JQG4" s="24"/>
      <c r="JQH4" s="24"/>
      <c r="JQI4" s="24"/>
      <c r="JQJ4" s="24"/>
      <c r="JQK4" s="24"/>
      <c r="JQL4" s="24"/>
      <c r="JQM4" s="24"/>
      <c r="JQN4" s="24"/>
      <c r="JQO4" s="24"/>
      <c r="JQP4" s="24"/>
      <c r="JQQ4" s="24"/>
      <c r="JQR4" s="24"/>
      <c r="JQS4" s="24"/>
      <c r="JQT4" s="24"/>
      <c r="JQU4" s="24"/>
      <c r="JQV4" s="24"/>
      <c r="JQW4" s="24"/>
      <c r="JQX4" s="24"/>
      <c r="JQY4" s="24"/>
      <c r="JQZ4" s="24"/>
      <c r="JRA4" s="24"/>
      <c r="JRB4" s="24"/>
      <c r="JRC4" s="24"/>
      <c r="JRD4" s="24"/>
      <c r="JRE4" s="24"/>
      <c r="JRF4" s="24"/>
      <c r="JRG4" s="24"/>
      <c r="JRH4" s="24"/>
      <c r="JRI4" s="24"/>
      <c r="JRJ4" s="24"/>
      <c r="JRK4" s="24"/>
      <c r="JRL4" s="24"/>
      <c r="JRM4" s="24"/>
      <c r="JRN4" s="24"/>
      <c r="JRO4" s="24"/>
      <c r="JRP4" s="24"/>
      <c r="JRQ4" s="24"/>
      <c r="JRR4" s="24"/>
      <c r="JRS4" s="24"/>
      <c r="JRT4" s="24"/>
      <c r="JRU4" s="24"/>
      <c r="JRV4" s="24"/>
      <c r="JRW4" s="24"/>
      <c r="JRX4" s="24"/>
      <c r="JRY4" s="24"/>
      <c r="JRZ4" s="24"/>
      <c r="JSA4" s="24"/>
      <c r="JSB4" s="24"/>
      <c r="JSC4" s="24"/>
      <c r="JSD4" s="24"/>
      <c r="JSE4" s="24"/>
      <c r="JSF4" s="24"/>
      <c r="JSG4" s="24"/>
      <c r="JSH4" s="24"/>
      <c r="JSI4" s="24"/>
      <c r="JSJ4" s="24"/>
      <c r="JSK4" s="24"/>
      <c r="JSL4" s="24"/>
      <c r="JSM4" s="24"/>
      <c r="JSN4" s="24"/>
      <c r="JSO4" s="24"/>
      <c r="JSP4" s="24"/>
      <c r="JSQ4" s="24"/>
      <c r="JSR4" s="24"/>
      <c r="JSS4" s="24"/>
      <c r="JST4" s="24"/>
      <c r="JSU4" s="24"/>
      <c r="JSV4" s="24"/>
      <c r="JSW4" s="24"/>
      <c r="JSX4" s="24"/>
      <c r="JSY4" s="24"/>
      <c r="JSZ4" s="24"/>
      <c r="JTA4" s="24"/>
      <c r="JTB4" s="24"/>
      <c r="JTC4" s="24"/>
      <c r="JTD4" s="24"/>
      <c r="JTE4" s="24"/>
      <c r="JTF4" s="24"/>
      <c r="JTG4" s="24"/>
      <c r="JTH4" s="24"/>
      <c r="JTI4" s="24"/>
      <c r="JTJ4" s="24"/>
      <c r="JTK4" s="24"/>
      <c r="JTL4" s="24"/>
      <c r="JTM4" s="24"/>
      <c r="JTN4" s="24"/>
      <c r="JTO4" s="24"/>
      <c r="JTP4" s="24"/>
      <c r="JTQ4" s="24"/>
      <c r="JTR4" s="24"/>
      <c r="JTS4" s="24"/>
      <c r="JTT4" s="24"/>
      <c r="JTU4" s="24"/>
      <c r="JTV4" s="24"/>
      <c r="JTW4" s="24"/>
      <c r="JTX4" s="24"/>
      <c r="JTY4" s="24"/>
      <c r="JTZ4" s="24"/>
      <c r="JUA4" s="24"/>
      <c r="JUB4" s="24"/>
      <c r="JUC4" s="24"/>
      <c r="JUD4" s="24"/>
      <c r="JUE4" s="24"/>
      <c r="JUF4" s="24"/>
      <c r="JUG4" s="24"/>
      <c r="JUH4" s="24"/>
      <c r="JUI4" s="24"/>
      <c r="JUJ4" s="24"/>
      <c r="JUK4" s="24"/>
      <c r="JUL4" s="24"/>
      <c r="JUM4" s="24"/>
      <c r="JUN4" s="24"/>
      <c r="JUO4" s="24"/>
      <c r="JUP4" s="24"/>
      <c r="JUQ4" s="24"/>
      <c r="JUR4" s="24"/>
      <c r="JUS4" s="24"/>
      <c r="JUT4" s="24"/>
      <c r="JUU4" s="24"/>
      <c r="JUV4" s="24"/>
      <c r="JUW4" s="24"/>
      <c r="JUX4" s="24"/>
      <c r="JUY4" s="24"/>
      <c r="JUZ4" s="24"/>
      <c r="JVA4" s="24"/>
      <c r="JVB4" s="24"/>
      <c r="JVC4" s="24"/>
      <c r="JVD4" s="24"/>
      <c r="JVE4" s="24"/>
      <c r="JVF4" s="24"/>
      <c r="JVG4" s="24"/>
      <c r="JVH4" s="24"/>
      <c r="JVI4" s="24"/>
      <c r="JVJ4" s="24"/>
      <c r="JVK4" s="24"/>
      <c r="JVL4" s="24"/>
      <c r="JVM4" s="24"/>
      <c r="JVN4" s="24"/>
      <c r="JVO4" s="24"/>
      <c r="JVP4" s="24"/>
      <c r="JVQ4" s="24"/>
      <c r="JVR4" s="24"/>
      <c r="JVS4" s="24"/>
      <c r="JVT4" s="24"/>
      <c r="JVU4" s="24"/>
      <c r="JVV4" s="24"/>
      <c r="JVW4" s="24"/>
      <c r="JVX4" s="24"/>
      <c r="JVY4" s="24"/>
      <c r="JVZ4" s="24"/>
      <c r="JWA4" s="24"/>
      <c r="JWB4" s="24"/>
      <c r="JWC4" s="24"/>
      <c r="JWD4" s="24"/>
      <c r="JWE4" s="24"/>
      <c r="JWF4" s="24"/>
      <c r="JWG4" s="24"/>
      <c r="JWH4" s="24"/>
      <c r="JWI4" s="24"/>
      <c r="JWJ4" s="24"/>
      <c r="JWK4" s="24"/>
      <c r="JWL4" s="24"/>
      <c r="JWM4" s="24"/>
      <c r="JWN4" s="24"/>
      <c r="JWO4" s="24"/>
      <c r="JWP4" s="24"/>
      <c r="JWQ4" s="24"/>
      <c r="JWR4" s="24"/>
      <c r="JWS4" s="24"/>
      <c r="JWT4" s="24"/>
      <c r="JWU4" s="24"/>
      <c r="JWV4" s="24"/>
      <c r="JWW4" s="24"/>
      <c r="JWX4" s="24"/>
      <c r="JWY4" s="24"/>
      <c r="JWZ4" s="24"/>
      <c r="JXA4" s="24"/>
      <c r="JXB4" s="24"/>
      <c r="JXC4" s="24"/>
      <c r="JXD4" s="24"/>
      <c r="JXE4" s="24"/>
      <c r="JXF4" s="24"/>
      <c r="JXG4" s="24"/>
      <c r="JXH4" s="24"/>
      <c r="JXI4" s="24"/>
      <c r="JXJ4" s="24"/>
      <c r="JXK4" s="24"/>
      <c r="JXL4" s="24"/>
      <c r="JXM4" s="24"/>
      <c r="JXN4" s="24"/>
      <c r="JXO4" s="24"/>
      <c r="JXP4" s="24"/>
      <c r="JXQ4" s="24"/>
      <c r="JXR4" s="24"/>
      <c r="JXS4" s="24"/>
      <c r="JXT4" s="24"/>
      <c r="JXU4" s="24"/>
      <c r="JXV4" s="24"/>
      <c r="JXW4" s="24"/>
      <c r="JXX4" s="24"/>
      <c r="JXY4" s="24"/>
      <c r="JXZ4" s="24"/>
      <c r="JYA4" s="24"/>
      <c r="JYB4" s="24"/>
      <c r="JYC4" s="24"/>
      <c r="JYD4" s="24"/>
      <c r="JYE4" s="24"/>
      <c r="JYF4" s="24"/>
      <c r="JYG4" s="24"/>
      <c r="JYH4" s="24"/>
      <c r="JYI4" s="24"/>
      <c r="JYJ4" s="24"/>
      <c r="JYK4" s="24"/>
      <c r="JYL4" s="24"/>
      <c r="JYM4" s="24"/>
      <c r="JYN4" s="24"/>
      <c r="JYO4" s="24"/>
      <c r="JYP4" s="24"/>
      <c r="JYQ4" s="24"/>
      <c r="JYR4" s="24"/>
      <c r="JYS4" s="24"/>
      <c r="JYT4" s="24"/>
      <c r="JYU4" s="24"/>
      <c r="JYV4" s="24"/>
      <c r="JYW4" s="24"/>
      <c r="JYX4" s="24"/>
      <c r="JYY4" s="24"/>
      <c r="JYZ4" s="24"/>
      <c r="JZA4" s="24"/>
      <c r="JZB4" s="24"/>
      <c r="JZC4" s="24"/>
      <c r="JZD4" s="24"/>
      <c r="JZE4" s="24"/>
      <c r="JZF4" s="24"/>
      <c r="JZG4" s="24"/>
      <c r="JZH4" s="24"/>
      <c r="JZI4" s="24"/>
      <c r="JZJ4" s="24"/>
      <c r="JZK4" s="24"/>
      <c r="JZL4" s="24"/>
      <c r="JZM4" s="24"/>
      <c r="JZN4" s="24"/>
      <c r="JZO4" s="24"/>
      <c r="JZP4" s="24"/>
      <c r="JZQ4" s="24"/>
      <c r="JZR4" s="24"/>
      <c r="JZS4" s="24"/>
      <c r="JZT4" s="24"/>
      <c r="JZU4" s="24"/>
      <c r="JZV4" s="24"/>
      <c r="JZW4" s="24"/>
      <c r="JZX4" s="24"/>
      <c r="JZY4" s="24"/>
      <c r="JZZ4" s="24"/>
      <c r="KAA4" s="24"/>
      <c r="KAB4" s="24"/>
      <c r="KAC4" s="24"/>
      <c r="KAD4" s="24"/>
      <c r="KAE4" s="24"/>
      <c r="KAF4" s="24"/>
      <c r="KAG4" s="24"/>
      <c r="KAH4" s="24"/>
      <c r="KAI4" s="24"/>
      <c r="KAJ4" s="24"/>
      <c r="KAK4" s="24"/>
      <c r="KAL4" s="24"/>
      <c r="KAM4" s="24"/>
      <c r="KAN4" s="24"/>
      <c r="KAO4" s="24"/>
      <c r="KAP4" s="24"/>
      <c r="KAQ4" s="24"/>
      <c r="KAR4" s="24"/>
      <c r="KAS4" s="24"/>
      <c r="KAT4" s="24"/>
      <c r="KAU4" s="24"/>
      <c r="KAV4" s="24"/>
      <c r="KAW4" s="24"/>
      <c r="KAX4" s="24"/>
      <c r="KAY4" s="24"/>
      <c r="KAZ4" s="24"/>
      <c r="KBA4" s="24"/>
      <c r="KBB4" s="24"/>
      <c r="KBC4" s="24"/>
      <c r="KBD4" s="24"/>
      <c r="KBE4" s="24"/>
      <c r="KBF4" s="24"/>
      <c r="KBG4" s="24"/>
      <c r="KBH4" s="24"/>
      <c r="KBI4" s="24"/>
      <c r="KBJ4" s="24"/>
      <c r="KBK4" s="24"/>
      <c r="KBL4" s="24"/>
      <c r="KBM4" s="24"/>
      <c r="KBN4" s="24"/>
      <c r="KBO4" s="24"/>
      <c r="KBP4" s="24"/>
      <c r="KBQ4" s="24"/>
      <c r="KBR4" s="24"/>
      <c r="KBS4" s="24"/>
      <c r="KBT4" s="24"/>
      <c r="KBU4" s="24"/>
      <c r="KBV4" s="24"/>
      <c r="KBW4" s="24"/>
      <c r="KBX4" s="24"/>
      <c r="KBY4" s="24"/>
      <c r="KBZ4" s="24"/>
      <c r="KCA4" s="24"/>
      <c r="KCB4" s="24"/>
      <c r="KCC4" s="24"/>
      <c r="KCD4" s="24"/>
      <c r="KCE4" s="24"/>
      <c r="KCF4" s="24"/>
      <c r="KCG4" s="24"/>
      <c r="KCH4" s="24"/>
      <c r="KCI4" s="24"/>
      <c r="KCJ4" s="24"/>
      <c r="KCK4" s="24"/>
      <c r="KCL4" s="24"/>
      <c r="KCM4" s="24"/>
      <c r="KCN4" s="24"/>
      <c r="KCO4" s="24"/>
      <c r="KCP4" s="24"/>
      <c r="KCQ4" s="24"/>
      <c r="KCR4" s="24"/>
      <c r="KCS4" s="24"/>
      <c r="KCT4" s="24"/>
      <c r="KCU4" s="24"/>
      <c r="KCV4" s="24"/>
      <c r="KCW4" s="24"/>
      <c r="KCX4" s="24"/>
      <c r="KCY4" s="24"/>
      <c r="KCZ4" s="24"/>
      <c r="KDA4" s="24"/>
      <c r="KDB4" s="24"/>
      <c r="KDC4" s="24"/>
      <c r="KDD4" s="24"/>
      <c r="KDE4" s="24"/>
      <c r="KDF4" s="24"/>
      <c r="KDG4" s="24"/>
      <c r="KDH4" s="24"/>
      <c r="KDI4" s="24"/>
      <c r="KDJ4" s="24"/>
      <c r="KDK4" s="24"/>
      <c r="KDL4" s="24"/>
      <c r="KDM4" s="24"/>
      <c r="KDN4" s="24"/>
      <c r="KDO4" s="24"/>
      <c r="KDP4" s="24"/>
      <c r="KDQ4" s="24"/>
      <c r="KDR4" s="24"/>
      <c r="KDS4" s="24"/>
      <c r="KDT4" s="24"/>
      <c r="KDU4" s="24"/>
      <c r="KDV4" s="24"/>
      <c r="KDW4" s="24"/>
      <c r="KDX4" s="24"/>
      <c r="KDY4" s="24"/>
      <c r="KDZ4" s="24"/>
      <c r="KEA4" s="24"/>
      <c r="KEB4" s="24"/>
      <c r="KEC4" s="24"/>
      <c r="KED4" s="24"/>
      <c r="KEE4" s="24"/>
      <c r="KEF4" s="24"/>
      <c r="KEG4" s="24"/>
      <c r="KEH4" s="24"/>
      <c r="KEI4" s="24"/>
      <c r="KEJ4" s="24"/>
      <c r="KEK4" s="24"/>
      <c r="KEL4" s="24"/>
      <c r="KEM4" s="24"/>
      <c r="KEN4" s="24"/>
      <c r="KEO4" s="24"/>
      <c r="KEP4" s="24"/>
      <c r="KEQ4" s="24"/>
      <c r="KER4" s="24"/>
      <c r="KES4" s="24"/>
      <c r="KET4" s="24"/>
      <c r="KEU4" s="24"/>
      <c r="KEV4" s="24"/>
      <c r="KEW4" s="24"/>
      <c r="KEX4" s="24"/>
      <c r="KEY4" s="24"/>
      <c r="KEZ4" s="24"/>
      <c r="KFA4" s="24"/>
      <c r="KFB4" s="24"/>
      <c r="KFC4" s="24"/>
      <c r="KFD4" s="24"/>
      <c r="KFE4" s="24"/>
      <c r="KFF4" s="24"/>
      <c r="KFG4" s="24"/>
      <c r="KFH4" s="24"/>
      <c r="KFI4" s="24"/>
      <c r="KFJ4" s="24"/>
      <c r="KFK4" s="24"/>
      <c r="KFL4" s="24"/>
      <c r="KFM4" s="24"/>
      <c r="KFN4" s="24"/>
      <c r="KFO4" s="24"/>
      <c r="KFP4" s="24"/>
      <c r="KFQ4" s="24"/>
      <c r="KFR4" s="24"/>
      <c r="KFS4" s="24"/>
      <c r="KFT4" s="24"/>
      <c r="KFU4" s="24"/>
      <c r="KFV4" s="24"/>
      <c r="KFW4" s="24"/>
      <c r="KFX4" s="24"/>
      <c r="KFY4" s="24"/>
      <c r="KFZ4" s="24"/>
      <c r="KGA4" s="24"/>
      <c r="KGB4" s="24"/>
      <c r="KGC4" s="24"/>
      <c r="KGD4" s="24"/>
      <c r="KGE4" s="24"/>
      <c r="KGF4" s="24"/>
      <c r="KGG4" s="24"/>
      <c r="KGH4" s="24"/>
      <c r="KGI4" s="24"/>
      <c r="KGJ4" s="24"/>
      <c r="KGK4" s="24"/>
      <c r="KGL4" s="24"/>
      <c r="KGM4" s="24"/>
      <c r="KGN4" s="24"/>
      <c r="KGO4" s="24"/>
      <c r="KGP4" s="24"/>
      <c r="KGQ4" s="24"/>
      <c r="KGR4" s="24"/>
      <c r="KGS4" s="24"/>
      <c r="KGT4" s="24"/>
      <c r="KGU4" s="24"/>
      <c r="KGV4" s="24"/>
      <c r="KGW4" s="24"/>
      <c r="KGX4" s="24"/>
      <c r="KGY4" s="24"/>
      <c r="KGZ4" s="24"/>
      <c r="KHA4" s="24"/>
      <c r="KHB4" s="24"/>
      <c r="KHC4" s="24"/>
      <c r="KHD4" s="24"/>
      <c r="KHE4" s="24"/>
      <c r="KHF4" s="24"/>
      <c r="KHG4" s="24"/>
      <c r="KHH4" s="24"/>
      <c r="KHI4" s="24"/>
      <c r="KHJ4" s="24"/>
      <c r="KHK4" s="24"/>
      <c r="KHL4" s="24"/>
      <c r="KHM4" s="24"/>
      <c r="KHN4" s="24"/>
      <c r="KHO4" s="24"/>
      <c r="KHP4" s="24"/>
      <c r="KHQ4" s="24"/>
      <c r="KHR4" s="24"/>
      <c r="KHS4" s="24"/>
      <c r="KHT4" s="24"/>
      <c r="KHU4" s="24"/>
      <c r="KHV4" s="24"/>
      <c r="KHW4" s="24"/>
      <c r="KHX4" s="24"/>
      <c r="KHY4" s="24"/>
      <c r="KHZ4" s="24"/>
      <c r="KIA4" s="24"/>
      <c r="KIB4" s="24"/>
      <c r="KIC4" s="24"/>
      <c r="KID4" s="24"/>
      <c r="KIE4" s="24"/>
      <c r="KIF4" s="24"/>
      <c r="KIG4" s="24"/>
      <c r="KIH4" s="24"/>
      <c r="KII4" s="24"/>
      <c r="KIJ4" s="24"/>
      <c r="KIK4" s="24"/>
      <c r="KIL4" s="24"/>
      <c r="KIM4" s="24"/>
      <c r="KIN4" s="24"/>
      <c r="KIO4" s="24"/>
      <c r="KIP4" s="24"/>
      <c r="KIQ4" s="24"/>
      <c r="KIR4" s="24"/>
      <c r="KIS4" s="24"/>
      <c r="KIT4" s="24"/>
      <c r="KIU4" s="24"/>
      <c r="KIV4" s="24"/>
      <c r="KIW4" s="24"/>
      <c r="KIX4" s="24"/>
      <c r="KIY4" s="24"/>
      <c r="KIZ4" s="24"/>
      <c r="KJA4" s="24"/>
      <c r="KJB4" s="24"/>
      <c r="KJC4" s="24"/>
      <c r="KJD4" s="24"/>
      <c r="KJE4" s="24"/>
      <c r="KJF4" s="24"/>
      <c r="KJG4" s="24"/>
      <c r="KJH4" s="24"/>
      <c r="KJI4" s="24"/>
      <c r="KJJ4" s="24"/>
      <c r="KJK4" s="24"/>
      <c r="KJL4" s="24"/>
      <c r="KJM4" s="24"/>
      <c r="KJN4" s="24"/>
      <c r="KJO4" s="24"/>
      <c r="KJP4" s="24"/>
      <c r="KJQ4" s="24"/>
      <c r="KJR4" s="24"/>
      <c r="KJS4" s="24"/>
      <c r="KJT4" s="24"/>
      <c r="KJU4" s="24"/>
      <c r="KJV4" s="24"/>
      <c r="KJW4" s="24"/>
      <c r="KJX4" s="24"/>
      <c r="KJY4" s="24"/>
      <c r="KJZ4" s="24"/>
      <c r="KKA4" s="24"/>
      <c r="KKB4" s="24"/>
      <c r="KKC4" s="24"/>
      <c r="KKD4" s="24"/>
      <c r="KKE4" s="24"/>
      <c r="KKF4" s="24"/>
      <c r="KKG4" s="24"/>
      <c r="KKH4" s="24"/>
      <c r="KKI4" s="24"/>
      <c r="KKJ4" s="24"/>
      <c r="KKK4" s="24"/>
      <c r="KKL4" s="24"/>
      <c r="KKM4" s="24"/>
      <c r="KKN4" s="24"/>
      <c r="KKO4" s="24"/>
      <c r="KKP4" s="24"/>
      <c r="KKQ4" s="24"/>
      <c r="KKR4" s="24"/>
      <c r="KKS4" s="24"/>
      <c r="KKT4" s="24"/>
      <c r="KKU4" s="24"/>
      <c r="KKV4" s="24"/>
      <c r="KKW4" s="24"/>
      <c r="KKX4" s="24"/>
      <c r="KKY4" s="24"/>
      <c r="KKZ4" s="24"/>
      <c r="KLA4" s="24"/>
      <c r="KLB4" s="24"/>
      <c r="KLC4" s="24"/>
      <c r="KLD4" s="24"/>
      <c r="KLE4" s="24"/>
      <c r="KLF4" s="24"/>
      <c r="KLG4" s="24"/>
      <c r="KLH4" s="24"/>
      <c r="KLI4" s="24"/>
      <c r="KLJ4" s="24"/>
      <c r="KLK4" s="24"/>
      <c r="KLL4" s="24"/>
      <c r="KLM4" s="24"/>
      <c r="KLN4" s="24"/>
      <c r="KLO4" s="24"/>
      <c r="KLP4" s="24"/>
      <c r="KLQ4" s="24"/>
      <c r="KLR4" s="24"/>
      <c r="KLS4" s="24"/>
      <c r="KLT4" s="24"/>
      <c r="KLU4" s="24"/>
      <c r="KLV4" s="24"/>
      <c r="KLW4" s="24"/>
      <c r="KLX4" s="24"/>
      <c r="KLY4" s="24"/>
      <c r="KLZ4" s="24"/>
      <c r="KMA4" s="24"/>
      <c r="KMB4" s="24"/>
      <c r="KMC4" s="24"/>
      <c r="KMD4" s="24"/>
      <c r="KME4" s="24"/>
      <c r="KMF4" s="24"/>
      <c r="KMG4" s="24"/>
      <c r="KMH4" s="24"/>
      <c r="KMI4" s="24"/>
      <c r="KMJ4" s="24"/>
      <c r="KMK4" s="24"/>
      <c r="KML4" s="24"/>
      <c r="KMM4" s="24"/>
      <c r="KMN4" s="24"/>
      <c r="KMO4" s="24"/>
      <c r="KMP4" s="24"/>
      <c r="KMQ4" s="24"/>
      <c r="KMR4" s="24"/>
      <c r="KMS4" s="24"/>
      <c r="KMT4" s="24"/>
      <c r="KMU4" s="24"/>
      <c r="KMV4" s="24"/>
      <c r="KMW4" s="24"/>
      <c r="KMX4" s="24"/>
      <c r="KMY4" s="24"/>
      <c r="KMZ4" s="24"/>
      <c r="KNA4" s="24"/>
      <c r="KNB4" s="24"/>
      <c r="KNC4" s="24"/>
      <c r="KND4" s="24"/>
      <c r="KNE4" s="24"/>
      <c r="KNF4" s="24"/>
      <c r="KNG4" s="24"/>
      <c r="KNH4" s="24"/>
      <c r="KNI4" s="24"/>
      <c r="KNJ4" s="24"/>
      <c r="KNK4" s="24"/>
      <c r="KNL4" s="24"/>
      <c r="KNM4" s="24"/>
      <c r="KNN4" s="24"/>
      <c r="KNO4" s="24"/>
      <c r="KNP4" s="24"/>
      <c r="KNQ4" s="24"/>
      <c r="KNR4" s="24"/>
      <c r="KNS4" s="24"/>
      <c r="KNT4" s="24"/>
      <c r="KNU4" s="24"/>
      <c r="KNV4" s="24"/>
      <c r="KNW4" s="24"/>
      <c r="KNX4" s="24"/>
      <c r="KNY4" s="24"/>
      <c r="KNZ4" s="24"/>
      <c r="KOA4" s="24"/>
      <c r="KOB4" s="24"/>
      <c r="KOC4" s="24"/>
      <c r="KOD4" s="24"/>
      <c r="KOE4" s="24"/>
      <c r="KOF4" s="24"/>
      <c r="KOG4" s="24"/>
      <c r="KOH4" s="24"/>
      <c r="KOI4" s="24"/>
      <c r="KOJ4" s="24"/>
      <c r="KOK4" s="24"/>
      <c r="KOL4" s="24"/>
      <c r="KOM4" s="24"/>
      <c r="KON4" s="24"/>
      <c r="KOO4" s="24"/>
      <c r="KOP4" s="24"/>
      <c r="KOQ4" s="24"/>
      <c r="KOR4" s="24"/>
      <c r="KOS4" s="24"/>
      <c r="KOT4" s="24"/>
      <c r="KOU4" s="24"/>
      <c r="KOV4" s="24"/>
      <c r="KOW4" s="24"/>
      <c r="KOX4" s="24"/>
      <c r="KOY4" s="24"/>
      <c r="KOZ4" s="24"/>
      <c r="KPA4" s="24"/>
      <c r="KPB4" s="24"/>
      <c r="KPC4" s="24"/>
      <c r="KPD4" s="24"/>
      <c r="KPE4" s="24"/>
      <c r="KPF4" s="24"/>
      <c r="KPG4" s="24"/>
      <c r="KPH4" s="24"/>
      <c r="KPI4" s="24"/>
      <c r="KPJ4" s="24"/>
      <c r="KPK4" s="24"/>
      <c r="KPL4" s="24"/>
      <c r="KPM4" s="24"/>
      <c r="KPN4" s="24"/>
      <c r="KPO4" s="24"/>
      <c r="KPP4" s="24"/>
      <c r="KPQ4" s="24"/>
      <c r="KPR4" s="24"/>
      <c r="KPS4" s="24"/>
      <c r="KPT4" s="24"/>
      <c r="KPU4" s="24"/>
      <c r="KPV4" s="24"/>
      <c r="KPW4" s="24"/>
      <c r="KPX4" s="24"/>
      <c r="KPY4" s="24"/>
      <c r="KPZ4" s="24"/>
      <c r="KQA4" s="24"/>
      <c r="KQB4" s="24"/>
      <c r="KQC4" s="24"/>
      <c r="KQD4" s="24"/>
      <c r="KQE4" s="24"/>
      <c r="KQF4" s="24"/>
      <c r="KQG4" s="24"/>
      <c r="KQH4" s="24"/>
      <c r="KQI4" s="24"/>
      <c r="KQJ4" s="24"/>
      <c r="KQK4" s="24"/>
      <c r="KQL4" s="24"/>
      <c r="KQM4" s="24"/>
      <c r="KQN4" s="24"/>
      <c r="KQO4" s="24"/>
      <c r="KQP4" s="24"/>
      <c r="KQQ4" s="24"/>
      <c r="KQR4" s="24"/>
      <c r="KQS4" s="24"/>
      <c r="KQT4" s="24"/>
      <c r="KQU4" s="24"/>
      <c r="KQV4" s="24"/>
      <c r="KQW4" s="24"/>
      <c r="KQX4" s="24"/>
      <c r="KQY4" s="24"/>
      <c r="KQZ4" s="24"/>
      <c r="KRA4" s="24"/>
      <c r="KRB4" s="24"/>
      <c r="KRC4" s="24"/>
      <c r="KRD4" s="24"/>
      <c r="KRE4" s="24"/>
      <c r="KRF4" s="24"/>
      <c r="KRG4" s="24"/>
      <c r="KRH4" s="24"/>
      <c r="KRI4" s="24"/>
      <c r="KRJ4" s="24"/>
      <c r="KRK4" s="24"/>
      <c r="KRL4" s="24"/>
      <c r="KRM4" s="24"/>
      <c r="KRN4" s="24"/>
      <c r="KRO4" s="24"/>
      <c r="KRP4" s="24"/>
      <c r="KRQ4" s="24"/>
      <c r="KRR4" s="24"/>
      <c r="KRS4" s="24"/>
      <c r="KRT4" s="24"/>
      <c r="KRU4" s="24"/>
      <c r="KRV4" s="24"/>
      <c r="KRW4" s="24"/>
      <c r="KRX4" s="24"/>
      <c r="KRY4" s="24"/>
      <c r="KRZ4" s="24"/>
      <c r="KSA4" s="24"/>
      <c r="KSB4" s="24"/>
      <c r="KSC4" s="24"/>
      <c r="KSD4" s="24"/>
      <c r="KSE4" s="24"/>
      <c r="KSF4" s="24"/>
      <c r="KSG4" s="24"/>
      <c r="KSH4" s="24"/>
      <c r="KSI4" s="24"/>
      <c r="KSJ4" s="24"/>
      <c r="KSK4" s="24"/>
      <c r="KSL4" s="24"/>
      <c r="KSM4" s="24"/>
      <c r="KSN4" s="24"/>
      <c r="KSO4" s="24"/>
      <c r="KSP4" s="24"/>
      <c r="KSQ4" s="24"/>
      <c r="KSR4" s="24"/>
      <c r="KSS4" s="24"/>
      <c r="KST4" s="24"/>
      <c r="KSU4" s="24"/>
      <c r="KSV4" s="24"/>
      <c r="KSW4" s="24"/>
      <c r="KSX4" s="24"/>
      <c r="KSY4" s="24"/>
      <c r="KSZ4" s="24"/>
      <c r="KTA4" s="24"/>
      <c r="KTB4" s="24"/>
      <c r="KTC4" s="24"/>
      <c r="KTD4" s="24"/>
      <c r="KTE4" s="24"/>
      <c r="KTF4" s="24"/>
      <c r="KTG4" s="24"/>
      <c r="KTH4" s="24"/>
      <c r="KTI4" s="24"/>
      <c r="KTJ4" s="24"/>
      <c r="KTK4" s="24"/>
      <c r="KTL4" s="24"/>
      <c r="KTM4" s="24"/>
      <c r="KTN4" s="24"/>
      <c r="KTO4" s="24"/>
      <c r="KTP4" s="24"/>
      <c r="KTQ4" s="24"/>
      <c r="KTR4" s="24"/>
      <c r="KTS4" s="24"/>
      <c r="KTT4" s="24"/>
      <c r="KTU4" s="24"/>
      <c r="KTV4" s="24"/>
      <c r="KTW4" s="24"/>
      <c r="KTX4" s="24"/>
      <c r="KTY4" s="24"/>
      <c r="KTZ4" s="24"/>
      <c r="KUA4" s="24"/>
      <c r="KUB4" s="24"/>
      <c r="KUC4" s="24"/>
      <c r="KUD4" s="24"/>
      <c r="KUE4" s="24"/>
      <c r="KUF4" s="24"/>
      <c r="KUG4" s="24"/>
      <c r="KUH4" s="24"/>
      <c r="KUI4" s="24"/>
      <c r="KUJ4" s="24"/>
      <c r="KUK4" s="24"/>
      <c r="KUL4" s="24"/>
      <c r="KUM4" s="24"/>
      <c r="KUN4" s="24"/>
      <c r="KUO4" s="24"/>
      <c r="KUP4" s="24"/>
      <c r="KUQ4" s="24"/>
      <c r="KUR4" s="24"/>
      <c r="KUS4" s="24"/>
      <c r="KUT4" s="24"/>
      <c r="KUU4" s="24"/>
      <c r="KUV4" s="24"/>
      <c r="KUW4" s="24"/>
      <c r="KUX4" s="24"/>
      <c r="KUY4" s="24"/>
      <c r="KUZ4" s="24"/>
      <c r="KVA4" s="24"/>
      <c r="KVB4" s="24"/>
      <c r="KVC4" s="24"/>
      <c r="KVD4" s="24"/>
      <c r="KVE4" s="24"/>
      <c r="KVF4" s="24"/>
      <c r="KVG4" s="24"/>
      <c r="KVH4" s="24"/>
      <c r="KVI4" s="24"/>
      <c r="KVJ4" s="24"/>
      <c r="KVK4" s="24"/>
      <c r="KVL4" s="24"/>
      <c r="KVM4" s="24"/>
      <c r="KVN4" s="24"/>
      <c r="KVO4" s="24"/>
      <c r="KVP4" s="24"/>
      <c r="KVQ4" s="24"/>
      <c r="KVR4" s="24"/>
      <c r="KVS4" s="24"/>
      <c r="KVT4" s="24"/>
      <c r="KVU4" s="24"/>
      <c r="KVV4" s="24"/>
      <c r="KVW4" s="24"/>
      <c r="KVX4" s="24"/>
      <c r="KVY4" s="24"/>
      <c r="KVZ4" s="24"/>
      <c r="KWA4" s="24"/>
      <c r="KWB4" s="24"/>
      <c r="KWC4" s="24"/>
      <c r="KWD4" s="24"/>
      <c r="KWE4" s="24"/>
      <c r="KWF4" s="24"/>
      <c r="KWG4" s="24"/>
      <c r="KWH4" s="24"/>
      <c r="KWI4" s="24"/>
      <c r="KWJ4" s="24"/>
      <c r="KWK4" s="24"/>
      <c r="KWL4" s="24"/>
      <c r="KWM4" s="24"/>
      <c r="KWN4" s="24"/>
      <c r="KWO4" s="24"/>
      <c r="KWP4" s="24"/>
      <c r="KWQ4" s="24"/>
      <c r="KWR4" s="24"/>
      <c r="KWS4" s="24"/>
      <c r="KWT4" s="24"/>
      <c r="KWU4" s="24"/>
      <c r="KWV4" s="24"/>
      <c r="KWW4" s="24"/>
      <c r="KWX4" s="24"/>
      <c r="KWY4" s="24"/>
      <c r="KWZ4" s="24"/>
      <c r="KXA4" s="24"/>
      <c r="KXB4" s="24"/>
      <c r="KXC4" s="24"/>
      <c r="KXD4" s="24"/>
      <c r="KXE4" s="24"/>
      <c r="KXF4" s="24"/>
      <c r="KXG4" s="24"/>
      <c r="KXH4" s="24"/>
      <c r="KXI4" s="24"/>
      <c r="KXJ4" s="24"/>
      <c r="KXK4" s="24"/>
      <c r="KXL4" s="24"/>
      <c r="KXM4" s="24"/>
      <c r="KXN4" s="24"/>
      <c r="KXO4" s="24"/>
      <c r="KXP4" s="24"/>
      <c r="KXQ4" s="24"/>
      <c r="KXR4" s="24"/>
      <c r="KXS4" s="24"/>
      <c r="KXT4" s="24"/>
      <c r="KXU4" s="24"/>
      <c r="KXV4" s="24"/>
      <c r="KXW4" s="24"/>
      <c r="KXX4" s="24"/>
      <c r="KXY4" s="24"/>
      <c r="KXZ4" s="24"/>
      <c r="KYA4" s="24"/>
      <c r="KYB4" s="24"/>
      <c r="KYC4" s="24"/>
      <c r="KYD4" s="24"/>
      <c r="KYE4" s="24"/>
      <c r="KYF4" s="24"/>
      <c r="KYG4" s="24"/>
      <c r="KYH4" s="24"/>
      <c r="KYI4" s="24"/>
      <c r="KYJ4" s="24"/>
      <c r="KYK4" s="24"/>
      <c r="KYL4" s="24"/>
      <c r="KYM4" s="24"/>
      <c r="KYN4" s="24"/>
      <c r="KYO4" s="24"/>
      <c r="KYP4" s="24"/>
      <c r="KYQ4" s="24"/>
      <c r="KYR4" s="24"/>
      <c r="KYS4" s="24"/>
      <c r="KYT4" s="24"/>
      <c r="KYU4" s="24"/>
      <c r="KYV4" s="24"/>
      <c r="KYW4" s="24"/>
      <c r="KYX4" s="24"/>
      <c r="KYY4" s="24"/>
      <c r="KYZ4" s="24"/>
      <c r="KZA4" s="24"/>
      <c r="KZB4" s="24"/>
      <c r="KZC4" s="24"/>
      <c r="KZD4" s="24"/>
      <c r="KZE4" s="24"/>
      <c r="KZF4" s="24"/>
      <c r="KZG4" s="24"/>
      <c r="KZH4" s="24"/>
      <c r="KZI4" s="24"/>
      <c r="KZJ4" s="24"/>
      <c r="KZK4" s="24"/>
      <c r="KZL4" s="24"/>
      <c r="KZM4" s="24"/>
      <c r="KZN4" s="24"/>
      <c r="KZO4" s="24"/>
      <c r="KZP4" s="24"/>
      <c r="KZQ4" s="24"/>
      <c r="KZR4" s="24"/>
      <c r="KZS4" s="24"/>
      <c r="KZT4" s="24"/>
      <c r="KZU4" s="24"/>
      <c r="KZV4" s="24"/>
      <c r="KZW4" s="24"/>
      <c r="KZX4" s="24"/>
      <c r="KZY4" s="24"/>
      <c r="KZZ4" s="24"/>
      <c r="LAA4" s="24"/>
      <c r="LAB4" s="24"/>
      <c r="LAC4" s="24"/>
      <c r="LAD4" s="24"/>
      <c r="LAE4" s="24"/>
      <c r="LAF4" s="24"/>
      <c r="LAG4" s="24"/>
      <c r="LAH4" s="24"/>
      <c r="LAI4" s="24"/>
      <c r="LAJ4" s="24"/>
      <c r="LAK4" s="24"/>
      <c r="LAL4" s="24"/>
      <c r="LAM4" s="24"/>
      <c r="LAN4" s="24"/>
      <c r="LAO4" s="24"/>
      <c r="LAP4" s="24"/>
      <c r="LAQ4" s="24"/>
      <c r="LAR4" s="24"/>
      <c r="LAS4" s="24"/>
      <c r="LAT4" s="24"/>
      <c r="LAU4" s="24"/>
      <c r="LAV4" s="24"/>
      <c r="LAW4" s="24"/>
      <c r="LAX4" s="24"/>
      <c r="LAY4" s="24"/>
      <c r="LAZ4" s="24"/>
      <c r="LBA4" s="24"/>
      <c r="LBB4" s="24"/>
      <c r="LBC4" s="24"/>
      <c r="LBD4" s="24"/>
      <c r="LBE4" s="24"/>
      <c r="LBF4" s="24"/>
      <c r="LBG4" s="24"/>
      <c r="LBH4" s="24"/>
      <c r="LBI4" s="24"/>
      <c r="LBJ4" s="24"/>
      <c r="LBK4" s="24"/>
      <c r="LBL4" s="24"/>
      <c r="LBM4" s="24"/>
      <c r="LBN4" s="24"/>
      <c r="LBO4" s="24"/>
      <c r="LBP4" s="24"/>
      <c r="LBQ4" s="24"/>
      <c r="LBR4" s="24"/>
      <c r="LBS4" s="24"/>
      <c r="LBT4" s="24"/>
      <c r="LBU4" s="24"/>
      <c r="LBV4" s="24"/>
      <c r="LBW4" s="24"/>
      <c r="LBX4" s="24"/>
      <c r="LBY4" s="24"/>
      <c r="LBZ4" s="24"/>
      <c r="LCA4" s="24"/>
      <c r="LCB4" s="24"/>
      <c r="LCC4" s="24"/>
      <c r="LCD4" s="24"/>
      <c r="LCE4" s="24"/>
      <c r="LCF4" s="24"/>
      <c r="LCG4" s="24"/>
      <c r="LCH4" s="24"/>
      <c r="LCI4" s="24"/>
      <c r="LCJ4" s="24"/>
      <c r="LCK4" s="24"/>
      <c r="LCL4" s="24"/>
      <c r="LCM4" s="24"/>
      <c r="LCN4" s="24"/>
      <c r="LCO4" s="24"/>
      <c r="LCP4" s="24"/>
      <c r="LCQ4" s="24"/>
      <c r="LCR4" s="24"/>
      <c r="LCS4" s="24"/>
      <c r="LCT4" s="24"/>
      <c r="LCU4" s="24"/>
      <c r="LCV4" s="24"/>
      <c r="LCW4" s="24"/>
      <c r="LCX4" s="24"/>
      <c r="LCY4" s="24"/>
      <c r="LCZ4" s="24"/>
      <c r="LDA4" s="24"/>
      <c r="LDB4" s="24"/>
      <c r="LDC4" s="24"/>
      <c r="LDD4" s="24"/>
      <c r="LDE4" s="24"/>
      <c r="LDF4" s="24"/>
      <c r="LDG4" s="24"/>
      <c r="LDH4" s="24"/>
      <c r="LDI4" s="24"/>
      <c r="LDJ4" s="24"/>
      <c r="LDK4" s="24"/>
      <c r="LDL4" s="24"/>
      <c r="LDM4" s="24"/>
      <c r="LDN4" s="24"/>
      <c r="LDO4" s="24"/>
      <c r="LDP4" s="24"/>
      <c r="LDQ4" s="24"/>
      <c r="LDR4" s="24"/>
      <c r="LDS4" s="24"/>
      <c r="LDT4" s="24"/>
      <c r="LDU4" s="24"/>
      <c r="LDV4" s="24"/>
      <c r="LDW4" s="24"/>
      <c r="LDX4" s="24"/>
      <c r="LDY4" s="24"/>
      <c r="LDZ4" s="24"/>
      <c r="LEA4" s="24"/>
      <c r="LEB4" s="24"/>
      <c r="LEC4" s="24"/>
      <c r="LED4" s="24"/>
      <c r="LEE4" s="24"/>
      <c r="LEF4" s="24"/>
      <c r="LEG4" s="24"/>
      <c r="LEH4" s="24"/>
      <c r="LEI4" s="24"/>
      <c r="LEJ4" s="24"/>
      <c r="LEK4" s="24"/>
      <c r="LEL4" s="24"/>
      <c r="LEM4" s="24"/>
      <c r="LEN4" s="24"/>
      <c r="LEO4" s="24"/>
      <c r="LEP4" s="24"/>
      <c r="LEQ4" s="24"/>
      <c r="LER4" s="24"/>
      <c r="LES4" s="24"/>
      <c r="LET4" s="24"/>
      <c r="LEU4" s="24"/>
      <c r="LEV4" s="24"/>
      <c r="LEW4" s="24"/>
      <c r="LEX4" s="24"/>
      <c r="LEY4" s="24"/>
      <c r="LEZ4" s="24"/>
      <c r="LFA4" s="24"/>
      <c r="LFB4" s="24"/>
      <c r="LFC4" s="24"/>
      <c r="LFD4" s="24"/>
      <c r="LFE4" s="24"/>
      <c r="LFF4" s="24"/>
      <c r="LFG4" s="24"/>
      <c r="LFH4" s="24"/>
      <c r="LFI4" s="24"/>
      <c r="LFJ4" s="24"/>
      <c r="LFK4" s="24"/>
      <c r="LFL4" s="24"/>
      <c r="LFM4" s="24"/>
      <c r="LFN4" s="24"/>
      <c r="LFO4" s="24"/>
      <c r="LFP4" s="24"/>
      <c r="LFQ4" s="24"/>
      <c r="LFR4" s="24"/>
      <c r="LFS4" s="24"/>
      <c r="LFT4" s="24"/>
      <c r="LFU4" s="24"/>
      <c r="LFV4" s="24"/>
      <c r="LFW4" s="24"/>
      <c r="LFX4" s="24"/>
      <c r="LFY4" s="24"/>
      <c r="LFZ4" s="24"/>
      <c r="LGA4" s="24"/>
      <c r="LGB4" s="24"/>
      <c r="LGC4" s="24"/>
      <c r="LGD4" s="24"/>
      <c r="LGE4" s="24"/>
      <c r="LGF4" s="24"/>
      <c r="LGG4" s="24"/>
      <c r="LGH4" s="24"/>
      <c r="LGI4" s="24"/>
      <c r="LGJ4" s="24"/>
      <c r="LGK4" s="24"/>
      <c r="LGL4" s="24"/>
      <c r="LGM4" s="24"/>
      <c r="LGN4" s="24"/>
      <c r="LGO4" s="24"/>
      <c r="LGP4" s="24"/>
      <c r="LGQ4" s="24"/>
      <c r="LGR4" s="24"/>
      <c r="LGS4" s="24"/>
      <c r="LGT4" s="24"/>
      <c r="LGU4" s="24"/>
      <c r="LGV4" s="24"/>
      <c r="LGW4" s="24"/>
      <c r="LGX4" s="24"/>
      <c r="LGY4" s="24"/>
      <c r="LGZ4" s="24"/>
      <c r="LHA4" s="24"/>
      <c r="LHB4" s="24"/>
      <c r="LHC4" s="24"/>
      <c r="LHD4" s="24"/>
      <c r="LHE4" s="24"/>
      <c r="LHF4" s="24"/>
      <c r="LHG4" s="24"/>
      <c r="LHH4" s="24"/>
      <c r="LHI4" s="24"/>
      <c r="LHJ4" s="24"/>
      <c r="LHK4" s="24"/>
      <c r="LHL4" s="24"/>
      <c r="LHM4" s="24"/>
      <c r="LHN4" s="24"/>
      <c r="LHO4" s="24"/>
      <c r="LHP4" s="24"/>
      <c r="LHQ4" s="24"/>
      <c r="LHR4" s="24"/>
      <c r="LHS4" s="24"/>
      <c r="LHT4" s="24"/>
      <c r="LHU4" s="24"/>
      <c r="LHV4" s="24"/>
      <c r="LHW4" s="24"/>
      <c r="LHX4" s="24"/>
      <c r="LHY4" s="24"/>
      <c r="LHZ4" s="24"/>
      <c r="LIA4" s="24"/>
      <c r="LIB4" s="24"/>
      <c r="LIC4" s="24"/>
      <c r="LID4" s="24"/>
      <c r="LIE4" s="24"/>
      <c r="LIF4" s="24"/>
      <c r="LIG4" s="24"/>
      <c r="LIH4" s="24"/>
      <c r="LII4" s="24"/>
      <c r="LIJ4" s="24"/>
      <c r="LIK4" s="24"/>
      <c r="LIL4" s="24"/>
      <c r="LIM4" s="24"/>
      <c r="LIN4" s="24"/>
      <c r="LIO4" s="24"/>
      <c r="LIP4" s="24"/>
      <c r="LIQ4" s="24"/>
      <c r="LIR4" s="24"/>
      <c r="LIS4" s="24"/>
      <c r="LIT4" s="24"/>
      <c r="LIU4" s="24"/>
      <c r="LIV4" s="24"/>
      <c r="LIW4" s="24"/>
      <c r="LIX4" s="24"/>
      <c r="LIY4" s="24"/>
      <c r="LIZ4" s="24"/>
      <c r="LJA4" s="24"/>
      <c r="LJB4" s="24"/>
      <c r="LJC4" s="24"/>
      <c r="LJD4" s="24"/>
      <c r="LJE4" s="24"/>
      <c r="LJF4" s="24"/>
      <c r="LJG4" s="24"/>
      <c r="LJH4" s="24"/>
      <c r="LJI4" s="24"/>
      <c r="LJJ4" s="24"/>
      <c r="LJK4" s="24"/>
      <c r="LJL4" s="24"/>
      <c r="LJM4" s="24"/>
      <c r="LJN4" s="24"/>
      <c r="LJO4" s="24"/>
      <c r="LJP4" s="24"/>
      <c r="LJQ4" s="24"/>
      <c r="LJR4" s="24"/>
      <c r="LJS4" s="24"/>
      <c r="LJT4" s="24"/>
      <c r="LJU4" s="24"/>
      <c r="LJV4" s="24"/>
      <c r="LJW4" s="24"/>
      <c r="LJX4" s="24"/>
      <c r="LJY4" s="24"/>
      <c r="LJZ4" s="24"/>
      <c r="LKA4" s="24"/>
      <c r="LKB4" s="24"/>
      <c r="LKC4" s="24"/>
      <c r="LKD4" s="24"/>
      <c r="LKE4" s="24"/>
      <c r="LKF4" s="24"/>
      <c r="LKG4" s="24"/>
      <c r="LKH4" s="24"/>
      <c r="LKI4" s="24"/>
      <c r="LKJ4" s="24"/>
      <c r="LKK4" s="24"/>
      <c r="LKL4" s="24"/>
      <c r="LKM4" s="24"/>
      <c r="LKN4" s="24"/>
      <c r="LKO4" s="24"/>
      <c r="LKP4" s="24"/>
      <c r="LKQ4" s="24"/>
      <c r="LKR4" s="24"/>
      <c r="LKS4" s="24"/>
      <c r="LKT4" s="24"/>
      <c r="LKU4" s="24"/>
      <c r="LKV4" s="24"/>
      <c r="LKW4" s="24"/>
      <c r="LKX4" s="24"/>
      <c r="LKY4" s="24"/>
      <c r="LKZ4" s="24"/>
      <c r="LLA4" s="24"/>
      <c r="LLB4" s="24"/>
      <c r="LLC4" s="24"/>
      <c r="LLD4" s="24"/>
      <c r="LLE4" s="24"/>
      <c r="LLF4" s="24"/>
      <c r="LLG4" s="24"/>
      <c r="LLH4" s="24"/>
      <c r="LLI4" s="24"/>
      <c r="LLJ4" s="24"/>
      <c r="LLK4" s="24"/>
      <c r="LLL4" s="24"/>
      <c r="LLM4" s="24"/>
      <c r="LLN4" s="24"/>
      <c r="LLO4" s="24"/>
      <c r="LLP4" s="24"/>
      <c r="LLQ4" s="24"/>
      <c r="LLR4" s="24"/>
      <c r="LLS4" s="24"/>
      <c r="LLT4" s="24"/>
      <c r="LLU4" s="24"/>
      <c r="LLV4" s="24"/>
      <c r="LLW4" s="24"/>
      <c r="LLX4" s="24"/>
      <c r="LLY4" s="24"/>
      <c r="LLZ4" s="24"/>
      <c r="LMA4" s="24"/>
      <c r="LMB4" s="24"/>
      <c r="LMC4" s="24"/>
      <c r="LMD4" s="24"/>
      <c r="LME4" s="24"/>
      <c r="LMF4" s="24"/>
      <c r="LMG4" s="24"/>
      <c r="LMH4" s="24"/>
      <c r="LMI4" s="24"/>
      <c r="LMJ4" s="24"/>
      <c r="LMK4" s="24"/>
      <c r="LML4" s="24"/>
      <c r="LMM4" s="24"/>
      <c r="LMN4" s="24"/>
      <c r="LMO4" s="24"/>
      <c r="LMP4" s="24"/>
      <c r="LMQ4" s="24"/>
      <c r="LMR4" s="24"/>
      <c r="LMS4" s="24"/>
      <c r="LMT4" s="24"/>
      <c r="LMU4" s="24"/>
      <c r="LMV4" s="24"/>
      <c r="LMW4" s="24"/>
      <c r="LMX4" s="24"/>
      <c r="LMY4" s="24"/>
      <c r="LMZ4" s="24"/>
      <c r="LNA4" s="24"/>
      <c r="LNB4" s="24"/>
      <c r="LNC4" s="24"/>
      <c r="LND4" s="24"/>
      <c r="LNE4" s="24"/>
      <c r="LNF4" s="24"/>
      <c r="LNG4" s="24"/>
      <c r="LNH4" s="24"/>
      <c r="LNI4" s="24"/>
      <c r="LNJ4" s="24"/>
      <c r="LNK4" s="24"/>
      <c r="LNL4" s="24"/>
      <c r="LNM4" s="24"/>
      <c r="LNN4" s="24"/>
      <c r="LNO4" s="24"/>
      <c r="LNP4" s="24"/>
      <c r="LNQ4" s="24"/>
      <c r="LNR4" s="24"/>
      <c r="LNS4" s="24"/>
      <c r="LNT4" s="24"/>
      <c r="LNU4" s="24"/>
      <c r="LNV4" s="24"/>
      <c r="LNW4" s="24"/>
      <c r="LNX4" s="24"/>
      <c r="LNY4" s="24"/>
      <c r="LNZ4" s="24"/>
      <c r="LOA4" s="24"/>
      <c r="LOB4" s="24"/>
      <c r="LOC4" s="24"/>
      <c r="LOD4" s="24"/>
      <c r="LOE4" s="24"/>
      <c r="LOF4" s="24"/>
      <c r="LOG4" s="24"/>
      <c r="LOH4" s="24"/>
      <c r="LOI4" s="24"/>
      <c r="LOJ4" s="24"/>
      <c r="LOK4" s="24"/>
      <c r="LOL4" s="24"/>
      <c r="LOM4" s="24"/>
      <c r="LON4" s="24"/>
      <c r="LOO4" s="24"/>
      <c r="LOP4" s="24"/>
      <c r="LOQ4" s="24"/>
      <c r="LOR4" s="24"/>
      <c r="LOS4" s="24"/>
      <c r="LOT4" s="24"/>
      <c r="LOU4" s="24"/>
      <c r="LOV4" s="24"/>
      <c r="LOW4" s="24"/>
      <c r="LOX4" s="24"/>
      <c r="LOY4" s="24"/>
      <c r="LOZ4" s="24"/>
      <c r="LPA4" s="24"/>
      <c r="LPB4" s="24"/>
      <c r="LPC4" s="24"/>
      <c r="LPD4" s="24"/>
      <c r="LPE4" s="24"/>
      <c r="LPF4" s="24"/>
      <c r="LPG4" s="24"/>
      <c r="LPH4" s="24"/>
      <c r="LPI4" s="24"/>
      <c r="LPJ4" s="24"/>
      <c r="LPK4" s="24"/>
      <c r="LPL4" s="24"/>
      <c r="LPM4" s="24"/>
      <c r="LPN4" s="24"/>
      <c r="LPO4" s="24"/>
      <c r="LPP4" s="24"/>
      <c r="LPQ4" s="24"/>
      <c r="LPR4" s="24"/>
      <c r="LPS4" s="24"/>
      <c r="LPT4" s="24"/>
      <c r="LPU4" s="24"/>
      <c r="LPV4" s="24"/>
      <c r="LPW4" s="24"/>
      <c r="LPX4" s="24"/>
      <c r="LPY4" s="24"/>
      <c r="LPZ4" s="24"/>
      <c r="LQA4" s="24"/>
      <c r="LQB4" s="24"/>
      <c r="LQC4" s="24"/>
      <c r="LQD4" s="24"/>
      <c r="LQE4" s="24"/>
      <c r="LQF4" s="24"/>
      <c r="LQG4" s="24"/>
      <c r="LQH4" s="24"/>
      <c r="LQI4" s="24"/>
      <c r="LQJ4" s="24"/>
      <c r="LQK4" s="24"/>
      <c r="LQL4" s="24"/>
      <c r="LQM4" s="24"/>
      <c r="LQN4" s="24"/>
      <c r="LQO4" s="24"/>
      <c r="LQP4" s="24"/>
      <c r="LQQ4" s="24"/>
      <c r="LQR4" s="24"/>
      <c r="LQS4" s="24"/>
      <c r="LQT4" s="24"/>
      <c r="LQU4" s="24"/>
      <c r="LQV4" s="24"/>
      <c r="LQW4" s="24"/>
      <c r="LQX4" s="24"/>
      <c r="LQY4" s="24"/>
      <c r="LQZ4" s="24"/>
      <c r="LRA4" s="24"/>
      <c r="LRB4" s="24"/>
      <c r="LRC4" s="24"/>
      <c r="LRD4" s="24"/>
      <c r="LRE4" s="24"/>
      <c r="LRF4" s="24"/>
      <c r="LRG4" s="24"/>
      <c r="LRH4" s="24"/>
      <c r="LRI4" s="24"/>
      <c r="LRJ4" s="24"/>
      <c r="LRK4" s="24"/>
      <c r="LRL4" s="24"/>
      <c r="LRM4" s="24"/>
      <c r="LRN4" s="24"/>
      <c r="LRO4" s="24"/>
      <c r="LRP4" s="24"/>
      <c r="LRQ4" s="24"/>
      <c r="LRR4" s="24"/>
      <c r="LRS4" s="24"/>
      <c r="LRT4" s="24"/>
      <c r="LRU4" s="24"/>
      <c r="LRV4" s="24"/>
      <c r="LRW4" s="24"/>
      <c r="LRX4" s="24"/>
      <c r="LRY4" s="24"/>
      <c r="LRZ4" s="24"/>
      <c r="LSA4" s="24"/>
      <c r="LSB4" s="24"/>
      <c r="LSC4" s="24"/>
      <c r="LSD4" s="24"/>
      <c r="LSE4" s="24"/>
      <c r="LSF4" s="24"/>
      <c r="LSG4" s="24"/>
      <c r="LSH4" s="24"/>
      <c r="LSI4" s="24"/>
      <c r="LSJ4" s="24"/>
      <c r="LSK4" s="24"/>
      <c r="LSL4" s="24"/>
      <c r="LSM4" s="24"/>
      <c r="LSN4" s="24"/>
      <c r="LSO4" s="24"/>
      <c r="LSP4" s="24"/>
      <c r="LSQ4" s="24"/>
      <c r="LSR4" s="24"/>
      <c r="LSS4" s="24"/>
      <c r="LST4" s="24"/>
      <c r="LSU4" s="24"/>
      <c r="LSV4" s="24"/>
      <c r="LSW4" s="24"/>
      <c r="LSX4" s="24"/>
      <c r="LSY4" s="24"/>
      <c r="LSZ4" s="24"/>
      <c r="LTA4" s="24"/>
      <c r="LTB4" s="24"/>
      <c r="LTC4" s="24"/>
      <c r="LTD4" s="24"/>
      <c r="LTE4" s="24"/>
      <c r="LTF4" s="24"/>
      <c r="LTG4" s="24"/>
      <c r="LTH4" s="24"/>
      <c r="LTI4" s="24"/>
      <c r="LTJ4" s="24"/>
      <c r="LTK4" s="24"/>
      <c r="LTL4" s="24"/>
      <c r="LTM4" s="24"/>
      <c r="LTN4" s="24"/>
      <c r="LTO4" s="24"/>
      <c r="LTP4" s="24"/>
      <c r="LTQ4" s="24"/>
      <c r="LTR4" s="24"/>
      <c r="LTS4" s="24"/>
      <c r="LTT4" s="24"/>
      <c r="LTU4" s="24"/>
      <c r="LTV4" s="24"/>
      <c r="LTW4" s="24"/>
      <c r="LTX4" s="24"/>
      <c r="LTY4" s="24"/>
      <c r="LTZ4" s="24"/>
      <c r="LUA4" s="24"/>
      <c r="LUB4" s="24"/>
      <c r="LUC4" s="24"/>
      <c r="LUD4" s="24"/>
      <c r="LUE4" s="24"/>
      <c r="LUF4" s="24"/>
      <c r="LUG4" s="24"/>
      <c r="LUH4" s="24"/>
      <c r="LUI4" s="24"/>
      <c r="LUJ4" s="24"/>
      <c r="LUK4" s="24"/>
      <c r="LUL4" s="24"/>
      <c r="LUM4" s="24"/>
      <c r="LUN4" s="24"/>
      <c r="LUO4" s="24"/>
      <c r="LUP4" s="24"/>
      <c r="LUQ4" s="24"/>
      <c r="LUR4" s="24"/>
      <c r="LUS4" s="24"/>
      <c r="LUT4" s="24"/>
      <c r="LUU4" s="24"/>
      <c r="LUV4" s="24"/>
      <c r="LUW4" s="24"/>
      <c r="LUX4" s="24"/>
      <c r="LUY4" s="24"/>
      <c r="LUZ4" s="24"/>
      <c r="LVA4" s="24"/>
      <c r="LVB4" s="24"/>
      <c r="LVC4" s="24"/>
      <c r="LVD4" s="24"/>
      <c r="LVE4" s="24"/>
      <c r="LVF4" s="24"/>
      <c r="LVG4" s="24"/>
      <c r="LVH4" s="24"/>
      <c r="LVI4" s="24"/>
      <c r="LVJ4" s="24"/>
      <c r="LVK4" s="24"/>
      <c r="LVL4" s="24"/>
      <c r="LVM4" s="24"/>
      <c r="LVN4" s="24"/>
      <c r="LVO4" s="24"/>
      <c r="LVP4" s="24"/>
      <c r="LVQ4" s="24"/>
      <c r="LVR4" s="24"/>
      <c r="LVS4" s="24"/>
      <c r="LVT4" s="24"/>
      <c r="LVU4" s="24"/>
      <c r="LVV4" s="24"/>
      <c r="LVW4" s="24"/>
      <c r="LVX4" s="24"/>
      <c r="LVY4" s="24"/>
      <c r="LVZ4" s="24"/>
      <c r="LWA4" s="24"/>
      <c r="LWB4" s="24"/>
      <c r="LWC4" s="24"/>
      <c r="LWD4" s="24"/>
      <c r="LWE4" s="24"/>
      <c r="LWF4" s="24"/>
      <c r="LWG4" s="24"/>
      <c r="LWH4" s="24"/>
      <c r="LWI4" s="24"/>
      <c r="LWJ4" s="24"/>
      <c r="LWK4" s="24"/>
      <c r="LWL4" s="24"/>
      <c r="LWM4" s="24"/>
      <c r="LWN4" s="24"/>
      <c r="LWO4" s="24"/>
      <c r="LWP4" s="24"/>
      <c r="LWQ4" s="24"/>
      <c r="LWR4" s="24"/>
      <c r="LWS4" s="24"/>
      <c r="LWT4" s="24"/>
      <c r="LWU4" s="24"/>
      <c r="LWV4" s="24"/>
      <c r="LWW4" s="24"/>
      <c r="LWX4" s="24"/>
      <c r="LWY4" s="24"/>
      <c r="LWZ4" s="24"/>
      <c r="LXA4" s="24"/>
      <c r="LXB4" s="24"/>
      <c r="LXC4" s="24"/>
      <c r="LXD4" s="24"/>
      <c r="LXE4" s="24"/>
      <c r="LXF4" s="24"/>
      <c r="LXG4" s="24"/>
      <c r="LXH4" s="24"/>
      <c r="LXI4" s="24"/>
      <c r="LXJ4" s="24"/>
      <c r="LXK4" s="24"/>
      <c r="LXL4" s="24"/>
      <c r="LXM4" s="24"/>
      <c r="LXN4" s="24"/>
      <c r="LXO4" s="24"/>
      <c r="LXP4" s="24"/>
      <c r="LXQ4" s="24"/>
      <c r="LXR4" s="24"/>
      <c r="LXS4" s="24"/>
      <c r="LXT4" s="24"/>
      <c r="LXU4" s="24"/>
      <c r="LXV4" s="24"/>
      <c r="LXW4" s="24"/>
      <c r="LXX4" s="24"/>
      <c r="LXY4" s="24"/>
      <c r="LXZ4" s="24"/>
      <c r="LYA4" s="24"/>
      <c r="LYB4" s="24"/>
      <c r="LYC4" s="24"/>
      <c r="LYD4" s="24"/>
      <c r="LYE4" s="24"/>
      <c r="LYF4" s="24"/>
      <c r="LYG4" s="24"/>
      <c r="LYH4" s="24"/>
      <c r="LYI4" s="24"/>
      <c r="LYJ4" s="24"/>
      <c r="LYK4" s="24"/>
      <c r="LYL4" s="24"/>
      <c r="LYM4" s="24"/>
      <c r="LYN4" s="24"/>
      <c r="LYO4" s="24"/>
      <c r="LYP4" s="24"/>
      <c r="LYQ4" s="24"/>
      <c r="LYR4" s="24"/>
      <c r="LYS4" s="24"/>
      <c r="LYT4" s="24"/>
      <c r="LYU4" s="24"/>
      <c r="LYV4" s="24"/>
      <c r="LYW4" s="24"/>
      <c r="LYX4" s="24"/>
      <c r="LYY4" s="24"/>
      <c r="LYZ4" s="24"/>
      <c r="LZA4" s="24"/>
      <c r="LZB4" s="24"/>
      <c r="LZC4" s="24"/>
      <c r="LZD4" s="24"/>
      <c r="LZE4" s="24"/>
      <c r="LZF4" s="24"/>
      <c r="LZG4" s="24"/>
      <c r="LZH4" s="24"/>
      <c r="LZI4" s="24"/>
      <c r="LZJ4" s="24"/>
      <c r="LZK4" s="24"/>
      <c r="LZL4" s="24"/>
      <c r="LZM4" s="24"/>
      <c r="LZN4" s="24"/>
      <c r="LZO4" s="24"/>
      <c r="LZP4" s="24"/>
      <c r="LZQ4" s="24"/>
      <c r="LZR4" s="24"/>
      <c r="LZS4" s="24"/>
      <c r="LZT4" s="24"/>
      <c r="LZU4" s="24"/>
      <c r="LZV4" s="24"/>
      <c r="LZW4" s="24"/>
      <c r="LZX4" s="24"/>
      <c r="LZY4" s="24"/>
      <c r="LZZ4" s="24"/>
      <c r="MAA4" s="24"/>
      <c r="MAB4" s="24"/>
      <c r="MAC4" s="24"/>
      <c r="MAD4" s="24"/>
      <c r="MAE4" s="24"/>
      <c r="MAF4" s="24"/>
      <c r="MAG4" s="24"/>
      <c r="MAH4" s="24"/>
      <c r="MAI4" s="24"/>
      <c r="MAJ4" s="24"/>
      <c r="MAK4" s="24"/>
      <c r="MAL4" s="24"/>
      <c r="MAM4" s="24"/>
      <c r="MAN4" s="24"/>
      <c r="MAO4" s="24"/>
      <c r="MAP4" s="24"/>
      <c r="MAQ4" s="24"/>
      <c r="MAR4" s="24"/>
      <c r="MAS4" s="24"/>
      <c r="MAT4" s="24"/>
      <c r="MAU4" s="24"/>
      <c r="MAV4" s="24"/>
      <c r="MAW4" s="24"/>
      <c r="MAX4" s="24"/>
      <c r="MAY4" s="24"/>
      <c r="MAZ4" s="24"/>
      <c r="MBA4" s="24"/>
      <c r="MBB4" s="24"/>
      <c r="MBC4" s="24"/>
      <c r="MBD4" s="24"/>
      <c r="MBE4" s="24"/>
      <c r="MBF4" s="24"/>
      <c r="MBG4" s="24"/>
      <c r="MBH4" s="24"/>
      <c r="MBI4" s="24"/>
      <c r="MBJ4" s="24"/>
      <c r="MBK4" s="24"/>
      <c r="MBL4" s="24"/>
      <c r="MBM4" s="24"/>
      <c r="MBN4" s="24"/>
      <c r="MBO4" s="24"/>
      <c r="MBP4" s="24"/>
      <c r="MBQ4" s="24"/>
      <c r="MBR4" s="24"/>
      <c r="MBS4" s="24"/>
      <c r="MBT4" s="24"/>
      <c r="MBU4" s="24"/>
      <c r="MBV4" s="24"/>
      <c r="MBW4" s="24"/>
      <c r="MBX4" s="24"/>
      <c r="MBY4" s="24"/>
      <c r="MBZ4" s="24"/>
      <c r="MCA4" s="24"/>
      <c r="MCB4" s="24"/>
      <c r="MCC4" s="24"/>
      <c r="MCD4" s="24"/>
      <c r="MCE4" s="24"/>
      <c r="MCF4" s="24"/>
      <c r="MCG4" s="24"/>
      <c r="MCH4" s="24"/>
      <c r="MCI4" s="24"/>
      <c r="MCJ4" s="24"/>
      <c r="MCK4" s="24"/>
      <c r="MCL4" s="24"/>
      <c r="MCM4" s="24"/>
      <c r="MCN4" s="24"/>
      <c r="MCO4" s="24"/>
      <c r="MCP4" s="24"/>
      <c r="MCQ4" s="24"/>
      <c r="MCR4" s="24"/>
      <c r="MCS4" s="24"/>
      <c r="MCT4" s="24"/>
      <c r="MCU4" s="24"/>
      <c r="MCV4" s="24"/>
      <c r="MCW4" s="24"/>
      <c r="MCX4" s="24"/>
      <c r="MCY4" s="24"/>
      <c r="MCZ4" s="24"/>
      <c r="MDA4" s="24"/>
      <c r="MDB4" s="24"/>
      <c r="MDC4" s="24"/>
      <c r="MDD4" s="24"/>
      <c r="MDE4" s="24"/>
      <c r="MDF4" s="24"/>
      <c r="MDG4" s="24"/>
      <c r="MDH4" s="24"/>
      <c r="MDI4" s="24"/>
      <c r="MDJ4" s="24"/>
      <c r="MDK4" s="24"/>
      <c r="MDL4" s="24"/>
      <c r="MDM4" s="24"/>
      <c r="MDN4" s="24"/>
      <c r="MDO4" s="24"/>
      <c r="MDP4" s="24"/>
      <c r="MDQ4" s="24"/>
      <c r="MDR4" s="24"/>
      <c r="MDS4" s="24"/>
      <c r="MDT4" s="24"/>
      <c r="MDU4" s="24"/>
      <c r="MDV4" s="24"/>
      <c r="MDW4" s="24"/>
      <c r="MDX4" s="24"/>
      <c r="MDY4" s="24"/>
      <c r="MDZ4" s="24"/>
      <c r="MEA4" s="24"/>
      <c r="MEB4" s="24"/>
      <c r="MEC4" s="24"/>
      <c r="MED4" s="24"/>
      <c r="MEE4" s="24"/>
      <c r="MEF4" s="24"/>
      <c r="MEG4" s="24"/>
      <c r="MEH4" s="24"/>
      <c r="MEI4" s="24"/>
      <c r="MEJ4" s="24"/>
      <c r="MEK4" s="24"/>
      <c r="MEL4" s="24"/>
      <c r="MEM4" s="24"/>
      <c r="MEN4" s="24"/>
      <c r="MEO4" s="24"/>
      <c r="MEP4" s="24"/>
      <c r="MEQ4" s="24"/>
      <c r="MER4" s="24"/>
      <c r="MES4" s="24"/>
      <c r="MET4" s="24"/>
      <c r="MEU4" s="24"/>
      <c r="MEV4" s="24"/>
      <c r="MEW4" s="24"/>
      <c r="MEX4" s="24"/>
      <c r="MEY4" s="24"/>
      <c r="MEZ4" s="24"/>
      <c r="MFA4" s="24"/>
      <c r="MFB4" s="24"/>
      <c r="MFC4" s="24"/>
      <c r="MFD4" s="24"/>
      <c r="MFE4" s="24"/>
      <c r="MFF4" s="24"/>
      <c r="MFG4" s="24"/>
      <c r="MFH4" s="24"/>
      <c r="MFI4" s="24"/>
      <c r="MFJ4" s="24"/>
      <c r="MFK4" s="24"/>
      <c r="MFL4" s="24"/>
      <c r="MFM4" s="24"/>
      <c r="MFN4" s="24"/>
      <c r="MFO4" s="24"/>
      <c r="MFP4" s="24"/>
      <c r="MFQ4" s="24"/>
      <c r="MFR4" s="24"/>
      <c r="MFS4" s="24"/>
      <c r="MFT4" s="24"/>
      <c r="MFU4" s="24"/>
      <c r="MFV4" s="24"/>
      <c r="MFW4" s="24"/>
      <c r="MFX4" s="24"/>
      <c r="MFY4" s="24"/>
      <c r="MFZ4" s="24"/>
      <c r="MGA4" s="24"/>
      <c r="MGB4" s="24"/>
      <c r="MGC4" s="24"/>
      <c r="MGD4" s="24"/>
      <c r="MGE4" s="24"/>
      <c r="MGF4" s="24"/>
      <c r="MGG4" s="24"/>
      <c r="MGH4" s="24"/>
      <c r="MGI4" s="24"/>
      <c r="MGJ4" s="24"/>
      <c r="MGK4" s="24"/>
      <c r="MGL4" s="24"/>
      <c r="MGM4" s="24"/>
      <c r="MGN4" s="24"/>
      <c r="MGO4" s="24"/>
      <c r="MGP4" s="24"/>
      <c r="MGQ4" s="24"/>
      <c r="MGR4" s="24"/>
      <c r="MGS4" s="24"/>
      <c r="MGT4" s="24"/>
      <c r="MGU4" s="24"/>
      <c r="MGV4" s="24"/>
      <c r="MGW4" s="24"/>
      <c r="MGX4" s="24"/>
      <c r="MGY4" s="24"/>
      <c r="MGZ4" s="24"/>
      <c r="MHA4" s="24"/>
      <c r="MHB4" s="24"/>
      <c r="MHC4" s="24"/>
      <c r="MHD4" s="24"/>
      <c r="MHE4" s="24"/>
      <c r="MHF4" s="24"/>
      <c r="MHG4" s="24"/>
      <c r="MHH4" s="24"/>
      <c r="MHI4" s="24"/>
      <c r="MHJ4" s="24"/>
      <c r="MHK4" s="24"/>
      <c r="MHL4" s="24"/>
      <c r="MHM4" s="24"/>
      <c r="MHN4" s="24"/>
      <c r="MHO4" s="24"/>
      <c r="MHP4" s="24"/>
      <c r="MHQ4" s="24"/>
      <c r="MHR4" s="24"/>
      <c r="MHS4" s="24"/>
      <c r="MHT4" s="24"/>
      <c r="MHU4" s="24"/>
      <c r="MHV4" s="24"/>
      <c r="MHW4" s="24"/>
      <c r="MHX4" s="24"/>
      <c r="MHY4" s="24"/>
      <c r="MHZ4" s="24"/>
      <c r="MIA4" s="24"/>
      <c r="MIB4" s="24"/>
      <c r="MIC4" s="24"/>
      <c r="MID4" s="24"/>
      <c r="MIE4" s="24"/>
      <c r="MIF4" s="24"/>
      <c r="MIG4" s="24"/>
      <c r="MIH4" s="24"/>
      <c r="MII4" s="24"/>
      <c r="MIJ4" s="24"/>
      <c r="MIK4" s="24"/>
      <c r="MIL4" s="24"/>
      <c r="MIM4" s="24"/>
      <c r="MIN4" s="24"/>
      <c r="MIO4" s="24"/>
      <c r="MIP4" s="24"/>
      <c r="MIQ4" s="24"/>
      <c r="MIR4" s="24"/>
      <c r="MIS4" s="24"/>
      <c r="MIT4" s="24"/>
      <c r="MIU4" s="24"/>
      <c r="MIV4" s="24"/>
      <c r="MIW4" s="24"/>
      <c r="MIX4" s="24"/>
      <c r="MIY4" s="24"/>
      <c r="MIZ4" s="24"/>
      <c r="MJA4" s="24"/>
      <c r="MJB4" s="24"/>
      <c r="MJC4" s="24"/>
      <c r="MJD4" s="24"/>
      <c r="MJE4" s="24"/>
      <c r="MJF4" s="24"/>
      <c r="MJG4" s="24"/>
      <c r="MJH4" s="24"/>
      <c r="MJI4" s="24"/>
      <c r="MJJ4" s="24"/>
      <c r="MJK4" s="24"/>
      <c r="MJL4" s="24"/>
      <c r="MJM4" s="24"/>
      <c r="MJN4" s="24"/>
      <c r="MJO4" s="24"/>
      <c r="MJP4" s="24"/>
      <c r="MJQ4" s="24"/>
      <c r="MJR4" s="24"/>
      <c r="MJS4" s="24"/>
      <c r="MJT4" s="24"/>
      <c r="MJU4" s="24"/>
      <c r="MJV4" s="24"/>
      <c r="MJW4" s="24"/>
      <c r="MJX4" s="24"/>
      <c r="MJY4" s="24"/>
      <c r="MJZ4" s="24"/>
      <c r="MKA4" s="24"/>
      <c r="MKB4" s="24"/>
      <c r="MKC4" s="24"/>
      <c r="MKD4" s="24"/>
      <c r="MKE4" s="24"/>
      <c r="MKF4" s="24"/>
      <c r="MKG4" s="24"/>
      <c r="MKH4" s="24"/>
      <c r="MKI4" s="24"/>
      <c r="MKJ4" s="24"/>
      <c r="MKK4" s="24"/>
      <c r="MKL4" s="24"/>
      <c r="MKM4" s="24"/>
      <c r="MKN4" s="24"/>
      <c r="MKO4" s="24"/>
      <c r="MKP4" s="24"/>
      <c r="MKQ4" s="24"/>
      <c r="MKR4" s="24"/>
      <c r="MKS4" s="24"/>
      <c r="MKT4" s="24"/>
      <c r="MKU4" s="24"/>
      <c r="MKV4" s="24"/>
      <c r="MKW4" s="24"/>
      <c r="MKX4" s="24"/>
      <c r="MKY4" s="24"/>
      <c r="MKZ4" s="24"/>
      <c r="MLA4" s="24"/>
      <c r="MLB4" s="24"/>
      <c r="MLC4" s="24"/>
      <c r="MLD4" s="24"/>
      <c r="MLE4" s="24"/>
      <c r="MLF4" s="24"/>
      <c r="MLG4" s="24"/>
      <c r="MLH4" s="24"/>
      <c r="MLI4" s="24"/>
      <c r="MLJ4" s="24"/>
      <c r="MLK4" s="24"/>
      <c r="MLL4" s="24"/>
      <c r="MLM4" s="24"/>
      <c r="MLN4" s="24"/>
      <c r="MLO4" s="24"/>
      <c r="MLP4" s="24"/>
      <c r="MLQ4" s="24"/>
      <c r="MLR4" s="24"/>
      <c r="MLS4" s="24"/>
      <c r="MLT4" s="24"/>
      <c r="MLU4" s="24"/>
      <c r="MLV4" s="24"/>
      <c r="MLW4" s="24"/>
      <c r="MLX4" s="24"/>
      <c r="MLY4" s="24"/>
      <c r="MLZ4" s="24"/>
      <c r="MMA4" s="24"/>
      <c r="MMB4" s="24"/>
      <c r="MMC4" s="24"/>
      <c r="MMD4" s="24"/>
      <c r="MME4" s="24"/>
      <c r="MMF4" s="24"/>
      <c r="MMG4" s="24"/>
      <c r="MMH4" s="24"/>
      <c r="MMI4" s="24"/>
      <c r="MMJ4" s="24"/>
      <c r="MMK4" s="24"/>
      <c r="MML4" s="24"/>
      <c r="MMM4" s="24"/>
      <c r="MMN4" s="24"/>
      <c r="MMO4" s="24"/>
      <c r="MMP4" s="24"/>
      <c r="MMQ4" s="24"/>
      <c r="MMR4" s="24"/>
      <c r="MMS4" s="24"/>
      <c r="MMT4" s="24"/>
      <c r="MMU4" s="24"/>
      <c r="MMV4" s="24"/>
      <c r="MMW4" s="24"/>
      <c r="MMX4" s="24"/>
      <c r="MMY4" s="24"/>
      <c r="MMZ4" s="24"/>
      <c r="MNA4" s="24"/>
      <c r="MNB4" s="24"/>
      <c r="MNC4" s="24"/>
      <c r="MND4" s="24"/>
      <c r="MNE4" s="24"/>
      <c r="MNF4" s="24"/>
      <c r="MNG4" s="24"/>
      <c r="MNH4" s="24"/>
      <c r="MNI4" s="24"/>
      <c r="MNJ4" s="24"/>
      <c r="MNK4" s="24"/>
      <c r="MNL4" s="24"/>
      <c r="MNM4" s="24"/>
      <c r="MNN4" s="24"/>
      <c r="MNO4" s="24"/>
      <c r="MNP4" s="24"/>
      <c r="MNQ4" s="24"/>
      <c r="MNR4" s="24"/>
      <c r="MNS4" s="24"/>
      <c r="MNT4" s="24"/>
      <c r="MNU4" s="24"/>
      <c r="MNV4" s="24"/>
      <c r="MNW4" s="24"/>
      <c r="MNX4" s="24"/>
      <c r="MNY4" s="24"/>
      <c r="MNZ4" s="24"/>
      <c r="MOA4" s="24"/>
      <c r="MOB4" s="24"/>
      <c r="MOC4" s="24"/>
      <c r="MOD4" s="24"/>
      <c r="MOE4" s="24"/>
      <c r="MOF4" s="24"/>
      <c r="MOG4" s="24"/>
      <c r="MOH4" s="24"/>
      <c r="MOI4" s="24"/>
      <c r="MOJ4" s="24"/>
      <c r="MOK4" s="24"/>
      <c r="MOL4" s="24"/>
      <c r="MOM4" s="24"/>
      <c r="MON4" s="24"/>
      <c r="MOO4" s="24"/>
      <c r="MOP4" s="24"/>
      <c r="MOQ4" s="24"/>
      <c r="MOR4" s="24"/>
      <c r="MOS4" s="24"/>
      <c r="MOT4" s="24"/>
      <c r="MOU4" s="24"/>
      <c r="MOV4" s="24"/>
      <c r="MOW4" s="24"/>
      <c r="MOX4" s="24"/>
      <c r="MOY4" s="24"/>
      <c r="MOZ4" s="24"/>
      <c r="MPA4" s="24"/>
      <c r="MPB4" s="24"/>
      <c r="MPC4" s="24"/>
      <c r="MPD4" s="24"/>
      <c r="MPE4" s="24"/>
      <c r="MPF4" s="24"/>
      <c r="MPG4" s="24"/>
      <c r="MPH4" s="24"/>
      <c r="MPI4" s="24"/>
      <c r="MPJ4" s="24"/>
      <c r="MPK4" s="24"/>
      <c r="MPL4" s="24"/>
      <c r="MPM4" s="24"/>
      <c r="MPN4" s="24"/>
      <c r="MPO4" s="24"/>
      <c r="MPP4" s="24"/>
      <c r="MPQ4" s="24"/>
      <c r="MPR4" s="24"/>
      <c r="MPS4" s="24"/>
      <c r="MPT4" s="24"/>
      <c r="MPU4" s="24"/>
      <c r="MPV4" s="24"/>
      <c r="MPW4" s="24"/>
      <c r="MPX4" s="24"/>
      <c r="MPY4" s="24"/>
      <c r="MPZ4" s="24"/>
      <c r="MQA4" s="24"/>
      <c r="MQB4" s="24"/>
      <c r="MQC4" s="24"/>
      <c r="MQD4" s="24"/>
      <c r="MQE4" s="24"/>
      <c r="MQF4" s="24"/>
      <c r="MQG4" s="24"/>
      <c r="MQH4" s="24"/>
      <c r="MQI4" s="24"/>
      <c r="MQJ4" s="24"/>
      <c r="MQK4" s="24"/>
      <c r="MQL4" s="24"/>
      <c r="MQM4" s="24"/>
      <c r="MQN4" s="24"/>
      <c r="MQO4" s="24"/>
      <c r="MQP4" s="24"/>
      <c r="MQQ4" s="24"/>
      <c r="MQR4" s="24"/>
      <c r="MQS4" s="24"/>
      <c r="MQT4" s="24"/>
      <c r="MQU4" s="24"/>
      <c r="MQV4" s="24"/>
      <c r="MQW4" s="24"/>
      <c r="MQX4" s="24"/>
      <c r="MQY4" s="24"/>
      <c r="MQZ4" s="24"/>
      <c r="MRA4" s="24"/>
      <c r="MRB4" s="24"/>
      <c r="MRC4" s="24"/>
      <c r="MRD4" s="24"/>
      <c r="MRE4" s="24"/>
      <c r="MRF4" s="24"/>
      <c r="MRG4" s="24"/>
      <c r="MRH4" s="24"/>
      <c r="MRI4" s="24"/>
      <c r="MRJ4" s="24"/>
      <c r="MRK4" s="24"/>
      <c r="MRL4" s="24"/>
      <c r="MRM4" s="24"/>
      <c r="MRN4" s="24"/>
      <c r="MRO4" s="24"/>
      <c r="MRP4" s="24"/>
      <c r="MRQ4" s="24"/>
      <c r="MRR4" s="24"/>
      <c r="MRS4" s="24"/>
      <c r="MRT4" s="24"/>
      <c r="MRU4" s="24"/>
      <c r="MRV4" s="24"/>
      <c r="MRW4" s="24"/>
      <c r="MRX4" s="24"/>
      <c r="MRY4" s="24"/>
      <c r="MRZ4" s="24"/>
      <c r="MSA4" s="24"/>
      <c r="MSB4" s="24"/>
      <c r="MSC4" s="24"/>
      <c r="MSD4" s="24"/>
      <c r="MSE4" s="24"/>
      <c r="MSF4" s="24"/>
      <c r="MSG4" s="24"/>
      <c r="MSH4" s="24"/>
      <c r="MSI4" s="24"/>
      <c r="MSJ4" s="24"/>
      <c r="MSK4" s="24"/>
      <c r="MSL4" s="24"/>
      <c r="MSM4" s="24"/>
      <c r="MSN4" s="24"/>
      <c r="MSO4" s="24"/>
      <c r="MSP4" s="24"/>
      <c r="MSQ4" s="24"/>
      <c r="MSR4" s="24"/>
      <c r="MSS4" s="24"/>
      <c r="MST4" s="24"/>
      <c r="MSU4" s="24"/>
      <c r="MSV4" s="24"/>
      <c r="MSW4" s="24"/>
      <c r="MSX4" s="24"/>
      <c r="MSY4" s="24"/>
      <c r="MSZ4" s="24"/>
      <c r="MTA4" s="24"/>
      <c r="MTB4" s="24"/>
      <c r="MTC4" s="24"/>
      <c r="MTD4" s="24"/>
      <c r="MTE4" s="24"/>
      <c r="MTF4" s="24"/>
      <c r="MTG4" s="24"/>
      <c r="MTH4" s="24"/>
      <c r="MTI4" s="24"/>
      <c r="MTJ4" s="24"/>
      <c r="MTK4" s="24"/>
      <c r="MTL4" s="24"/>
      <c r="MTM4" s="24"/>
      <c r="MTN4" s="24"/>
      <c r="MTO4" s="24"/>
      <c r="MTP4" s="24"/>
      <c r="MTQ4" s="24"/>
      <c r="MTR4" s="24"/>
      <c r="MTS4" s="24"/>
      <c r="MTT4" s="24"/>
      <c r="MTU4" s="24"/>
      <c r="MTV4" s="24"/>
      <c r="MTW4" s="24"/>
      <c r="MTX4" s="24"/>
      <c r="MTY4" s="24"/>
      <c r="MTZ4" s="24"/>
      <c r="MUA4" s="24"/>
      <c r="MUB4" s="24"/>
      <c r="MUC4" s="24"/>
      <c r="MUD4" s="24"/>
      <c r="MUE4" s="24"/>
      <c r="MUF4" s="24"/>
      <c r="MUG4" s="24"/>
      <c r="MUH4" s="24"/>
      <c r="MUI4" s="24"/>
      <c r="MUJ4" s="24"/>
      <c r="MUK4" s="24"/>
      <c r="MUL4" s="24"/>
      <c r="MUM4" s="24"/>
      <c r="MUN4" s="24"/>
      <c r="MUO4" s="24"/>
      <c r="MUP4" s="24"/>
      <c r="MUQ4" s="24"/>
      <c r="MUR4" s="24"/>
      <c r="MUS4" s="24"/>
      <c r="MUT4" s="24"/>
      <c r="MUU4" s="24"/>
      <c r="MUV4" s="24"/>
      <c r="MUW4" s="24"/>
      <c r="MUX4" s="24"/>
      <c r="MUY4" s="24"/>
      <c r="MUZ4" s="24"/>
      <c r="MVA4" s="24"/>
      <c r="MVB4" s="24"/>
      <c r="MVC4" s="24"/>
      <c r="MVD4" s="24"/>
      <c r="MVE4" s="24"/>
      <c r="MVF4" s="24"/>
      <c r="MVG4" s="24"/>
      <c r="MVH4" s="24"/>
      <c r="MVI4" s="24"/>
      <c r="MVJ4" s="24"/>
      <c r="MVK4" s="24"/>
      <c r="MVL4" s="24"/>
      <c r="MVM4" s="24"/>
      <c r="MVN4" s="24"/>
      <c r="MVO4" s="24"/>
      <c r="MVP4" s="24"/>
      <c r="MVQ4" s="24"/>
      <c r="MVR4" s="24"/>
      <c r="MVS4" s="24"/>
      <c r="MVT4" s="24"/>
      <c r="MVU4" s="24"/>
      <c r="MVV4" s="24"/>
      <c r="MVW4" s="24"/>
      <c r="MVX4" s="24"/>
      <c r="MVY4" s="24"/>
      <c r="MVZ4" s="24"/>
      <c r="MWA4" s="24"/>
      <c r="MWB4" s="24"/>
      <c r="MWC4" s="24"/>
      <c r="MWD4" s="24"/>
      <c r="MWE4" s="24"/>
      <c r="MWF4" s="24"/>
      <c r="MWG4" s="24"/>
      <c r="MWH4" s="24"/>
      <c r="MWI4" s="24"/>
      <c r="MWJ4" s="24"/>
      <c r="MWK4" s="24"/>
      <c r="MWL4" s="24"/>
      <c r="MWM4" s="24"/>
      <c r="MWN4" s="24"/>
      <c r="MWO4" s="24"/>
      <c r="MWP4" s="24"/>
      <c r="MWQ4" s="24"/>
      <c r="MWR4" s="24"/>
      <c r="MWS4" s="24"/>
      <c r="MWT4" s="24"/>
      <c r="MWU4" s="24"/>
      <c r="MWV4" s="24"/>
      <c r="MWW4" s="24"/>
      <c r="MWX4" s="24"/>
      <c r="MWY4" s="24"/>
      <c r="MWZ4" s="24"/>
      <c r="MXA4" s="24"/>
      <c r="MXB4" s="24"/>
      <c r="MXC4" s="24"/>
      <c r="MXD4" s="24"/>
      <c r="MXE4" s="24"/>
      <c r="MXF4" s="24"/>
      <c r="MXG4" s="24"/>
      <c r="MXH4" s="24"/>
      <c r="MXI4" s="24"/>
      <c r="MXJ4" s="24"/>
      <c r="MXK4" s="24"/>
      <c r="MXL4" s="24"/>
      <c r="MXM4" s="24"/>
      <c r="MXN4" s="24"/>
      <c r="MXO4" s="24"/>
      <c r="MXP4" s="24"/>
      <c r="MXQ4" s="24"/>
      <c r="MXR4" s="24"/>
      <c r="MXS4" s="24"/>
      <c r="MXT4" s="24"/>
      <c r="MXU4" s="24"/>
      <c r="MXV4" s="24"/>
      <c r="MXW4" s="24"/>
      <c r="MXX4" s="24"/>
      <c r="MXY4" s="24"/>
      <c r="MXZ4" s="24"/>
      <c r="MYA4" s="24"/>
      <c r="MYB4" s="24"/>
      <c r="MYC4" s="24"/>
      <c r="MYD4" s="24"/>
      <c r="MYE4" s="24"/>
      <c r="MYF4" s="24"/>
      <c r="MYG4" s="24"/>
      <c r="MYH4" s="24"/>
      <c r="MYI4" s="24"/>
      <c r="MYJ4" s="24"/>
      <c r="MYK4" s="24"/>
      <c r="MYL4" s="24"/>
      <c r="MYM4" s="24"/>
      <c r="MYN4" s="24"/>
      <c r="MYO4" s="24"/>
      <c r="MYP4" s="24"/>
      <c r="MYQ4" s="24"/>
      <c r="MYR4" s="24"/>
      <c r="MYS4" s="24"/>
      <c r="MYT4" s="24"/>
      <c r="MYU4" s="24"/>
      <c r="MYV4" s="24"/>
      <c r="MYW4" s="24"/>
      <c r="MYX4" s="24"/>
      <c r="MYY4" s="24"/>
      <c r="MYZ4" s="24"/>
      <c r="MZA4" s="24"/>
      <c r="MZB4" s="24"/>
      <c r="MZC4" s="24"/>
      <c r="MZD4" s="24"/>
      <c r="MZE4" s="24"/>
      <c r="MZF4" s="24"/>
      <c r="MZG4" s="24"/>
      <c r="MZH4" s="24"/>
      <c r="MZI4" s="24"/>
      <c r="MZJ4" s="24"/>
      <c r="MZK4" s="24"/>
      <c r="MZL4" s="24"/>
      <c r="MZM4" s="24"/>
      <c r="MZN4" s="24"/>
      <c r="MZO4" s="24"/>
      <c r="MZP4" s="24"/>
      <c r="MZQ4" s="24"/>
      <c r="MZR4" s="24"/>
      <c r="MZS4" s="24"/>
      <c r="MZT4" s="24"/>
      <c r="MZU4" s="24"/>
      <c r="MZV4" s="24"/>
      <c r="MZW4" s="24"/>
      <c r="MZX4" s="24"/>
      <c r="MZY4" s="24"/>
      <c r="MZZ4" s="24"/>
      <c r="NAA4" s="24"/>
      <c r="NAB4" s="24"/>
      <c r="NAC4" s="24"/>
      <c r="NAD4" s="24"/>
      <c r="NAE4" s="24"/>
      <c r="NAF4" s="24"/>
      <c r="NAG4" s="24"/>
      <c r="NAH4" s="24"/>
      <c r="NAI4" s="24"/>
      <c r="NAJ4" s="24"/>
      <c r="NAK4" s="24"/>
      <c r="NAL4" s="24"/>
      <c r="NAM4" s="24"/>
      <c r="NAN4" s="24"/>
      <c r="NAO4" s="24"/>
      <c r="NAP4" s="24"/>
      <c r="NAQ4" s="24"/>
      <c r="NAR4" s="24"/>
      <c r="NAS4" s="24"/>
      <c r="NAT4" s="24"/>
      <c r="NAU4" s="24"/>
      <c r="NAV4" s="24"/>
      <c r="NAW4" s="24"/>
      <c r="NAX4" s="24"/>
      <c r="NAY4" s="24"/>
      <c r="NAZ4" s="24"/>
      <c r="NBA4" s="24"/>
      <c r="NBB4" s="24"/>
      <c r="NBC4" s="24"/>
      <c r="NBD4" s="24"/>
      <c r="NBE4" s="24"/>
      <c r="NBF4" s="24"/>
      <c r="NBG4" s="24"/>
      <c r="NBH4" s="24"/>
      <c r="NBI4" s="24"/>
      <c r="NBJ4" s="24"/>
      <c r="NBK4" s="24"/>
      <c r="NBL4" s="24"/>
      <c r="NBM4" s="24"/>
      <c r="NBN4" s="24"/>
      <c r="NBO4" s="24"/>
      <c r="NBP4" s="24"/>
      <c r="NBQ4" s="24"/>
      <c r="NBR4" s="24"/>
      <c r="NBS4" s="24"/>
      <c r="NBT4" s="24"/>
      <c r="NBU4" s="24"/>
      <c r="NBV4" s="24"/>
      <c r="NBW4" s="24"/>
      <c r="NBX4" s="24"/>
      <c r="NBY4" s="24"/>
      <c r="NBZ4" s="24"/>
      <c r="NCA4" s="24"/>
      <c r="NCB4" s="24"/>
      <c r="NCC4" s="24"/>
      <c r="NCD4" s="24"/>
      <c r="NCE4" s="24"/>
      <c r="NCF4" s="24"/>
      <c r="NCG4" s="24"/>
      <c r="NCH4" s="24"/>
      <c r="NCI4" s="24"/>
      <c r="NCJ4" s="24"/>
      <c r="NCK4" s="24"/>
      <c r="NCL4" s="24"/>
      <c r="NCM4" s="24"/>
      <c r="NCN4" s="24"/>
      <c r="NCO4" s="24"/>
      <c r="NCP4" s="24"/>
      <c r="NCQ4" s="24"/>
      <c r="NCR4" s="24"/>
      <c r="NCS4" s="24"/>
      <c r="NCT4" s="24"/>
      <c r="NCU4" s="24"/>
      <c r="NCV4" s="24"/>
      <c r="NCW4" s="24"/>
      <c r="NCX4" s="24"/>
      <c r="NCY4" s="24"/>
      <c r="NCZ4" s="24"/>
      <c r="NDA4" s="24"/>
      <c r="NDB4" s="24"/>
      <c r="NDC4" s="24"/>
      <c r="NDD4" s="24"/>
      <c r="NDE4" s="24"/>
      <c r="NDF4" s="24"/>
      <c r="NDG4" s="24"/>
      <c r="NDH4" s="24"/>
      <c r="NDI4" s="24"/>
      <c r="NDJ4" s="24"/>
      <c r="NDK4" s="24"/>
      <c r="NDL4" s="24"/>
      <c r="NDM4" s="24"/>
      <c r="NDN4" s="24"/>
      <c r="NDO4" s="24"/>
      <c r="NDP4" s="24"/>
      <c r="NDQ4" s="24"/>
      <c r="NDR4" s="24"/>
      <c r="NDS4" s="24"/>
      <c r="NDT4" s="24"/>
      <c r="NDU4" s="24"/>
      <c r="NDV4" s="24"/>
      <c r="NDW4" s="24"/>
      <c r="NDX4" s="24"/>
      <c r="NDY4" s="24"/>
      <c r="NDZ4" s="24"/>
      <c r="NEA4" s="24"/>
      <c r="NEB4" s="24"/>
      <c r="NEC4" s="24"/>
      <c r="NED4" s="24"/>
      <c r="NEE4" s="24"/>
      <c r="NEF4" s="24"/>
      <c r="NEG4" s="24"/>
      <c r="NEH4" s="24"/>
      <c r="NEI4" s="24"/>
      <c r="NEJ4" s="24"/>
      <c r="NEK4" s="24"/>
      <c r="NEL4" s="24"/>
      <c r="NEM4" s="24"/>
      <c r="NEN4" s="24"/>
      <c r="NEO4" s="24"/>
      <c r="NEP4" s="24"/>
      <c r="NEQ4" s="24"/>
      <c r="NER4" s="24"/>
      <c r="NES4" s="24"/>
      <c r="NET4" s="24"/>
      <c r="NEU4" s="24"/>
      <c r="NEV4" s="24"/>
      <c r="NEW4" s="24"/>
      <c r="NEX4" s="24"/>
      <c r="NEY4" s="24"/>
      <c r="NEZ4" s="24"/>
      <c r="NFA4" s="24"/>
      <c r="NFB4" s="24"/>
      <c r="NFC4" s="24"/>
      <c r="NFD4" s="24"/>
      <c r="NFE4" s="24"/>
      <c r="NFF4" s="24"/>
      <c r="NFG4" s="24"/>
      <c r="NFH4" s="24"/>
      <c r="NFI4" s="24"/>
      <c r="NFJ4" s="24"/>
      <c r="NFK4" s="24"/>
      <c r="NFL4" s="24"/>
      <c r="NFM4" s="24"/>
      <c r="NFN4" s="24"/>
      <c r="NFO4" s="24"/>
      <c r="NFP4" s="24"/>
      <c r="NFQ4" s="24"/>
      <c r="NFR4" s="24"/>
      <c r="NFS4" s="24"/>
      <c r="NFT4" s="24"/>
      <c r="NFU4" s="24"/>
      <c r="NFV4" s="24"/>
      <c r="NFW4" s="24"/>
      <c r="NFX4" s="24"/>
      <c r="NFY4" s="24"/>
      <c r="NFZ4" s="24"/>
      <c r="NGA4" s="24"/>
      <c r="NGB4" s="24"/>
      <c r="NGC4" s="24"/>
      <c r="NGD4" s="24"/>
      <c r="NGE4" s="24"/>
      <c r="NGF4" s="24"/>
      <c r="NGG4" s="24"/>
      <c r="NGH4" s="24"/>
      <c r="NGI4" s="24"/>
      <c r="NGJ4" s="24"/>
      <c r="NGK4" s="24"/>
      <c r="NGL4" s="24"/>
      <c r="NGM4" s="24"/>
      <c r="NGN4" s="24"/>
      <c r="NGO4" s="24"/>
      <c r="NGP4" s="24"/>
      <c r="NGQ4" s="24"/>
      <c r="NGR4" s="24"/>
      <c r="NGS4" s="24"/>
      <c r="NGT4" s="24"/>
      <c r="NGU4" s="24"/>
      <c r="NGV4" s="24"/>
      <c r="NGW4" s="24"/>
      <c r="NGX4" s="24"/>
      <c r="NGY4" s="24"/>
      <c r="NGZ4" s="24"/>
      <c r="NHA4" s="24"/>
      <c r="NHB4" s="24"/>
      <c r="NHC4" s="24"/>
      <c r="NHD4" s="24"/>
      <c r="NHE4" s="24"/>
      <c r="NHF4" s="24"/>
      <c r="NHG4" s="24"/>
      <c r="NHH4" s="24"/>
      <c r="NHI4" s="24"/>
      <c r="NHJ4" s="24"/>
      <c r="NHK4" s="24"/>
      <c r="NHL4" s="24"/>
      <c r="NHM4" s="24"/>
      <c r="NHN4" s="24"/>
      <c r="NHO4" s="24"/>
      <c r="NHP4" s="24"/>
      <c r="NHQ4" s="24"/>
      <c r="NHR4" s="24"/>
      <c r="NHS4" s="24"/>
      <c r="NHT4" s="24"/>
      <c r="NHU4" s="24"/>
      <c r="NHV4" s="24"/>
      <c r="NHW4" s="24"/>
      <c r="NHX4" s="24"/>
      <c r="NHY4" s="24"/>
      <c r="NHZ4" s="24"/>
      <c r="NIA4" s="24"/>
      <c r="NIB4" s="24"/>
      <c r="NIC4" s="24"/>
      <c r="NID4" s="24"/>
      <c r="NIE4" s="24"/>
      <c r="NIF4" s="24"/>
      <c r="NIG4" s="24"/>
      <c r="NIH4" s="24"/>
      <c r="NII4" s="24"/>
      <c r="NIJ4" s="24"/>
      <c r="NIK4" s="24"/>
      <c r="NIL4" s="24"/>
      <c r="NIM4" s="24"/>
      <c r="NIN4" s="24"/>
      <c r="NIO4" s="24"/>
      <c r="NIP4" s="24"/>
      <c r="NIQ4" s="24"/>
      <c r="NIR4" s="24"/>
      <c r="NIS4" s="24"/>
      <c r="NIT4" s="24"/>
      <c r="NIU4" s="24"/>
      <c r="NIV4" s="24"/>
      <c r="NIW4" s="24"/>
      <c r="NIX4" s="24"/>
      <c r="NIY4" s="24"/>
      <c r="NIZ4" s="24"/>
      <c r="NJA4" s="24"/>
      <c r="NJB4" s="24"/>
      <c r="NJC4" s="24"/>
      <c r="NJD4" s="24"/>
      <c r="NJE4" s="24"/>
      <c r="NJF4" s="24"/>
      <c r="NJG4" s="24"/>
      <c r="NJH4" s="24"/>
      <c r="NJI4" s="24"/>
      <c r="NJJ4" s="24"/>
      <c r="NJK4" s="24"/>
      <c r="NJL4" s="24"/>
      <c r="NJM4" s="24"/>
      <c r="NJN4" s="24"/>
      <c r="NJO4" s="24"/>
      <c r="NJP4" s="24"/>
      <c r="NJQ4" s="24"/>
      <c r="NJR4" s="24"/>
      <c r="NJS4" s="24"/>
      <c r="NJT4" s="24"/>
      <c r="NJU4" s="24"/>
      <c r="NJV4" s="24"/>
      <c r="NJW4" s="24"/>
      <c r="NJX4" s="24"/>
      <c r="NJY4" s="24"/>
      <c r="NJZ4" s="24"/>
      <c r="NKA4" s="24"/>
      <c r="NKB4" s="24"/>
      <c r="NKC4" s="24"/>
      <c r="NKD4" s="24"/>
      <c r="NKE4" s="24"/>
      <c r="NKF4" s="24"/>
      <c r="NKG4" s="24"/>
      <c r="NKH4" s="24"/>
      <c r="NKI4" s="24"/>
      <c r="NKJ4" s="24"/>
      <c r="NKK4" s="24"/>
      <c r="NKL4" s="24"/>
      <c r="NKM4" s="24"/>
      <c r="NKN4" s="24"/>
      <c r="NKO4" s="24"/>
      <c r="NKP4" s="24"/>
      <c r="NKQ4" s="24"/>
      <c r="NKR4" s="24"/>
      <c r="NKS4" s="24"/>
      <c r="NKT4" s="24"/>
      <c r="NKU4" s="24"/>
      <c r="NKV4" s="24"/>
      <c r="NKW4" s="24"/>
      <c r="NKX4" s="24"/>
      <c r="NKY4" s="24"/>
      <c r="NKZ4" s="24"/>
      <c r="NLA4" s="24"/>
      <c r="NLB4" s="24"/>
      <c r="NLC4" s="24"/>
      <c r="NLD4" s="24"/>
      <c r="NLE4" s="24"/>
      <c r="NLF4" s="24"/>
      <c r="NLG4" s="24"/>
      <c r="NLH4" s="24"/>
      <c r="NLI4" s="24"/>
      <c r="NLJ4" s="24"/>
      <c r="NLK4" s="24"/>
      <c r="NLL4" s="24"/>
      <c r="NLM4" s="24"/>
      <c r="NLN4" s="24"/>
      <c r="NLO4" s="24"/>
      <c r="NLP4" s="24"/>
      <c r="NLQ4" s="24"/>
      <c r="NLR4" s="24"/>
      <c r="NLS4" s="24"/>
      <c r="NLT4" s="24"/>
      <c r="NLU4" s="24"/>
      <c r="NLV4" s="24"/>
      <c r="NLW4" s="24"/>
      <c r="NLX4" s="24"/>
      <c r="NLY4" s="24"/>
      <c r="NLZ4" s="24"/>
      <c r="NMA4" s="24"/>
      <c r="NMB4" s="24"/>
      <c r="NMC4" s="24"/>
      <c r="NMD4" s="24"/>
      <c r="NME4" s="24"/>
      <c r="NMF4" s="24"/>
      <c r="NMG4" s="24"/>
      <c r="NMH4" s="24"/>
      <c r="NMI4" s="24"/>
      <c r="NMJ4" s="24"/>
      <c r="NMK4" s="24"/>
      <c r="NML4" s="24"/>
      <c r="NMM4" s="24"/>
      <c r="NMN4" s="24"/>
      <c r="NMO4" s="24"/>
      <c r="NMP4" s="24"/>
      <c r="NMQ4" s="24"/>
      <c r="NMR4" s="24"/>
      <c r="NMS4" s="24"/>
      <c r="NMT4" s="24"/>
      <c r="NMU4" s="24"/>
      <c r="NMV4" s="24"/>
      <c r="NMW4" s="24"/>
      <c r="NMX4" s="24"/>
      <c r="NMY4" s="24"/>
      <c r="NMZ4" s="24"/>
      <c r="NNA4" s="24"/>
      <c r="NNB4" s="24"/>
      <c r="NNC4" s="24"/>
      <c r="NND4" s="24"/>
      <c r="NNE4" s="24"/>
      <c r="NNF4" s="24"/>
      <c r="NNG4" s="24"/>
      <c r="NNH4" s="24"/>
      <c r="NNI4" s="24"/>
      <c r="NNJ4" s="24"/>
      <c r="NNK4" s="24"/>
      <c r="NNL4" s="24"/>
      <c r="NNM4" s="24"/>
      <c r="NNN4" s="24"/>
      <c r="NNO4" s="24"/>
      <c r="NNP4" s="24"/>
      <c r="NNQ4" s="24"/>
      <c r="NNR4" s="24"/>
      <c r="NNS4" s="24"/>
      <c r="NNT4" s="24"/>
      <c r="NNU4" s="24"/>
      <c r="NNV4" s="24"/>
      <c r="NNW4" s="24"/>
      <c r="NNX4" s="24"/>
      <c r="NNY4" s="24"/>
      <c r="NNZ4" s="24"/>
      <c r="NOA4" s="24"/>
      <c r="NOB4" s="24"/>
      <c r="NOC4" s="24"/>
      <c r="NOD4" s="24"/>
      <c r="NOE4" s="24"/>
      <c r="NOF4" s="24"/>
      <c r="NOG4" s="24"/>
      <c r="NOH4" s="24"/>
      <c r="NOI4" s="24"/>
      <c r="NOJ4" s="24"/>
      <c r="NOK4" s="24"/>
      <c r="NOL4" s="24"/>
      <c r="NOM4" s="24"/>
      <c r="NON4" s="24"/>
      <c r="NOO4" s="24"/>
      <c r="NOP4" s="24"/>
      <c r="NOQ4" s="24"/>
      <c r="NOR4" s="24"/>
      <c r="NOS4" s="24"/>
      <c r="NOT4" s="24"/>
      <c r="NOU4" s="24"/>
      <c r="NOV4" s="24"/>
      <c r="NOW4" s="24"/>
      <c r="NOX4" s="24"/>
      <c r="NOY4" s="24"/>
      <c r="NOZ4" s="24"/>
      <c r="NPA4" s="24"/>
      <c r="NPB4" s="24"/>
      <c r="NPC4" s="24"/>
      <c r="NPD4" s="24"/>
      <c r="NPE4" s="24"/>
      <c r="NPF4" s="24"/>
      <c r="NPG4" s="24"/>
      <c r="NPH4" s="24"/>
      <c r="NPI4" s="24"/>
      <c r="NPJ4" s="24"/>
      <c r="NPK4" s="24"/>
      <c r="NPL4" s="24"/>
      <c r="NPM4" s="24"/>
      <c r="NPN4" s="24"/>
      <c r="NPO4" s="24"/>
      <c r="NPP4" s="24"/>
      <c r="NPQ4" s="24"/>
      <c r="NPR4" s="24"/>
      <c r="NPS4" s="24"/>
      <c r="NPT4" s="24"/>
      <c r="NPU4" s="24"/>
      <c r="NPV4" s="24"/>
      <c r="NPW4" s="24"/>
      <c r="NPX4" s="24"/>
      <c r="NPY4" s="24"/>
      <c r="NPZ4" s="24"/>
      <c r="NQA4" s="24"/>
      <c r="NQB4" s="24"/>
      <c r="NQC4" s="24"/>
      <c r="NQD4" s="24"/>
      <c r="NQE4" s="24"/>
      <c r="NQF4" s="24"/>
      <c r="NQG4" s="24"/>
      <c r="NQH4" s="24"/>
      <c r="NQI4" s="24"/>
      <c r="NQJ4" s="24"/>
      <c r="NQK4" s="24"/>
      <c r="NQL4" s="24"/>
      <c r="NQM4" s="24"/>
      <c r="NQN4" s="24"/>
      <c r="NQO4" s="24"/>
      <c r="NQP4" s="24"/>
      <c r="NQQ4" s="24"/>
      <c r="NQR4" s="24"/>
      <c r="NQS4" s="24"/>
      <c r="NQT4" s="24"/>
      <c r="NQU4" s="24"/>
      <c r="NQV4" s="24"/>
      <c r="NQW4" s="24"/>
      <c r="NQX4" s="24"/>
      <c r="NQY4" s="24"/>
      <c r="NQZ4" s="24"/>
      <c r="NRA4" s="24"/>
      <c r="NRB4" s="24"/>
      <c r="NRC4" s="24"/>
      <c r="NRD4" s="24"/>
      <c r="NRE4" s="24"/>
      <c r="NRF4" s="24"/>
      <c r="NRG4" s="24"/>
      <c r="NRH4" s="24"/>
      <c r="NRI4" s="24"/>
      <c r="NRJ4" s="24"/>
      <c r="NRK4" s="24"/>
      <c r="NRL4" s="24"/>
      <c r="NRM4" s="24"/>
      <c r="NRN4" s="24"/>
      <c r="NRO4" s="24"/>
      <c r="NRP4" s="24"/>
      <c r="NRQ4" s="24"/>
      <c r="NRR4" s="24"/>
      <c r="NRS4" s="24"/>
      <c r="NRT4" s="24"/>
      <c r="NRU4" s="24"/>
      <c r="NRV4" s="24"/>
      <c r="NRW4" s="24"/>
      <c r="NRX4" s="24"/>
      <c r="NRY4" s="24"/>
      <c r="NRZ4" s="24"/>
      <c r="NSA4" s="24"/>
      <c r="NSB4" s="24"/>
      <c r="NSC4" s="24"/>
      <c r="NSD4" s="24"/>
      <c r="NSE4" s="24"/>
      <c r="NSF4" s="24"/>
      <c r="NSG4" s="24"/>
      <c r="NSH4" s="24"/>
      <c r="NSI4" s="24"/>
      <c r="NSJ4" s="24"/>
      <c r="NSK4" s="24"/>
      <c r="NSL4" s="24"/>
      <c r="NSM4" s="24"/>
      <c r="NSN4" s="24"/>
      <c r="NSO4" s="24"/>
      <c r="NSP4" s="24"/>
      <c r="NSQ4" s="24"/>
      <c r="NSR4" s="24"/>
      <c r="NSS4" s="24"/>
      <c r="NST4" s="24"/>
      <c r="NSU4" s="24"/>
      <c r="NSV4" s="24"/>
      <c r="NSW4" s="24"/>
      <c r="NSX4" s="24"/>
      <c r="NSY4" s="24"/>
      <c r="NSZ4" s="24"/>
      <c r="NTA4" s="24"/>
      <c r="NTB4" s="24"/>
      <c r="NTC4" s="24"/>
      <c r="NTD4" s="24"/>
      <c r="NTE4" s="24"/>
      <c r="NTF4" s="24"/>
      <c r="NTG4" s="24"/>
      <c r="NTH4" s="24"/>
      <c r="NTI4" s="24"/>
      <c r="NTJ4" s="24"/>
      <c r="NTK4" s="24"/>
      <c r="NTL4" s="24"/>
      <c r="NTM4" s="24"/>
      <c r="NTN4" s="24"/>
      <c r="NTO4" s="24"/>
      <c r="NTP4" s="24"/>
      <c r="NTQ4" s="24"/>
      <c r="NTR4" s="24"/>
      <c r="NTS4" s="24"/>
      <c r="NTT4" s="24"/>
      <c r="NTU4" s="24"/>
      <c r="NTV4" s="24"/>
      <c r="NTW4" s="24"/>
      <c r="NTX4" s="24"/>
      <c r="NTY4" s="24"/>
      <c r="NTZ4" s="24"/>
      <c r="NUA4" s="24"/>
      <c r="NUB4" s="24"/>
      <c r="NUC4" s="24"/>
      <c r="NUD4" s="24"/>
      <c r="NUE4" s="24"/>
      <c r="NUF4" s="24"/>
      <c r="NUG4" s="24"/>
      <c r="NUH4" s="24"/>
      <c r="NUI4" s="24"/>
      <c r="NUJ4" s="24"/>
      <c r="NUK4" s="24"/>
      <c r="NUL4" s="24"/>
      <c r="NUM4" s="24"/>
      <c r="NUN4" s="24"/>
      <c r="NUO4" s="24"/>
      <c r="NUP4" s="24"/>
      <c r="NUQ4" s="24"/>
      <c r="NUR4" s="24"/>
      <c r="NUS4" s="24"/>
      <c r="NUT4" s="24"/>
      <c r="NUU4" s="24"/>
      <c r="NUV4" s="24"/>
      <c r="NUW4" s="24"/>
      <c r="NUX4" s="24"/>
      <c r="NUY4" s="24"/>
      <c r="NUZ4" s="24"/>
      <c r="NVA4" s="24"/>
      <c r="NVB4" s="24"/>
      <c r="NVC4" s="24"/>
      <c r="NVD4" s="24"/>
      <c r="NVE4" s="24"/>
      <c r="NVF4" s="24"/>
      <c r="NVG4" s="24"/>
      <c r="NVH4" s="24"/>
      <c r="NVI4" s="24"/>
      <c r="NVJ4" s="24"/>
      <c r="NVK4" s="24"/>
      <c r="NVL4" s="24"/>
      <c r="NVM4" s="24"/>
      <c r="NVN4" s="24"/>
      <c r="NVO4" s="24"/>
      <c r="NVP4" s="24"/>
      <c r="NVQ4" s="24"/>
      <c r="NVR4" s="24"/>
      <c r="NVS4" s="24"/>
      <c r="NVT4" s="24"/>
      <c r="NVU4" s="24"/>
      <c r="NVV4" s="24"/>
      <c r="NVW4" s="24"/>
      <c r="NVX4" s="24"/>
      <c r="NVY4" s="24"/>
      <c r="NVZ4" s="24"/>
      <c r="NWA4" s="24"/>
      <c r="NWB4" s="24"/>
      <c r="NWC4" s="24"/>
      <c r="NWD4" s="24"/>
      <c r="NWE4" s="24"/>
      <c r="NWF4" s="24"/>
      <c r="NWG4" s="24"/>
      <c r="NWH4" s="24"/>
      <c r="NWI4" s="24"/>
      <c r="NWJ4" s="24"/>
      <c r="NWK4" s="24"/>
      <c r="NWL4" s="24"/>
      <c r="NWM4" s="24"/>
      <c r="NWN4" s="24"/>
      <c r="NWO4" s="24"/>
      <c r="NWP4" s="24"/>
      <c r="NWQ4" s="24"/>
      <c r="NWR4" s="24"/>
      <c r="NWS4" s="24"/>
      <c r="NWT4" s="24"/>
      <c r="NWU4" s="24"/>
      <c r="NWV4" s="24"/>
      <c r="NWW4" s="24"/>
      <c r="NWX4" s="24"/>
      <c r="NWY4" s="24"/>
      <c r="NWZ4" s="24"/>
      <c r="NXA4" s="24"/>
      <c r="NXB4" s="24"/>
      <c r="NXC4" s="24"/>
      <c r="NXD4" s="24"/>
      <c r="NXE4" s="24"/>
      <c r="NXF4" s="24"/>
      <c r="NXG4" s="24"/>
      <c r="NXH4" s="24"/>
      <c r="NXI4" s="24"/>
      <c r="NXJ4" s="24"/>
      <c r="NXK4" s="24"/>
      <c r="NXL4" s="24"/>
      <c r="NXM4" s="24"/>
      <c r="NXN4" s="24"/>
      <c r="NXO4" s="24"/>
      <c r="NXP4" s="24"/>
      <c r="NXQ4" s="24"/>
      <c r="NXR4" s="24"/>
      <c r="NXS4" s="24"/>
      <c r="NXT4" s="24"/>
      <c r="NXU4" s="24"/>
      <c r="NXV4" s="24"/>
      <c r="NXW4" s="24"/>
      <c r="NXX4" s="24"/>
      <c r="NXY4" s="24"/>
      <c r="NXZ4" s="24"/>
      <c r="NYA4" s="24"/>
      <c r="NYB4" s="24"/>
      <c r="NYC4" s="24"/>
      <c r="NYD4" s="24"/>
      <c r="NYE4" s="24"/>
      <c r="NYF4" s="24"/>
      <c r="NYG4" s="24"/>
      <c r="NYH4" s="24"/>
      <c r="NYI4" s="24"/>
      <c r="NYJ4" s="24"/>
      <c r="NYK4" s="24"/>
      <c r="NYL4" s="24"/>
      <c r="NYM4" s="24"/>
      <c r="NYN4" s="24"/>
      <c r="NYO4" s="24"/>
      <c r="NYP4" s="24"/>
      <c r="NYQ4" s="24"/>
      <c r="NYR4" s="24"/>
      <c r="NYS4" s="24"/>
      <c r="NYT4" s="24"/>
      <c r="NYU4" s="24"/>
      <c r="NYV4" s="24"/>
      <c r="NYW4" s="24"/>
      <c r="NYX4" s="24"/>
      <c r="NYY4" s="24"/>
      <c r="NYZ4" s="24"/>
      <c r="NZA4" s="24"/>
      <c r="NZB4" s="24"/>
      <c r="NZC4" s="24"/>
      <c r="NZD4" s="24"/>
      <c r="NZE4" s="24"/>
      <c r="NZF4" s="24"/>
      <c r="NZG4" s="24"/>
      <c r="NZH4" s="24"/>
      <c r="NZI4" s="24"/>
      <c r="NZJ4" s="24"/>
      <c r="NZK4" s="24"/>
      <c r="NZL4" s="24"/>
      <c r="NZM4" s="24"/>
      <c r="NZN4" s="24"/>
      <c r="NZO4" s="24"/>
      <c r="NZP4" s="24"/>
      <c r="NZQ4" s="24"/>
      <c r="NZR4" s="24"/>
      <c r="NZS4" s="24"/>
      <c r="NZT4" s="24"/>
      <c r="NZU4" s="24"/>
      <c r="NZV4" s="24"/>
      <c r="NZW4" s="24"/>
      <c r="NZX4" s="24"/>
      <c r="NZY4" s="24"/>
      <c r="NZZ4" s="24"/>
      <c r="OAA4" s="24"/>
      <c r="OAB4" s="24"/>
      <c r="OAC4" s="24"/>
      <c r="OAD4" s="24"/>
      <c r="OAE4" s="24"/>
      <c r="OAF4" s="24"/>
      <c r="OAG4" s="24"/>
      <c r="OAH4" s="24"/>
      <c r="OAI4" s="24"/>
      <c r="OAJ4" s="24"/>
      <c r="OAK4" s="24"/>
      <c r="OAL4" s="24"/>
      <c r="OAM4" s="24"/>
      <c r="OAN4" s="24"/>
      <c r="OAO4" s="24"/>
      <c r="OAP4" s="24"/>
      <c r="OAQ4" s="24"/>
      <c r="OAR4" s="24"/>
      <c r="OAS4" s="24"/>
      <c r="OAT4" s="24"/>
      <c r="OAU4" s="24"/>
      <c r="OAV4" s="24"/>
      <c r="OAW4" s="24"/>
      <c r="OAX4" s="24"/>
      <c r="OAY4" s="24"/>
      <c r="OAZ4" s="24"/>
      <c r="OBA4" s="24"/>
      <c r="OBB4" s="24"/>
      <c r="OBC4" s="24"/>
      <c r="OBD4" s="24"/>
      <c r="OBE4" s="24"/>
      <c r="OBF4" s="24"/>
      <c r="OBG4" s="24"/>
      <c r="OBH4" s="24"/>
      <c r="OBI4" s="24"/>
      <c r="OBJ4" s="24"/>
      <c r="OBK4" s="24"/>
      <c r="OBL4" s="24"/>
      <c r="OBM4" s="24"/>
      <c r="OBN4" s="24"/>
      <c r="OBO4" s="24"/>
      <c r="OBP4" s="24"/>
      <c r="OBQ4" s="24"/>
      <c r="OBR4" s="24"/>
      <c r="OBS4" s="24"/>
      <c r="OBT4" s="24"/>
      <c r="OBU4" s="24"/>
      <c r="OBV4" s="24"/>
      <c r="OBW4" s="24"/>
      <c r="OBX4" s="24"/>
      <c r="OBY4" s="24"/>
      <c r="OBZ4" s="24"/>
      <c r="OCA4" s="24"/>
      <c r="OCB4" s="24"/>
      <c r="OCC4" s="24"/>
      <c r="OCD4" s="24"/>
      <c r="OCE4" s="24"/>
      <c r="OCF4" s="24"/>
      <c r="OCG4" s="24"/>
      <c r="OCH4" s="24"/>
      <c r="OCI4" s="24"/>
      <c r="OCJ4" s="24"/>
      <c r="OCK4" s="24"/>
      <c r="OCL4" s="24"/>
      <c r="OCM4" s="24"/>
      <c r="OCN4" s="24"/>
      <c r="OCO4" s="24"/>
      <c r="OCP4" s="24"/>
      <c r="OCQ4" s="24"/>
      <c r="OCR4" s="24"/>
      <c r="OCS4" s="24"/>
      <c r="OCT4" s="24"/>
      <c r="OCU4" s="24"/>
      <c r="OCV4" s="24"/>
      <c r="OCW4" s="24"/>
      <c r="OCX4" s="24"/>
      <c r="OCY4" s="24"/>
      <c r="OCZ4" s="24"/>
      <c r="ODA4" s="24"/>
      <c r="ODB4" s="24"/>
      <c r="ODC4" s="24"/>
      <c r="ODD4" s="24"/>
      <c r="ODE4" s="24"/>
      <c r="ODF4" s="24"/>
      <c r="ODG4" s="24"/>
      <c r="ODH4" s="24"/>
      <c r="ODI4" s="24"/>
      <c r="ODJ4" s="24"/>
      <c r="ODK4" s="24"/>
      <c r="ODL4" s="24"/>
      <c r="ODM4" s="24"/>
      <c r="ODN4" s="24"/>
      <c r="ODO4" s="24"/>
      <c r="ODP4" s="24"/>
      <c r="ODQ4" s="24"/>
      <c r="ODR4" s="24"/>
      <c r="ODS4" s="24"/>
      <c r="ODT4" s="24"/>
      <c r="ODU4" s="24"/>
      <c r="ODV4" s="24"/>
      <c r="ODW4" s="24"/>
      <c r="ODX4" s="24"/>
      <c r="ODY4" s="24"/>
      <c r="ODZ4" s="24"/>
      <c r="OEA4" s="24"/>
      <c r="OEB4" s="24"/>
      <c r="OEC4" s="24"/>
      <c r="OED4" s="24"/>
      <c r="OEE4" s="24"/>
      <c r="OEF4" s="24"/>
      <c r="OEG4" s="24"/>
      <c r="OEH4" s="24"/>
      <c r="OEI4" s="24"/>
      <c r="OEJ4" s="24"/>
      <c r="OEK4" s="24"/>
      <c r="OEL4" s="24"/>
      <c r="OEM4" s="24"/>
      <c r="OEN4" s="24"/>
      <c r="OEO4" s="24"/>
      <c r="OEP4" s="24"/>
      <c r="OEQ4" s="24"/>
      <c r="OER4" s="24"/>
      <c r="OES4" s="24"/>
      <c r="OET4" s="24"/>
      <c r="OEU4" s="24"/>
      <c r="OEV4" s="24"/>
      <c r="OEW4" s="24"/>
      <c r="OEX4" s="24"/>
      <c r="OEY4" s="24"/>
      <c r="OEZ4" s="24"/>
      <c r="OFA4" s="24"/>
      <c r="OFB4" s="24"/>
      <c r="OFC4" s="24"/>
      <c r="OFD4" s="24"/>
      <c r="OFE4" s="24"/>
      <c r="OFF4" s="24"/>
      <c r="OFG4" s="24"/>
      <c r="OFH4" s="24"/>
      <c r="OFI4" s="24"/>
      <c r="OFJ4" s="24"/>
      <c r="OFK4" s="24"/>
      <c r="OFL4" s="24"/>
      <c r="OFM4" s="24"/>
      <c r="OFN4" s="24"/>
      <c r="OFO4" s="24"/>
      <c r="OFP4" s="24"/>
      <c r="OFQ4" s="24"/>
      <c r="OFR4" s="24"/>
      <c r="OFS4" s="24"/>
      <c r="OFT4" s="24"/>
      <c r="OFU4" s="24"/>
      <c r="OFV4" s="24"/>
      <c r="OFW4" s="24"/>
      <c r="OFX4" s="24"/>
      <c r="OFY4" s="24"/>
      <c r="OFZ4" s="24"/>
      <c r="OGA4" s="24"/>
      <c r="OGB4" s="24"/>
      <c r="OGC4" s="24"/>
      <c r="OGD4" s="24"/>
      <c r="OGE4" s="24"/>
      <c r="OGF4" s="24"/>
      <c r="OGG4" s="24"/>
      <c r="OGH4" s="24"/>
      <c r="OGI4" s="24"/>
      <c r="OGJ4" s="24"/>
      <c r="OGK4" s="24"/>
      <c r="OGL4" s="24"/>
      <c r="OGM4" s="24"/>
      <c r="OGN4" s="24"/>
      <c r="OGO4" s="24"/>
      <c r="OGP4" s="24"/>
      <c r="OGQ4" s="24"/>
      <c r="OGR4" s="24"/>
      <c r="OGS4" s="24"/>
      <c r="OGT4" s="24"/>
      <c r="OGU4" s="24"/>
      <c r="OGV4" s="24"/>
      <c r="OGW4" s="24"/>
      <c r="OGX4" s="24"/>
      <c r="OGY4" s="24"/>
      <c r="OGZ4" s="24"/>
      <c r="OHA4" s="24"/>
      <c r="OHB4" s="24"/>
      <c r="OHC4" s="24"/>
      <c r="OHD4" s="24"/>
      <c r="OHE4" s="24"/>
      <c r="OHF4" s="24"/>
      <c r="OHG4" s="24"/>
      <c r="OHH4" s="24"/>
      <c r="OHI4" s="24"/>
      <c r="OHJ4" s="24"/>
      <c r="OHK4" s="24"/>
      <c r="OHL4" s="24"/>
      <c r="OHM4" s="24"/>
      <c r="OHN4" s="24"/>
      <c r="OHO4" s="24"/>
      <c r="OHP4" s="24"/>
      <c r="OHQ4" s="24"/>
      <c r="OHR4" s="24"/>
      <c r="OHS4" s="24"/>
      <c r="OHT4" s="24"/>
      <c r="OHU4" s="24"/>
      <c r="OHV4" s="24"/>
      <c r="OHW4" s="24"/>
      <c r="OHX4" s="24"/>
      <c r="OHY4" s="24"/>
      <c r="OHZ4" s="24"/>
      <c r="OIA4" s="24"/>
      <c r="OIB4" s="24"/>
      <c r="OIC4" s="24"/>
      <c r="OID4" s="24"/>
      <c r="OIE4" s="24"/>
      <c r="OIF4" s="24"/>
      <c r="OIG4" s="24"/>
      <c r="OIH4" s="24"/>
      <c r="OII4" s="24"/>
      <c r="OIJ4" s="24"/>
      <c r="OIK4" s="24"/>
      <c r="OIL4" s="24"/>
      <c r="OIM4" s="24"/>
      <c r="OIN4" s="24"/>
      <c r="OIO4" s="24"/>
      <c r="OIP4" s="24"/>
      <c r="OIQ4" s="24"/>
      <c r="OIR4" s="24"/>
      <c r="OIS4" s="24"/>
      <c r="OIT4" s="24"/>
      <c r="OIU4" s="24"/>
      <c r="OIV4" s="24"/>
      <c r="OIW4" s="24"/>
      <c r="OIX4" s="24"/>
      <c r="OIY4" s="24"/>
      <c r="OIZ4" s="24"/>
      <c r="OJA4" s="24"/>
      <c r="OJB4" s="24"/>
      <c r="OJC4" s="24"/>
      <c r="OJD4" s="24"/>
      <c r="OJE4" s="24"/>
      <c r="OJF4" s="24"/>
      <c r="OJG4" s="24"/>
      <c r="OJH4" s="24"/>
      <c r="OJI4" s="24"/>
      <c r="OJJ4" s="24"/>
      <c r="OJK4" s="24"/>
      <c r="OJL4" s="24"/>
      <c r="OJM4" s="24"/>
      <c r="OJN4" s="24"/>
      <c r="OJO4" s="24"/>
      <c r="OJP4" s="24"/>
      <c r="OJQ4" s="24"/>
      <c r="OJR4" s="24"/>
      <c r="OJS4" s="24"/>
      <c r="OJT4" s="24"/>
      <c r="OJU4" s="24"/>
      <c r="OJV4" s="24"/>
      <c r="OJW4" s="24"/>
      <c r="OJX4" s="24"/>
      <c r="OJY4" s="24"/>
      <c r="OJZ4" s="24"/>
      <c r="OKA4" s="24"/>
      <c r="OKB4" s="24"/>
      <c r="OKC4" s="24"/>
      <c r="OKD4" s="24"/>
      <c r="OKE4" s="24"/>
      <c r="OKF4" s="24"/>
      <c r="OKG4" s="24"/>
      <c r="OKH4" s="24"/>
      <c r="OKI4" s="24"/>
      <c r="OKJ4" s="24"/>
      <c r="OKK4" s="24"/>
      <c r="OKL4" s="24"/>
      <c r="OKM4" s="24"/>
      <c r="OKN4" s="24"/>
      <c r="OKO4" s="24"/>
      <c r="OKP4" s="24"/>
      <c r="OKQ4" s="24"/>
      <c r="OKR4" s="24"/>
      <c r="OKS4" s="24"/>
      <c r="OKT4" s="24"/>
      <c r="OKU4" s="24"/>
      <c r="OKV4" s="24"/>
      <c r="OKW4" s="24"/>
      <c r="OKX4" s="24"/>
      <c r="OKY4" s="24"/>
      <c r="OKZ4" s="24"/>
      <c r="OLA4" s="24"/>
      <c r="OLB4" s="24"/>
      <c r="OLC4" s="24"/>
      <c r="OLD4" s="24"/>
      <c r="OLE4" s="24"/>
      <c r="OLF4" s="24"/>
      <c r="OLG4" s="24"/>
      <c r="OLH4" s="24"/>
      <c r="OLI4" s="24"/>
      <c r="OLJ4" s="24"/>
      <c r="OLK4" s="24"/>
      <c r="OLL4" s="24"/>
      <c r="OLM4" s="24"/>
      <c r="OLN4" s="24"/>
      <c r="OLO4" s="24"/>
      <c r="OLP4" s="24"/>
      <c r="OLQ4" s="24"/>
      <c r="OLR4" s="24"/>
      <c r="OLS4" s="24"/>
      <c r="OLT4" s="24"/>
      <c r="OLU4" s="24"/>
      <c r="OLV4" s="24"/>
      <c r="OLW4" s="24"/>
      <c r="OLX4" s="24"/>
      <c r="OLY4" s="24"/>
      <c r="OLZ4" s="24"/>
      <c r="OMA4" s="24"/>
      <c r="OMB4" s="24"/>
      <c r="OMC4" s="24"/>
      <c r="OMD4" s="24"/>
      <c r="OME4" s="24"/>
      <c r="OMF4" s="24"/>
      <c r="OMG4" s="24"/>
      <c r="OMH4" s="24"/>
      <c r="OMI4" s="24"/>
      <c r="OMJ4" s="24"/>
      <c r="OMK4" s="24"/>
      <c r="OML4" s="24"/>
      <c r="OMM4" s="24"/>
      <c r="OMN4" s="24"/>
      <c r="OMO4" s="24"/>
      <c r="OMP4" s="24"/>
      <c r="OMQ4" s="24"/>
      <c r="OMR4" s="24"/>
      <c r="OMS4" s="24"/>
      <c r="OMT4" s="24"/>
      <c r="OMU4" s="24"/>
      <c r="OMV4" s="24"/>
      <c r="OMW4" s="24"/>
      <c r="OMX4" s="24"/>
      <c r="OMY4" s="24"/>
      <c r="OMZ4" s="24"/>
      <c r="ONA4" s="24"/>
      <c r="ONB4" s="24"/>
      <c r="ONC4" s="24"/>
      <c r="OND4" s="24"/>
      <c r="ONE4" s="24"/>
      <c r="ONF4" s="24"/>
      <c r="ONG4" s="24"/>
      <c r="ONH4" s="24"/>
      <c r="ONI4" s="24"/>
      <c r="ONJ4" s="24"/>
      <c r="ONK4" s="24"/>
      <c r="ONL4" s="24"/>
      <c r="ONM4" s="24"/>
      <c r="ONN4" s="24"/>
      <c r="ONO4" s="24"/>
      <c r="ONP4" s="24"/>
      <c r="ONQ4" s="24"/>
      <c r="ONR4" s="24"/>
      <c r="ONS4" s="24"/>
      <c r="ONT4" s="24"/>
      <c r="ONU4" s="24"/>
      <c r="ONV4" s="24"/>
      <c r="ONW4" s="24"/>
      <c r="ONX4" s="24"/>
      <c r="ONY4" s="24"/>
      <c r="ONZ4" s="24"/>
      <c r="OOA4" s="24"/>
      <c r="OOB4" s="24"/>
      <c r="OOC4" s="24"/>
      <c r="OOD4" s="24"/>
      <c r="OOE4" s="24"/>
      <c r="OOF4" s="24"/>
      <c r="OOG4" s="24"/>
      <c r="OOH4" s="24"/>
      <c r="OOI4" s="24"/>
      <c r="OOJ4" s="24"/>
      <c r="OOK4" s="24"/>
      <c r="OOL4" s="24"/>
      <c r="OOM4" s="24"/>
      <c r="OON4" s="24"/>
      <c r="OOO4" s="24"/>
      <c r="OOP4" s="24"/>
      <c r="OOQ4" s="24"/>
      <c r="OOR4" s="24"/>
      <c r="OOS4" s="24"/>
      <c r="OOT4" s="24"/>
      <c r="OOU4" s="24"/>
      <c r="OOV4" s="24"/>
      <c r="OOW4" s="24"/>
      <c r="OOX4" s="24"/>
      <c r="OOY4" s="24"/>
      <c r="OOZ4" s="24"/>
      <c r="OPA4" s="24"/>
      <c r="OPB4" s="24"/>
      <c r="OPC4" s="24"/>
      <c r="OPD4" s="24"/>
      <c r="OPE4" s="24"/>
      <c r="OPF4" s="24"/>
      <c r="OPG4" s="24"/>
      <c r="OPH4" s="24"/>
      <c r="OPI4" s="24"/>
      <c r="OPJ4" s="24"/>
      <c r="OPK4" s="24"/>
      <c r="OPL4" s="24"/>
      <c r="OPM4" s="24"/>
      <c r="OPN4" s="24"/>
      <c r="OPO4" s="24"/>
      <c r="OPP4" s="24"/>
      <c r="OPQ4" s="24"/>
      <c r="OPR4" s="24"/>
      <c r="OPS4" s="24"/>
      <c r="OPT4" s="24"/>
      <c r="OPU4" s="24"/>
      <c r="OPV4" s="24"/>
      <c r="OPW4" s="24"/>
      <c r="OPX4" s="24"/>
      <c r="OPY4" s="24"/>
      <c r="OPZ4" s="24"/>
      <c r="OQA4" s="24"/>
      <c r="OQB4" s="24"/>
      <c r="OQC4" s="24"/>
      <c r="OQD4" s="24"/>
      <c r="OQE4" s="24"/>
      <c r="OQF4" s="24"/>
      <c r="OQG4" s="24"/>
      <c r="OQH4" s="24"/>
      <c r="OQI4" s="24"/>
      <c r="OQJ4" s="24"/>
      <c r="OQK4" s="24"/>
      <c r="OQL4" s="24"/>
      <c r="OQM4" s="24"/>
      <c r="OQN4" s="24"/>
      <c r="OQO4" s="24"/>
      <c r="OQP4" s="24"/>
      <c r="OQQ4" s="24"/>
      <c r="OQR4" s="24"/>
      <c r="OQS4" s="24"/>
      <c r="OQT4" s="24"/>
      <c r="OQU4" s="24"/>
      <c r="OQV4" s="24"/>
      <c r="OQW4" s="24"/>
      <c r="OQX4" s="24"/>
      <c r="OQY4" s="24"/>
      <c r="OQZ4" s="24"/>
      <c r="ORA4" s="24"/>
      <c r="ORB4" s="24"/>
      <c r="ORC4" s="24"/>
      <c r="ORD4" s="24"/>
      <c r="ORE4" s="24"/>
      <c r="ORF4" s="24"/>
      <c r="ORG4" s="24"/>
      <c r="ORH4" s="24"/>
      <c r="ORI4" s="24"/>
      <c r="ORJ4" s="24"/>
      <c r="ORK4" s="24"/>
      <c r="ORL4" s="24"/>
      <c r="ORM4" s="24"/>
      <c r="ORN4" s="24"/>
      <c r="ORO4" s="24"/>
      <c r="ORP4" s="24"/>
      <c r="ORQ4" s="24"/>
      <c r="ORR4" s="24"/>
      <c r="ORS4" s="24"/>
      <c r="ORT4" s="24"/>
      <c r="ORU4" s="24"/>
      <c r="ORV4" s="24"/>
      <c r="ORW4" s="24"/>
      <c r="ORX4" s="24"/>
      <c r="ORY4" s="24"/>
      <c r="ORZ4" s="24"/>
      <c r="OSA4" s="24"/>
      <c r="OSB4" s="24"/>
      <c r="OSC4" s="24"/>
      <c r="OSD4" s="24"/>
      <c r="OSE4" s="24"/>
      <c r="OSF4" s="24"/>
      <c r="OSG4" s="24"/>
      <c r="OSH4" s="24"/>
      <c r="OSI4" s="24"/>
      <c r="OSJ4" s="24"/>
      <c r="OSK4" s="24"/>
      <c r="OSL4" s="24"/>
      <c r="OSM4" s="24"/>
      <c r="OSN4" s="24"/>
      <c r="OSO4" s="24"/>
      <c r="OSP4" s="24"/>
      <c r="OSQ4" s="24"/>
      <c r="OSR4" s="24"/>
      <c r="OSS4" s="24"/>
      <c r="OST4" s="24"/>
      <c r="OSU4" s="24"/>
      <c r="OSV4" s="24"/>
      <c r="OSW4" s="24"/>
      <c r="OSX4" s="24"/>
      <c r="OSY4" s="24"/>
      <c r="OSZ4" s="24"/>
      <c r="OTA4" s="24"/>
      <c r="OTB4" s="24"/>
      <c r="OTC4" s="24"/>
      <c r="OTD4" s="24"/>
      <c r="OTE4" s="24"/>
      <c r="OTF4" s="24"/>
      <c r="OTG4" s="24"/>
      <c r="OTH4" s="24"/>
      <c r="OTI4" s="24"/>
      <c r="OTJ4" s="24"/>
      <c r="OTK4" s="24"/>
      <c r="OTL4" s="24"/>
      <c r="OTM4" s="24"/>
      <c r="OTN4" s="24"/>
      <c r="OTO4" s="24"/>
      <c r="OTP4" s="24"/>
      <c r="OTQ4" s="24"/>
      <c r="OTR4" s="24"/>
      <c r="OTS4" s="24"/>
      <c r="OTT4" s="24"/>
      <c r="OTU4" s="24"/>
      <c r="OTV4" s="24"/>
      <c r="OTW4" s="24"/>
      <c r="OTX4" s="24"/>
      <c r="OTY4" s="24"/>
      <c r="OTZ4" s="24"/>
      <c r="OUA4" s="24"/>
      <c r="OUB4" s="24"/>
      <c r="OUC4" s="24"/>
      <c r="OUD4" s="24"/>
      <c r="OUE4" s="24"/>
      <c r="OUF4" s="24"/>
      <c r="OUG4" s="24"/>
      <c r="OUH4" s="24"/>
      <c r="OUI4" s="24"/>
      <c r="OUJ4" s="24"/>
      <c r="OUK4" s="24"/>
      <c r="OUL4" s="24"/>
      <c r="OUM4" s="24"/>
      <c r="OUN4" s="24"/>
      <c r="OUO4" s="24"/>
      <c r="OUP4" s="24"/>
      <c r="OUQ4" s="24"/>
      <c r="OUR4" s="24"/>
      <c r="OUS4" s="24"/>
      <c r="OUT4" s="24"/>
      <c r="OUU4" s="24"/>
      <c r="OUV4" s="24"/>
      <c r="OUW4" s="24"/>
      <c r="OUX4" s="24"/>
      <c r="OUY4" s="24"/>
      <c r="OUZ4" s="24"/>
      <c r="OVA4" s="24"/>
      <c r="OVB4" s="24"/>
      <c r="OVC4" s="24"/>
      <c r="OVD4" s="24"/>
      <c r="OVE4" s="24"/>
      <c r="OVF4" s="24"/>
      <c r="OVG4" s="24"/>
      <c r="OVH4" s="24"/>
      <c r="OVI4" s="24"/>
      <c r="OVJ4" s="24"/>
      <c r="OVK4" s="24"/>
      <c r="OVL4" s="24"/>
      <c r="OVM4" s="24"/>
      <c r="OVN4" s="24"/>
      <c r="OVO4" s="24"/>
      <c r="OVP4" s="24"/>
      <c r="OVQ4" s="24"/>
      <c r="OVR4" s="24"/>
      <c r="OVS4" s="24"/>
      <c r="OVT4" s="24"/>
      <c r="OVU4" s="24"/>
      <c r="OVV4" s="24"/>
      <c r="OVW4" s="24"/>
      <c r="OVX4" s="24"/>
      <c r="OVY4" s="24"/>
      <c r="OVZ4" s="24"/>
      <c r="OWA4" s="24"/>
      <c r="OWB4" s="24"/>
      <c r="OWC4" s="24"/>
      <c r="OWD4" s="24"/>
      <c r="OWE4" s="24"/>
      <c r="OWF4" s="24"/>
      <c r="OWG4" s="24"/>
      <c r="OWH4" s="24"/>
      <c r="OWI4" s="24"/>
      <c r="OWJ4" s="24"/>
      <c r="OWK4" s="24"/>
      <c r="OWL4" s="24"/>
      <c r="OWM4" s="24"/>
      <c r="OWN4" s="24"/>
      <c r="OWO4" s="24"/>
      <c r="OWP4" s="24"/>
      <c r="OWQ4" s="24"/>
      <c r="OWR4" s="24"/>
      <c r="OWS4" s="24"/>
      <c r="OWT4" s="24"/>
      <c r="OWU4" s="24"/>
      <c r="OWV4" s="24"/>
      <c r="OWW4" s="24"/>
      <c r="OWX4" s="24"/>
      <c r="OWY4" s="24"/>
      <c r="OWZ4" s="24"/>
      <c r="OXA4" s="24"/>
      <c r="OXB4" s="24"/>
      <c r="OXC4" s="24"/>
      <c r="OXD4" s="24"/>
      <c r="OXE4" s="24"/>
      <c r="OXF4" s="24"/>
      <c r="OXG4" s="24"/>
      <c r="OXH4" s="24"/>
      <c r="OXI4" s="24"/>
      <c r="OXJ4" s="24"/>
      <c r="OXK4" s="24"/>
      <c r="OXL4" s="24"/>
      <c r="OXM4" s="24"/>
      <c r="OXN4" s="24"/>
      <c r="OXO4" s="24"/>
      <c r="OXP4" s="24"/>
      <c r="OXQ4" s="24"/>
      <c r="OXR4" s="24"/>
      <c r="OXS4" s="24"/>
      <c r="OXT4" s="24"/>
      <c r="OXU4" s="24"/>
      <c r="OXV4" s="24"/>
      <c r="OXW4" s="24"/>
      <c r="OXX4" s="24"/>
      <c r="OXY4" s="24"/>
      <c r="OXZ4" s="24"/>
      <c r="OYA4" s="24"/>
      <c r="OYB4" s="24"/>
      <c r="OYC4" s="24"/>
      <c r="OYD4" s="24"/>
      <c r="OYE4" s="24"/>
      <c r="OYF4" s="24"/>
      <c r="OYG4" s="24"/>
      <c r="OYH4" s="24"/>
      <c r="OYI4" s="24"/>
      <c r="OYJ4" s="24"/>
      <c r="OYK4" s="24"/>
      <c r="OYL4" s="24"/>
      <c r="OYM4" s="24"/>
      <c r="OYN4" s="24"/>
      <c r="OYO4" s="24"/>
      <c r="OYP4" s="24"/>
      <c r="OYQ4" s="24"/>
      <c r="OYR4" s="24"/>
      <c r="OYS4" s="24"/>
      <c r="OYT4" s="24"/>
      <c r="OYU4" s="24"/>
      <c r="OYV4" s="24"/>
      <c r="OYW4" s="24"/>
      <c r="OYX4" s="24"/>
      <c r="OYY4" s="24"/>
      <c r="OYZ4" s="24"/>
      <c r="OZA4" s="24"/>
      <c r="OZB4" s="24"/>
      <c r="OZC4" s="24"/>
      <c r="OZD4" s="24"/>
      <c r="OZE4" s="24"/>
      <c r="OZF4" s="24"/>
      <c r="OZG4" s="24"/>
      <c r="OZH4" s="24"/>
      <c r="OZI4" s="24"/>
      <c r="OZJ4" s="24"/>
      <c r="OZK4" s="24"/>
      <c r="OZL4" s="24"/>
      <c r="OZM4" s="24"/>
      <c r="OZN4" s="24"/>
      <c r="OZO4" s="24"/>
      <c r="OZP4" s="24"/>
      <c r="OZQ4" s="24"/>
      <c r="OZR4" s="24"/>
      <c r="OZS4" s="24"/>
      <c r="OZT4" s="24"/>
      <c r="OZU4" s="24"/>
      <c r="OZV4" s="24"/>
      <c r="OZW4" s="24"/>
      <c r="OZX4" s="24"/>
      <c r="OZY4" s="24"/>
      <c r="OZZ4" s="24"/>
      <c r="PAA4" s="24"/>
      <c r="PAB4" s="24"/>
      <c r="PAC4" s="24"/>
      <c r="PAD4" s="24"/>
      <c r="PAE4" s="24"/>
      <c r="PAF4" s="24"/>
      <c r="PAG4" s="24"/>
      <c r="PAH4" s="24"/>
      <c r="PAI4" s="24"/>
      <c r="PAJ4" s="24"/>
      <c r="PAK4" s="24"/>
      <c r="PAL4" s="24"/>
      <c r="PAM4" s="24"/>
      <c r="PAN4" s="24"/>
      <c r="PAO4" s="24"/>
      <c r="PAP4" s="24"/>
      <c r="PAQ4" s="24"/>
      <c r="PAR4" s="24"/>
      <c r="PAS4" s="24"/>
      <c r="PAT4" s="24"/>
      <c r="PAU4" s="24"/>
      <c r="PAV4" s="24"/>
      <c r="PAW4" s="24"/>
      <c r="PAX4" s="24"/>
      <c r="PAY4" s="24"/>
      <c r="PAZ4" s="24"/>
      <c r="PBA4" s="24"/>
      <c r="PBB4" s="24"/>
      <c r="PBC4" s="24"/>
      <c r="PBD4" s="24"/>
      <c r="PBE4" s="24"/>
      <c r="PBF4" s="24"/>
      <c r="PBG4" s="24"/>
      <c r="PBH4" s="24"/>
      <c r="PBI4" s="24"/>
      <c r="PBJ4" s="24"/>
      <c r="PBK4" s="24"/>
      <c r="PBL4" s="24"/>
      <c r="PBM4" s="24"/>
      <c r="PBN4" s="24"/>
      <c r="PBO4" s="24"/>
      <c r="PBP4" s="24"/>
      <c r="PBQ4" s="24"/>
      <c r="PBR4" s="24"/>
      <c r="PBS4" s="24"/>
      <c r="PBT4" s="24"/>
      <c r="PBU4" s="24"/>
      <c r="PBV4" s="24"/>
      <c r="PBW4" s="24"/>
      <c r="PBX4" s="24"/>
      <c r="PBY4" s="24"/>
      <c r="PBZ4" s="24"/>
      <c r="PCA4" s="24"/>
      <c r="PCB4" s="24"/>
      <c r="PCC4" s="24"/>
      <c r="PCD4" s="24"/>
      <c r="PCE4" s="24"/>
      <c r="PCF4" s="24"/>
      <c r="PCG4" s="24"/>
      <c r="PCH4" s="24"/>
      <c r="PCI4" s="24"/>
      <c r="PCJ4" s="24"/>
      <c r="PCK4" s="24"/>
      <c r="PCL4" s="24"/>
      <c r="PCM4" s="24"/>
      <c r="PCN4" s="24"/>
      <c r="PCO4" s="24"/>
      <c r="PCP4" s="24"/>
      <c r="PCQ4" s="24"/>
      <c r="PCR4" s="24"/>
      <c r="PCS4" s="24"/>
      <c r="PCT4" s="24"/>
      <c r="PCU4" s="24"/>
      <c r="PCV4" s="24"/>
      <c r="PCW4" s="24"/>
      <c r="PCX4" s="24"/>
      <c r="PCY4" s="24"/>
      <c r="PCZ4" s="24"/>
      <c r="PDA4" s="24"/>
      <c r="PDB4" s="24"/>
      <c r="PDC4" s="24"/>
      <c r="PDD4" s="24"/>
      <c r="PDE4" s="24"/>
      <c r="PDF4" s="24"/>
      <c r="PDG4" s="24"/>
      <c r="PDH4" s="24"/>
      <c r="PDI4" s="24"/>
      <c r="PDJ4" s="24"/>
      <c r="PDK4" s="24"/>
      <c r="PDL4" s="24"/>
      <c r="PDM4" s="24"/>
      <c r="PDN4" s="24"/>
      <c r="PDO4" s="24"/>
      <c r="PDP4" s="24"/>
      <c r="PDQ4" s="24"/>
      <c r="PDR4" s="24"/>
      <c r="PDS4" s="24"/>
      <c r="PDT4" s="24"/>
      <c r="PDU4" s="24"/>
      <c r="PDV4" s="24"/>
      <c r="PDW4" s="24"/>
      <c r="PDX4" s="24"/>
      <c r="PDY4" s="24"/>
      <c r="PDZ4" s="24"/>
      <c r="PEA4" s="24"/>
      <c r="PEB4" s="24"/>
      <c r="PEC4" s="24"/>
      <c r="PED4" s="24"/>
      <c r="PEE4" s="24"/>
      <c r="PEF4" s="24"/>
      <c r="PEG4" s="24"/>
      <c r="PEH4" s="24"/>
      <c r="PEI4" s="24"/>
      <c r="PEJ4" s="24"/>
      <c r="PEK4" s="24"/>
      <c r="PEL4" s="24"/>
      <c r="PEM4" s="24"/>
      <c r="PEN4" s="24"/>
      <c r="PEO4" s="24"/>
      <c r="PEP4" s="24"/>
      <c r="PEQ4" s="24"/>
      <c r="PER4" s="24"/>
      <c r="PES4" s="24"/>
      <c r="PET4" s="24"/>
      <c r="PEU4" s="24"/>
      <c r="PEV4" s="24"/>
      <c r="PEW4" s="24"/>
      <c r="PEX4" s="24"/>
      <c r="PEY4" s="24"/>
      <c r="PEZ4" s="24"/>
      <c r="PFA4" s="24"/>
      <c r="PFB4" s="24"/>
      <c r="PFC4" s="24"/>
      <c r="PFD4" s="24"/>
      <c r="PFE4" s="24"/>
      <c r="PFF4" s="24"/>
      <c r="PFG4" s="24"/>
      <c r="PFH4" s="24"/>
      <c r="PFI4" s="24"/>
      <c r="PFJ4" s="24"/>
      <c r="PFK4" s="24"/>
      <c r="PFL4" s="24"/>
      <c r="PFM4" s="24"/>
      <c r="PFN4" s="24"/>
      <c r="PFO4" s="24"/>
      <c r="PFP4" s="24"/>
      <c r="PFQ4" s="24"/>
      <c r="PFR4" s="24"/>
      <c r="PFS4" s="24"/>
      <c r="PFT4" s="24"/>
      <c r="PFU4" s="24"/>
      <c r="PFV4" s="24"/>
      <c r="PFW4" s="24"/>
      <c r="PFX4" s="24"/>
      <c r="PFY4" s="24"/>
      <c r="PFZ4" s="24"/>
      <c r="PGA4" s="24"/>
      <c r="PGB4" s="24"/>
      <c r="PGC4" s="24"/>
      <c r="PGD4" s="24"/>
      <c r="PGE4" s="24"/>
      <c r="PGF4" s="24"/>
      <c r="PGG4" s="24"/>
      <c r="PGH4" s="24"/>
      <c r="PGI4" s="24"/>
      <c r="PGJ4" s="24"/>
      <c r="PGK4" s="24"/>
      <c r="PGL4" s="24"/>
      <c r="PGM4" s="24"/>
      <c r="PGN4" s="24"/>
      <c r="PGO4" s="24"/>
      <c r="PGP4" s="24"/>
      <c r="PGQ4" s="24"/>
      <c r="PGR4" s="24"/>
      <c r="PGS4" s="24"/>
      <c r="PGT4" s="24"/>
      <c r="PGU4" s="24"/>
      <c r="PGV4" s="24"/>
      <c r="PGW4" s="24"/>
      <c r="PGX4" s="24"/>
      <c r="PGY4" s="24"/>
      <c r="PGZ4" s="24"/>
      <c r="PHA4" s="24"/>
      <c r="PHB4" s="24"/>
      <c r="PHC4" s="24"/>
      <c r="PHD4" s="24"/>
      <c r="PHE4" s="24"/>
      <c r="PHF4" s="24"/>
      <c r="PHG4" s="24"/>
      <c r="PHH4" s="24"/>
      <c r="PHI4" s="24"/>
      <c r="PHJ4" s="24"/>
      <c r="PHK4" s="24"/>
      <c r="PHL4" s="24"/>
      <c r="PHM4" s="24"/>
      <c r="PHN4" s="24"/>
      <c r="PHO4" s="24"/>
      <c r="PHP4" s="24"/>
      <c r="PHQ4" s="24"/>
      <c r="PHR4" s="24"/>
      <c r="PHS4" s="24"/>
      <c r="PHT4" s="24"/>
      <c r="PHU4" s="24"/>
      <c r="PHV4" s="24"/>
      <c r="PHW4" s="24"/>
      <c r="PHX4" s="24"/>
      <c r="PHY4" s="24"/>
      <c r="PHZ4" s="24"/>
      <c r="PIA4" s="24"/>
      <c r="PIB4" s="24"/>
      <c r="PIC4" s="24"/>
      <c r="PID4" s="24"/>
      <c r="PIE4" s="24"/>
      <c r="PIF4" s="24"/>
      <c r="PIG4" s="24"/>
      <c r="PIH4" s="24"/>
      <c r="PII4" s="24"/>
      <c r="PIJ4" s="24"/>
      <c r="PIK4" s="24"/>
      <c r="PIL4" s="24"/>
      <c r="PIM4" s="24"/>
      <c r="PIN4" s="24"/>
      <c r="PIO4" s="24"/>
      <c r="PIP4" s="24"/>
      <c r="PIQ4" s="24"/>
      <c r="PIR4" s="24"/>
      <c r="PIS4" s="24"/>
      <c r="PIT4" s="24"/>
      <c r="PIU4" s="24"/>
      <c r="PIV4" s="24"/>
      <c r="PIW4" s="24"/>
      <c r="PIX4" s="24"/>
      <c r="PIY4" s="24"/>
      <c r="PIZ4" s="24"/>
      <c r="PJA4" s="24"/>
      <c r="PJB4" s="24"/>
      <c r="PJC4" s="24"/>
      <c r="PJD4" s="24"/>
      <c r="PJE4" s="24"/>
      <c r="PJF4" s="24"/>
      <c r="PJG4" s="24"/>
      <c r="PJH4" s="24"/>
      <c r="PJI4" s="24"/>
      <c r="PJJ4" s="24"/>
      <c r="PJK4" s="24"/>
      <c r="PJL4" s="24"/>
      <c r="PJM4" s="24"/>
      <c r="PJN4" s="24"/>
      <c r="PJO4" s="24"/>
      <c r="PJP4" s="24"/>
      <c r="PJQ4" s="24"/>
      <c r="PJR4" s="24"/>
      <c r="PJS4" s="24"/>
      <c r="PJT4" s="24"/>
      <c r="PJU4" s="24"/>
      <c r="PJV4" s="24"/>
      <c r="PJW4" s="24"/>
      <c r="PJX4" s="24"/>
      <c r="PJY4" s="24"/>
      <c r="PJZ4" s="24"/>
      <c r="PKA4" s="24"/>
      <c r="PKB4" s="24"/>
      <c r="PKC4" s="24"/>
      <c r="PKD4" s="24"/>
      <c r="PKE4" s="24"/>
      <c r="PKF4" s="24"/>
      <c r="PKG4" s="24"/>
      <c r="PKH4" s="24"/>
      <c r="PKI4" s="24"/>
      <c r="PKJ4" s="24"/>
      <c r="PKK4" s="24"/>
      <c r="PKL4" s="24"/>
      <c r="PKM4" s="24"/>
      <c r="PKN4" s="24"/>
      <c r="PKO4" s="24"/>
      <c r="PKP4" s="24"/>
      <c r="PKQ4" s="24"/>
      <c r="PKR4" s="24"/>
      <c r="PKS4" s="24"/>
      <c r="PKT4" s="24"/>
      <c r="PKU4" s="24"/>
      <c r="PKV4" s="24"/>
      <c r="PKW4" s="24"/>
      <c r="PKX4" s="24"/>
      <c r="PKY4" s="24"/>
      <c r="PKZ4" s="24"/>
      <c r="PLA4" s="24"/>
      <c r="PLB4" s="24"/>
      <c r="PLC4" s="24"/>
      <c r="PLD4" s="24"/>
      <c r="PLE4" s="24"/>
      <c r="PLF4" s="24"/>
      <c r="PLG4" s="24"/>
      <c r="PLH4" s="24"/>
      <c r="PLI4" s="24"/>
      <c r="PLJ4" s="24"/>
      <c r="PLK4" s="24"/>
      <c r="PLL4" s="24"/>
      <c r="PLM4" s="24"/>
      <c r="PLN4" s="24"/>
      <c r="PLO4" s="24"/>
      <c r="PLP4" s="24"/>
      <c r="PLQ4" s="24"/>
      <c r="PLR4" s="24"/>
      <c r="PLS4" s="24"/>
      <c r="PLT4" s="24"/>
      <c r="PLU4" s="24"/>
      <c r="PLV4" s="24"/>
      <c r="PLW4" s="24"/>
      <c r="PLX4" s="24"/>
      <c r="PLY4" s="24"/>
      <c r="PLZ4" s="24"/>
      <c r="PMA4" s="24"/>
      <c r="PMB4" s="24"/>
      <c r="PMC4" s="24"/>
      <c r="PMD4" s="24"/>
      <c r="PME4" s="24"/>
      <c r="PMF4" s="24"/>
      <c r="PMG4" s="24"/>
      <c r="PMH4" s="24"/>
      <c r="PMI4" s="24"/>
      <c r="PMJ4" s="24"/>
      <c r="PMK4" s="24"/>
      <c r="PML4" s="24"/>
      <c r="PMM4" s="24"/>
      <c r="PMN4" s="24"/>
      <c r="PMO4" s="24"/>
      <c r="PMP4" s="24"/>
      <c r="PMQ4" s="24"/>
      <c r="PMR4" s="24"/>
      <c r="PMS4" s="24"/>
      <c r="PMT4" s="24"/>
      <c r="PMU4" s="24"/>
      <c r="PMV4" s="24"/>
      <c r="PMW4" s="24"/>
      <c r="PMX4" s="24"/>
      <c r="PMY4" s="24"/>
      <c r="PMZ4" s="24"/>
      <c r="PNA4" s="24"/>
      <c r="PNB4" s="24"/>
      <c r="PNC4" s="24"/>
      <c r="PND4" s="24"/>
      <c r="PNE4" s="24"/>
      <c r="PNF4" s="24"/>
      <c r="PNG4" s="24"/>
      <c r="PNH4" s="24"/>
      <c r="PNI4" s="24"/>
      <c r="PNJ4" s="24"/>
      <c r="PNK4" s="24"/>
      <c r="PNL4" s="24"/>
      <c r="PNM4" s="24"/>
      <c r="PNN4" s="24"/>
      <c r="PNO4" s="24"/>
      <c r="PNP4" s="24"/>
      <c r="PNQ4" s="24"/>
      <c r="PNR4" s="24"/>
      <c r="PNS4" s="24"/>
      <c r="PNT4" s="24"/>
      <c r="PNU4" s="24"/>
      <c r="PNV4" s="24"/>
      <c r="PNW4" s="24"/>
      <c r="PNX4" s="24"/>
      <c r="PNY4" s="24"/>
      <c r="PNZ4" s="24"/>
      <c r="POA4" s="24"/>
      <c r="POB4" s="24"/>
      <c r="POC4" s="24"/>
      <c r="POD4" s="24"/>
      <c r="POE4" s="24"/>
      <c r="POF4" s="24"/>
      <c r="POG4" s="24"/>
      <c r="POH4" s="24"/>
      <c r="POI4" s="24"/>
      <c r="POJ4" s="24"/>
      <c r="POK4" s="24"/>
      <c r="POL4" s="24"/>
      <c r="POM4" s="24"/>
      <c r="PON4" s="24"/>
      <c r="POO4" s="24"/>
      <c r="POP4" s="24"/>
      <c r="POQ4" s="24"/>
      <c r="POR4" s="24"/>
      <c r="POS4" s="24"/>
      <c r="POT4" s="24"/>
      <c r="POU4" s="24"/>
      <c r="POV4" s="24"/>
      <c r="POW4" s="24"/>
      <c r="POX4" s="24"/>
      <c r="POY4" s="24"/>
      <c r="POZ4" s="24"/>
      <c r="PPA4" s="24"/>
      <c r="PPB4" s="24"/>
      <c r="PPC4" s="24"/>
      <c r="PPD4" s="24"/>
      <c r="PPE4" s="24"/>
      <c r="PPF4" s="24"/>
      <c r="PPG4" s="24"/>
      <c r="PPH4" s="24"/>
      <c r="PPI4" s="24"/>
      <c r="PPJ4" s="24"/>
      <c r="PPK4" s="24"/>
      <c r="PPL4" s="24"/>
      <c r="PPM4" s="24"/>
      <c r="PPN4" s="24"/>
      <c r="PPO4" s="24"/>
      <c r="PPP4" s="24"/>
      <c r="PPQ4" s="24"/>
      <c r="PPR4" s="24"/>
      <c r="PPS4" s="24"/>
      <c r="PPT4" s="24"/>
      <c r="PPU4" s="24"/>
      <c r="PPV4" s="24"/>
      <c r="PPW4" s="24"/>
      <c r="PPX4" s="24"/>
      <c r="PPY4" s="24"/>
      <c r="PPZ4" s="24"/>
      <c r="PQA4" s="24"/>
      <c r="PQB4" s="24"/>
      <c r="PQC4" s="24"/>
      <c r="PQD4" s="24"/>
      <c r="PQE4" s="24"/>
      <c r="PQF4" s="24"/>
      <c r="PQG4" s="24"/>
      <c r="PQH4" s="24"/>
      <c r="PQI4" s="24"/>
      <c r="PQJ4" s="24"/>
      <c r="PQK4" s="24"/>
      <c r="PQL4" s="24"/>
      <c r="PQM4" s="24"/>
      <c r="PQN4" s="24"/>
      <c r="PQO4" s="24"/>
      <c r="PQP4" s="24"/>
      <c r="PQQ4" s="24"/>
      <c r="PQR4" s="24"/>
      <c r="PQS4" s="24"/>
      <c r="PQT4" s="24"/>
      <c r="PQU4" s="24"/>
      <c r="PQV4" s="24"/>
      <c r="PQW4" s="24"/>
      <c r="PQX4" s="24"/>
      <c r="PQY4" s="24"/>
      <c r="PQZ4" s="24"/>
      <c r="PRA4" s="24"/>
      <c r="PRB4" s="24"/>
      <c r="PRC4" s="24"/>
      <c r="PRD4" s="24"/>
      <c r="PRE4" s="24"/>
      <c r="PRF4" s="24"/>
      <c r="PRG4" s="24"/>
      <c r="PRH4" s="24"/>
      <c r="PRI4" s="24"/>
      <c r="PRJ4" s="24"/>
      <c r="PRK4" s="24"/>
      <c r="PRL4" s="24"/>
      <c r="PRM4" s="24"/>
      <c r="PRN4" s="24"/>
      <c r="PRO4" s="24"/>
      <c r="PRP4" s="24"/>
      <c r="PRQ4" s="24"/>
      <c r="PRR4" s="24"/>
      <c r="PRS4" s="24"/>
      <c r="PRT4" s="24"/>
      <c r="PRU4" s="24"/>
      <c r="PRV4" s="24"/>
      <c r="PRW4" s="24"/>
      <c r="PRX4" s="24"/>
      <c r="PRY4" s="24"/>
      <c r="PRZ4" s="24"/>
      <c r="PSA4" s="24"/>
      <c r="PSB4" s="24"/>
      <c r="PSC4" s="24"/>
      <c r="PSD4" s="24"/>
      <c r="PSE4" s="24"/>
      <c r="PSF4" s="24"/>
      <c r="PSG4" s="24"/>
      <c r="PSH4" s="24"/>
      <c r="PSI4" s="24"/>
      <c r="PSJ4" s="24"/>
      <c r="PSK4" s="24"/>
      <c r="PSL4" s="24"/>
      <c r="PSM4" s="24"/>
      <c r="PSN4" s="24"/>
      <c r="PSO4" s="24"/>
      <c r="PSP4" s="24"/>
      <c r="PSQ4" s="24"/>
      <c r="PSR4" s="24"/>
      <c r="PSS4" s="24"/>
      <c r="PST4" s="24"/>
      <c r="PSU4" s="24"/>
      <c r="PSV4" s="24"/>
      <c r="PSW4" s="24"/>
      <c r="PSX4" s="24"/>
      <c r="PSY4" s="24"/>
      <c r="PSZ4" s="24"/>
      <c r="PTA4" s="24"/>
      <c r="PTB4" s="24"/>
      <c r="PTC4" s="24"/>
      <c r="PTD4" s="24"/>
      <c r="PTE4" s="24"/>
      <c r="PTF4" s="24"/>
      <c r="PTG4" s="24"/>
      <c r="PTH4" s="24"/>
      <c r="PTI4" s="24"/>
      <c r="PTJ4" s="24"/>
      <c r="PTK4" s="24"/>
      <c r="PTL4" s="24"/>
      <c r="PTM4" s="24"/>
      <c r="PTN4" s="24"/>
      <c r="PTO4" s="24"/>
      <c r="PTP4" s="24"/>
      <c r="PTQ4" s="24"/>
      <c r="PTR4" s="24"/>
      <c r="PTS4" s="24"/>
      <c r="PTT4" s="24"/>
      <c r="PTU4" s="24"/>
      <c r="PTV4" s="24"/>
      <c r="PTW4" s="24"/>
      <c r="PTX4" s="24"/>
      <c r="PTY4" s="24"/>
      <c r="PTZ4" s="24"/>
      <c r="PUA4" s="24"/>
      <c r="PUB4" s="24"/>
      <c r="PUC4" s="24"/>
      <c r="PUD4" s="24"/>
      <c r="PUE4" s="24"/>
      <c r="PUF4" s="24"/>
      <c r="PUG4" s="24"/>
      <c r="PUH4" s="24"/>
      <c r="PUI4" s="24"/>
      <c r="PUJ4" s="24"/>
      <c r="PUK4" s="24"/>
      <c r="PUL4" s="24"/>
      <c r="PUM4" s="24"/>
      <c r="PUN4" s="24"/>
      <c r="PUO4" s="24"/>
      <c r="PUP4" s="24"/>
      <c r="PUQ4" s="24"/>
      <c r="PUR4" s="24"/>
      <c r="PUS4" s="24"/>
      <c r="PUT4" s="24"/>
      <c r="PUU4" s="24"/>
      <c r="PUV4" s="24"/>
      <c r="PUW4" s="24"/>
      <c r="PUX4" s="24"/>
      <c r="PUY4" s="24"/>
      <c r="PUZ4" s="24"/>
      <c r="PVA4" s="24"/>
      <c r="PVB4" s="24"/>
      <c r="PVC4" s="24"/>
      <c r="PVD4" s="24"/>
      <c r="PVE4" s="24"/>
      <c r="PVF4" s="24"/>
      <c r="PVG4" s="24"/>
      <c r="PVH4" s="24"/>
      <c r="PVI4" s="24"/>
      <c r="PVJ4" s="24"/>
      <c r="PVK4" s="24"/>
      <c r="PVL4" s="24"/>
      <c r="PVM4" s="24"/>
      <c r="PVN4" s="24"/>
      <c r="PVO4" s="24"/>
      <c r="PVP4" s="24"/>
      <c r="PVQ4" s="24"/>
      <c r="PVR4" s="24"/>
      <c r="PVS4" s="24"/>
      <c r="PVT4" s="24"/>
      <c r="PVU4" s="24"/>
      <c r="PVV4" s="24"/>
      <c r="PVW4" s="24"/>
      <c r="PVX4" s="24"/>
      <c r="PVY4" s="24"/>
      <c r="PVZ4" s="24"/>
      <c r="PWA4" s="24"/>
      <c r="PWB4" s="24"/>
      <c r="PWC4" s="24"/>
      <c r="PWD4" s="24"/>
      <c r="PWE4" s="24"/>
      <c r="PWF4" s="24"/>
      <c r="PWG4" s="24"/>
      <c r="PWH4" s="24"/>
      <c r="PWI4" s="24"/>
      <c r="PWJ4" s="24"/>
      <c r="PWK4" s="24"/>
      <c r="PWL4" s="24"/>
      <c r="PWM4" s="24"/>
      <c r="PWN4" s="24"/>
      <c r="PWO4" s="24"/>
      <c r="PWP4" s="24"/>
      <c r="PWQ4" s="24"/>
      <c r="PWR4" s="24"/>
      <c r="PWS4" s="24"/>
      <c r="PWT4" s="24"/>
      <c r="PWU4" s="24"/>
      <c r="PWV4" s="24"/>
      <c r="PWW4" s="24"/>
      <c r="PWX4" s="24"/>
      <c r="PWY4" s="24"/>
      <c r="PWZ4" s="24"/>
      <c r="PXA4" s="24"/>
      <c r="PXB4" s="24"/>
      <c r="PXC4" s="24"/>
      <c r="PXD4" s="24"/>
      <c r="PXE4" s="24"/>
      <c r="PXF4" s="24"/>
      <c r="PXG4" s="24"/>
      <c r="PXH4" s="24"/>
      <c r="PXI4" s="24"/>
      <c r="PXJ4" s="24"/>
      <c r="PXK4" s="24"/>
      <c r="PXL4" s="24"/>
      <c r="PXM4" s="24"/>
      <c r="PXN4" s="24"/>
      <c r="PXO4" s="24"/>
      <c r="PXP4" s="24"/>
      <c r="PXQ4" s="24"/>
      <c r="PXR4" s="24"/>
      <c r="PXS4" s="24"/>
      <c r="PXT4" s="24"/>
      <c r="PXU4" s="24"/>
      <c r="PXV4" s="24"/>
      <c r="PXW4" s="24"/>
      <c r="PXX4" s="24"/>
      <c r="PXY4" s="24"/>
      <c r="PXZ4" s="24"/>
      <c r="PYA4" s="24"/>
      <c r="PYB4" s="24"/>
      <c r="PYC4" s="24"/>
      <c r="PYD4" s="24"/>
      <c r="PYE4" s="24"/>
      <c r="PYF4" s="24"/>
      <c r="PYG4" s="24"/>
      <c r="PYH4" s="24"/>
      <c r="PYI4" s="24"/>
      <c r="PYJ4" s="24"/>
      <c r="PYK4" s="24"/>
      <c r="PYL4" s="24"/>
      <c r="PYM4" s="24"/>
      <c r="PYN4" s="24"/>
      <c r="PYO4" s="24"/>
      <c r="PYP4" s="24"/>
      <c r="PYQ4" s="24"/>
      <c r="PYR4" s="24"/>
      <c r="PYS4" s="24"/>
      <c r="PYT4" s="24"/>
      <c r="PYU4" s="24"/>
      <c r="PYV4" s="24"/>
      <c r="PYW4" s="24"/>
      <c r="PYX4" s="24"/>
      <c r="PYY4" s="24"/>
      <c r="PYZ4" s="24"/>
      <c r="PZA4" s="24"/>
      <c r="PZB4" s="24"/>
      <c r="PZC4" s="24"/>
      <c r="PZD4" s="24"/>
      <c r="PZE4" s="24"/>
      <c r="PZF4" s="24"/>
      <c r="PZG4" s="24"/>
      <c r="PZH4" s="24"/>
      <c r="PZI4" s="24"/>
      <c r="PZJ4" s="24"/>
      <c r="PZK4" s="24"/>
      <c r="PZL4" s="24"/>
      <c r="PZM4" s="24"/>
      <c r="PZN4" s="24"/>
      <c r="PZO4" s="24"/>
      <c r="PZP4" s="24"/>
      <c r="PZQ4" s="24"/>
      <c r="PZR4" s="24"/>
      <c r="PZS4" s="24"/>
      <c r="PZT4" s="24"/>
      <c r="PZU4" s="24"/>
      <c r="PZV4" s="24"/>
      <c r="PZW4" s="24"/>
      <c r="PZX4" s="24"/>
      <c r="PZY4" s="24"/>
      <c r="PZZ4" s="24"/>
      <c r="QAA4" s="24"/>
      <c r="QAB4" s="24"/>
      <c r="QAC4" s="24"/>
      <c r="QAD4" s="24"/>
      <c r="QAE4" s="24"/>
      <c r="QAF4" s="24"/>
      <c r="QAG4" s="24"/>
      <c r="QAH4" s="24"/>
      <c r="QAI4" s="24"/>
      <c r="QAJ4" s="24"/>
      <c r="QAK4" s="24"/>
      <c r="QAL4" s="24"/>
      <c r="QAM4" s="24"/>
      <c r="QAN4" s="24"/>
      <c r="QAO4" s="24"/>
      <c r="QAP4" s="24"/>
      <c r="QAQ4" s="24"/>
      <c r="QAR4" s="24"/>
      <c r="QAS4" s="24"/>
      <c r="QAT4" s="24"/>
      <c r="QAU4" s="24"/>
      <c r="QAV4" s="24"/>
      <c r="QAW4" s="24"/>
      <c r="QAX4" s="24"/>
      <c r="QAY4" s="24"/>
      <c r="QAZ4" s="24"/>
      <c r="QBA4" s="24"/>
      <c r="QBB4" s="24"/>
      <c r="QBC4" s="24"/>
      <c r="QBD4" s="24"/>
      <c r="QBE4" s="24"/>
      <c r="QBF4" s="24"/>
      <c r="QBG4" s="24"/>
      <c r="QBH4" s="24"/>
      <c r="QBI4" s="24"/>
      <c r="QBJ4" s="24"/>
      <c r="QBK4" s="24"/>
      <c r="QBL4" s="24"/>
      <c r="QBM4" s="24"/>
      <c r="QBN4" s="24"/>
      <c r="QBO4" s="24"/>
      <c r="QBP4" s="24"/>
      <c r="QBQ4" s="24"/>
      <c r="QBR4" s="24"/>
      <c r="QBS4" s="24"/>
      <c r="QBT4" s="24"/>
      <c r="QBU4" s="24"/>
      <c r="QBV4" s="24"/>
      <c r="QBW4" s="24"/>
      <c r="QBX4" s="24"/>
      <c r="QBY4" s="24"/>
      <c r="QBZ4" s="24"/>
      <c r="QCA4" s="24"/>
      <c r="QCB4" s="24"/>
      <c r="QCC4" s="24"/>
      <c r="QCD4" s="24"/>
      <c r="QCE4" s="24"/>
      <c r="QCF4" s="24"/>
      <c r="QCG4" s="24"/>
      <c r="QCH4" s="24"/>
      <c r="QCI4" s="24"/>
      <c r="QCJ4" s="24"/>
      <c r="QCK4" s="24"/>
      <c r="QCL4" s="24"/>
      <c r="QCM4" s="24"/>
      <c r="QCN4" s="24"/>
      <c r="QCO4" s="24"/>
      <c r="QCP4" s="24"/>
      <c r="QCQ4" s="24"/>
      <c r="QCR4" s="24"/>
      <c r="QCS4" s="24"/>
      <c r="QCT4" s="24"/>
      <c r="QCU4" s="24"/>
      <c r="QCV4" s="24"/>
      <c r="QCW4" s="24"/>
      <c r="QCX4" s="24"/>
      <c r="QCY4" s="24"/>
      <c r="QCZ4" s="24"/>
      <c r="QDA4" s="24"/>
      <c r="QDB4" s="24"/>
      <c r="QDC4" s="24"/>
      <c r="QDD4" s="24"/>
      <c r="QDE4" s="24"/>
      <c r="QDF4" s="24"/>
      <c r="QDG4" s="24"/>
      <c r="QDH4" s="24"/>
      <c r="QDI4" s="24"/>
      <c r="QDJ4" s="24"/>
      <c r="QDK4" s="24"/>
      <c r="QDL4" s="24"/>
      <c r="QDM4" s="24"/>
      <c r="QDN4" s="24"/>
      <c r="QDO4" s="24"/>
      <c r="QDP4" s="24"/>
      <c r="QDQ4" s="24"/>
      <c r="QDR4" s="24"/>
      <c r="QDS4" s="24"/>
      <c r="QDT4" s="24"/>
      <c r="QDU4" s="24"/>
      <c r="QDV4" s="24"/>
      <c r="QDW4" s="24"/>
      <c r="QDX4" s="24"/>
      <c r="QDY4" s="24"/>
      <c r="QDZ4" s="24"/>
      <c r="QEA4" s="24"/>
      <c r="QEB4" s="24"/>
      <c r="QEC4" s="24"/>
      <c r="QED4" s="24"/>
      <c r="QEE4" s="24"/>
      <c r="QEF4" s="24"/>
      <c r="QEG4" s="24"/>
      <c r="QEH4" s="24"/>
      <c r="QEI4" s="24"/>
      <c r="QEJ4" s="24"/>
      <c r="QEK4" s="24"/>
      <c r="QEL4" s="24"/>
      <c r="QEM4" s="24"/>
      <c r="QEN4" s="24"/>
      <c r="QEO4" s="24"/>
      <c r="QEP4" s="24"/>
      <c r="QEQ4" s="24"/>
      <c r="QER4" s="24"/>
      <c r="QES4" s="24"/>
      <c r="QET4" s="24"/>
      <c r="QEU4" s="24"/>
      <c r="QEV4" s="24"/>
      <c r="QEW4" s="24"/>
      <c r="QEX4" s="24"/>
      <c r="QEY4" s="24"/>
      <c r="QEZ4" s="24"/>
      <c r="QFA4" s="24"/>
      <c r="QFB4" s="24"/>
      <c r="QFC4" s="24"/>
      <c r="QFD4" s="24"/>
      <c r="QFE4" s="24"/>
      <c r="QFF4" s="24"/>
      <c r="QFG4" s="24"/>
      <c r="QFH4" s="24"/>
      <c r="QFI4" s="24"/>
      <c r="QFJ4" s="24"/>
      <c r="QFK4" s="24"/>
      <c r="QFL4" s="24"/>
      <c r="QFM4" s="24"/>
      <c r="QFN4" s="24"/>
      <c r="QFO4" s="24"/>
      <c r="QFP4" s="24"/>
      <c r="QFQ4" s="24"/>
      <c r="QFR4" s="24"/>
      <c r="QFS4" s="24"/>
      <c r="QFT4" s="24"/>
      <c r="QFU4" s="24"/>
      <c r="QFV4" s="24"/>
      <c r="QFW4" s="24"/>
      <c r="QFX4" s="24"/>
      <c r="QFY4" s="24"/>
      <c r="QFZ4" s="24"/>
      <c r="QGA4" s="24"/>
      <c r="QGB4" s="24"/>
      <c r="QGC4" s="24"/>
      <c r="QGD4" s="24"/>
      <c r="QGE4" s="24"/>
      <c r="QGF4" s="24"/>
      <c r="QGG4" s="24"/>
      <c r="QGH4" s="24"/>
      <c r="QGI4" s="24"/>
      <c r="QGJ4" s="24"/>
      <c r="QGK4" s="24"/>
      <c r="QGL4" s="24"/>
      <c r="QGM4" s="24"/>
      <c r="QGN4" s="24"/>
      <c r="QGO4" s="24"/>
      <c r="QGP4" s="24"/>
      <c r="QGQ4" s="24"/>
      <c r="QGR4" s="24"/>
      <c r="QGS4" s="24"/>
      <c r="QGT4" s="24"/>
      <c r="QGU4" s="24"/>
      <c r="QGV4" s="24"/>
      <c r="QGW4" s="24"/>
      <c r="QGX4" s="24"/>
      <c r="QGY4" s="24"/>
      <c r="QGZ4" s="24"/>
      <c r="QHA4" s="24"/>
      <c r="QHB4" s="24"/>
      <c r="QHC4" s="24"/>
      <c r="QHD4" s="24"/>
      <c r="QHE4" s="24"/>
      <c r="QHF4" s="24"/>
      <c r="QHG4" s="24"/>
      <c r="QHH4" s="24"/>
      <c r="QHI4" s="24"/>
      <c r="QHJ4" s="24"/>
      <c r="QHK4" s="24"/>
      <c r="QHL4" s="24"/>
      <c r="QHM4" s="24"/>
      <c r="QHN4" s="24"/>
      <c r="QHO4" s="24"/>
      <c r="QHP4" s="24"/>
      <c r="QHQ4" s="24"/>
      <c r="QHR4" s="24"/>
      <c r="QHS4" s="24"/>
      <c r="QHT4" s="24"/>
      <c r="QHU4" s="24"/>
      <c r="QHV4" s="24"/>
      <c r="QHW4" s="24"/>
      <c r="QHX4" s="24"/>
      <c r="QHY4" s="24"/>
      <c r="QHZ4" s="24"/>
      <c r="QIA4" s="24"/>
      <c r="QIB4" s="24"/>
      <c r="QIC4" s="24"/>
      <c r="QID4" s="24"/>
      <c r="QIE4" s="24"/>
      <c r="QIF4" s="24"/>
      <c r="QIG4" s="24"/>
      <c r="QIH4" s="24"/>
      <c r="QII4" s="24"/>
      <c r="QIJ4" s="24"/>
      <c r="QIK4" s="24"/>
      <c r="QIL4" s="24"/>
      <c r="QIM4" s="24"/>
      <c r="QIN4" s="24"/>
      <c r="QIO4" s="24"/>
      <c r="QIP4" s="24"/>
      <c r="QIQ4" s="24"/>
      <c r="QIR4" s="24"/>
      <c r="QIS4" s="24"/>
      <c r="QIT4" s="24"/>
      <c r="QIU4" s="24"/>
      <c r="QIV4" s="24"/>
      <c r="QIW4" s="24"/>
      <c r="QIX4" s="24"/>
      <c r="QIY4" s="24"/>
      <c r="QIZ4" s="24"/>
      <c r="QJA4" s="24"/>
      <c r="QJB4" s="24"/>
      <c r="QJC4" s="24"/>
      <c r="QJD4" s="24"/>
      <c r="QJE4" s="24"/>
      <c r="QJF4" s="24"/>
      <c r="QJG4" s="24"/>
      <c r="QJH4" s="24"/>
      <c r="QJI4" s="24"/>
      <c r="QJJ4" s="24"/>
      <c r="QJK4" s="24"/>
      <c r="QJL4" s="24"/>
      <c r="QJM4" s="24"/>
      <c r="QJN4" s="24"/>
      <c r="QJO4" s="24"/>
      <c r="QJP4" s="24"/>
      <c r="QJQ4" s="24"/>
      <c r="QJR4" s="24"/>
      <c r="QJS4" s="24"/>
      <c r="QJT4" s="24"/>
      <c r="QJU4" s="24"/>
      <c r="QJV4" s="24"/>
      <c r="QJW4" s="24"/>
      <c r="QJX4" s="24"/>
      <c r="QJY4" s="24"/>
      <c r="QJZ4" s="24"/>
      <c r="QKA4" s="24"/>
      <c r="QKB4" s="24"/>
      <c r="QKC4" s="24"/>
      <c r="QKD4" s="24"/>
      <c r="QKE4" s="24"/>
      <c r="QKF4" s="24"/>
      <c r="QKG4" s="24"/>
      <c r="QKH4" s="24"/>
      <c r="QKI4" s="24"/>
      <c r="QKJ4" s="24"/>
      <c r="QKK4" s="24"/>
      <c r="QKL4" s="24"/>
      <c r="QKM4" s="24"/>
      <c r="QKN4" s="24"/>
      <c r="QKO4" s="24"/>
      <c r="QKP4" s="24"/>
      <c r="QKQ4" s="24"/>
      <c r="QKR4" s="24"/>
      <c r="QKS4" s="24"/>
      <c r="QKT4" s="24"/>
      <c r="QKU4" s="24"/>
      <c r="QKV4" s="24"/>
      <c r="QKW4" s="24"/>
      <c r="QKX4" s="24"/>
      <c r="QKY4" s="24"/>
      <c r="QKZ4" s="24"/>
      <c r="QLA4" s="24"/>
      <c r="QLB4" s="24"/>
      <c r="QLC4" s="24"/>
      <c r="QLD4" s="24"/>
      <c r="QLE4" s="24"/>
      <c r="QLF4" s="24"/>
      <c r="QLG4" s="24"/>
      <c r="QLH4" s="24"/>
      <c r="QLI4" s="24"/>
      <c r="QLJ4" s="24"/>
      <c r="QLK4" s="24"/>
      <c r="QLL4" s="24"/>
      <c r="QLM4" s="24"/>
      <c r="QLN4" s="24"/>
      <c r="QLO4" s="24"/>
      <c r="QLP4" s="24"/>
      <c r="QLQ4" s="24"/>
      <c r="QLR4" s="24"/>
      <c r="QLS4" s="24"/>
      <c r="QLT4" s="24"/>
      <c r="QLU4" s="24"/>
      <c r="QLV4" s="24"/>
      <c r="QLW4" s="24"/>
      <c r="QLX4" s="24"/>
      <c r="QLY4" s="24"/>
      <c r="QLZ4" s="24"/>
      <c r="QMA4" s="24"/>
      <c r="QMB4" s="24"/>
      <c r="QMC4" s="24"/>
      <c r="QMD4" s="24"/>
      <c r="QME4" s="24"/>
      <c r="QMF4" s="24"/>
      <c r="QMG4" s="24"/>
      <c r="QMH4" s="24"/>
      <c r="QMI4" s="24"/>
      <c r="QMJ4" s="24"/>
      <c r="QMK4" s="24"/>
      <c r="QML4" s="24"/>
      <c r="QMM4" s="24"/>
      <c r="QMN4" s="24"/>
      <c r="QMO4" s="24"/>
      <c r="QMP4" s="24"/>
      <c r="QMQ4" s="24"/>
      <c r="QMR4" s="24"/>
      <c r="QMS4" s="24"/>
      <c r="QMT4" s="24"/>
      <c r="QMU4" s="24"/>
      <c r="QMV4" s="24"/>
      <c r="QMW4" s="24"/>
      <c r="QMX4" s="24"/>
      <c r="QMY4" s="24"/>
      <c r="QMZ4" s="24"/>
      <c r="QNA4" s="24"/>
      <c r="QNB4" s="24"/>
      <c r="QNC4" s="24"/>
      <c r="QND4" s="24"/>
      <c r="QNE4" s="24"/>
      <c r="QNF4" s="24"/>
      <c r="QNG4" s="24"/>
      <c r="QNH4" s="24"/>
      <c r="QNI4" s="24"/>
      <c r="QNJ4" s="24"/>
      <c r="QNK4" s="24"/>
      <c r="QNL4" s="24"/>
      <c r="QNM4" s="24"/>
      <c r="QNN4" s="24"/>
      <c r="QNO4" s="24"/>
      <c r="QNP4" s="24"/>
      <c r="QNQ4" s="24"/>
      <c r="QNR4" s="24"/>
      <c r="QNS4" s="24"/>
      <c r="QNT4" s="24"/>
      <c r="QNU4" s="24"/>
      <c r="QNV4" s="24"/>
      <c r="QNW4" s="24"/>
      <c r="QNX4" s="24"/>
      <c r="QNY4" s="24"/>
      <c r="QNZ4" s="24"/>
      <c r="QOA4" s="24"/>
      <c r="QOB4" s="24"/>
      <c r="QOC4" s="24"/>
      <c r="QOD4" s="24"/>
      <c r="QOE4" s="24"/>
      <c r="QOF4" s="24"/>
      <c r="QOG4" s="24"/>
      <c r="QOH4" s="24"/>
      <c r="QOI4" s="24"/>
      <c r="QOJ4" s="24"/>
      <c r="QOK4" s="24"/>
      <c r="QOL4" s="24"/>
      <c r="QOM4" s="24"/>
      <c r="QON4" s="24"/>
      <c r="QOO4" s="24"/>
      <c r="QOP4" s="24"/>
      <c r="QOQ4" s="24"/>
      <c r="QOR4" s="24"/>
      <c r="QOS4" s="24"/>
      <c r="QOT4" s="24"/>
      <c r="QOU4" s="24"/>
      <c r="QOV4" s="24"/>
      <c r="QOW4" s="24"/>
      <c r="QOX4" s="24"/>
      <c r="QOY4" s="24"/>
      <c r="QOZ4" s="24"/>
      <c r="QPA4" s="24"/>
      <c r="QPB4" s="24"/>
      <c r="QPC4" s="24"/>
      <c r="QPD4" s="24"/>
      <c r="QPE4" s="24"/>
      <c r="QPF4" s="24"/>
      <c r="QPG4" s="24"/>
      <c r="QPH4" s="24"/>
      <c r="QPI4" s="24"/>
      <c r="QPJ4" s="24"/>
      <c r="QPK4" s="24"/>
      <c r="QPL4" s="24"/>
      <c r="QPM4" s="24"/>
      <c r="QPN4" s="24"/>
      <c r="QPO4" s="24"/>
      <c r="QPP4" s="24"/>
      <c r="QPQ4" s="24"/>
      <c r="QPR4" s="24"/>
      <c r="QPS4" s="24"/>
      <c r="QPT4" s="24"/>
      <c r="QPU4" s="24"/>
      <c r="QPV4" s="24"/>
      <c r="QPW4" s="24"/>
      <c r="QPX4" s="24"/>
      <c r="QPY4" s="24"/>
      <c r="QPZ4" s="24"/>
      <c r="QQA4" s="24"/>
      <c r="QQB4" s="24"/>
      <c r="QQC4" s="24"/>
      <c r="QQD4" s="24"/>
      <c r="QQE4" s="24"/>
      <c r="QQF4" s="24"/>
      <c r="QQG4" s="24"/>
      <c r="QQH4" s="24"/>
      <c r="QQI4" s="24"/>
      <c r="QQJ4" s="24"/>
      <c r="QQK4" s="24"/>
      <c r="QQL4" s="24"/>
      <c r="QQM4" s="24"/>
      <c r="QQN4" s="24"/>
      <c r="QQO4" s="24"/>
      <c r="QQP4" s="24"/>
      <c r="QQQ4" s="24"/>
      <c r="QQR4" s="24"/>
      <c r="QQS4" s="24"/>
      <c r="QQT4" s="24"/>
      <c r="QQU4" s="24"/>
      <c r="QQV4" s="24"/>
      <c r="QQW4" s="24"/>
      <c r="QQX4" s="24"/>
      <c r="QQY4" s="24"/>
      <c r="QQZ4" s="24"/>
      <c r="QRA4" s="24"/>
      <c r="QRB4" s="24"/>
      <c r="QRC4" s="24"/>
      <c r="QRD4" s="24"/>
      <c r="QRE4" s="24"/>
      <c r="QRF4" s="24"/>
      <c r="QRG4" s="24"/>
      <c r="QRH4" s="24"/>
      <c r="QRI4" s="24"/>
      <c r="QRJ4" s="24"/>
      <c r="QRK4" s="24"/>
      <c r="QRL4" s="24"/>
      <c r="QRM4" s="24"/>
      <c r="QRN4" s="24"/>
      <c r="QRO4" s="24"/>
      <c r="QRP4" s="24"/>
      <c r="QRQ4" s="24"/>
      <c r="QRR4" s="24"/>
      <c r="QRS4" s="24"/>
      <c r="QRT4" s="24"/>
      <c r="QRU4" s="24"/>
      <c r="QRV4" s="24"/>
      <c r="QRW4" s="24"/>
      <c r="QRX4" s="24"/>
      <c r="QRY4" s="24"/>
      <c r="QRZ4" s="24"/>
      <c r="QSA4" s="24"/>
      <c r="QSB4" s="24"/>
      <c r="QSC4" s="24"/>
      <c r="QSD4" s="24"/>
      <c r="QSE4" s="24"/>
      <c r="QSF4" s="24"/>
      <c r="QSG4" s="24"/>
      <c r="QSH4" s="24"/>
      <c r="QSI4" s="24"/>
      <c r="QSJ4" s="24"/>
      <c r="QSK4" s="24"/>
      <c r="QSL4" s="24"/>
      <c r="QSM4" s="24"/>
      <c r="QSN4" s="24"/>
      <c r="QSO4" s="24"/>
      <c r="QSP4" s="24"/>
      <c r="QSQ4" s="24"/>
      <c r="QSR4" s="24"/>
      <c r="QSS4" s="24"/>
      <c r="QST4" s="24"/>
      <c r="QSU4" s="24"/>
      <c r="QSV4" s="24"/>
      <c r="QSW4" s="24"/>
      <c r="QSX4" s="24"/>
      <c r="QSY4" s="24"/>
      <c r="QSZ4" s="24"/>
      <c r="QTA4" s="24"/>
      <c r="QTB4" s="24"/>
      <c r="QTC4" s="24"/>
      <c r="QTD4" s="24"/>
      <c r="QTE4" s="24"/>
      <c r="QTF4" s="24"/>
      <c r="QTG4" s="24"/>
      <c r="QTH4" s="24"/>
      <c r="QTI4" s="24"/>
      <c r="QTJ4" s="24"/>
      <c r="QTK4" s="24"/>
      <c r="QTL4" s="24"/>
      <c r="QTM4" s="24"/>
      <c r="QTN4" s="24"/>
      <c r="QTO4" s="24"/>
      <c r="QTP4" s="24"/>
      <c r="QTQ4" s="24"/>
      <c r="QTR4" s="24"/>
      <c r="QTS4" s="24"/>
      <c r="QTT4" s="24"/>
      <c r="QTU4" s="24"/>
      <c r="QTV4" s="24"/>
      <c r="QTW4" s="24"/>
      <c r="QTX4" s="24"/>
      <c r="QTY4" s="24"/>
      <c r="QTZ4" s="24"/>
      <c r="QUA4" s="24"/>
      <c r="QUB4" s="24"/>
      <c r="QUC4" s="24"/>
      <c r="QUD4" s="24"/>
      <c r="QUE4" s="24"/>
      <c r="QUF4" s="24"/>
      <c r="QUG4" s="24"/>
      <c r="QUH4" s="24"/>
      <c r="QUI4" s="24"/>
      <c r="QUJ4" s="24"/>
      <c r="QUK4" s="24"/>
      <c r="QUL4" s="24"/>
      <c r="QUM4" s="24"/>
      <c r="QUN4" s="24"/>
      <c r="QUO4" s="24"/>
      <c r="QUP4" s="24"/>
      <c r="QUQ4" s="24"/>
      <c r="QUR4" s="24"/>
      <c r="QUS4" s="24"/>
      <c r="QUT4" s="24"/>
      <c r="QUU4" s="24"/>
      <c r="QUV4" s="24"/>
      <c r="QUW4" s="24"/>
      <c r="QUX4" s="24"/>
      <c r="QUY4" s="24"/>
      <c r="QUZ4" s="24"/>
      <c r="QVA4" s="24"/>
      <c r="QVB4" s="24"/>
      <c r="QVC4" s="24"/>
      <c r="QVD4" s="24"/>
      <c r="QVE4" s="24"/>
      <c r="QVF4" s="24"/>
      <c r="QVG4" s="24"/>
      <c r="QVH4" s="24"/>
      <c r="QVI4" s="24"/>
      <c r="QVJ4" s="24"/>
      <c r="QVK4" s="24"/>
      <c r="QVL4" s="24"/>
      <c r="QVM4" s="24"/>
      <c r="QVN4" s="24"/>
      <c r="QVO4" s="24"/>
      <c r="QVP4" s="24"/>
      <c r="QVQ4" s="24"/>
      <c r="QVR4" s="24"/>
      <c r="QVS4" s="24"/>
      <c r="QVT4" s="24"/>
      <c r="QVU4" s="24"/>
      <c r="QVV4" s="24"/>
      <c r="QVW4" s="24"/>
      <c r="QVX4" s="24"/>
      <c r="QVY4" s="24"/>
      <c r="QVZ4" s="24"/>
      <c r="QWA4" s="24"/>
      <c r="QWB4" s="24"/>
      <c r="QWC4" s="24"/>
      <c r="QWD4" s="24"/>
      <c r="QWE4" s="24"/>
      <c r="QWF4" s="24"/>
      <c r="QWG4" s="24"/>
      <c r="QWH4" s="24"/>
      <c r="QWI4" s="24"/>
      <c r="QWJ4" s="24"/>
      <c r="QWK4" s="24"/>
      <c r="QWL4" s="24"/>
      <c r="QWM4" s="24"/>
      <c r="QWN4" s="24"/>
      <c r="QWO4" s="24"/>
      <c r="QWP4" s="24"/>
      <c r="QWQ4" s="24"/>
      <c r="QWR4" s="24"/>
      <c r="QWS4" s="24"/>
      <c r="QWT4" s="24"/>
      <c r="QWU4" s="24"/>
      <c r="QWV4" s="24"/>
      <c r="QWW4" s="24"/>
      <c r="QWX4" s="24"/>
      <c r="QWY4" s="24"/>
      <c r="QWZ4" s="24"/>
      <c r="QXA4" s="24"/>
      <c r="QXB4" s="24"/>
      <c r="QXC4" s="24"/>
      <c r="QXD4" s="24"/>
      <c r="QXE4" s="24"/>
      <c r="QXF4" s="24"/>
      <c r="QXG4" s="24"/>
      <c r="QXH4" s="24"/>
      <c r="QXI4" s="24"/>
      <c r="QXJ4" s="24"/>
      <c r="QXK4" s="24"/>
      <c r="QXL4" s="24"/>
      <c r="QXM4" s="24"/>
      <c r="QXN4" s="24"/>
      <c r="QXO4" s="24"/>
      <c r="QXP4" s="24"/>
      <c r="QXQ4" s="24"/>
      <c r="QXR4" s="24"/>
      <c r="QXS4" s="24"/>
      <c r="QXT4" s="24"/>
      <c r="QXU4" s="24"/>
      <c r="QXV4" s="24"/>
      <c r="QXW4" s="24"/>
      <c r="QXX4" s="24"/>
      <c r="QXY4" s="24"/>
      <c r="QXZ4" s="24"/>
      <c r="QYA4" s="24"/>
      <c r="QYB4" s="24"/>
      <c r="QYC4" s="24"/>
      <c r="QYD4" s="24"/>
      <c r="QYE4" s="24"/>
      <c r="QYF4" s="24"/>
      <c r="QYG4" s="24"/>
      <c r="QYH4" s="24"/>
      <c r="QYI4" s="24"/>
      <c r="QYJ4" s="24"/>
      <c r="QYK4" s="24"/>
      <c r="QYL4" s="24"/>
      <c r="QYM4" s="24"/>
      <c r="QYN4" s="24"/>
      <c r="QYO4" s="24"/>
      <c r="QYP4" s="24"/>
      <c r="QYQ4" s="24"/>
      <c r="QYR4" s="24"/>
      <c r="QYS4" s="24"/>
      <c r="QYT4" s="24"/>
      <c r="QYU4" s="24"/>
      <c r="QYV4" s="24"/>
      <c r="QYW4" s="24"/>
      <c r="QYX4" s="24"/>
      <c r="QYY4" s="24"/>
      <c r="QYZ4" s="24"/>
      <c r="QZA4" s="24"/>
      <c r="QZB4" s="24"/>
      <c r="QZC4" s="24"/>
      <c r="QZD4" s="24"/>
      <c r="QZE4" s="24"/>
      <c r="QZF4" s="24"/>
      <c r="QZG4" s="24"/>
      <c r="QZH4" s="24"/>
      <c r="QZI4" s="24"/>
      <c r="QZJ4" s="24"/>
      <c r="QZK4" s="24"/>
      <c r="QZL4" s="24"/>
      <c r="QZM4" s="24"/>
      <c r="QZN4" s="24"/>
      <c r="QZO4" s="24"/>
      <c r="QZP4" s="24"/>
      <c r="QZQ4" s="24"/>
      <c r="QZR4" s="24"/>
      <c r="QZS4" s="24"/>
      <c r="QZT4" s="24"/>
      <c r="QZU4" s="24"/>
      <c r="QZV4" s="24"/>
      <c r="QZW4" s="24"/>
      <c r="QZX4" s="24"/>
      <c r="QZY4" s="24"/>
      <c r="QZZ4" s="24"/>
      <c r="RAA4" s="24"/>
      <c r="RAB4" s="24"/>
      <c r="RAC4" s="24"/>
      <c r="RAD4" s="24"/>
      <c r="RAE4" s="24"/>
      <c r="RAF4" s="24"/>
      <c r="RAG4" s="24"/>
      <c r="RAH4" s="24"/>
      <c r="RAI4" s="24"/>
      <c r="RAJ4" s="24"/>
      <c r="RAK4" s="24"/>
      <c r="RAL4" s="24"/>
      <c r="RAM4" s="24"/>
      <c r="RAN4" s="24"/>
      <c r="RAO4" s="24"/>
      <c r="RAP4" s="24"/>
      <c r="RAQ4" s="24"/>
      <c r="RAR4" s="24"/>
      <c r="RAS4" s="24"/>
      <c r="RAT4" s="24"/>
      <c r="RAU4" s="24"/>
      <c r="RAV4" s="24"/>
      <c r="RAW4" s="24"/>
      <c r="RAX4" s="24"/>
      <c r="RAY4" s="24"/>
      <c r="RAZ4" s="24"/>
      <c r="RBA4" s="24"/>
      <c r="RBB4" s="24"/>
      <c r="RBC4" s="24"/>
      <c r="RBD4" s="24"/>
      <c r="RBE4" s="24"/>
      <c r="RBF4" s="24"/>
      <c r="RBG4" s="24"/>
      <c r="RBH4" s="24"/>
      <c r="RBI4" s="24"/>
      <c r="RBJ4" s="24"/>
      <c r="RBK4" s="24"/>
      <c r="RBL4" s="24"/>
      <c r="RBM4" s="24"/>
      <c r="RBN4" s="24"/>
      <c r="RBO4" s="24"/>
      <c r="RBP4" s="24"/>
      <c r="RBQ4" s="24"/>
      <c r="RBR4" s="24"/>
      <c r="RBS4" s="24"/>
      <c r="RBT4" s="24"/>
      <c r="RBU4" s="24"/>
      <c r="RBV4" s="24"/>
      <c r="RBW4" s="24"/>
      <c r="RBX4" s="24"/>
      <c r="RBY4" s="24"/>
      <c r="RBZ4" s="24"/>
      <c r="RCA4" s="24"/>
      <c r="RCB4" s="24"/>
      <c r="RCC4" s="24"/>
      <c r="RCD4" s="24"/>
      <c r="RCE4" s="24"/>
      <c r="RCF4" s="24"/>
      <c r="RCG4" s="24"/>
      <c r="RCH4" s="24"/>
      <c r="RCI4" s="24"/>
      <c r="RCJ4" s="24"/>
      <c r="RCK4" s="24"/>
      <c r="RCL4" s="24"/>
      <c r="RCM4" s="24"/>
      <c r="RCN4" s="24"/>
      <c r="RCO4" s="24"/>
      <c r="RCP4" s="24"/>
      <c r="RCQ4" s="24"/>
      <c r="RCR4" s="24"/>
      <c r="RCS4" s="24"/>
      <c r="RCT4" s="24"/>
      <c r="RCU4" s="24"/>
      <c r="RCV4" s="24"/>
      <c r="RCW4" s="24"/>
      <c r="RCX4" s="24"/>
      <c r="RCY4" s="24"/>
      <c r="RCZ4" s="24"/>
      <c r="RDA4" s="24"/>
      <c r="RDB4" s="24"/>
      <c r="RDC4" s="24"/>
      <c r="RDD4" s="24"/>
      <c r="RDE4" s="24"/>
      <c r="RDF4" s="24"/>
      <c r="RDG4" s="24"/>
      <c r="RDH4" s="24"/>
      <c r="RDI4" s="24"/>
      <c r="RDJ4" s="24"/>
      <c r="RDK4" s="24"/>
      <c r="RDL4" s="24"/>
      <c r="RDM4" s="24"/>
      <c r="RDN4" s="24"/>
      <c r="RDO4" s="24"/>
      <c r="RDP4" s="24"/>
      <c r="RDQ4" s="24"/>
      <c r="RDR4" s="24"/>
      <c r="RDS4" s="24"/>
      <c r="RDT4" s="24"/>
      <c r="RDU4" s="24"/>
      <c r="RDV4" s="24"/>
      <c r="RDW4" s="24"/>
      <c r="RDX4" s="24"/>
      <c r="RDY4" s="24"/>
      <c r="RDZ4" s="24"/>
      <c r="REA4" s="24"/>
      <c r="REB4" s="24"/>
      <c r="REC4" s="24"/>
      <c r="RED4" s="24"/>
      <c r="REE4" s="24"/>
      <c r="REF4" s="24"/>
      <c r="REG4" s="24"/>
      <c r="REH4" s="24"/>
      <c r="REI4" s="24"/>
      <c r="REJ4" s="24"/>
      <c r="REK4" s="24"/>
      <c r="REL4" s="24"/>
      <c r="REM4" s="24"/>
      <c r="REN4" s="24"/>
      <c r="REO4" s="24"/>
      <c r="REP4" s="24"/>
      <c r="REQ4" s="24"/>
      <c r="RER4" s="24"/>
      <c r="RES4" s="24"/>
      <c r="RET4" s="24"/>
      <c r="REU4" s="24"/>
      <c r="REV4" s="24"/>
      <c r="REW4" s="24"/>
      <c r="REX4" s="24"/>
      <c r="REY4" s="24"/>
      <c r="REZ4" s="24"/>
      <c r="RFA4" s="24"/>
      <c r="RFB4" s="24"/>
      <c r="RFC4" s="24"/>
      <c r="RFD4" s="24"/>
      <c r="RFE4" s="24"/>
      <c r="RFF4" s="24"/>
      <c r="RFG4" s="24"/>
      <c r="RFH4" s="24"/>
      <c r="RFI4" s="24"/>
      <c r="RFJ4" s="24"/>
      <c r="RFK4" s="24"/>
      <c r="RFL4" s="24"/>
      <c r="RFM4" s="24"/>
      <c r="RFN4" s="24"/>
      <c r="RFO4" s="24"/>
      <c r="RFP4" s="24"/>
      <c r="RFQ4" s="24"/>
      <c r="RFR4" s="24"/>
      <c r="RFS4" s="24"/>
      <c r="RFT4" s="24"/>
      <c r="RFU4" s="24"/>
      <c r="RFV4" s="24"/>
      <c r="RFW4" s="24"/>
      <c r="RFX4" s="24"/>
      <c r="RFY4" s="24"/>
      <c r="RFZ4" s="24"/>
      <c r="RGA4" s="24"/>
      <c r="RGB4" s="24"/>
      <c r="RGC4" s="24"/>
      <c r="RGD4" s="24"/>
      <c r="RGE4" s="24"/>
      <c r="RGF4" s="24"/>
      <c r="RGG4" s="24"/>
      <c r="RGH4" s="24"/>
      <c r="RGI4" s="24"/>
      <c r="RGJ4" s="24"/>
      <c r="RGK4" s="24"/>
      <c r="RGL4" s="24"/>
      <c r="RGM4" s="24"/>
      <c r="RGN4" s="24"/>
      <c r="RGO4" s="24"/>
      <c r="RGP4" s="24"/>
      <c r="RGQ4" s="24"/>
      <c r="RGR4" s="24"/>
      <c r="RGS4" s="24"/>
      <c r="RGT4" s="24"/>
      <c r="RGU4" s="24"/>
      <c r="RGV4" s="24"/>
      <c r="RGW4" s="24"/>
      <c r="RGX4" s="24"/>
      <c r="RGY4" s="24"/>
      <c r="RGZ4" s="24"/>
      <c r="RHA4" s="24"/>
      <c r="RHB4" s="24"/>
      <c r="RHC4" s="24"/>
      <c r="RHD4" s="24"/>
      <c r="RHE4" s="24"/>
      <c r="RHF4" s="24"/>
      <c r="RHG4" s="24"/>
      <c r="RHH4" s="24"/>
      <c r="RHI4" s="24"/>
      <c r="RHJ4" s="24"/>
      <c r="RHK4" s="24"/>
      <c r="RHL4" s="24"/>
      <c r="RHM4" s="24"/>
      <c r="RHN4" s="24"/>
      <c r="RHO4" s="24"/>
      <c r="RHP4" s="24"/>
      <c r="RHQ4" s="24"/>
      <c r="RHR4" s="24"/>
      <c r="RHS4" s="24"/>
      <c r="RHT4" s="24"/>
      <c r="RHU4" s="24"/>
      <c r="RHV4" s="24"/>
      <c r="RHW4" s="24"/>
      <c r="RHX4" s="24"/>
      <c r="RHY4" s="24"/>
      <c r="RHZ4" s="24"/>
      <c r="RIA4" s="24"/>
      <c r="RIB4" s="24"/>
      <c r="RIC4" s="24"/>
      <c r="RID4" s="24"/>
      <c r="RIE4" s="24"/>
      <c r="RIF4" s="24"/>
      <c r="RIG4" s="24"/>
      <c r="RIH4" s="24"/>
      <c r="RII4" s="24"/>
      <c r="RIJ4" s="24"/>
      <c r="RIK4" s="24"/>
      <c r="RIL4" s="24"/>
      <c r="RIM4" s="24"/>
      <c r="RIN4" s="24"/>
      <c r="RIO4" s="24"/>
      <c r="RIP4" s="24"/>
      <c r="RIQ4" s="24"/>
      <c r="RIR4" s="24"/>
      <c r="RIS4" s="24"/>
      <c r="RIT4" s="24"/>
      <c r="RIU4" s="24"/>
      <c r="RIV4" s="24"/>
      <c r="RIW4" s="24"/>
      <c r="RIX4" s="24"/>
      <c r="RIY4" s="24"/>
      <c r="RIZ4" s="24"/>
      <c r="RJA4" s="24"/>
      <c r="RJB4" s="24"/>
      <c r="RJC4" s="24"/>
      <c r="RJD4" s="24"/>
      <c r="RJE4" s="24"/>
      <c r="RJF4" s="24"/>
      <c r="RJG4" s="24"/>
      <c r="RJH4" s="24"/>
      <c r="RJI4" s="24"/>
      <c r="RJJ4" s="24"/>
      <c r="RJK4" s="24"/>
      <c r="RJL4" s="24"/>
      <c r="RJM4" s="24"/>
      <c r="RJN4" s="24"/>
      <c r="RJO4" s="24"/>
      <c r="RJP4" s="24"/>
      <c r="RJQ4" s="24"/>
      <c r="RJR4" s="24"/>
      <c r="RJS4" s="24"/>
      <c r="RJT4" s="24"/>
      <c r="RJU4" s="24"/>
      <c r="RJV4" s="24"/>
      <c r="RJW4" s="24"/>
      <c r="RJX4" s="24"/>
      <c r="RJY4" s="24"/>
      <c r="RJZ4" s="24"/>
      <c r="RKA4" s="24"/>
      <c r="RKB4" s="24"/>
      <c r="RKC4" s="24"/>
      <c r="RKD4" s="24"/>
      <c r="RKE4" s="24"/>
      <c r="RKF4" s="24"/>
      <c r="RKG4" s="24"/>
      <c r="RKH4" s="24"/>
      <c r="RKI4" s="24"/>
      <c r="RKJ4" s="24"/>
      <c r="RKK4" s="24"/>
      <c r="RKL4" s="24"/>
      <c r="RKM4" s="24"/>
      <c r="RKN4" s="24"/>
      <c r="RKO4" s="24"/>
      <c r="RKP4" s="24"/>
      <c r="RKQ4" s="24"/>
      <c r="RKR4" s="24"/>
      <c r="RKS4" s="24"/>
      <c r="RKT4" s="24"/>
      <c r="RKU4" s="24"/>
      <c r="RKV4" s="24"/>
      <c r="RKW4" s="24"/>
      <c r="RKX4" s="24"/>
      <c r="RKY4" s="24"/>
      <c r="RKZ4" s="24"/>
      <c r="RLA4" s="24"/>
      <c r="RLB4" s="24"/>
      <c r="RLC4" s="24"/>
      <c r="RLD4" s="24"/>
      <c r="RLE4" s="24"/>
      <c r="RLF4" s="24"/>
      <c r="RLG4" s="24"/>
      <c r="RLH4" s="24"/>
      <c r="RLI4" s="24"/>
      <c r="RLJ4" s="24"/>
      <c r="RLK4" s="24"/>
      <c r="RLL4" s="24"/>
      <c r="RLM4" s="24"/>
      <c r="RLN4" s="24"/>
      <c r="RLO4" s="24"/>
      <c r="RLP4" s="24"/>
      <c r="RLQ4" s="24"/>
      <c r="RLR4" s="24"/>
      <c r="RLS4" s="24"/>
      <c r="RLT4" s="24"/>
      <c r="RLU4" s="24"/>
      <c r="RLV4" s="24"/>
      <c r="RLW4" s="24"/>
      <c r="RLX4" s="24"/>
      <c r="RLY4" s="24"/>
      <c r="RLZ4" s="24"/>
      <c r="RMA4" s="24"/>
      <c r="RMB4" s="24"/>
      <c r="RMC4" s="24"/>
      <c r="RMD4" s="24"/>
      <c r="RME4" s="24"/>
      <c r="RMF4" s="24"/>
      <c r="RMG4" s="24"/>
      <c r="RMH4" s="24"/>
      <c r="RMI4" s="24"/>
      <c r="RMJ4" s="24"/>
      <c r="RMK4" s="24"/>
      <c r="RML4" s="24"/>
      <c r="RMM4" s="24"/>
      <c r="RMN4" s="24"/>
      <c r="RMO4" s="24"/>
      <c r="RMP4" s="24"/>
      <c r="RMQ4" s="24"/>
      <c r="RMR4" s="24"/>
      <c r="RMS4" s="24"/>
      <c r="RMT4" s="24"/>
      <c r="RMU4" s="24"/>
      <c r="RMV4" s="24"/>
      <c r="RMW4" s="24"/>
      <c r="RMX4" s="24"/>
      <c r="RMY4" s="24"/>
      <c r="RMZ4" s="24"/>
      <c r="RNA4" s="24"/>
      <c r="RNB4" s="24"/>
      <c r="RNC4" s="24"/>
      <c r="RND4" s="24"/>
      <c r="RNE4" s="24"/>
      <c r="RNF4" s="24"/>
      <c r="RNG4" s="24"/>
      <c r="RNH4" s="24"/>
      <c r="RNI4" s="24"/>
      <c r="RNJ4" s="24"/>
      <c r="RNK4" s="24"/>
      <c r="RNL4" s="24"/>
      <c r="RNM4" s="24"/>
      <c r="RNN4" s="24"/>
      <c r="RNO4" s="24"/>
      <c r="RNP4" s="24"/>
      <c r="RNQ4" s="24"/>
      <c r="RNR4" s="24"/>
      <c r="RNS4" s="24"/>
      <c r="RNT4" s="24"/>
      <c r="RNU4" s="24"/>
      <c r="RNV4" s="24"/>
      <c r="RNW4" s="24"/>
      <c r="RNX4" s="24"/>
      <c r="RNY4" s="24"/>
      <c r="RNZ4" s="24"/>
      <c r="ROA4" s="24"/>
      <c r="ROB4" s="24"/>
      <c r="ROC4" s="24"/>
      <c r="ROD4" s="24"/>
      <c r="ROE4" s="24"/>
      <c r="ROF4" s="24"/>
      <c r="ROG4" s="24"/>
      <c r="ROH4" s="24"/>
      <c r="ROI4" s="24"/>
      <c r="ROJ4" s="24"/>
      <c r="ROK4" s="24"/>
      <c r="ROL4" s="24"/>
      <c r="ROM4" s="24"/>
      <c r="RON4" s="24"/>
      <c r="ROO4" s="24"/>
      <c r="ROP4" s="24"/>
      <c r="ROQ4" s="24"/>
      <c r="ROR4" s="24"/>
      <c r="ROS4" s="24"/>
      <c r="ROT4" s="24"/>
      <c r="ROU4" s="24"/>
      <c r="ROV4" s="24"/>
      <c r="ROW4" s="24"/>
      <c r="ROX4" s="24"/>
      <c r="ROY4" s="24"/>
      <c r="ROZ4" s="24"/>
      <c r="RPA4" s="24"/>
      <c r="RPB4" s="24"/>
      <c r="RPC4" s="24"/>
      <c r="RPD4" s="24"/>
      <c r="RPE4" s="24"/>
      <c r="RPF4" s="24"/>
      <c r="RPG4" s="24"/>
      <c r="RPH4" s="24"/>
      <c r="RPI4" s="24"/>
      <c r="RPJ4" s="24"/>
      <c r="RPK4" s="24"/>
      <c r="RPL4" s="24"/>
      <c r="RPM4" s="24"/>
      <c r="RPN4" s="24"/>
      <c r="RPO4" s="24"/>
      <c r="RPP4" s="24"/>
      <c r="RPQ4" s="24"/>
      <c r="RPR4" s="24"/>
      <c r="RPS4" s="24"/>
      <c r="RPT4" s="24"/>
      <c r="RPU4" s="24"/>
      <c r="RPV4" s="24"/>
      <c r="RPW4" s="24"/>
      <c r="RPX4" s="24"/>
      <c r="RPY4" s="24"/>
      <c r="RPZ4" s="24"/>
      <c r="RQA4" s="24"/>
      <c r="RQB4" s="24"/>
      <c r="RQC4" s="24"/>
      <c r="RQD4" s="24"/>
      <c r="RQE4" s="24"/>
      <c r="RQF4" s="24"/>
      <c r="RQG4" s="24"/>
      <c r="RQH4" s="24"/>
      <c r="RQI4" s="24"/>
      <c r="RQJ4" s="24"/>
      <c r="RQK4" s="24"/>
      <c r="RQL4" s="24"/>
      <c r="RQM4" s="24"/>
      <c r="RQN4" s="24"/>
      <c r="RQO4" s="24"/>
      <c r="RQP4" s="24"/>
      <c r="RQQ4" s="24"/>
      <c r="RQR4" s="24"/>
      <c r="RQS4" s="24"/>
      <c r="RQT4" s="24"/>
      <c r="RQU4" s="24"/>
      <c r="RQV4" s="24"/>
      <c r="RQW4" s="24"/>
      <c r="RQX4" s="24"/>
      <c r="RQY4" s="24"/>
      <c r="RQZ4" s="24"/>
      <c r="RRA4" s="24"/>
      <c r="RRB4" s="24"/>
      <c r="RRC4" s="24"/>
      <c r="RRD4" s="24"/>
      <c r="RRE4" s="24"/>
      <c r="RRF4" s="24"/>
      <c r="RRG4" s="24"/>
      <c r="RRH4" s="24"/>
      <c r="RRI4" s="24"/>
      <c r="RRJ4" s="24"/>
      <c r="RRK4" s="24"/>
      <c r="RRL4" s="24"/>
      <c r="RRM4" s="24"/>
      <c r="RRN4" s="24"/>
      <c r="RRO4" s="24"/>
      <c r="RRP4" s="24"/>
      <c r="RRQ4" s="24"/>
      <c r="RRR4" s="24"/>
      <c r="RRS4" s="24"/>
      <c r="RRT4" s="24"/>
      <c r="RRU4" s="24"/>
      <c r="RRV4" s="24"/>
      <c r="RRW4" s="24"/>
      <c r="RRX4" s="24"/>
      <c r="RRY4" s="24"/>
      <c r="RRZ4" s="24"/>
      <c r="RSA4" s="24"/>
      <c r="RSB4" s="24"/>
      <c r="RSC4" s="24"/>
      <c r="RSD4" s="24"/>
      <c r="RSE4" s="24"/>
      <c r="RSF4" s="24"/>
      <c r="RSG4" s="24"/>
      <c r="RSH4" s="24"/>
      <c r="RSI4" s="24"/>
      <c r="RSJ4" s="24"/>
      <c r="RSK4" s="24"/>
      <c r="RSL4" s="24"/>
      <c r="RSM4" s="24"/>
      <c r="RSN4" s="24"/>
      <c r="RSO4" s="24"/>
      <c r="RSP4" s="24"/>
      <c r="RSQ4" s="24"/>
      <c r="RSR4" s="24"/>
      <c r="RSS4" s="24"/>
      <c r="RST4" s="24"/>
      <c r="RSU4" s="24"/>
      <c r="RSV4" s="24"/>
      <c r="RSW4" s="24"/>
      <c r="RSX4" s="24"/>
      <c r="RSY4" s="24"/>
      <c r="RSZ4" s="24"/>
      <c r="RTA4" s="24"/>
      <c r="RTB4" s="24"/>
      <c r="RTC4" s="24"/>
      <c r="RTD4" s="24"/>
      <c r="RTE4" s="24"/>
      <c r="RTF4" s="24"/>
      <c r="RTG4" s="24"/>
      <c r="RTH4" s="24"/>
      <c r="RTI4" s="24"/>
      <c r="RTJ4" s="24"/>
      <c r="RTK4" s="24"/>
      <c r="RTL4" s="24"/>
      <c r="RTM4" s="24"/>
      <c r="RTN4" s="24"/>
      <c r="RTO4" s="24"/>
      <c r="RTP4" s="24"/>
      <c r="RTQ4" s="24"/>
      <c r="RTR4" s="24"/>
      <c r="RTS4" s="24"/>
      <c r="RTT4" s="24"/>
      <c r="RTU4" s="24"/>
      <c r="RTV4" s="24"/>
      <c r="RTW4" s="24"/>
      <c r="RTX4" s="24"/>
      <c r="RTY4" s="24"/>
      <c r="RTZ4" s="24"/>
      <c r="RUA4" s="24"/>
      <c r="RUB4" s="24"/>
      <c r="RUC4" s="24"/>
      <c r="RUD4" s="24"/>
      <c r="RUE4" s="24"/>
      <c r="RUF4" s="24"/>
      <c r="RUG4" s="24"/>
      <c r="RUH4" s="24"/>
      <c r="RUI4" s="24"/>
      <c r="RUJ4" s="24"/>
      <c r="RUK4" s="24"/>
      <c r="RUL4" s="24"/>
      <c r="RUM4" s="24"/>
      <c r="RUN4" s="24"/>
      <c r="RUO4" s="24"/>
      <c r="RUP4" s="24"/>
      <c r="RUQ4" s="24"/>
      <c r="RUR4" s="24"/>
      <c r="RUS4" s="24"/>
      <c r="RUT4" s="24"/>
      <c r="RUU4" s="24"/>
      <c r="RUV4" s="24"/>
      <c r="RUW4" s="24"/>
      <c r="RUX4" s="24"/>
      <c r="RUY4" s="24"/>
      <c r="RUZ4" s="24"/>
      <c r="RVA4" s="24"/>
      <c r="RVB4" s="24"/>
      <c r="RVC4" s="24"/>
      <c r="RVD4" s="24"/>
      <c r="RVE4" s="24"/>
      <c r="RVF4" s="24"/>
      <c r="RVG4" s="24"/>
      <c r="RVH4" s="24"/>
      <c r="RVI4" s="24"/>
      <c r="RVJ4" s="24"/>
      <c r="RVK4" s="24"/>
      <c r="RVL4" s="24"/>
      <c r="RVM4" s="24"/>
      <c r="RVN4" s="24"/>
      <c r="RVO4" s="24"/>
      <c r="RVP4" s="24"/>
      <c r="RVQ4" s="24"/>
      <c r="RVR4" s="24"/>
      <c r="RVS4" s="24"/>
      <c r="RVT4" s="24"/>
      <c r="RVU4" s="24"/>
      <c r="RVV4" s="24"/>
      <c r="RVW4" s="24"/>
      <c r="RVX4" s="24"/>
      <c r="RVY4" s="24"/>
      <c r="RVZ4" s="24"/>
      <c r="RWA4" s="24"/>
      <c r="RWB4" s="24"/>
      <c r="RWC4" s="24"/>
      <c r="RWD4" s="24"/>
      <c r="RWE4" s="24"/>
      <c r="RWF4" s="24"/>
      <c r="RWG4" s="24"/>
      <c r="RWH4" s="24"/>
      <c r="RWI4" s="24"/>
      <c r="RWJ4" s="24"/>
      <c r="RWK4" s="24"/>
      <c r="RWL4" s="24"/>
      <c r="RWM4" s="24"/>
      <c r="RWN4" s="24"/>
      <c r="RWO4" s="24"/>
      <c r="RWP4" s="24"/>
      <c r="RWQ4" s="24"/>
      <c r="RWR4" s="24"/>
      <c r="RWS4" s="24"/>
      <c r="RWT4" s="24"/>
      <c r="RWU4" s="24"/>
      <c r="RWV4" s="24"/>
      <c r="RWW4" s="24"/>
      <c r="RWX4" s="24"/>
      <c r="RWY4" s="24"/>
      <c r="RWZ4" s="24"/>
      <c r="RXA4" s="24"/>
      <c r="RXB4" s="24"/>
      <c r="RXC4" s="24"/>
      <c r="RXD4" s="24"/>
      <c r="RXE4" s="24"/>
      <c r="RXF4" s="24"/>
      <c r="RXG4" s="24"/>
      <c r="RXH4" s="24"/>
      <c r="RXI4" s="24"/>
      <c r="RXJ4" s="24"/>
      <c r="RXK4" s="24"/>
      <c r="RXL4" s="24"/>
      <c r="RXM4" s="24"/>
      <c r="RXN4" s="24"/>
      <c r="RXO4" s="24"/>
      <c r="RXP4" s="24"/>
      <c r="RXQ4" s="24"/>
      <c r="RXR4" s="24"/>
      <c r="RXS4" s="24"/>
      <c r="RXT4" s="24"/>
      <c r="RXU4" s="24"/>
      <c r="RXV4" s="24"/>
      <c r="RXW4" s="24"/>
      <c r="RXX4" s="24"/>
      <c r="RXY4" s="24"/>
      <c r="RXZ4" s="24"/>
      <c r="RYA4" s="24"/>
      <c r="RYB4" s="24"/>
      <c r="RYC4" s="24"/>
      <c r="RYD4" s="24"/>
      <c r="RYE4" s="24"/>
      <c r="RYF4" s="24"/>
      <c r="RYG4" s="24"/>
      <c r="RYH4" s="24"/>
      <c r="RYI4" s="24"/>
      <c r="RYJ4" s="24"/>
      <c r="RYK4" s="24"/>
      <c r="RYL4" s="24"/>
      <c r="RYM4" s="24"/>
      <c r="RYN4" s="24"/>
      <c r="RYO4" s="24"/>
      <c r="RYP4" s="24"/>
      <c r="RYQ4" s="24"/>
      <c r="RYR4" s="24"/>
      <c r="RYS4" s="24"/>
      <c r="RYT4" s="24"/>
      <c r="RYU4" s="24"/>
      <c r="RYV4" s="24"/>
      <c r="RYW4" s="24"/>
      <c r="RYX4" s="24"/>
      <c r="RYY4" s="24"/>
      <c r="RYZ4" s="24"/>
      <c r="RZA4" s="24"/>
      <c r="RZB4" s="24"/>
      <c r="RZC4" s="24"/>
      <c r="RZD4" s="24"/>
      <c r="RZE4" s="24"/>
      <c r="RZF4" s="24"/>
      <c r="RZG4" s="24"/>
      <c r="RZH4" s="24"/>
      <c r="RZI4" s="24"/>
      <c r="RZJ4" s="24"/>
      <c r="RZK4" s="24"/>
      <c r="RZL4" s="24"/>
      <c r="RZM4" s="24"/>
      <c r="RZN4" s="24"/>
      <c r="RZO4" s="24"/>
      <c r="RZP4" s="24"/>
      <c r="RZQ4" s="24"/>
      <c r="RZR4" s="24"/>
      <c r="RZS4" s="24"/>
      <c r="RZT4" s="24"/>
      <c r="RZU4" s="24"/>
      <c r="RZV4" s="24"/>
      <c r="RZW4" s="24"/>
      <c r="RZX4" s="24"/>
      <c r="RZY4" s="24"/>
      <c r="RZZ4" s="24"/>
      <c r="SAA4" s="24"/>
      <c r="SAB4" s="24"/>
      <c r="SAC4" s="24"/>
      <c r="SAD4" s="24"/>
      <c r="SAE4" s="24"/>
      <c r="SAF4" s="24"/>
      <c r="SAG4" s="24"/>
      <c r="SAH4" s="24"/>
      <c r="SAI4" s="24"/>
      <c r="SAJ4" s="24"/>
      <c r="SAK4" s="24"/>
      <c r="SAL4" s="24"/>
      <c r="SAM4" s="24"/>
      <c r="SAN4" s="24"/>
      <c r="SAO4" s="24"/>
      <c r="SAP4" s="24"/>
      <c r="SAQ4" s="24"/>
      <c r="SAR4" s="24"/>
      <c r="SAS4" s="24"/>
      <c r="SAT4" s="24"/>
      <c r="SAU4" s="24"/>
      <c r="SAV4" s="24"/>
      <c r="SAW4" s="24"/>
      <c r="SAX4" s="24"/>
      <c r="SAY4" s="24"/>
      <c r="SAZ4" s="24"/>
      <c r="SBA4" s="24"/>
      <c r="SBB4" s="24"/>
      <c r="SBC4" s="24"/>
      <c r="SBD4" s="24"/>
      <c r="SBE4" s="24"/>
      <c r="SBF4" s="24"/>
      <c r="SBG4" s="24"/>
      <c r="SBH4" s="24"/>
      <c r="SBI4" s="24"/>
      <c r="SBJ4" s="24"/>
      <c r="SBK4" s="24"/>
      <c r="SBL4" s="24"/>
      <c r="SBM4" s="24"/>
      <c r="SBN4" s="24"/>
      <c r="SBO4" s="24"/>
      <c r="SBP4" s="24"/>
      <c r="SBQ4" s="24"/>
      <c r="SBR4" s="24"/>
      <c r="SBS4" s="24"/>
      <c r="SBT4" s="24"/>
      <c r="SBU4" s="24"/>
      <c r="SBV4" s="24"/>
      <c r="SBW4" s="24"/>
      <c r="SBX4" s="24"/>
      <c r="SBY4" s="24"/>
      <c r="SBZ4" s="24"/>
      <c r="SCA4" s="24"/>
      <c r="SCB4" s="24"/>
      <c r="SCC4" s="24"/>
      <c r="SCD4" s="24"/>
      <c r="SCE4" s="24"/>
      <c r="SCF4" s="24"/>
      <c r="SCG4" s="24"/>
      <c r="SCH4" s="24"/>
      <c r="SCI4" s="24"/>
      <c r="SCJ4" s="24"/>
      <c r="SCK4" s="24"/>
      <c r="SCL4" s="24"/>
      <c r="SCM4" s="24"/>
      <c r="SCN4" s="24"/>
      <c r="SCO4" s="24"/>
      <c r="SCP4" s="24"/>
      <c r="SCQ4" s="24"/>
      <c r="SCR4" s="24"/>
      <c r="SCS4" s="24"/>
      <c r="SCT4" s="24"/>
      <c r="SCU4" s="24"/>
      <c r="SCV4" s="24"/>
      <c r="SCW4" s="24"/>
      <c r="SCX4" s="24"/>
      <c r="SCY4" s="24"/>
      <c r="SCZ4" s="24"/>
      <c r="SDA4" s="24"/>
      <c r="SDB4" s="24"/>
      <c r="SDC4" s="24"/>
      <c r="SDD4" s="24"/>
      <c r="SDE4" s="24"/>
      <c r="SDF4" s="24"/>
      <c r="SDG4" s="24"/>
      <c r="SDH4" s="24"/>
      <c r="SDI4" s="24"/>
      <c r="SDJ4" s="24"/>
      <c r="SDK4" s="24"/>
      <c r="SDL4" s="24"/>
      <c r="SDM4" s="24"/>
      <c r="SDN4" s="24"/>
      <c r="SDO4" s="24"/>
      <c r="SDP4" s="24"/>
      <c r="SDQ4" s="24"/>
      <c r="SDR4" s="24"/>
      <c r="SDS4" s="24"/>
      <c r="SDT4" s="24"/>
      <c r="SDU4" s="24"/>
      <c r="SDV4" s="24"/>
      <c r="SDW4" s="24"/>
      <c r="SDX4" s="24"/>
      <c r="SDY4" s="24"/>
      <c r="SDZ4" s="24"/>
      <c r="SEA4" s="24"/>
      <c r="SEB4" s="24"/>
      <c r="SEC4" s="24"/>
      <c r="SED4" s="24"/>
      <c r="SEE4" s="24"/>
      <c r="SEF4" s="24"/>
      <c r="SEG4" s="24"/>
      <c r="SEH4" s="24"/>
      <c r="SEI4" s="24"/>
      <c r="SEJ4" s="24"/>
      <c r="SEK4" s="24"/>
      <c r="SEL4" s="24"/>
      <c r="SEM4" s="24"/>
      <c r="SEN4" s="24"/>
      <c r="SEO4" s="24"/>
      <c r="SEP4" s="24"/>
      <c r="SEQ4" s="24"/>
      <c r="SER4" s="24"/>
      <c r="SES4" s="24"/>
      <c r="SET4" s="24"/>
      <c r="SEU4" s="24"/>
      <c r="SEV4" s="24"/>
      <c r="SEW4" s="24"/>
      <c r="SEX4" s="24"/>
      <c r="SEY4" s="24"/>
      <c r="SEZ4" s="24"/>
      <c r="SFA4" s="24"/>
      <c r="SFB4" s="24"/>
      <c r="SFC4" s="24"/>
      <c r="SFD4" s="24"/>
      <c r="SFE4" s="24"/>
      <c r="SFF4" s="24"/>
      <c r="SFG4" s="24"/>
      <c r="SFH4" s="24"/>
      <c r="SFI4" s="24"/>
      <c r="SFJ4" s="24"/>
      <c r="SFK4" s="24"/>
      <c r="SFL4" s="24"/>
      <c r="SFM4" s="24"/>
      <c r="SFN4" s="24"/>
      <c r="SFO4" s="24"/>
      <c r="SFP4" s="24"/>
      <c r="SFQ4" s="24"/>
      <c r="SFR4" s="24"/>
      <c r="SFS4" s="24"/>
      <c r="SFT4" s="24"/>
      <c r="SFU4" s="24"/>
      <c r="SFV4" s="24"/>
      <c r="SFW4" s="24"/>
      <c r="SFX4" s="24"/>
      <c r="SFY4" s="24"/>
      <c r="SFZ4" s="24"/>
      <c r="SGA4" s="24"/>
      <c r="SGB4" s="24"/>
      <c r="SGC4" s="24"/>
      <c r="SGD4" s="24"/>
      <c r="SGE4" s="24"/>
      <c r="SGF4" s="24"/>
      <c r="SGG4" s="24"/>
      <c r="SGH4" s="24"/>
      <c r="SGI4" s="24"/>
      <c r="SGJ4" s="24"/>
      <c r="SGK4" s="24"/>
      <c r="SGL4" s="24"/>
      <c r="SGM4" s="24"/>
      <c r="SGN4" s="24"/>
      <c r="SGO4" s="24"/>
      <c r="SGP4" s="24"/>
      <c r="SGQ4" s="24"/>
      <c r="SGR4" s="24"/>
      <c r="SGS4" s="24"/>
      <c r="SGT4" s="24"/>
      <c r="SGU4" s="24"/>
      <c r="SGV4" s="24"/>
      <c r="SGW4" s="24"/>
      <c r="SGX4" s="24"/>
      <c r="SGY4" s="24"/>
      <c r="SGZ4" s="24"/>
      <c r="SHA4" s="24"/>
      <c r="SHB4" s="24"/>
      <c r="SHC4" s="24"/>
      <c r="SHD4" s="24"/>
      <c r="SHE4" s="24"/>
      <c r="SHF4" s="24"/>
      <c r="SHG4" s="24"/>
      <c r="SHH4" s="24"/>
      <c r="SHI4" s="24"/>
      <c r="SHJ4" s="24"/>
      <c r="SHK4" s="24"/>
      <c r="SHL4" s="24"/>
      <c r="SHM4" s="24"/>
      <c r="SHN4" s="24"/>
      <c r="SHO4" s="24"/>
      <c r="SHP4" s="24"/>
      <c r="SHQ4" s="24"/>
      <c r="SHR4" s="24"/>
      <c r="SHS4" s="24"/>
      <c r="SHT4" s="24"/>
      <c r="SHU4" s="24"/>
      <c r="SHV4" s="24"/>
      <c r="SHW4" s="24"/>
      <c r="SHX4" s="24"/>
      <c r="SHY4" s="24"/>
      <c r="SHZ4" s="24"/>
      <c r="SIA4" s="24"/>
      <c r="SIB4" s="24"/>
      <c r="SIC4" s="24"/>
      <c r="SID4" s="24"/>
      <c r="SIE4" s="24"/>
      <c r="SIF4" s="24"/>
      <c r="SIG4" s="24"/>
      <c r="SIH4" s="24"/>
      <c r="SII4" s="24"/>
      <c r="SIJ4" s="24"/>
      <c r="SIK4" s="24"/>
      <c r="SIL4" s="24"/>
      <c r="SIM4" s="24"/>
      <c r="SIN4" s="24"/>
      <c r="SIO4" s="24"/>
      <c r="SIP4" s="24"/>
      <c r="SIQ4" s="24"/>
      <c r="SIR4" s="24"/>
      <c r="SIS4" s="24"/>
      <c r="SIT4" s="24"/>
      <c r="SIU4" s="24"/>
      <c r="SIV4" s="24"/>
      <c r="SIW4" s="24"/>
      <c r="SIX4" s="24"/>
      <c r="SIY4" s="24"/>
      <c r="SIZ4" s="24"/>
      <c r="SJA4" s="24"/>
      <c r="SJB4" s="24"/>
      <c r="SJC4" s="24"/>
      <c r="SJD4" s="24"/>
      <c r="SJE4" s="24"/>
      <c r="SJF4" s="24"/>
      <c r="SJG4" s="24"/>
      <c r="SJH4" s="24"/>
      <c r="SJI4" s="24"/>
      <c r="SJJ4" s="24"/>
      <c r="SJK4" s="24"/>
      <c r="SJL4" s="24"/>
      <c r="SJM4" s="24"/>
      <c r="SJN4" s="24"/>
      <c r="SJO4" s="24"/>
      <c r="SJP4" s="24"/>
      <c r="SJQ4" s="24"/>
      <c r="SJR4" s="24"/>
      <c r="SJS4" s="24"/>
      <c r="SJT4" s="24"/>
      <c r="SJU4" s="24"/>
      <c r="SJV4" s="24"/>
      <c r="SJW4" s="24"/>
      <c r="SJX4" s="24"/>
      <c r="SJY4" s="24"/>
      <c r="SJZ4" s="24"/>
      <c r="SKA4" s="24"/>
      <c r="SKB4" s="24"/>
      <c r="SKC4" s="24"/>
      <c r="SKD4" s="24"/>
      <c r="SKE4" s="24"/>
      <c r="SKF4" s="24"/>
      <c r="SKG4" s="24"/>
      <c r="SKH4" s="24"/>
      <c r="SKI4" s="24"/>
      <c r="SKJ4" s="24"/>
      <c r="SKK4" s="24"/>
      <c r="SKL4" s="24"/>
      <c r="SKM4" s="24"/>
      <c r="SKN4" s="24"/>
      <c r="SKO4" s="24"/>
      <c r="SKP4" s="24"/>
      <c r="SKQ4" s="24"/>
      <c r="SKR4" s="24"/>
      <c r="SKS4" s="24"/>
      <c r="SKT4" s="24"/>
      <c r="SKU4" s="24"/>
      <c r="SKV4" s="24"/>
      <c r="SKW4" s="24"/>
      <c r="SKX4" s="24"/>
      <c r="SKY4" s="24"/>
      <c r="SKZ4" s="24"/>
      <c r="SLA4" s="24"/>
      <c r="SLB4" s="24"/>
      <c r="SLC4" s="24"/>
      <c r="SLD4" s="24"/>
      <c r="SLE4" s="24"/>
      <c r="SLF4" s="24"/>
      <c r="SLG4" s="24"/>
      <c r="SLH4" s="24"/>
      <c r="SLI4" s="24"/>
      <c r="SLJ4" s="24"/>
      <c r="SLK4" s="24"/>
      <c r="SLL4" s="24"/>
      <c r="SLM4" s="24"/>
      <c r="SLN4" s="24"/>
      <c r="SLO4" s="24"/>
      <c r="SLP4" s="24"/>
      <c r="SLQ4" s="24"/>
      <c r="SLR4" s="24"/>
      <c r="SLS4" s="24"/>
      <c r="SLT4" s="24"/>
      <c r="SLU4" s="24"/>
      <c r="SLV4" s="24"/>
      <c r="SLW4" s="24"/>
      <c r="SLX4" s="24"/>
      <c r="SLY4" s="24"/>
      <c r="SLZ4" s="24"/>
      <c r="SMA4" s="24"/>
      <c r="SMB4" s="24"/>
      <c r="SMC4" s="24"/>
      <c r="SMD4" s="24"/>
      <c r="SME4" s="24"/>
      <c r="SMF4" s="24"/>
      <c r="SMG4" s="24"/>
      <c r="SMH4" s="24"/>
      <c r="SMI4" s="24"/>
      <c r="SMJ4" s="24"/>
      <c r="SMK4" s="24"/>
      <c r="SML4" s="24"/>
      <c r="SMM4" s="24"/>
      <c r="SMN4" s="24"/>
      <c r="SMO4" s="24"/>
      <c r="SMP4" s="24"/>
      <c r="SMQ4" s="24"/>
      <c r="SMR4" s="24"/>
      <c r="SMS4" s="24"/>
      <c r="SMT4" s="24"/>
      <c r="SMU4" s="24"/>
      <c r="SMV4" s="24"/>
      <c r="SMW4" s="24"/>
      <c r="SMX4" s="24"/>
      <c r="SMY4" s="24"/>
      <c r="SMZ4" s="24"/>
      <c r="SNA4" s="24"/>
      <c r="SNB4" s="24"/>
      <c r="SNC4" s="24"/>
      <c r="SND4" s="24"/>
      <c r="SNE4" s="24"/>
      <c r="SNF4" s="24"/>
      <c r="SNG4" s="24"/>
      <c r="SNH4" s="24"/>
      <c r="SNI4" s="24"/>
      <c r="SNJ4" s="24"/>
      <c r="SNK4" s="24"/>
      <c r="SNL4" s="24"/>
      <c r="SNM4" s="24"/>
      <c r="SNN4" s="24"/>
      <c r="SNO4" s="24"/>
      <c r="SNP4" s="24"/>
      <c r="SNQ4" s="24"/>
      <c r="SNR4" s="24"/>
      <c r="SNS4" s="24"/>
      <c r="SNT4" s="24"/>
      <c r="SNU4" s="24"/>
      <c r="SNV4" s="24"/>
      <c r="SNW4" s="24"/>
      <c r="SNX4" s="24"/>
      <c r="SNY4" s="24"/>
      <c r="SNZ4" s="24"/>
      <c r="SOA4" s="24"/>
      <c r="SOB4" s="24"/>
      <c r="SOC4" s="24"/>
      <c r="SOD4" s="24"/>
      <c r="SOE4" s="24"/>
      <c r="SOF4" s="24"/>
      <c r="SOG4" s="24"/>
      <c r="SOH4" s="24"/>
      <c r="SOI4" s="24"/>
      <c r="SOJ4" s="24"/>
      <c r="SOK4" s="24"/>
      <c r="SOL4" s="24"/>
      <c r="SOM4" s="24"/>
      <c r="SON4" s="24"/>
      <c r="SOO4" s="24"/>
      <c r="SOP4" s="24"/>
      <c r="SOQ4" s="24"/>
      <c r="SOR4" s="24"/>
      <c r="SOS4" s="24"/>
      <c r="SOT4" s="24"/>
      <c r="SOU4" s="24"/>
      <c r="SOV4" s="24"/>
      <c r="SOW4" s="24"/>
      <c r="SOX4" s="24"/>
      <c r="SOY4" s="24"/>
      <c r="SOZ4" s="24"/>
      <c r="SPA4" s="24"/>
      <c r="SPB4" s="24"/>
      <c r="SPC4" s="24"/>
      <c r="SPD4" s="24"/>
      <c r="SPE4" s="24"/>
      <c r="SPF4" s="24"/>
      <c r="SPG4" s="24"/>
      <c r="SPH4" s="24"/>
      <c r="SPI4" s="24"/>
      <c r="SPJ4" s="24"/>
      <c r="SPK4" s="24"/>
      <c r="SPL4" s="24"/>
      <c r="SPM4" s="24"/>
      <c r="SPN4" s="24"/>
      <c r="SPO4" s="24"/>
      <c r="SPP4" s="24"/>
      <c r="SPQ4" s="24"/>
      <c r="SPR4" s="24"/>
      <c r="SPS4" s="24"/>
      <c r="SPT4" s="24"/>
      <c r="SPU4" s="24"/>
      <c r="SPV4" s="24"/>
      <c r="SPW4" s="24"/>
      <c r="SPX4" s="24"/>
      <c r="SPY4" s="24"/>
      <c r="SPZ4" s="24"/>
      <c r="SQA4" s="24"/>
      <c r="SQB4" s="24"/>
      <c r="SQC4" s="24"/>
      <c r="SQD4" s="24"/>
      <c r="SQE4" s="24"/>
      <c r="SQF4" s="24"/>
      <c r="SQG4" s="24"/>
      <c r="SQH4" s="24"/>
      <c r="SQI4" s="24"/>
      <c r="SQJ4" s="24"/>
      <c r="SQK4" s="24"/>
      <c r="SQL4" s="24"/>
      <c r="SQM4" s="24"/>
      <c r="SQN4" s="24"/>
      <c r="SQO4" s="24"/>
      <c r="SQP4" s="24"/>
      <c r="SQQ4" s="24"/>
      <c r="SQR4" s="24"/>
      <c r="SQS4" s="24"/>
      <c r="SQT4" s="24"/>
      <c r="SQU4" s="24"/>
      <c r="SQV4" s="24"/>
      <c r="SQW4" s="24"/>
      <c r="SQX4" s="24"/>
      <c r="SQY4" s="24"/>
      <c r="SQZ4" s="24"/>
      <c r="SRA4" s="24"/>
      <c r="SRB4" s="24"/>
      <c r="SRC4" s="24"/>
      <c r="SRD4" s="24"/>
      <c r="SRE4" s="24"/>
      <c r="SRF4" s="24"/>
      <c r="SRG4" s="24"/>
      <c r="SRH4" s="24"/>
      <c r="SRI4" s="24"/>
      <c r="SRJ4" s="24"/>
      <c r="SRK4" s="24"/>
      <c r="SRL4" s="24"/>
      <c r="SRM4" s="24"/>
      <c r="SRN4" s="24"/>
      <c r="SRO4" s="24"/>
      <c r="SRP4" s="24"/>
      <c r="SRQ4" s="24"/>
      <c r="SRR4" s="24"/>
      <c r="SRS4" s="24"/>
      <c r="SRT4" s="24"/>
      <c r="SRU4" s="24"/>
      <c r="SRV4" s="24"/>
      <c r="SRW4" s="24"/>
      <c r="SRX4" s="24"/>
      <c r="SRY4" s="24"/>
      <c r="SRZ4" s="24"/>
      <c r="SSA4" s="24"/>
      <c r="SSB4" s="24"/>
      <c r="SSC4" s="24"/>
      <c r="SSD4" s="24"/>
      <c r="SSE4" s="24"/>
      <c r="SSF4" s="24"/>
      <c r="SSG4" s="24"/>
      <c r="SSH4" s="24"/>
      <c r="SSI4" s="24"/>
      <c r="SSJ4" s="24"/>
      <c r="SSK4" s="24"/>
      <c r="SSL4" s="24"/>
      <c r="SSM4" s="24"/>
      <c r="SSN4" s="24"/>
      <c r="SSO4" s="24"/>
      <c r="SSP4" s="24"/>
      <c r="SSQ4" s="24"/>
      <c r="SSR4" s="24"/>
      <c r="SSS4" s="24"/>
      <c r="SST4" s="24"/>
      <c r="SSU4" s="24"/>
      <c r="SSV4" s="24"/>
      <c r="SSW4" s="24"/>
      <c r="SSX4" s="24"/>
      <c r="SSY4" s="24"/>
      <c r="SSZ4" s="24"/>
      <c r="STA4" s="24"/>
      <c r="STB4" s="24"/>
      <c r="STC4" s="24"/>
      <c r="STD4" s="24"/>
      <c r="STE4" s="24"/>
      <c r="STF4" s="24"/>
      <c r="STG4" s="24"/>
      <c r="STH4" s="24"/>
      <c r="STI4" s="24"/>
      <c r="STJ4" s="24"/>
      <c r="STK4" s="24"/>
      <c r="STL4" s="24"/>
      <c r="STM4" s="24"/>
      <c r="STN4" s="24"/>
      <c r="STO4" s="24"/>
      <c r="STP4" s="24"/>
      <c r="STQ4" s="24"/>
      <c r="STR4" s="24"/>
      <c r="STS4" s="24"/>
      <c r="STT4" s="24"/>
      <c r="STU4" s="24"/>
      <c r="STV4" s="24"/>
      <c r="STW4" s="24"/>
      <c r="STX4" s="24"/>
      <c r="STY4" s="24"/>
      <c r="STZ4" s="24"/>
      <c r="SUA4" s="24"/>
      <c r="SUB4" s="24"/>
      <c r="SUC4" s="24"/>
      <c r="SUD4" s="24"/>
      <c r="SUE4" s="24"/>
      <c r="SUF4" s="24"/>
      <c r="SUG4" s="24"/>
      <c r="SUH4" s="24"/>
      <c r="SUI4" s="24"/>
      <c r="SUJ4" s="24"/>
      <c r="SUK4" s="24"/>
      <c r="SUL4" s="24"/>
      <c r="SUM4" s="24"/>
      <c r="SUN4" s="24"/>
      <c r="SUO4" s="24"/>
      <c r="SUP4" s="24"/>
      <c r="SUQ4" s="24"/>
      <c r="SUR4" s="24"/>
      <c r="SUS4" s="24"/>
      <c r="SUT4" s="24"/>
      <c r="SUU4" s="24"/>
      <c r="SUV4" s="24"/>
      <c r="SUW4" s="24"/>
      <c r="SUX4" s="24"/>
      <c r="SUY4" s="24"/>
      <c r="SUZ4" s="24"/>
      <c r="SVA4" s="24"/>
      <c r="SVB4" s="24"/>
      <c r="SVC4" s="24"/>
      <c r="SVD4" s="24"/>
      <c r="SVE4" s="24"/>
      <c r="SVF4" s="24"/>
      <c r="SVG4" s="24"/>
      <c r="SVH4" s="24"/>
      <c r="SVI4" s="24"/>
      <c r="SVJ4" s="24"/>
      <c r="SVK4" s="24"/>
      <c r="SVL4" s="24"/>
      <c r="SVM4" s="24"/>
      <c r="SVN4" s="24"/>
      <c r="SVO4" s="24"/>
      <c r="SVP4" s="24"/>
      <c r="SVQ4" s="24"/>
      <c r="SVR4" s="24"/>
      <c r="SVS4" s="24"/>
      <c r="SVT4" s="24"/>
      <c r="SVU4" s="24"/>
      <c r="SVV4" s="24"/>
      <c r="SVW4" s="24"/>
      <c r="SVX4" s="24"/>
      <c r="SVY4" s="24"/>
      <c r="SVZ4" s="24"/>
      <c r="SWA4" s="24"/>
      <c r="SWB4" s="24"/>
      <c r="SWC4" s="24"/>
      <c r="SWD4" s="24"/>
      <c r="SWE4" s="24"/>
      <c r="SWF4" s="24"/>
      <c r="SWG4" s="24"/>
      <c r="SWH4" s="24"/>
      <c r="SWI4" s="24"/>
      <c r="SWJ4" s="24"/>
      <c r="SWK4" s="24"/>
      <c r="SWL4" s="24"/>
      <c r="SWM4" s="24"/>
      <c r="SWN4" s="24"/>
      <c r="SWO4" s="24"/>
      <c r="SWP4" s="24"/>
      <c r="SWQ4" s="24"/>
      <c r="SWR4" s="24"/>
      <c r="SWS4" s="24"/>
      <c r="SWT4" s="24"/>
      <c r="SWU4" s="24"/>
      <c r="SWV4" s="24"/>
      <c r="SWW4" s="24"/>
      <c r="SWX4" s="24"/>
      <c r="SWY4" s="24"/>
      <c r="SWZ4" s="24"/>
      <c r="SXA4" s="24"/>
      <c r="SXB4" s="24"/>
      <c r="SXC4" s="24"/>
      <c r="SXD4" s="24"/>
      <c r="SXE4" s="24"/>
      <c r="SXF4" s="24"/>
      <c r="SXG4" s="24"/>
      <c r="SXH4" s="24"/>
      <c r="SXI4" s="24"/>
      <c r="SXJ4" s="24"/>
      <c r="SXK4" s="24"/>
      <c r="SXL4" s="24"/>
      <c r="SXM4" s="24"/>
      <c r="SXN4" s="24"/>
      <c r="SXO4" s="24"/>
      <c r="SXP4" s="24"/>
      <c r="SXQ4" s="24"/>
      <c r="SXR4" s="24"/>
      <c r="SXS4" s="24"/>
      <c r="SXT4" s="24"/>
      <c r="SXU4" s="24"/>
      <c r="SXV4" s="24"/>
      <c r="SXW4" s="24"/>
      <c r="SXX4" s="24"/>
      <c r="SXY4" s="24"/>
      <c r="SXZ4" s="24"/>
      <c r="SYA4" s="24"/>
      <c r="SYB4" s="24"/>
      <c r="SYC4" s="24"/>
      <c r="SYD4" s="24"/>
      <c r="SYE4" s="24"/>
      <c r="SYF4" s="24"/>
      <c r="SYG4" s="24"/>
      <c r="SYH4" s="24"/>
      <c r="SYI4" s="24"/>
      <c r="SYJ4" s="24"/>
      <c r="SYK4" s="24"/>
      <c r="SYL4" s="24"/>
      <c r="SYM4" s="24"/>
      <c r="SYN4" s="24"/>
      <c r="SYO4" s="24"/>
      <c r="SYP4" s="24"/>
      <c r="SYQ4" s="24"/>
      <c r="SYR4" s="24"/>
      <c r="SYS4" s="24"/>
      <c r="SYT4" s="24"/>
      <c r="SYU4" s="24"/>
      <c r="SYV4" s="24"/>
      <c r="SYW4" s="24"/>
      <c r="SYX4" s="24"/>
      <c r="SYY4" s="24"/>
      <c r="SYZ4" s="24"/>
      <c r="SZA4" s="24"/>
      <c r="SZB4" s="24"/>
      <c r="SZC4" s="24"/>
      <c r="SZD4" s="24"/>
      <c r="SZE4" s="24"/>
      <c r="SZF4" s="24"/>
      <c r="SZG4" s="24"/>
      <c r="SZH4" s="24"/>
      <c r="SZI4" s="24"/>
      <c r="SZJ4" s="24"/>
      <c r="SZK4" s="24"/>
      <c r="SZL4" s="24"/>
      <c r="SZM4" s="24"/>
      <c r="SZN4" s="24"/>
      <c r="SZO4" s="24"/>
      <c r="SZP4" s="24"/>
      <c r="SZQ4" s="24"/>
      <c r="SZR4" s="24"/>
      <c r="SZS4" s="24"/>
      <c r="SZT4" s="24"/>
      <c r="SZU4" s="24"/>
      <c r="SZV4" s="24"/>
      <c r="SZW4" s="24"/>
      <c r="SZX4" s="24"/>
      <c r="SZY4" s="24"/>
      <c r="SZZ4" s="24"/>
      <c r="TAA4" s="24"/>
      <c r="TAB4" s="24"/>
      <c r="TAC4" s="24"/>
      <c r="TAD4" s="24"/>
      <c r="TAE4" s="24"/>
      <c r="TAF4" s="24"/>
      <c r="TAG4" s="24"/>
      <c r="TAH4" s="24"/>
      <c r="TAI4" s="24"/>
      <c r="TAJ4" s="24"/>
      <c r="TAK4" s="24"/>
      <c r="TAL4" s="24"/>
      <c r="TAM4" s="24"/>
      <c r="TAN4" s="24"/>
      <c r="TAO4" s="24"/>
      <c r="TAP4" s="24"/>
      <c r="TAQ4" s="24"/>
      <c r="TAR4" s="24"/>
      <c r="TAS4" s="24"/>
      <c r="TAT4" s="24"/>
      <c r="TAU4" s="24"/>
      <c r="TAV4" s="24"/>
      <c r="TAW4" s="24"/>
      <c r="TAX4" s="24"/>
      <c r="TAY4" s="24"/>
      <c r="TAZ4" s="24"/>
      <c r="TBA4" s="24"/>
      <c r="TBB4" s="24"/>
      <c r="TBC4" s="24"/>
      <c r="TBD4" s="24"/>
      <c r="TBE4" s="24"/>
      <c r="TBF4" s="24"/>
      <c r="TBG4" s="24"/>
      <c r="TBH4" s="24"/>
      <c r="TBI4" s="24"/>
      <c r="TBJ4" s="24"/>
      <c r="TBK4" s="24"/>
      <c r="TBL4" s="24"/>
      <c r="TBM4" s="24"/>
      <c r="TBN4" s="24"/>
      <c r="TBO4" s="24"/>
      <c r="TBP4" s="24"/>
      <c r="TBQ4" s="24"/>
      <c r="TBR4" s="24"/>
      <c r="TBS4" s="24"/>
      <c r="TBT4" s="24"/>
      <c r="TBU4" s="24"/>
      <c r="TBV4" s="24"/>
      <c r="TBW4" s="24"/>
      <c r="TBX4" s="24"/>
      <c r="TBY4" s="24"/>
      <c r="TBZ4" s="24"/>
      <c r="TCA4" s="24"/>
      <c r="TCB4" s="24"/>
      <c r="TCC4" s="24"/>
      <c r="TCD4" s="24"/>
      <c r="TCE4" s="24"/>
      <c r="TCF4" s="24"/>
      <c r="TCG4" s="24"/>
      <c r="TCH4" s="24"/>
      <c r="TCI4" s="24"/>
      <c r="TCJ4" s="24"/>
      <c r="TCK4" s="24"/>
      <c r="TCL4" s="24"/>
      <c r="TCM4" s="24"/>
      <c r="TCN4" s="24"/>
      <c r="TCO4" s="24"/>
      <c r="TCP4" s="24"/>
      <c r="TCQ4" s="24"/>
      <c r="TCR4" s="24"/>
      <c r="TCS4" s="24"/>
      <c r="TCT4" s="24"/>
      <c r="TCU4" s="24"/>
      <c r="TCV4" s="24"/>
      <c r="TCW4" s="24"/>
      <c r="TCX4" s="24"/>
      <c r="TCY4" s="24"/>
      <c r="TCZ4" s="24"/>
      <c r="TDA4" s="24"/>
      <c r="TDB4" s="24"/>
      <c r="TDC4" s="24"/>
      <c r="TDD4" s="24"/>
      <c r="TDE4" s="24"/>
      <c r="TDF4" s="24"/>
      <c r="TDG4" s="24"/>
      <c r="TDH4" s="24"/>
      <c r="TDI4" s="24"/>
      <c r="TDJ4" s="24"/>
      <c r="TDK4" s="24"/>
      <c r="TDL4" s="24"/>
      <c r="TDM4" s="24"/>
      <c r="TDN4" s="24"/>
      <c r="TDO4" s="24"/>
      <c r="TDP4" s="24"/>
      <c r="TDQ4" s="24"/>
      <c r="TDR4" s="24"/>
      <c r="TDS4" s="24"/>
      <c r="TDT4" s="24"/>
      <c r="TDU4" s="24"/>
      <c r="TDV4" s="24"/>
      <c r="TDW4" s="24"/>
      <c r="TDX4" s="24"/>
      <c r="TDY4" s="24"/>
      <c r="TDZ4" s="24"/>
      <c r="TEA4" s="24"/>
      <c r="TEB4" s="24"/>
      <c r="TEC4" s="24"/>
      <c r="TED4" s="24"/>
      <c r="TEE4" s="24"/>
      <c r="TEF4" s="24"/>
      <c r="TEG4" s="24"/>
      <c r="TEH4" s="24"/>
      <c r="TEI4" s="24"/>
      <c r="TEJ4" s="24"/>
      <c r="TEK4" s="24"/>
      <c r="TEL4" s="24"/>
      <c r="TEM4" s="24"/>
      <c r="TEN4" s="24"/>
      <c r="TEO4" s="24"/>
      <c r="TEP4" s="24"/>
      <c r="TEQ4" s="24"/>
      <c r="TER4" s="24"/>
      <c r="TES4" s="24"/>
      <c r="TET4" s="24"/>
      <c r="TEU4" s="24"/>
      <c r="TEV4" s="24"/>
      <c r="TEW4" s="24"/>
      <c r="TEX4" s="24"/>
      <c r="TEY4" s="24"/>
      <c r="TEZ4" s="24"/>
      <c r="TFA4" s="24"/>
      <c r="TFB4" s="24"/>
      <c r="TFC4" s="24"/>
      <c r="TFD4" s="24"/>
      <c r="TFE4" s="24"/>
      <c r="TFF4" s="24"/>
      <c r="TFG4" s="24"/>
      <c r="TFH4" s="24"/>
      <c r="TFI4" s="24"/>
      <c r="TFJ4" s="24"/>
      <c r="TFK4" s="24"/>
      <c r="TFL4" s="24"/>
      <c r="TFM4" s="24"/>
      <c r="TFN4" s="24"/>
      <c r="TFO4" s="24"/>
      <c r="TFP4" s="24"/>
      <c r="TFQ4" s="24"/>
      <c r="TFR4" s="24"/>
      <c r="TFS4" s="24"/>
      <c r="TFT4" s="24"/>
      <c r="TFU4" s="24"/>
      <c r="TFV4" s="24"/>
      <c r="TFW4" s="24"/>
      <c r="TFX4" s="24"/>
      <c r="TFY4" s="24"/>
      <c r="TFZ4" s="24"/>
      <c r="TGA4" s="24"/>
      <c r="TGB4" s="24"/>
      <c r="TGC4" s="24"/>
      <c r="TGD4" s="24"/>
      <c r="TGE4" s="24"/>
      <c r="TGF4" s="24"/>
      <c r="TGG4" s="24"/>
      <c r="TGH4" s="24"/>
      <c r="TGI4" s="24"/>
      <c r="TGJ4" s="24"/>
      <c r="TGK4" s="24"/>
      <c r="TGL4" s="24"/>
      <c r="TGM4" s="24"/>
      <c r="TGN4" s="24"/>
      <c r="TGO4" s="24"/>
      <c r="TGP4" s="24"/>
      <c r="TGQ4" s="24"/>
      <c r="TGR4" s="24"/>
      <c r="TGS4" s="24"/>
      <c r="TGT4" s="24"/>
      <c r="TGU4" s="24"/>
      <c r="TGV4" s="24"/>
      <c r="TGW4" s="24"/>
      <c r="TGX4" s="24"/>
      <c r="TGY4" s="24"/>
      <c r="TGZ4" s="24"/>
      <c r="THA4" s="24"/>
      <c r="THB4" s="24"/>
      <c r="THC4" s="24"/>
      <c r="THD4" s="24"/>
      <c r="THE4" s="24"/>
      <c r="THF4" s="24"/>
      <c r="THG4" s="24"/>
      <c r="THH4" s="24"/>
      <c r="THI4" s="24"/>
      <c r="THJ4" s="24"/>
      <c r="THK4" s="24"/>
      <c r="THL4" s="24"/>
      <c r="THM4" s="24"/>
      <c r="THN4" s="24"/>
      <c r="THO4" s="24"/>
      <c r="THP4" s="24"/>
      <c r="THQ4" s="24"/>
      <c r="THR4" s="24"/>
      <c r="THS4" s="24"/>
      <c r="THT4" s="24"/>
      <c r="THU4" s="24"/>
      <c r="THV4" s="24"/>
      <c r="THW4" s="24"/>
      <c r="THX4" s="24"/>
      <c r="THY4" s="24"/>
      <c r="THZ4" s="24"/>
      <c r="TIA4" s="24"/>
      <c r="TIB4" s="24"/>
      <c r="TIC4" s="24"/>
      <c r="TID4" s="24"/>
      <c r="TIE4" s="24"/>
      <c r="TIF4" s="24"/>
      <c r="TIG4" s="24"/>
      <c r="TIH4" s="24"/>
      <c r="TII4" s="24"/>
      <c r="TIJ4" s="24"/>
      <c r="TIK4" s="24"/>
      <c r="TIL4" s="24"/>
      <c r="TIM4" s="24"/>
      <c r="TIN4" s="24"/>
      <c r="TIO4" s="24"/>
      <c r="TIP4" s="24"/>
      <c r="TIQ4" s="24"/>
      <c r="TIR4" s="24"/>
      <c r="TIS4" s="24"/>
      <c r="TIT4" s="24"/>
      <c r="TIU4" s="24"/>
      <c r="TIV4" s="24"/>
      <c r="TIW4" s="24"/>
      <c r="TIX4" s="24"/>
      <c r="TIY4" s="24"/>
      <c r="TIZ4" s="24"/>
      <c r="TJA4" s="24"/>
      <c r="TJB4" s="24"/>
      <c r="TJC4" s="24"/>
      <c r="TJD4" s="24"/>
      <c r="TJE4" s="24"/>
      <c r="TJF4" s="24"/>
      <c r="TJG4" s="24"/>
      <c r="TJH4" s="24"/>
      <c r="TJI4" s="24"/>
      <c r="TJJ4" s="24"/>
      <c r="TJK4" s="24"/>
      <c r="TJL4" s="24"/>
      <c r="TJM4" s="24"/>
      <c r="TJN4" s="24"/>
      <c r="TJO4" s="24"/>
      <c r="TJP4" s="24"/>
      <c r="TJQ4" s="24"/>
      <c r="TJR4" s="24"/>
      <c r="TJS4" s="24"/>
      <c r="TJT4" s="24"/>
      <c r="TJU4" s="24"/>
      <c r="TJV4" s="24"/>
      <c r="TJW4" s="24"/>
      <c r="TJX4" s="24"/>
      <c r="TJY4" s="24"/>
      <c r="TJZ4" s="24"/>
      <c r="TKA4" s="24"/>
      <c r="TKB4" s="24"/>
      <c r="TKC4" s="24"/>
      <c r="TKD4" s="24"/>
      <c r="TKE4" s="24"/>
      <c r="TKF4" s="24"/>
      <c r="TKG4" s="24"/>
      <c r="TKH4" s="24"/>
      <c r="TKI4" s="24"/>
      <c r="TKJ4" s="24"/>
      <c r="TKK4" s="24"/>
      <c r="TKL4" s="24"/>
      <c r="TKM4" s="24"/>
      <c r="TKN4" s="24"/>
      <c r="TKO4" s="24"/>
      <c r="TKP4" s="24"/>
      <c r="TKQ4" s="24"/>
      <c r="TKR4" s="24"/>
      <c r="TKS4" s="24"/>
      <c r="TKT4" s="24"/>
      <c r="TKU4" s="24"/>
      <c r="TKV4" s="24"/>
      <c r="TKW4" s="24"/>
      <c r="TKX4" s="24"/>
      <c r="TKY4" s="24"/>
      <c r="TKZ4" s="24"/>
      <c r="TLA4" s="24"/>
      <c r="TLB4" s="24"/>
      <c r="TLC4" s="24"/>
      <c r="TLD4" s="24"/>
      <c r="TLE4" s="24"/>
      <c r="TLF4" s="24"/>
      <c r="TLG4" s="24"/>
      <c r="TLH4" s="24"/>
      <c r="TLI4" s="24"/>
      <c r="TLJ4" s="24"/>
      <c r="TLK4" s="24"/>
      <c r="TLL4" s="24"/>
      <c r="TLM4" s="24"/>
      <c r="TLN4" s="24"/>
      <c r="TLO4" s="24"/>
      <c r="TLP4" s="24"/>
      <c r="TLQ4" s="24"/>
      <c r="TLR4" s="24"/>
      <c r="TLS4" s="24"/>
      <c r="TLT4" s="24"/>
      <c r="TLU4" s="24"/>
      <c r="TLV4" s="24"/>
      <c r="TLW4" s="24"/>
      <c r="TLX4" s="24"/>
      <c r="TLY4" s="24"/>
      <c r="TLZ4" s="24"/>
      <c r="TMA4" s="24"/>
      <c r="TMB4" s="24"/>
      <c r="TMC4" s="24"/>
      <c r="TMD4" s="24"/>
      <c r="TME4" s="24"/>
      <c r="TMF4" s="24"/>
      <c r="TMG4" s="24"/>
      <c r="TMH4" s="24"/>
      <c r="TMI4" s="24"/>
      <c r="TMJ4" s="24"/>
      <c r="TMK4" s="24"/>
      <c r="TML4" s="24"/>
      <c r="TMM4" s="24"/>
      <c r="TMN4" s="24"/>
      <c r="TMO4" s="24"/>
      <c r="TMP4" s="24"/>
      <c r="TMQ4" s="24"/>
      <c r="TMR4" s="24"/>
      <c r="TMS4" s="24"/>
      <c r="TMT4" s="24"/>
      <c r="TMU4" s="24"/>
      <c r="TMV4" s="24"/>
      <c r="TMW4" s="24"/>
      <c r="TMX4" s="24"/>
      <c r="TMY4" s="24"/>
      <c r="TMZ4" s="24"/>
      <c r="TNA4" s="24"/>
      <c r="TNB4" s="24"/>
      <c r="TNC4" s="24"/>
      <c r="TND4" s="24"/>
      <c r="TNE4" s="24"/>
      <c r="TNF4" s="24"/>
      <c r="TNG4" s="24"/>
      <c r="TNH4" s="24"/>
      <c r="TNI4" s="24"/>
      <c r="TNJ4" s="24"/>
      <c r="TNK4" s="24"/>
      <c r="TNL4" s="24"/>
      <c r="TNM4" s="24"/>
      <c r="TNN4" s="24"/>
      <c r="TNO4" s="24"/>
      <c r="TNP4" s="24"/>
      <c r="TNQ4" s="24"/>
      <c r="TNR4" s="24"/>
      <c r="TNS4" s="24"/>
      <c r="TNT4" s="24"/>
      <c r="TNU4" s="24"/>
      <c r="TNV4" s="24"/>
      <c r="TNW4" s="24"/>
      <c r="TNX4" s="24"/>
      <c r="TNY4" s="24"/>
      <c r="TNZ4" s="24"/>
      <c r="TOA4" s="24"/>
      <c r="TOB4" s="24"/>
      <c r="TOC4" s="24"/>
      <c r="TOD4" s="24"/>
      <c r="TOE4" s="24"/>
      <c r="TOF4" s="24"/>
      <c r="TOG4" s="24"/>
      <c r="TOH4" s="24"/>
      <c r="TOI4" s="24"/>
      <c r="TOJ4" s="24"/>
      <c r="TOK4" s="24"/>
      <c r="TOL4" s="24"/>
      <c r="TOM4" s="24"/>
      <c r="TON4" s="24"/>
      <c r="TOO4" s="24"/>
      <c r="TOP4" s="24"/>
      <c r="TOQ4" s="24"/>
      <c r="TOR4" s="24"/>
      <c r="TOS4" s="24"/>
      <c r="TOT4" s="24"/>
      <c r="TOU4" s="24"/>
      <c r="TOV4" s="24"/>
      <c r="TOW4" s="24"/>
      <c r="TOX4" s="24"/>
      <c r="TOY4" s="24"/>
      <c r="TOZ4" s="24"/>
      <c r="TPA4" s="24"/>
      <c r="TPB4" s="24"/>
      <c r="TPC4" s="24"/>
      <c r="TPD4" s="24"/>
      <c r="TPE4" s="24"/>
      <c r="TPF4" s="24"/>
      <c r="TPG4" s="24"/>
      <c r="TPH4" s="24"/>
      <c r="TPI4" s="24"/>
      <c r="TPJ4" s="24"/>
      <c r="TPK4" s="24"/>
      <c r="TPL4" s="24"/>
      <c r="TPM4" s="24"/>
      <c r="TPN4" s="24"/>
      <c r="TPO4" s="24"/>
      <c r="TPP4" s="24"/>
      <c r="TPQ4" s="24"/>
      <c r="TPR4" s="24"/>
      <c r="TPS4" s="24"/>
      <c r="TPT4" s="24"/>
      <c r="TPU4" s="24"/>
      <c r="TPV4" s="24"/>
      <c r="TPW4" s="24"/>
      <c r="TPX4" s="24"/>
      <c r="TPY4" s="24"/>
      <c r="TPZ4" s="24"/>
      <c r="TQA4" s="24"/>
      <c r="TQB4" s="24"/>
      <c r="TQC4" s="24"/>
      <c r="TQD4" s="24"/>
      <c r="TQE4" s="24"/>
      <c r="TQF4" s="24"/>
      <c r="TQG4" s="24"/>
      <c r="TQH4" s="24"/>
      <c r="TQI4" s="24"/>
      <c r="TQJ4" s="24"/>
      <c r="TQK4" s="24"/>
      <c r="TQL4" s="24"/>
      <c r="TQM4" s="24"/>
      <c r="TQN4" s="24"/>
      <c r="TQO4" s="24"/>
      <c r="TQP4" s="24"/>
      <c r="TQQ4" s="24"/>
      <c r="TQR4" s="24"/>
      <c r="TQS4" s="24"/>
      <c r="TQT4" s="24"/>
      <c r="TQU4" s="24"/>
      <c r="TQV4" s="24"/>
      <c r="TQW4" s="24"/>
      <c r="TQX4" s="24"/>
      <c r="TQY4" s="24"/>
      <c r="TQZ4" s="24"/>
      <c r="TRA4" s="24"/>
      <c r="TRB4" s="24"/>
      <c r="TRC4" s="24"/>
      <c r="TRD4" s="24"/>
      <c r="TRE4" s="24"/>
      <c r="TRF4" s="24"/>
      <c r="TRG4" s="24"/>
      <c r="TRH4" s="24"/>
      <c r="TRI4" s="24"/>
      <c r="TRJ4" s="24"/>
      <c r="TRK4" s="24"/>
      <c r="TRL4" s="24"/>
      <c r="TRM4" s="24"/>
      <c r="TRN4" s="24"/>
      <c r="TRO4" s="24"/>
      <c r="TRP4" s="24"/>
      <c r="TRQ4" s="24"/>
      <c r="TRR4" s="24"/>
      <c r="TRS4" s="24"/>
      <c r="TRT4" s="24"/>
      <c r="TRU4" s="24"/>
      <c r="TRV4" s="24"/>
      <c r="TRW4" s="24"/>
      <c r="TRX4" s="24"/>
      <c r="TRY4" s="24"/>
      <c r="TRZ4" s="24"/>
      <c r="TSA4" s="24"/>
      <c r="TSB4" s="24"/>
      <c r="TSC4" s="24"/>
      <c r="TSD4" s="24"/>
      <c r="TSE4" s="24"/>
      <c r="TSF4" s="24"/>
      <c r="TSG4" s="24"/>
      <c r="TSH4" s="24"/>
      <c r="TSI4" s="24"/>
      <c r="TSJ4" s="24"/>
      <c r="TSK4" s="24"/>
      <c r="TSL4" s="24"/>
      <c r="TSM4" s="24"/>
      <c r="TSN4" s="24"/>
      <c r="TSO4" s="24"/>
      <c r="TSP4" s="24"/>
      <c r="TSQ4" s="24"/>
      <c r="TSR4" s="24"/>
      <c r="TSS4" s="24"/>
      <c r="TST4" s="24"/>
      <c r="TSU4" s="24"/>
      <c r="TSV4" s="24"/>
      <c r="TSW4" s="24"/>
      <c r="TSX4" s="24"/>
      <c r="TSY4" s="24"/>
      <c r="TSZ4" s="24"/>
      <c r="TTA4" s="24"/>
      <c r="TTB4" s="24"/>
      <c r="TTC4" s="24"/>
      <c r="TTD4" s="24"/>
      <c r="TTE4" s="24"/>
      <c r="TTF4" s="24"/>
      <c r="TTG4" s="24"/>
      <c r="TTH4" s="24"/>
      <c r="TTI4" s="24"/>
      <c r="TTJ4" s="24"/>
      <c r="TTK4" s="24"/>
      <c r="TTL4" s="24"/>
      <c r="TTM4" s="24"/>
      <c r="TTN4" s="24"/>
      <c r="TTO4" s="24"/>
      <c r="TTP4" s="24"/>
      <c r="TTQ4" s="24"/>
      <c r="TTR4" s="24"/>
      <c r="TTS4" s="24"/>
      <c r="TTT4" s="24"/>
      <c r="TTU4" s="24"/>
      <c r="TTV4" s="24"/>
      <c r="TTW4" s="24"/>
      <c r="TTX4" s="24"/>
      <c r="TTY4" s="24"/>
      <c r="TTZ4" s="24"/>
      <c r="TUA4" s="24"/>
      <c r="TUB4" s="24"/>
      <c r="TUC4" s="24"/>
      <c r="TUD4" s="24"/>
      <c r="TUE4" s="24"/>
      <c r="TUF4" s="24"/>
      <c r="TUG4" s="24"/>
      <c r="TUH4" s="24"/>
      <c r="TUI4" s="24"/>
      <c r="TUJ4" s="24"/>
      <c r="TUK4" s="24"/>
      <c r="TUL4" s="24"/>
      <c r="TUM4" s="24"/>
      <c r="TUN4" s="24"/>
      <c r="TUO4" s="24"/>
      <c r="TUP4" s="24"/>
      <c r="TUQ4" s="24"/>
      <c r="TUR4" s="24"/>
      <c r="TUS4" s="24"/>
      <c r="TUT4" s="24"/>
      <c r="TUU4" s="24"/>
      <c r="TUV4" s="24"/>
      <c r="TUW4" s="24"/>
      <c r="TUX4" s="24"/>
      <c r="TUY4" s="24"/>
      <c r="TUZ4" s="24"/>
      <c r="TVA4" s="24"/>
      <c r="TVB4" s="24"/>
      <c r="TVC4" s="24"/>
      <c r="TVD4" s="24"/>
      <c r="TVE4" s="24"/>
      <c r="TVF4" s="24"/>
      <c r="TVG4" s="24"/>
      <c r="TVH4" s="24"/>
      <c r="TVI4" s="24"/>
      <c r="TVJ4" s="24"/>
      <c r="TVK4" s="24"/>
      <c r="TVL4" s="24"/>
      <c r="TVM4" s="24"/>
      <c r="TVN4" s="24"/>
      <c r="TVO4" s="24"/>
      <c r="TVP4" s="24"/>
      <c r="TVQ4" s="24"/>
      <c r="TVR4" s="24"/>
      <c r="TVS4" s="24"/>
      <c r="TVT4" s="24"/>
      <c r="TVU4" s="24"/>
      <c r="TVV4" s="24"/>
      <c r="TVW4" s="24"/>
      <c r="TVX4" s="24"/>
      <c r="TVY4" s="24"/>
      <c r="TVZ4" s="24"/>
      <c r="TWA4" s="24"/>
      <c r="TWB4" s="24"/>
      <c r="TWC4" s="24"/>
      <c r="TWD4" s="24"/>
      <c r="TWE4" s="24"/>
      <c r="TWF4" s="24"/>
      <c r="TWG4" s="24"/>
      <c r="TWH4" s="24"/>
      <c r="TWI4" s="24"/>
      <c r="TWJ4" s="24"/>
      <c r="TWK4" s="24"/>
      <c r="TWL4" s="24"/>
      <c r="TWM4" s="24"/>
      <c r="TWN4" s="24"/>
      <c r="TWO4" s="24"/>
      <c r="TWP4" s="24"/>
      <c r="TWQ4" s="24"/>
      <c r="TWR4" s="24"/>
      <c r="TWS4" s="24"/>
      <c r="TWT4" s="24"/>
      <c r="TWU4" s="24"/>
      <c r="TWV4" s="24"/>
      <c r="TWW4" s="24"/>
      <c r="TWX4" s="24"/>
      <c r="TWY4" s="24"/>
      <c r="TWZ4" s="24"/>
      <c r="TXA4" s="24"/>
      <c r="TXB4" s="24"/>
      <c r="TXC4" s="24"/>
      <c r="TXD4" s="24"/>
      <c r="TXE4" s="24"/>
      <c r="TXF4" s="24"/>
      <c r="TXG4" s="24"/>
      <c r="TXH4" s="24"/>
      <c r="TXI4" s="24"/>
      <c r="TXJ4" s="24"/>
      <c r="TXK4" s="24"/>
      <c r="TXL4" s="24"/>
      <c r="TXM4" s="24"/>
      <c r="TXN4" s="24"/>
      <c r="TXO4" s="24"/>
      <c r="TXP4" s="24"/>
      <c r="TXQ4" s="24"/>
      <c r="TXR4" s="24"/>
      <c r="TXS4" s="24"/>
      <c r="TXT4" s="24"/>
      <c r="TXU4" s="24"/>
      <c r="TXV4" s="24"/>
      <c r="TXW4" s="24"/>
      <c r="TXX4" s="24"/>
      <c r="TXY4" s="24"/>
      <c r="TXZ4" s="24"/>
      <c r="TYA4" s="24"/>
      <c r="TYB4" s="24"/>
      <c r="TYC4" s="24"/>
      <c r="TYD4" s="24"/>
      <c r="TYE4" s="24"/>
      <c r="TYF4" s="24"/>
      <c r="TYG4" s="24"/>
      <c r="TYH4" s="24"/>
      <c r="TYI4" s="24"/>
      <c r="TYJ4" s="24"/>
      <c r="TYK4" s="24"/>
      <c r="TYL4" s="24"/>
      <c r="TYM4" s="24"/>
      <c r="TYN4" s="24"/>
      <c r="TYO4" s="24"/>
      <c r="TYP4" s="24"/>
      <c r="TYQ4" s="24"/>
      <c r="TYR4" s="24"/>
      <c r="TYS4" s="24"/>
      <c r="TYT4" s="24"/>
      <c r="TYU4" s="24"/>
      <c r="TYV4" s="24"/>
      <c r="TYW4" s="24"/>
      <c r="TYX4" s="24"/>
      <c r="TYY4" s="24"/>
      <c r="TYZ4" s="24"/>
      <c r="TZA4" s="24"/>
      <c r="TZB4" s="24"/>
      <c r="TZC4" s="24"/>
      <c r="TZD4" s="24"/>
      <c r="TZE4" s="24"/>
      <c r="TZF4" s="24"/>
      <c r="TZG4" s="24"/>
      <c r="TZH4" s="24"/>
      <c r="TZI4" s="24"/>
      <c r="TZJ4" s="24"/>
      <c r="TZK4" s="24"/>
      <c r="TZL4" s="24"/>
      <c r="TZM4" s="24"/>
      <c r="TZN4" s="24"/>
      <c r="TZO4" s="24"/>
      <c r="TZP4" s="24"/>
      <c r="TZQ4" s="24"/>
      <c r="TZR4" s="24"/>
      <c r="TZS4" s="24"/>
      <c r="TZT4" s="24"/>
      <c r="TZU4" s="24"/>
      <c r="TZV4" s="24"/>
      <c r="TZW4" s="24"/>
      <c r="TZX4" s="24"/>
      <c r="TZY4" s="24"/>
      <c r="TZZ4" s="24"/>
      <c r="UAA4" s="24"/>
      <c r="UAB4" s="24"/>
      <c r="UAC4" s="24"/>
      <c r="UAD4" s="24"/>
      <c r="UAE4" s="24"/>
      <c r="UAF4" s="24"/>
      <c r="UAG4" s="24"/>
      <c r="UAH4" s="24"/>
      <c r="UAI4" s="24"/>
      <c r="UAJ4" s="24"/>
      <c r="UAK4" s="24"/>
      <c r="UAL4" s="24"/>
      <c r="UAM4" s="24"/>
      <c r="UAN4" s="24"/>
      <c r="UAO4" s="24"/>
      <c r="UAP4" s="24"/>
      <c r="UAQ4" s="24"/>
      <c r="UAR4" s="24"/>
      <c r="UAS4" s="24"/>
      <c r="UAT4" s="24"/>
      <c r="UAU4" s="24"/>
      <c r="UAV4" s="24"/>
      <c r="UAW4" s="24"/>
      <c r="UAX4" s="24"/>
      <c r="UAY4" s="24"/>
      <c r="UAZ4" s="24"/>
      <c r="UBA4" s="24"/>
      <c r="UBB4" s="24"/>
      <c r="UBC4" s="24"/>
      <c r="UBD4" s="24"/>
      <c r="UBE4" s="24"/>
      <c r="UBF4" s="24"/>
      <c r="UBG4" s="24"/>
      <c r="UBH4" s="24"/>
      <c r="UBI4" s="24"/>
      <c r="UBJ4" s="24"/>
      <c r="UBK4" s="24"/>
      <c r="UBL4" s="24"/>
      <c r="UBM4" s="24"/>
      <c r="UBN4" s="24"/>
      <c r="UBO4" s="24"/>
      <c r="UBP4" s="24"/>
      <c r="UBQ4" s="24"/>
      <c r="UBR4" s="24"/>
      <c r="UBS4" s="24"/>
      <c r="UBT4" s="24"/>
      <c r="UBU4" s="24"/>
      <c r="UBV4" s="24"/>
      <c r="UBW4" s="24"/>
      <c r="UBX4" s="24"/>
      <c r="UBY4" s="24"/>
      <c r="UBZ4" s="24"/>
      <c r="UCA4" s="24"/>
      <c r="UCB4" s="24"/>
      <c r="UCC4" s="24"/>
      <c r="UCD4" s="24"/>
      <c r="UCE4" s="24"/>
      <c r="UCF4" s="24"/>
      <c r="UCG4" s="24"/>
      <c r="UCH4" s="24"/>
      <c r="UCI4" s="24"/>
      <c r="UCJ4" s="24"/>
      <c r="UCK4" s="24"/>
      <c r="UCL4" s="24"/>
      <c r="UCM4" s="24"/>
      <c r="UCN4" s="24"/>
      <c r="UCO4" s="24"/>
      <c r="UCP4" s="24"/>
      <c r="UCQ4" s="24"/>
      <c r="UCR4" s="24"/>
      <c r="UCS4" s="24"/>
      <c r="UCT4" s="24"/>
      <c r="UCU4" s="24"/>
      <c r="UCV4" s="24"/>
      <c r="UCW4" s="24"/>
      <c r="UCX4" s="24"/>
      <c r="UCY4" s="24"/>
      <c r="UCZ4" s="24"/>
      <c r="UDA4" s="24"/>
      <c r="UDB4" s="24"/>
      <c r="UDC4" s="24"/>
      <c r="UDD4" s="24"/>
      <c r="UDE4" s="24"/>
      <c r="UDF4" s="24"/>
      <c r="UDG4" s="24"/>
      <c r="UDH4" s="24"/>
      <c r="UDI4" s="24"/>
      <c r="UDJ4" s="24"/>
      <c r="UDK4" s="24"/>
      <c r="UDL4" s="24"/>
      <c r="UDM4" s="24"/>
      <c r="UDN4" s="24"/>
      <c r="UDO4" s="24"/>
      <c r="UDP4" s="24"/>
      <c r="UDQ4" s="24"/>
      <c r="UDR4" s="24"/>
      <c r="UDS4" s="24"/>
      <c r="UDT4" s="24"/>
      <c r="UDU4" s="24"/>
      <c r="UDV4" s="24"/>
      <c r="UDW4" s="24"/>
      <c r="UDX4" s="24"/>
      <c r="UDY4" s="24"/>
      <c r="UDZ4" s="24"/>
      <c r="UEA4" s="24"/>
      <c r="UEB4" s="24"/>
      <c r="UEC4" s="24"/>
      <c r="UED4" s="24"/>
      <c r="UEE4" s="24"/>
      <c r="UEF4" s="24"/>
      <c r="UEG4" s="24"/>
      <c r="UEH4" s="24"/>
      <c r="UEI4" s="24"/>
      <c r="UEJ4" s="24"/>
      <c r="UEK4" s="24"/>
      <c r="UEL4" s="24"/>
      <c r="UEM4" s="24"/>
      <c r="UEN4" s="24"/>
      <c r="UEO4" s="24"/>
      <c r="UEP4" s="24"/>
      <c r="UEQ4" s="24"/>
      <c r="UER4" s="24"/>
      <c r="UES4" s="24"/>
      <c r="UET4" s="24"/>
      <c r="UEU4" s="24"/>
      <c r="UEV4" s="24"/>
      <c r="UEW4" s="24"/>
      <c r="UEX4" s="24"/>
      <c r="UEY4" s="24"/>
      <c r="UEZ4" s="24"/>
      <c r="UFA4" s="24"/>
      <c r="UFB4" s="24"/>
      <c r="UFC4" s="24"/>
      <c r="UFD4" s="24"/>
      <c r="UFE4" s="24"/>
      <c r="UFF4" s="24"/>
      <c r="UFG4" s="24"/>
      <c r="UFH4" s="24"/>
      <c r="UFI4" s="24"/>
      <c r="UFJ4" s="24"/>
      <c r="UFK4" s="24"/>
      <c r="UFL4" s="24"/>
      <c r="UFM4" s="24"/>
      <c r="UFN4" s="24"/>
      <c r="UFO4" s="24"/>
      <c r="UFP4" s="24"/>
      <c r="UFQ4" s="24"/>
      <c r="UFR4" s="24"/>
      <c r="UFS4" s="24"/>
      <c r="UFT4" s="24"/>
      <c r="UFU4" s="24"/>
      <c r="UFV4" s="24"/>
      <c r="UFW4" s="24"/>
      <c r="UFX4" s="24"/>
      <c r="UFY4" s="24"/>
      <c r="UFZ4" s="24"/>
      <c r="UGA4" s="24"/>
      <c r="UGB4" s="24"/>
      <c r="UGC4" s="24"/>
      <c r="UGD4" s="24"/>
      <c r="UGE4" s="24"/>
      <c r="UGF4" s="24"/>
      <c r="UGG4" s="24"/>
      <c r="UGH4" s="24"/>
      <c r="UGI4" s="24"/>
      <c r="UGJ4" s="24"/>
      <c r="UGK4" s="24"/>
      <c r="UGL4" s="24"/>
      <c r="UGM4" s="24"/>
      <c r="UGN4" s="24"/>
      <c r="UGO4" s="24"/>
      <c r="UGP4" s="24"/>
      <c r="UGQ4" s="24"/>
      <c r="UGR4" s="24"/>
      <c r="UGS4" s="24"/>
      <c r="UGT4" s="24"/>
      <c r="UGU4" s="24"/>
      <c r="UGV4" s="24"/>
      <c r="UGW4" s="24"/>
      <c r="UGX4" s="24"/>
      <c r="UGY4" s="24"/>
      <c r="UGZ4" s="24"/>
      <c r="UHA4" s="24"/>
      <c r="UHB4" s="24"/>
      <c r="UHC4" s="24"/>
      <c r="UHD4" s="24"/>
      <c r="UHE4" s="24"/>
      <c r="UHF4" s="24"/>
      <c r="UHG4" s="24"/>
      <c r="UHH4" s="24"/>
      <c r="UHI4" s="24"/>
      <c r="UHJ4" s="24"/>
      <c r="UHK4" s="24"/>
      <c r="UHL4" s="24"/>
      <c r="UHM4" s="24"/>
      <c r="UHN4" s="24"/>
      <c r="UHO4" s="24"/>
      <c r="UHP4" s="24"/>
      <c r="UHQ4" s="24"/>
      <c r="UHR4" s="24"/>
      <c r="UHS4" s="24"/>
      <c r="UHT4" s="24"/>
      <c r="UHU4" s="24"/>
      <c r="UHV4" s="24"/>
      <c r="UHW4" s="24"/>
      <c r="UHX4" s="24"/>
      <c r="UHY4" s="24"/>
      <c r="UHZ4" s="24"/>
      <c r="UIA4" s="24"/>
      <c r="UIB4" s="24"/>
      <c r="UIC4" s="24"/>
      <c r="UID4" s="24"/>
      <c r="UIE4" s="24"/>
      <c r="UIF4" s="24"/>
      <c r="UIG4" s="24"/>
      <c r="UIH4" s="24"/>
      <c r="UII4" s="24"/>
      <c r="UIJ4" s="24"/>
      <c r="UIK4" s="24"/>
      <c r="UIL4" s="24"/>
      <c r="UIM4" s="24"/>
      <c r="UIN4" s="24"/>
      <c r="UIO4" s="24"/>
      <c r="UIP4" s="24"/>
      <c r="UIQ4" s="24"/>
      <c r="UIR4" s="24"/>
      <c r="UIS4" s="24"/>
      <c r="UIT4" s="24"/>
      <c r="UIU4" s="24"/>
      <c r="UIV4" s="24"/>
      <c r="UIW4" s="24"/>
      <c r="UIX4" s="24"/>
      <c r="UIY4" s="24"/>
      <c r="UIZ4" s="24"/>
      <c r="UJA4" s="24"/>
      <c r="UJB4" s="24"/>
      <c r="UJC4" s="24"/>
      <c r="UJD4" s="24"/>
      <c r="UJE4" s="24"/>
      <c r="UJF4" s="24"/>
      <c r="UJG4" s="24"/>
      <c r="UJH4" s="24"/>
      <c r="UJI4" s="24"/>
      <c r="UJJ4" s="24"/>
      <c r="UJK4" s="24"/>
      <c r="UJL4" s="24"/>
      <c r="UJM4" s="24"/>
      <c r="UJN4" s="24"/>
      <c r="UJO4" s="24"/>
      <c r="UJP4" s="24"/>
      <c r="UJQ4" s="24"/>
      <c r="UJR4" s="24"/>
      <c r="UJS4" s="24"/>
      <c r="UJT4" s="24"/>
      <c r="UJU4" s="24"/>
      <c r="UJV4" s="24"/>
      <c r="UJW4" s="24"/>
      <c r="UJX4" s="24"/>
      <c r="UJY4" s="24"/>
      <c r="UJZ4" s="24"/>
      <c r="UKA4" s="24"/>
      <c r="UKB4" s="24"/>
      <c r="UKC4" s="24"/>
      <c r="UKD4" s="24"/>
      <c r="UKE4" s="24"/>
      <c r="UKF4" s="24"/>
      <c r="UKG4" s="24"/>
      <c r="UKH4" s="24"/>
      <c r="UKI4" s="24"/>
      <c r="UKJ4" s="24"/>
      <c r="UKK4" s="24"/>
      <c r="UKL4" s="24"/>
      <c r="UKM4" s="24"/>
      <c r="UKN4" s="24"/>
      <c r="UKO4" s="24"/>
      <c r="UKP4" s="24"/>
      <c r="UKQ4" s="24"/>
      <c r="UKR4" s="24"/>
      <c r="UKS4" s="24"/>
      <c r="UKT4" s="24"/>
      <c r="UKU4" s="24"/>
      <c r="UKV4" s="24"/>
      <c r="UKW4" s="24"/>
      <c r="UKX4" s="24"/>
      <c r="UKY4" s="24"/>
      <c r="UKZ4" s="24"/>
      <c r="ULA4" s="24"/>
      <c r="ULB4" s="24"/>
      <c r="ULC4" s="24"/>
      <c r="ULD4" s="24"/>
      <c r="ULE4" s="24"/>
      <c r="ULF4" s="24"/>
      <c r="ULG4" s="24"/>
      <c r="ULH4" s="24"/>
      <c r="ULI4" s="24"/>
      <c r="ULJ4" s="24"/>
      <c r="ULK4" s="24"/>
      <c r="ULL4" s="24"/>
      <c r="ULM4" s="24"/>
      <c r="ULN4" s="24"/>
      <c r="ULO4" s="24"/>
      <c r="ULP4" s="24"/>
      <c r="ULQ4" s="24"/>
      <c r="ULR4" s="24"/>
      <c r="ULS4" s="24"/>
      <c r="ULT4" s="24"/>
      <c r="ULU4" s="24"/>
      <c r="ULV4" s="24"/>
      <c r="ULW4" s="24"/>
      <c r="ULX4" s="24"/>
      <c r="ULY4" s="24"/>
      <c r="ULZ4" s="24"/>
      <c r="UMA4" s="24"/>
      <c r="UMB4" s="24"/>
      <c r="UMC4" s="24"/>
      <c r="UMD4" s="24"/>
      <c r="UME4" s="24"/>
      <c r="UMF4" s="24"/>
      <c r="UMG4" s="24"/>
      <c r="UMH4" s="24"/>
      <c r="UMI4" s="24"/>
      <c r="UMJ4" s="24"/>
      <c r="UMK4" s="24"/>
      <c r="UML4" s="24"/>
      <c r="UMM4" s="24"/>
      <c r="UMN4" s="24"/>
      <c r="UMO4" s="24"/>
      <c r="UMP4" s="24"/>
      <c r="UMQ4" s="24"/>
      <c r="UMR4" s="24"/>
      <c r="UMS4" s="24"/>
      <c r="UMT4" s="24"/>
      <c r="UMU4" s="24"/>
      <c r="UMV4" s="24"/>
      <c r="UMW4" s="24"/>
      <c r="UMX4" s="24"/>
      <c r="UMY4" s="24"/>
      <c r="UMZ4" s="24"/>
      <c r="UNA4" s="24"/>
      <c r="UNB4" s="24"/>
      <c r="UNC4" s="24"/>
      <c r="UND4" s="24"/>
      <c r="UNE4" s="24"/>
      <c r="UNF4" s="24"/>
      <c r="UNG4" s="24"/>
      <c r="UNH4" s="24"/>
      <c r="UNI4" s="24"/>
      <c r="UNJ4" s="24"/>
      <c r="UNK4" s="24"/>
      <c r="UNL4" s="24"/>
      <c r="UNM4" s="24"/>
      <c r="UNN4" s="24"/>
      <c r="UNO4" s="24"/>
      <c r="UNP4" s="24"/>
      <c r="UNQ4" s="24"/>
      <c r="UNR4" s="24"/>
      <c r="UNS4" s="24"/>
      <c r="UNT4" s="24"/>
      <c r="UNU4" s="24"/>
      <c r="UNV4" s="24"/>
      <c r="UNW4" s="24"/>
      <c r="UNX4" s="24"/>
      <c r="UNY4" s="24"/>
      <c r="UNZ4" s="24"/>
      <c r="UOA4" s="24"/>
      <c r="UOB4" s="24"/>
      <c r="UOC4" s="24"/>
      <c r="UOD4" s="24"/>
      <c r="UOE4" s="24"/>
      <c r="UOF4" s="24"/>
      <c r="UOG4" s="24"/>
      <c r="UOH4" s="24"/>
      <c r="UOI4" s="24"/>
      <c r="UOJ4" s="24"/>
      <c r="UOK4" s="24"/>
      <c r="UOL4" s="24"/>
      <c r="UOM4" s="24"/>
      <c r="UON4" s="24"/>
      <c r="UOO4" s="24"/>
      <c r="UOP4" s="24"/>
      <c r="UOQ4" s="24"/>
      <c r="UOR4" s="24"/>
      <c r="UOS4" s="24"/>
      <c r="UOT4" s="24"/>
      <c r="UOU4" s="24"/>
      <c r="UOV4" s="24"/>
      <c r="UOW4" s="24"/>
      <c r="UOX4" s="24"/>
      <c r="UOY4" s="24"/>
      <c r="UOZ4" s="24"/>
      <c r="UPA4" s="24"/>
      <c r="UPB4" s="24"/>
      <c r="UPC4" s="24"/>
      <c r="UPD4" s="24"/>
      <c r="UPE4" s="24"/>
      <c r="UPF4" s="24"/>
      <c r="UPG4" s="24"/>
      <c r="UPH4" s="24"/>
      <c r="UPI4" s="24"/>
      <c r="UPJ4" s="24"/>
      <c r="UPK4" s="24"/>
      <c r="UPL4" s="24"/>
      <c r="UPM4" s="24"/>
      <c r="UPN4" s="24"/>
      <c r="UPO4" s="24"/>
      <c r="UPP4" s="24"/>
      <c r="UPQ4" s="24"/>
      <c r="UPR4" s="24"/>
      <c r="UPS4" s="24"/>
      <c r="UPT4" s="24"/>
      <c r="UPU4" s="24"/>
      <c r="UPV4" s="24"/>
      <c r="UPW4" s="24"/>
      <c r="UPX4" s="24"/>
      <c r="UPY4" s="24"/>
      <c r="UPZ4" s="24"/>
      <c r="UQA4" s="24"/>
      <c r="UQB4" s="24"/>
      <c r="UQC4" s="24"/>
      <c r="UQD4" s="24"/>
      <c r="UQE4" s="24"/>
      <c r="UQF4" s="24"/>
      <c r="UQG4" s="24"/>
      <c r="UQH4" s="24"/>
      <c r="UQI4" s="24"/>
      <c r="UQJ4" s="24"/>
      <c r="UQK4" s="24"/>
      <c r="UQL4" s="24"/>
      <c r="UQM4" s="24"/>
      <c r="UQN4" s="24"/>
      <c r="UQO4" s="24"/>
      <c r="UQP4" s="24"/>
      <c r="UQQ4" s="24"/>
      <c r="UQR4" s="24"/>
      <c r="UQS4" s="24"/>
      <c r="UQT4" s="24"/>
      <c r="UQU4" s="24"/>
      <c r="UQV4" s="24"/>
      <c r="UQW4" s="24"/>
      <c r="UQX4" s="24"/>
      <c r="UQY4" s="24"/>
      <c r="UQZ4" s="24"/>
      <c r="URA4" s="24"/>
      <c r="URB4" s="24"/>
      <c r="URC4" s="24"/>
      <c r="URD4" s="24"/>
      <c r="URE4" s="24"/>
      <c r="URF4" s="24"/>
      <c r="URG4" s="24"/>
      <c r="URH4" s="24"/>
      <c r="URI4" s="24"/>
      <c r="URJ4" s="24"/>
      <c r="URK4" s="24"/>
      <c r="URL4" s="24"/>
      <c r="URM4" s="24"/>
      <c r="URN4" s="24"/>
      <c r="URO4" s="24"/>
      <c r="URP4" s="24"/>
      <c r="URQ4" s="24"/>
      <c r="URR4" s="24"/>
      <c r="URS4" s="24"/>
      <c r="URT4" s="24"/>
      <c r="URU4" s="24"/>
      <c r="URV4" s="24"/>
      <c r="URW4" s="24"/>
      <c r="URX4" s="24"/>
      <c r="URY4" s="24"/>
      <c r="URZ4" s="24"/>
      <c r="USA4" s="24"/>
      <c r="USB4" s="24"/>
      <c r="USC4" s="24"/>
      <c r="USD4" s="24"/>
      <c r="USE4" s="24"/>
      <c r="USF4" s="24"/>
      <c r="USG4" s="24"/>
      <c r="USH4" s="24"/>
      <c r="USI4" s="24"/>
      <c r="USJ4" s="24"/>
      <c r="USK4" s="24"/>
      <c r="USL4" s="24"/>
      <c r="USM4" s="24"/>
      <c r="USN4" s="24"/>
      <c r="USO4" s="24"/>
      <c r="USP4" s="24"/>
      <c r="USQ4" s="24"/>
      <c r="USR4" s="24"/>
      <c r="USS4" s="24"/>
      <c r="UST4" s="24"/>
      <c r="USU4" s="24"/>
      <c r="USV4" s="24"/>
      <c r="USW4" s="24"/>
      <c r="USX4" s="24"/>
      <c r="USY4" s="24"/>
      <c r="USZ4" s="24"/>
      <c r="UTA4" s="24"/>
      <c r="UTB4" s="24"/>
      <c r="UTC4" s="24"/>
      <c r="UTD4" s="24"/>
      <c r="UTE4" s="24"/>
      <c r="UTF4" s="24"/>
      <c r="UTG4" s="24"/>
      <c r="UTH4" s="24"/>
      <c r="UTI4" s="24"/>
      <c r="UTJ4" s="24"/>
      <c r="UTK4" s="24"/>
      <c r="UTL4" s="24"/>
      <c r="UTM4" s="24"/>
      <c r="UTN4" s="24"/>
      <c r="UTO4" s="24"/>
      <c r="UTP4" s="24"/>
      <c r="UTQ4" s="24"/>
      <c r="UTR4" s="24"/>
      <c r="UTS4" s="24"/>
      <c r="UTT4" s="24"/>
      <c r="UTU4" s="24"/>
      <c r="UTV4" s="24"/>
      <c r="UTW4" s="24"/>
      <c r="UTX4" s="24"/>
      <c r="UTY4" s="24"/>
      <c r="UTZ4" s="24"/>
      <c r="UUA4" s="24"/>
      <c r="UUB4" s="24"/>
      <c r="UUC4" s="24"/>
      <c r="UUD4" s="24"/>
      <c r="UUE4" s="24"/>
      <c r="UUF4" s="24"/>
      <c r="UUG4" s="24"/>
      <c r="UUH4" s="24"/>
      <c r="UUI4" s="24"/>
      <c r="UUJ4" s="24"/>
      <c r="UUK4" s="24"/>
      <c r="UUL4" s="24"/>
      <c r="UUM4" s="24"/>
      <c r="UUN4" s="24"/>
      <c r="UUO4" s="24"/>
      <c r="UUP4" s="24"/>
      <c r="UUQ4" s="24"/>
      <c r="UUR4" s="24"/>
      <c r="UUS4" s="24"/>
      <c r="UUT4" s="24"/>
      <c r="UUU4" s="24"/>
      <c r="UUV4" s="24"/>
      <c r="UUW4" s="24"/>
      <c r="UUX4" s="24"/>
      <c r="UUY4" s="24"/>
      <c r="UUZ4" s="24"/>
      <c r="UVA4" s="24"/>
      <c r="UVB4" s="24"/>
      <c r="UVC4" s="24"/>
      <c r="UVD4" s="24"/>
      <c r="UVE4" s="24"/>
      <c r="UVF4" s="24"/>
      <c r="UVG4" s="24"/>
      <c r="UVH4" s="24"/>
      <c r="UVI4" s="24"/>
      <c r="UVJ4" s="24"/>
      <c r="UVK4" s="24"/>
      <c r="UVL4" s="24"/>
      <c r="UVM4" s="24"/>
      <c r="UVN4" s="24"/>
      <c r="UVO4" s="24"/>
      <c r="UVP4" s="24"/>
      <c r="UVQ4" s="24"/>
      <c r="UVR4" s="24"/>
      <c r="UVS4" s="24"/>
      <c r="UVT4" s="24"/>
      <c r="UVU4" s="24"/>
      <c r="UVV4" s="24"/>
      <c r="UVW4" s="24"/>
      <c r="UVX4" s="24"/>
      <c r="UVY4" s="24"/>
      <c r="UVZ4" s="24"/>
      <c r="UWA4" s="24"/>
      <c r="UWB4" s="24"/>
      <c r="UWC4" s="24"/>
      <c r="UWD4" s="24"/>
      <c r="UWE4" s="24"/>
      <c r="UWF4" s="24"/>
      <c r="UWG4" s="24"/>
      <c r="UWH4" s="24"/>
      <c r="UWI4" s="24"/>
      <c r="UWJ4" s="24"/>
      <c r="UWK4" s="24"/>
      <c r="UWL4" s="24"/>
      <c r="UWM4" s="24"/>
      <c r="UWN4" s="24"/>
      <c r="UWO4" s="24"/>
      <c r="UWP4" s="24"/>
      <c r="UWQ4" s="24"/>
      <c r="UWR4" s="24"/>
      <c r="UWS4" s="24"/>
      <c r="UWT4" s="24"/>
      <c r="UWU4" s="24"/>
      <c r="UWV4" s="24"/>
      <c r="UWW4" s="24"/>
      <c r="UWX4" s="24"/>
      <c r="UWY4" s="24"/>
      <c r="UWZ4" s="24"/>
      <c r="UXA4" s="24"/>
      <c r="UXB4" s="24"/>
      <c r="UXC4" s="24"/>
      <c r="UXD4" s="24"/>
      <c r="UXE4" s="24"/>
      <c r="UXF4" s="24"/>
      <c r="UXG4" s="24"/>
      <c r="UXH4" s="24"/>
      <c r="UXI4" s="24"/>
      <c r="UXJ4" s="24"/>
      <c r="UXK4" s="24"/>
      <c r="UXL4" s="24"/>
      <c r="UXM4" s="24"/>
      <c r="UXN4" s="24"/>
      <c r="UXO4" s="24"/>
      <c r="UXP4" s="24"/>
      <c r="UXQ4" s="24"/>
      <c r="UXR4" s="24"/>
      <c r="UXS4" s="24"/>
      <c r="UXT4" s="24"/>
      <c r="UXU4" s="24"/>
      <c r="UXV4" s="24"/>
      <c r="UXW4" s="24"/>
      <c r="UXX4" s="24"/>
      <c r="UXY4" s="24"/>
      <c r="UXZ4" s="24"/>
      <c r="UYA4" s="24"/>
      <c r="UYB4" s="24"/>
      <c r="UYC4" s="24"/>
      <c r="UYD4" s="24"/>
      <c r="UYE4" s="24"/>
      <c r="UYF4" s="24"/>
      <c r="UYG4" s="24"/>
      <c r="UYH4" s="24"/>
      <c r="UYI4" s="24"/>
      <c r="UYJ4" s="24"/>
      <c r="UYK4" s="24"/>
      <c r="UYL4" s="24"/>
      <c r="UYM4" s="24"/>
      <c r="UYN4" s="24"/>
      <c r="UYO4" s="24"/>
      <c r="UYP4" s="24"/>
      <c r="UYQ4" s="24"/>
      <c r="UYR4" s="24"/>
      <c r="UYS4" s="24"/>
      <c r="UYT4" s="24"/>
      <c r="UYU4" s="24"/>
      <c r="UYV4" s="24"/>
      <c r="UYW4" s="24"/>
      <c r="UYX4" s="24"/>
      <c r="UYY4" s="24"/>
      <c r="UYZ4" s="24"/>
      <c r="UZA4" s="24"/>
      <c r="UZB4" s="24"/>
      <c r="UZC4" s="24"/>
      <c r="UZD4" s="24"/>
      <c r="UZE4" s="24"/>
      <c r="UZF4" s="24"/>
      <c r="UZG4" s="24"/>
      <c r="UZH4" s="24"/>
      <c r="UZI4" s="24"/>
      <c r="UZJ4" s="24"/>
      <c r="UZK4" s="24"/>
      <c r="UZL4" s="24"/>
      <c r="UZM4" s="24"/>
      <c r="UZN4" s="24"/>
      <c r="UZO4" s="24"/>
      <c r="UZP4" s="24"/>
      <c r="UZQ4" s="24"/>
      <c r="UZR4" s="24"/>
      <c r="UZS4" s="24"/>
      <c r="UZT4" s="24"/>
      <c r="UZU4" s="24"/>
      <c r="UZV4" s="24"/>
      <c r="UZW4" s="24"/>
      <c r="UZX4" s="24"/>
      <c r="UZY4" s="24"/>
      <c r="UZZ4" s="24"/>
      <c r="VAA4" s="24"/>
      <c r="VAB4" s="24"/>
      <c r="VAC4" s="24"/>
      <c r="VAD4" s="24"/>
      <c r="VAE4" s="24"/>
      <c r="VAF4" s="24"/>
      <c r="VAG4" s="24"/>
      <c r="VAH4" s="24"/>
      <c r="VAI4" s="24"/>
      <c r="VAJ4" s="24"/>
      <c r="VAK4" s="24"/>
      <c r="VAL4" s="24"/>
      <c r="VAM4" s="24"/>
      <c r="VAN4" s="24"/>
      <c r="VAO4" s="24"/>
      <c r="VAP4" s="24"/>
      <c r="VAQ4" s="24"/>
      <c r="VAR4" s="24"/>
      <c r="VAS4" s="24"/>
      <c r="VAT4" s="24"/>
      <c r="VAU4" s="24"/>
      <c r="VAV4" s="24"/>
      <c r="VAW4" s="24"/>
      <c r="VAX4" s="24"/>
      <c r="VAY4" s="24"/>
      <c r="VAZ4" s="24"/>
      <c r="VBA4" s="24"/>
      <c r="VBB4" s="24"/>
      <c r="VBC4" s="24"/>
      <c r="VBD4" s="24"/>
      <c r="VBE4" s="24"/>
      <c r="VBF4" s="24"/>
      <c r="VBG4" s="24"/>
      <c r="VBH4" s="24"/>
      <c r="VBI4" s="24"/>
      <c r="VBJ4" s="24"/>
      <c r="VBK4" s="24"/>
      <c r="VBL4" s="24"/>
      <c r="VBM4" s="24"/>
      <c r="VBN4" s="24"/>
      <c r="VBO4" s="24"/>
      <c r="VBP4" s="24"/>
      <c r="VBQ4" s="24"/>
      <c r="VBR4" s="24"/>
      <c r="VBS4" s="24"/>
      <c r="VBT4" s="24"/>
      <c r="VBU4" s="24"/>
      <c r="VBV4" s="24"/>
      <c r="VBW4" s="24"/>
      <c r="VBX4" s="24"/>
      <c r="VBY4" s="24"/>
      <c r="VBZ4" s="24"/>
      <c r="VCA4" s="24"/>
      <c r="VCB4" s="24"/>
      <c r="VCC4" s="24"/>
      <c r="VCD4" s="24"/>
      <c r="VCE4" s="24"/>
      <c r="VCF4" s="24"/>
      <c r="VCG4" s="24"/>
      <c r="VCH4" s="24"/>
      <c r="VCI4" s="24"/>
      <c r="VCJ4" s="24"/>
      <c r="VCK4" s="24"/>
      <c r="VCL4" s="24"/>
      <c r="VCM4" s="24"/>
      <c r="VCN4" s="24"/>
      <c r="VCO4" s="24"/>
      <c r="VCP4" s="24"/>
      <c r="VCQ4" s="24"/>
      <c r="VCR4" s="24"/>
      <c r="VCS4" s="24"/>
      <c r="VCT4" s="24"/>
      <c r="VCU4" s="24"/>
      <c r="VCV4" s="24"/>
      <c r="VCW4" s="24"/>
      <c r="VCX4" s="24"/>
      <c r="VCY4" s="24"/>
      <c r="VCZ4" s="24"/>
      <c r="VDA4" s="24"/>
      <c r="VDB4" s="24"/>
      <c r="VDC4" s="24"/>
      <c r="VDD4" s="24"/>
      <c r="VDE4" s="24"/>
      <c r="VDF4" s="24"/>
      <c r="VDG4" s="24"/>
      <c r="VDH4" s="24"/>
      <c r="VDI4" s="24"/>
      <c r="VDJ4" s="24"/>
      <c r="VDK4" s="24"/>
      <c r="VDL4" s="24"/>
      <c r="VDM4" s="24"/>
      <c r="VDN4" s="24"/>
      <c r="VDO4" s="24"/>
      <c r="VDP4" s="24"/>
      <c r="VDQ4" s="24"/>
      <c r="VDR4" s="24"/>
      <c r="VDS4" s="24"/>
      <c r="VDT4" s="24"/>
      <c r="VDU4" s="24"/>
      <c r="VDV4" s="24"/>
      <c r="VDW4" s="24"/>
      <c r="VDX4" s="24"/>
      <c r="VDY4" s="24"/>
      <c r="VDZ4" s="24"/>
      <c r="VEA4" s="24"/>
      <c r="VEB4" s="24"/>
      <c r="VEC4" s="24"/>
      <c r="VED4" s="24"/>
      <c r="VEE4" s="24"/>
      <c r="VEF4" s="24"/>
      <c r="VEG4" s="24"/>
      <c r="VEH4" s="24"/>
      <c r="VEI4" s="24"/>
      <c r="VEJ4" s="24"/>
      <c r="VEK4" s="24"/>
      <c r="VEL4" s="24"/>
      <c r="VEM4" s="24"/>
      <c r="VEN4" s="24"/>
      <c r="VEO4" s="24"/>
      <c r="VEP4" s="24"/>
      <c r="VEQ4" s="24"/>
      <c r="VER4" s="24"/>
      <c r="VES4" s="24"/>
      <c r="VET4" s="24"/>
      <c r="VEU4" s="24"/>
      <c r="VEV4" s="24"/>
      <c r="VEW4" s="24"/>
      <c r="VEX4" s="24"/>
      <c r="VEY4" s="24"/>
      <c r="VEZ4" s="24"/>
      <c r="VFA4" s="24"/>
      <c r="VFB4" s="24"/>
      <c r="VFC4" s="24"/>
      <c r="VFD4" s="24"/>
      <c r="VFE4" s="24"/>
      <c r="VFF4" s="24"/>
      <c r="VFG4" s="24"/>
      <c r="VFH4" s="24"/>
      <c r="VFI4" s="24"/>
      <c r="VFJ4" s="24"/>
      <c r="VFK4" s="24"/>
      <c r="VFL4" s="24"/>
      <c r="VFM4" s="24"/>
      <c r="VFN4" s="24"/>
      <c r="VFO4" s="24"/>
      <c r="VFP4" s="24"/>
      <c r="VFQ4" s="24"/>
      <c r="VFR4" s="24"/>
      <c r="VFS4" s="24"/>
      <c r="VFT4" s="24"/>
      <c r="VFU4" s="24"/>
      <c r="VFV4" s="24"/>
      <c r="VFW4" s="24"/>
      <c r="VFX4" s="24"/>
      <c r="VFY4" s="24"/>
      <c r="VFZ4" s="24"/>
      <c r="VGA4" s="24"/>
      <c r="VGB4" s="24"/>
      <c r="VGC4" s="24"/>
      <c r="VGD4" s="24"/>
      <c r="VGE4" s="24"/>
      <c r="VGF4" s="24"/>
      <c r="VGG4" s="24"/>
      <c r="VGH4" s="24"/>
      <c r="VGI4" s="24"/>
      <c r="VGJ4" s="24"/>
      <c r="VGK4" s="24"/>
      <c r="VGL4" s="24"/>
      <c r="VGM4" s="24"/>
      <c r="VGN4" s="24"/>
      <c r="VGO4" s="24"/>
      <c r="VGP4" s="24"/>
      <c r="VGQ4" s="24"/>
      <c r="VGR4" s="24"/>
      <c r="VGS4" s="24"/>
      <c r="VGT4" s="24"/>
      <c r="VGU4" s="24"/>
      <c r="VGV4" s="24"/>
      <c r="VGW4" s="24"/>
      <c r="VGX4" s="24"/>
      <c r="VGY4" s="24"/>
      <c r="VGZ4" s="24"/>
      <c r="VHA4" s="24"/>
      <c r="VHB4" s="24"/>
      <c r="VHC4" s="24"/>
      <c r="VHD4" s="24"/>
      <c r="VHE4" s="24"/>
      <c r="VHF4" s="24"/>
      <c r="VHG4" s="24"/>
      <c r="VHH4" s="24"/>
      <c r="VHI4" s="24"/>
      <c r="VHJ4" s="24"/>
      <c r="VHK4" s="24"/>
      <c r="VHL4" s="24"/>
      <c r="VHM4" s="24"/>
      <c r="VHN4" s="24"/>
      <c r="VHO4" s="24"/>
      <c r="VHP4" s="24"/>
      <c r="VHQ4" s="24"/>
      <c r="VHR4" s="24"/>
      <c r="VHS4" s="24"/>
      <c r="VHT4" s="24"/>
      <c r="VHU4" s="24"/>
      <c r="VHV4" s="24"/>
      <c r="VHW4" s="24"/>
      <c r="VHX4" s="24"/>
      <c r="VHY4" s="24"/>
      <c r="VHZ4" s="24"/>
      <c r="VIA4" s="24"/>
      <c r="VIB4" s="24"/>
      <c r="VIC4" s="24"/>
      <c r="VID4" s="24"/>
      <c r="VIE4" s="24"/>
      <c r="VIF4" s="24"/>
      <c r="VIG4" s="24"/>
      <c r="VIH4" s="24"/>
      <c r="VII4" s="24"/>
      <c r="VIJ4" s="24"/>
      <c r="VIK4" s="24"/>
      <c r="VIL4" s="24"/>
      <c r="VIM4" s="24"/>
      <c r="VIN4" s="24"/>
      <c r="VIO4" s="24"/>
      <c r="VIP4" s="24"/>
      <c r="VIQ4" s="24"/>
      <c r="VIR4" s="24"/>
      <c r="VIS4" s="24"/>
      <c r="VIT4" s="24"/>
      <c r="VIU4" s="24"/>
      <c r="VIV4" s="24"/>
      <c r="VIW4" s="24"/>
      <c r="VIX4" s="24"/>
      <c r="VIY4" s="24"/>
      <c r="VIZ4" s="24"/>
      <c r="VJA4" s="24"/>
      <c r="VJB4" s="24"/>
      <c r="VJC4" s="24"/>
      <c r="VJD4" s="24"/>
      <c r="VJE4" s="24"/>
      <c r="VJF4" s="24"/>
      <c r="VJG4" s="24"/>
      <c r="VJH4" s="24"/>
      <c r="VJI4" s="24"/>
      <c r="VJJ4" s="24"/>
      <c r="VJK4" s="24"/>
      <c r="VJL4" s="24"/>
      <c r="VJM4" s="24"/>
      <c r="VJN4" s="24"/>
      <c r="VJO4" s="24"/>
      <c r="VJP4" s="24"/>
      <c r="VJQ4" s="24"/>
      <c r="VJR4" s="24"/>
      <c r="VJS4" s="24"/>
      <c r="VJT4" s="24"/>
      <c r="VJU4" s="24"/>
      <c r="VJV4" s="24"/>
      <c r="VJW4" s="24"/>
      <c r="VJX4" s="24"/>
      <c r="VJY4" s="24"/>
      <c r="VJZ4" s="24"/>
      <c r="VKA4" s="24"/>
      <c r="VKB4" s="24"/>
      <c r="VKC4" s="24"/>
      <c r="VKD4" s="24"/>
      <c r="VKE4" s="24"/>
      <c r="VKF4" s="24"/>
      <c r="VKG4" s="24"/>
      <c r="VKH4" s="24"/>
      <c r="VKI4" s="24"/>
      <c r="VKJ4" s="24"/>
      <c r="VKK4" s="24"/>
      <c r="VKL4" s="24"/>
      <c r="VKM4" s="24"/>
      <c r="VKN4" s="24"/>
      <c r="VKO4" s="24"/>
      <c r="VKP4" s="24"/>
      <c r="VKQ4" s="24"/>
      <c r="VKR4" s="24"/>
      <c r="VKS4" s="24"/>
      <c r="VKT4" s="24"/>
      <c r="VKU4" s="24"/>
      <c r="VKV4" s="24"/>
      <c r="VKW4" s="24"/>
      <c r="VKX4" s="24"/>
      <c r="VKY4" s="24"/>
      <c r="VKZ4" s="24"/>
      <c r="VLA4" s="24"/>
      <c r="VLB4" s="24"/>
      <c r="VLC4" s="24"/>
      <c r="VLD4" s="24"/>
      <c r="VLE4" s="24"/>
      <c r="VLF4" s="24"/>
      <c r="VLG4" s="24"/>
      <c r="VLH4" s="24"/>
      <c r="VLI4" s="24"/>
      <c r="VLJ4" s="24"/>
      <c r="VLK4" s="24"/>
      <c r="VLL4" s="24"/>
      <c r="VLM4" s="24"/>
      <c r="VLN4" s="24"/>
      <c r="VLO4" s="24"/>
      <c r="VLP4" s="24"/>
      <c r="VLQ4" s="24"/>
      <c r="VLR4" s="24"/>
      <c r="VLS4" s="24"/>
      <c r="VLT4" s="24"/>
      <c r="VLU4" s="24"/>
      <c r="VLV4" s="24"/>
      <c r="VLW4" s="24"/>
      <c r="VLX4" s="24"/>
      <c r="VLY4" s="24"/>
      <c r="VLZ4" s="24"/>
      <c r="VMA4" s="24"/>
      <c r="VMB4" s="24"/>
      <c r="VMC4" s="24"/>
      <c r="VMD4" s="24"/>
      <c r="VME4" s="24"/>
      <c r="VMF4" s="24"/>
      <c r="VMG4" s="24"/>
      <c r="VMH4" s="24"/>
      <c r="VMI4" s="24"/>
      <c r="VMJ4" s="24"/>
      <c r="VMK4" s="24"/>
      <c r="VML4" s="24"/>
      <c r="VMM4" s="24"/>
      <c r="VMN4" s="24"/>
      <c r="VMO4" s="24"/>
      <c r="VMP4" s="24"/>
      <c r="VMQ4" s="24"/>
      <c r="VMR4" s="24"/>
      <c r="VMS4" s="24"/>
      <c r="VMT4" s="24"/>
      <c r="VMU4" s="24"/>
      <c r="VMV4" s="24"/>
      <c r="VMW4" s="24"/>
      <c r="VMX4" s="24"/>
      <c r="VMY4" s="24"/>
      <c r="VMZ4" s="24"/>
      <c r="VNA4" s="24"/>
      <c r="VNB4" s="24"/>
      <c r="VNC4" s="24"/>
      <c r="VND4" s="24"/>
      <c r="VNE4" s="24"/>
      <c r="VNF4" s="24"/>
      <c r="VNG4" s="24"/>
      <c r="VNH4" s="24"/>
      <c r="VNI4" s="24"/>
      <c r="VNJ4" s="24"/>
      <c r="VNK4" s="24"/>
      <c r="VNL4" s="24"/>
      <c r="VNM4" s="24"/>
      <c r="VNN4" s="24"/>
      <c r="VNO4" s="24"/>
      <c r="VNP4" s="24"/>
      <c r="VNQ4" s="24"/>
      <c r="VNR4" s="24"/>
      <c r="VNS4" s="24"/>
      <c r="VNT4" s="24"/>
      <c r="VNU4" s="24"/>
      <c r="VNV4" s="24"/>
      <c r="VNW4" s="24"/>
      <c r="VNX4" s="24"/>
      <c r="VNY4" s="24"/>
      <c r="VNZ4" s="24"/>
      <c r="VOA4" s="24"/>
      <c r="VOB4" s="24"/>
      <c r="VOC4" s="24"/>
      <c r="VOD4" s="24"/>
      <c r="VOE4" s="24"/>
      <c r="VOF4" s="24"/>
      <c r="VOG4" s="24"/>
      <c r="VOH4" s="24"/>
      <c r="VOI4" s="24"/>
      <c r="VOJ4" s="24"/>
      <c r="VOK4" s="24"/>
      <c r="VOL4" s="24"/>
      <c r="VOM4" s="24"/>
      <c r="VON4" s="24"/>
      <c r="VOO4" s="24"/>
      <c r="VOP4" s="24"/>
      <c r="VOQ4" s="24"/>
      <c r="VOR4" s="24"/>
      <c r="VOS4" s="24"/>
      <c r="VOT4" s="24"/>
      <c r="VOU4" s="24"/>
      <c r="VOV4" s="24"/>
      <c r="VOW4" s="24"/>
      <c r="VOX4" s="24"/>
      <c r="VOY4" s="24"/>
      <c r="VOZ4" s="24"/>
      <c r="VPA4" s="24"/>
      <c r="VPB4" s="24"/>
      <c r="VPC4" s="24"/>
      <c r="VPD4" s="24"/>
      <c r="VPE4" s="24"/>
      <c r="VPF4" s="24"/>
      <c r="VPG4" s="24"/>
      <c r="VPH4" s="24"/>
      <c r="VPI4" s="24"/>
      <c r="VPJ4" s="24"/>
      <c r="VPK4" s="24"/>
      <c r="VPL4" s="24"/>
      <c r="VPM4" s="24"/>
      <c r="VPN4" s="24"/>
      <c r="VPO4" s="24"/>
      <c r="VPP4" s="24"/>
      <c r="VPQ4" s="24"/>
      <c r="VPR4" s="24"/>
      <c r="VPS4" s="24"/>
      <c r="VPT4" s="24"/>
      <c r="VPU4" s="24"/>
      <c r="VPV4" s="24"/>
      <c r="VPW4" s="24"/>
      <c r="VPX4" s="24"/>
      <c r="VPY4" s="24"/>
      <c r="VPZ4" s="24"/>
      <c r="VQA4" s="24"/>
      <c r="VQB4" s="24"/>
      <c r="VQC4" s="24"/>
      <c r="VQD4" s="24"/>
      <c r="VQE4" s="24"/>
      <c r="VQF4" s="24"/>
      <c r="VQG4" s="24"/>
      <c r="VQH4" s="24"/>
      <c r="VQI4" s="24"/>
      <c r="VQJ4" s="24"/>
      <c r="VQK4" s="24"/>
      <c r="VQL4" s="24"/>
      <c r="VQM4" s="24"/>
      <c r="VQN4" s="24"/>
      <c r="VQO4" s="24"/>
      <c r="VQP4" s="24"/>
      <c r="VQQ4" s="24"/>
      <c r="VQR4" s="24"/>
      <c r="VQS4" s="24"/>
      <c r="VQT4" s="24"/>
      <c r="VQU4" s="24"/>
      <c r="VQV4" s="24"/>
      <c r="VQW4" s="24"/>
      <c r="VQX4" s="24"/>
      <c r="VQY4" s="24"/>
      <c r="VQZ4" s="24"/>
      <c r="VRA4" s="24"/>
      <c r="VRB4" s="24"/>
      <c r="VRC4" s="24"/>
      <c r="VRD4" s="24"/>
      <c r="VRE4" s="24"/>
      <c r="VRF4" s="24"/>
      <c r="VRG4" s="24"/>
      <c r="VRH4" s="24"/>
      <c r="VRI4" s="24"/>
      <c r="VRJ4" s="24"/>
      <c r="VRK4" s="24"/>
      <c r="VRL4" s="24"/>
      <c r="VRM4" s="24"/>
      <c r="VRN4" s="24"/>
      <c r="VRO4" s="24"/>
      <c r="VRP4" s="24"/>
      <c r="VRQ4" s="24"/>
      <c r="VRR4" s="24"/>
      <c r="VRS4" s="24"/>
      <c r="VRT4" s="24"/>
      <c r="VRU4" s="24"/>
      <c r="VRV4" s="24"/>
      <c r="VRW4" s="24"/>
      <c r="VRX4" s="24"/>
      <c r="VRY4" s="24"/>
      <c r="VRZ4" s="24"/>
      <c r="VSA4" s="24"/>
      <c r="VSB4" s="24"/>
      <c r="VSC4" s="24"/>
      <c r="VSD4" s="24"/>
      <c r="VSE4" s="24"/>
      <c r="VSF4" s="24"/>
      <c r="VSG4" s="24"/>
      <c r="VSH4" s="24"/>
      <c r="VSI4" s="24"/>
      <c r="VSJ4" s="24"/>
      <c r="VSK4" s="24"/>
      <c r="VSL4" s="24"/>
      <c r="VSM4" s="24"/>
      <c r="VSN4" s="24"/>
      <c r="VSO4" s="24"/>
      <c r="VSP4" s="24"/>
      <c r="VSQ4" s="24"/>
      <c r="VSR4" s="24"/>
      <c r="VSS4" s="24"/>
      <c r="VST4" s="24"/>
      <c r="VSU4" s="24"/>
      <c r="VSV4" s="24"/>
      <c r="VSW4" s="24"/>
      <c r="VSX4" s="24"/>
      <c r="VSY4" s="24"/>
      <c r="VSZ4" s="24"/>
      <c r="VTA4" s="24"/>
      <c r="VTB4" s="24"/>
      <c r="VTC4" s="24"/>
      <c r="VTD4" s="24"/>
      <c r="VTE4" s="24"/>
      <c r="VTF4" s="24"/>
      <c r="VTG4" s="24"/>
      <c r="VTH4" s="24"/>
      <c r="VTI4" s="24"/>
      <c r="VTJ4" s="24"/>
      <c r="VTK4" s="24"/>
      <c r="VTL4" s="24"/>
      <c r="VTM4" s="24"/>
      <c r="VTN4" s="24"/>
      <c r="VTO4" s="24"/>
      <c r="VTP4" s="24"/>
      <c r="VTQ4" s="24"/>
      <c r="VTR4" s="24"/>
      <c r="VTS4" s="24"/>
      <c r="VTT4" s="24"/>
      <c r="VTU4" s="24"/>
      <c r="VTV4" s="24"/>
      <c r="VTW4" s="24"/>
      <c r="VTX4" s="24"/>
      <c r="VTY4" s="24"/>
      <c r="VTZ4" s="24"/>
      <c r="VUA4" s="24"/>
      <c r="VUB4" s="24"/>
      <c r="VUC4" s="24"/>
      <c r="VUD4" s="24"/>
      <c r="VUE4" s="24"/>
      <c r="VUF4" s="24"/>
      <c r="VUG4" s="24"/>
      <c r="VUH4" s="24"/>
      <c r="VUI4" s="24"/>
      <c r="VUJ4" s="24"/>
      <c r="VUK4" s="24"/>
      <c r="VUL4" s="24"/>
      <c r="VUM4" s="24"/>
      <c r="VUN4" s="24"/>
      <c r="VUO4" s="24"/>
      <c r="VUP4" s="24"/>
      <c r="VUQ4" s="24"/>
      <c r="VUR4" s="24"/>
      <c r="VUS4" s="24"/>
      <c r="VUT4" s="24"/>
      <c r="VUU4" s="24"/>
      <c r="VUV4" s="24"/>
      <c r="VUW4" s="24"/>
      <c r="VUX4" s="24"/>
      <c r="VUY4" s="24"/>
      <c r="VUZ4" s="24"/>
      <c r="VVA4" s="24"/>
      <c r="VVB4" s="24"/>
      <c r="VVC4" s="24"/>
      <c r="VVD4" s="24"/>
      <c r="VVE4" s="24"/>
      <c r="VVF4" s="24"/>
      <c r="VVG4" s="24"/>
      <c r="VVH4" s="24"/>
      <c r="VVI4" s="24"/>
      <c r="VVJ4" s="24"/>
      <c r="VVK4" s="24"/>
      <c r="VVL4" s="24"/>
      <c r="VVM4" s="24"/>
      <c r="VVN4" s="24"/>
      <c r="VVO4" s="24"/>
      <c r="VVP4" s="24"/>
      <c r="VVQ4" s="24"/>
      <c r="VVR4" s="24"/>
      <c r="VVS4" s="24"/>
      <c r="VVT4" s="24"/>
      <c r="VVU4" s="24"/>
      <c r="VVV4" s="24"/>
      <c r="VVW4" s="24"/>
      <c r="VVX4" s="24"/>
      <c r="VVY4" s="24"/>
      <c r="VVZ4" s="24"/>
      <c r="VWA4" s="24"/>
      <c r="VWB4" s="24"/>
      <c r="VWC4" s="24"/>
      <c r="VWD4" s="24"/>
      <c r="VWE4" s="24"/>
      <c r="VWF4" s="24"/>
      <c r="VWG4" s="24"/>
      <c r="VWH4" s="24"/>
      <c r="VWI4" s="24"/>
      <c r="VWJ4" s="24"/>
      <c r="VWK4" s="24"/>
      <c r="VWL4" s="24"/>
      <c r="VWM4" s="24"/>
      <c r="VWN4" s="24"/>
      <c r="VWO4" s="24"/>
      <c r="VWP4" s="24"/>
      <c r="VWQ4" s="24"/>
      <c r="VWR4" s="24"/>
      <c r="VWS4" s="24"/>
      <c r="VWT4" s="24"/>
      <c r="VWU4" s="24"/>
      <c r="VWV4" s="24"/>
      <c r="VWW4" s="24"/>
      <c r="VWX4" s="24"/>
      <c r="VWY4" s="24"/>
      <c r="VWZ4" s="24"/>
      <c r="VXA4" s="24"/>
      <c r="VXB4" s="24"/>
      <c r="VXC4" s="24"/>
      <c r="VXD4" s="24"/>
      <c r="VXE4" s="24"/>
      <c r="VXF4" s="24"/>
      <c r="VXG4" s="24"/>
      <c r="VXH4" s="24"/>
      <c r="VXI4" s="24"/>
      <c r="VXJ4" s="24"/>
      <c r="VXK4" s="24"/>
      <c r="VXL4" s="24"/>
      <c r="VXM4" s="24"/>
      <c r="VXN4" s="24"/>
      <c r="VXO4" s="24"/>
      <c r="VXP4" s="24"/>
      <c r="VXQ4" s="24"/>
      <c r="VXR4" s="24"/>
      <c r="VXS4" s="24"/>
      <c r="VXT4" s="24"/>
      <c r="VXU4" s="24"/>
      <c r="VXV4" s="24"/>
      <c r="VXW4" s="24"/>
      <c r="VXX4" s="24"/>
      <c r="VXY4" s="24"/>
      <c r="VXZ4" s="24"/>
      <c r="VYA4" s="24"/>
      <c r="VYB4" s="24"/>
      <c r="VYC4" s="24"/>
      <c r="VYD4" s="24"/>
      <c r="VYE4" s="24"/>
      <c r="VYF4" s="24"/>
      <c r="VYG4" s="24"/>
      <c r="VYH4" s="24"/>
      <c r="VYI4" s="24"/>
      <c r="VYJ4" s="24"/>
      <c r="VYK4" s="24"/>
      <c r="VYL4" s="24"/>
      <c r="VYM4" s="24"/>
      <c r="VYN4" s="24"/>
      <c r="VYO4" s="24"/>
      <c r="VYP4" s="24"/>
      <c r="VYQ4" s="24"/>
      <c r="VYR4" s="24"/>
      <c r="VYS4" s="24"/>
      <c r="VYT4" s="24"/>
      <c r="VYU4" s="24"/>
      <c r="VYV4" s="24"/>
      <c r="VYW4" s="24"/>
      <c r="VYX4" s="24"/>
      <c r="VYY4" s="24"/>
      <c r="VYZ4" s="24"/>
      <c r="VZA4" s="24"/>
      <c r="VZB4" s="24"/>
      <c r="VZC4" s="24"/>
      <c r="VZD4" s="24"/>
      <c r="VZE4" s="24"/>
      <c r="VZF4" s="24"/>
      <c r="VZG4" s="24"/>
      <c r="VZH4" s="24"/>
      <c r="VZI4" s="24"/>
      <c r="VZJ4" s="24"/>
      <c r="VZK4" s="24"/>
      <c r="VZL4" s="24"/>
      <c r="VZM4" s="24"/>
      <c r="VZN4" s="24"/>
      <c r="VZO4" s="24"/>
      <c r="VZP4" s="24"/>
      <c r="VZQ4" s="24"/>
      <c r="VZR4" s="24"/>
      <c r="VZS4" s="24"/>
      <c r="VZT4" s="24"/>
      <c r="VZU4" s="24"/>
      <c r="VZV4" s="24"/>
      <c r="VZW4" s="24"/>
      <c r="VZX4" s="24"/>
      <c r="VZY4" s="24"/>
      <c r="VZZ4" s="24"/>
      <c r="WAA4" s="24"/>
      <c r="WAB4" s="24"/>
      <c r="WAC4" s="24"/>
      <c r="WAD4" s="24"/>
      <c r="WAE4" s="24"/>
      <c r="WAF4" s="24"/>
      <c r="WAG4" s="24"/>
      <c r="WAH4" s="24"/>
      <c r="WAI4" s="24"/>
      <c r="WAJ4" s="24"/>
      <c r="WAK4" s="24"/>
      <c r="WAL4" s="24"/>
      <c r="WAM4" s="24"/>
      <c r="WAN4" s="24"/>
      <c r="WAO4" s="24"/>
      <c r="WAP4" s="24"/>
      <c r="WAQ4" s="24"/>
      <c r="WAR4" s="24"/>
      <c r="WAS4" s="24"/>
      <c r="WAT4" s="24"/>
      <c r="WAU4" s="24"/>
      <c r="WAV4" s="24"/>
      <c r="WAW4" s="24"/>
      <c r="WAX4" s="24"/>
      <c r="WAY4" s="24"/>
      <c r="WAZ4" s="24"/>
      <c r="WBA4" s="24"/>
      <c r="WBB4" s="24"/>
      <c r="WBC4" s="24"/>
      <c r="WBD4" s="24"/>
      <c r="WBE4" s="24"/>
      <c r="WBF4" s="24"/>
      <c r="WBG4" s="24"/>
      <c r="WBH4" s="24"/>
      <c r="WBI4" s="24"/>
      <c r="WBJ4" s="24"/>
      <c r="WBK4" s="24"/>
      <c r="WBL4" s="24"/>
      <c r="WBM4" s="24"/>
      <c r="WBN4" s="24"/>
      <c r="WBO4" s="24"/>
      <c r="WBP4" s="24"/>
      <c r="WBQ4" s="24"/>
      <c r="WBR4" s="24"/>
      <c r="WBS4" s="24"/>
      <c r="WBT4" s="24"/>
      <c r="WBU4" s="24"/>
      <c r="WBV4" s="24"/>
      <c r="WBW4" s="24"/>
      <c r="WBX4" s="24"/>
      <c r="WBY4" s="24"/>
      <c r="WBZ4" s="24"/>
      <c r="WCA4" s="24"/>
      <c r="WCB4" s="24"/>
      <c r="WCC4" s="24"/>
      <c r="WCD4" s="24"/>
      <c r="WCE4" s="24"/>
      <c r="WCF4" s="24"/>
      <c r="WCG4" s="24"/>
      <c r="WCH4" s="24"/>
      <c r="WCI4" s="24"/>
      <c r="WCJ4" s="24"/>
      <c r="WCK4" s="24"/>
      <c r="WCL4" s="24"/>
      <c r="WCM4" s="24"/>
      <c r="WCN4" s="24"/>
      <c r="WCO4" s="24"/>
      <c r="WCP4" s="24"/>
      <c r="WCQ4" s="24"/>
      <c r="WCR4" s="24"/>
      <c r="WCS4" s="24"/>
      <c r="WCT4" s="24"/>
      <c r="WCU4" s="24"/>
      <c r="WCV4" s="24"/>
      <c r="WCW4" s="24"/>
      <c r="WCX4" s="24"/>
      <c r="WCY4" s="24"/>
      <c r="WCZ4" s="24"/>
      <c r="WDA4" s="24"/>
      <c r="WDB4" s="24"/>
      <c r="WDC4" s="24"/>
      <c r="WDD4" s="24"/>
      <c r="WDE4" s="24"/>
      <c r="WDF4" s="24"/>
      <c r="WDG4" s="24"/>
      <c r="WDH4" s="24"/>
      <c r="WDI4" s="24"/>
      <c r="WDJ4" s="24"/>
      <c r="WDK4" s="24"/>
      <c r="WDL4" s="24"/>
      <c r="WDM4" s="24"/>
      <c r="WDN4" s="24"/>
      <c r="WDO4" s="24"/>
      <c r="WDP4" s="24"/>
      <c r="WDQ4" s="24"/>
      <c r="WDR4" s="24"/>
      <c r="WDS4" s="24"/>
      <c r="WDT4" s="24"/>
      <c r="WDU4" s="24"/>
      <c r="WDV4" s="24"/>
      <c r="WDW4" s="24"/>
      <c r="WDX4" s="24"/>
      <c r="WDY4" s="24"/>
      <c r="WDZ4" s="24"/>
      <c r="WEA4" s="24"/>
      <c r="WEB4" s="24"/>
      <c r="WEC4" s="24"/>
      <c r="WED4" s="24"/>
      <c r="WEE4" s="24"/>
      <c r="WEF4" s="24"/>
      <c r="WEG4" s="24"/>
      <c r="WEH4" s="24"/>
      <c r="WEI4" s="24"/>
      <c r="WEJ4" s="24"/>
      <c r="WEK4" s="24"/>
      <c r="WEL4" s="24"/>
      <c r="WEM4" s="24"/>
      <c r="WEN4" s="24"/>
      <c r="WEO4" s="24"/>
      <c r="WEP4" s="24"/>
      <c r="WEQ4" s="24"/>
      <c r="WER4" s="24"/>
      <c r="WES4" s="24"/>
      <c r="WET4" s="24"/>
      <c r="WEU4" s="24"/>
      <c r="WEV4" s="24"/>
      <c r="WEW4" s="24"/>
      <c r="WEX4" s="24"/>
      <c r="WEY4" s="24"/>
      <c r="WEZ4" s="24"/>
      <c r="WFA4" s="24"/>
      <c r="WFB4" s="24"/>
      <c r="WFC4" s="24"/>
      <c r="WFD4" s="24"/>
      <c r="WFE4" s="24"/>
      <c r="WFF4" s="24"/>
      <c r="WFG4" s="24"/>
      <c r="WFH4" s="24"/>
      <c r="WFI4" s="24"/>
      <c r="WFJ4" s="24"/>
      <c r="WFK4" s="24"/>
      <c r="WFL4" s="24"/>
      <c r="WFM4" s="24"/>
      <c r="WFN4" s="24"/>
      <c r="WFO4" s="24"/>
      <c r="WFP4" s="24"/>
      <c r="WFQ4" s="24"/>
      <c r="WFR4" s="24"/>
      <c r="WFS4" s="24"/>
      <c r="WFT4" s="24"/>
      <c r="WFU4" s="24"/>
      <c r="WFV4" s="24"/>
      <c r="WFW4" s="24"/>
      <c r="WFX4" s="24"/>
      <c r="WFY4" s="24"/>
      <c r="WFZ4" s="24"/>
      <c r="WGA4" s="24"/>
      <c r="WGB4" s="24"/>
      <c r="WGC4" s="24"/>
      <c r="WGD4" s="24"/>
      <c r="WGE4" s="24"/>
      <c r="WGF4" s="24"/>
      <c r="WGG4" s="24"/>
      <c r="WGH4" s="24"/>
      <c r="WGI4" s="24"/>
      <c r="WGJ4" s="24"/>
      <c r="WGK4" s="24"/>
      <c r="WGL4" s="24"/>
      <c r="WGM4" s="24"/>
      <c r="WGN4" s="24"/>
      <c r="WGO4" s="24"/>
      <c r="WGP4" s="24"/>
      <c r="WGQ4" s="24"/>
      <c r="WGR4" s="24"/>
      <c r="WGS4" s="24"/>
      <c r="WGT4" s="24"/>
      <c r="WGU4" s="24"/>
      <c r="WGV4" s="24"/>
      <c r="WGW4" s="24"/>
      <c r="WGX4" s="24"/>
      <c r="WGY4" s="24"/>
      <c r="WGZ4" s="24"/>
      <c r="WHA4" s="24"/>
      <c r="WHB4" s="24"/>
      <c r="WHC4" s="24"/>
      <c r="WHD4" s="24"/>
      <c r="WHE4" s="24"/>
      <c r="WHF4" s="24"/>
      <c r="WHG4" s="24"/>
      <c r="WHH4" s="24"/>
      <c r="WHI4" s="24"/>
      <c r="WHJ4" s="24"/>
      <c r="WHK4" s="24"/>
      <c r="WHL4" s="24"/>
      <c r="WHM4" s="24"/>
      <c r="WHN4" s="24"/>
      <c r="WHO4" s="24"/>
      <c r="WHP4" s="24"/>
      <c r="WHQ4" s="24"/>
      <c r="WHR4" s="24"/>
      <c r="WHS4" s="24"/>
      <c r="WHT4" s="24"/>
      <c r="WHU4" s="24"/>
      <c r="WHV4" s="24"/>
      <c r="WHW4" s="24"/>
      <c r="WHX4" s="24"/>
      <c r="WHY4" s="24"/>
      <c r="WHZ4" s="24"/>
      <c r="WIA4" s="24"/>
      <c r="WIB4" s="24"/>
      <c r="WIC4" s="24"/>
      <c r="WID4" s="24"/>
      <c r="WIE4" s="24"/>
      <c r="WIF4" s="24"/>
      <c r="WIG4" s="24"/>
      <c r="WIH4" s="24"/>
      <c r="WII4" s="24"/>
      <c r="WIJ4" s="24"/>
      <c r="WIK4" s="24"/>
      <c r="WIL4" s="24"/>
      <c r="WIM4" s="24"/>
      <c r="WIN4" s="24"/>
      <c r="WIO4" s="24"/>
      <c r="WIP4" s="24"/>
      <c r="WIQ4" s="24"/>
      <c r="WIR4" s="24"/>
      <c r="WIS4" s="24"/>
      <c r="WIT4" s="24"/>
      <c r="WIU4" s="24"/>
      <c r="WIV4" s="24"/>
      <c r="WIW4" s="24"/>
      <c r="WIX4" s="24"/>
      <c r="WIY4" s="24"/>
      <c r="WIZ4" s="24"/>
      <c r="WJA4" s="24"/>
      <c r="WJB4" s="24"/>
      <c r="WJC4" s="24"/>
      <c r="WJD4" s="24"/>
      <c r="WJE4" s="24"/>
      <c r="WJF4" s="24"/>
      <c r="WJG4" s="24"/>
      <c r="WJH4" s="24"/>
      <c r="WJI4" s="24"/>
      <c r="WJJ4" s="24"/>
      <c r="WJK4" s="24"/>
      <c r="WJL4" s="24"/>
      <c r="WJM4" s="24"/>
      <c r="WJN4" s="24"/>
      <c r="WJO4" s="24"/>
      <c r="WJP4" s="24"/>
      <c r="WJQ4" s="24"/>
      <c r="WJR4" s="24"/>
      <c r="WJS4" s="24"/>
      <c r="WJT4" s="24"/>
      <c r="WJU4" s="24"/>
      <c r="WJV4" s="24"/>
      <c r="WJW4" s="24"/>
      <c r="WJX4" s="24"/>
      <c r="WJY4" s="24"/>
      <c r="WJZ4" s="24"/>
      <c r="WKA4" s="24"/>
      <c r="WKB4" s="24"/>
      <c r="WKC4" s="24"/>
      <c r="WKD4" s="24"/>
      <c r="WKE4" s="24"/>
      <c r="WKF4" s="24"/>
      <c r="WKG4" s="24"/>
      <c r="WKH4" s="24"/>
      <c r="WKI4" s="24"/>
      <c r="WKJ4" s="24"/>
      <c r="WKK4" s="24"/>
      <c r="WKL4" s="24"/>
      <c r="WKM4" s="24"/>
      <c r="WKN4" s="24"/>
      <c r="WKO4" s="24"/>
      <c r="WKP4" s="24"/>
      <c r="WKQ4" s="24"/>
      <c r="WKR4" s="24"/>
      <c r="WKS4" s="24"/>
      <c r="WKT4" s="24"/>
      <c r="WKU4" s="24"/>
      <c r="WKV4" s="24"/>
      <c r="WKW4" s="24"/>
      <c r="WKX4" s="24"/>
      <c r="WKY4" s="24"/>
      <c r="WKZ4" s="24"/>
      <c r="WLA4" s="24"/>
      <c r="WLB4" s="24"/>
      <c r="WLC4" s="24"/>
      <c r="WLD4" s="24"/>
      <c r="WLE4" s="24"/>
      <c r="WLF4" s="24"/>
      <c r="WLG4" s="24"/>
      <c r="WLH4" s="24"/>
      <c r="WLI4" s="24"/>
      <c r="WLJ4" s="24"/>
      <c r="WLK4" s="24"/>
      <c r="WLL4" s="24"/>
      <c r="WLM4" s="24"/>
      <c r="WLN4" s="24"/>
      <c r="WLO4" s="24"/>
      <c r="WLP4" s="24"/>
      <c r="WLQ4" s="24"/>
      <c r="WLR4" s="24"/>
      <c r="WLS4" s="24"/>
      <c r="WLT4" s="24"/>
      <c r="WLU4" s="24"/>
      <c r="WLV4" s="24"/>
      <c r="WLW4" s="24"/>
      <c r="WLX4" s="24"/>
      <c r="WLY4" s="24"/>
      <c r="WLZ4" s="24"/>
      <c r="WMA4" s="24"/>
      <c r="WMB4" s="24"/>
      <c r="WMC4" s="24"/>
      <c r="WMD4" s="24"/>
      <c r="WME4" s="24"/>
      <c r="WMF4" s="24"/>
      <c r="WMG4" s="24"/>
      <c r="WMH4" s="24"/>
      <c r="WMI4" s="24"/>
      <c r="WMJ4" s="24"/>
      <c r="WMK4" s="24"/>
      <c r="WML4" s="24"/>
      <c r="WMM4" s="24"/>
      <c r="WMN4" s="24"/>
      <c r="WMO4" s="24"/>
      <c r="WMP4" s="24"/>
      <c r="WMQ4" s="24"/>
      <c r="WMR4" s="24"/>
      <c r="WMS4" s="24"/>
      <c r="WMT4" s="24"/>
      <c r="WMU4" s="24"/>
      <c r="WMV4" s="24"/>
      <c r="WMW4" s="24"/>
      <c r="WMX4" s="24"/>
      <c r="WMY4" s="24"/>
      <c r="WMZ4" s="24"/>
      <c r="WNA4" s="24"/>
      <c r="WNB4" s="24"/>
      <c r="WNC4" s="24"/>
      <c r="WND4" s="24"/>
      <c r="WNE4" s="24"/>
      <c r="WNF4" s="24"/>
      <c r="WNG4" s="24"/>
      <c r="WNH4" s="24"/>
      <c r="WNI4" s="24"/>
      <c r="WNJ4" s="24"/>
      <c r="WNK4" s="24"/>
      <c r="WNL4" s="24"/>
      <c r="WNM4" s="24"/>
      <c r="WNN4" s="24"/>
      <c r="WNO4" s="24"/>
      <c r="WNP4" s="24"/>
      <c r="WNQ4" s="24"/>
      <c r="WNR4" s="24"/>
      <c r="WNS4" s="24"/>
      <c r="WNT4" s="24"/>
      <c r="WNU4" s="24"/>
      <c r="WNV4" s="24"/>
      <c r="WNW4" s="24"/>
      <c r="WNX4" s="24"/>
      <c r="WNY4" s="24"/>
      <c r="WNZ4" s="24"/>
      <c r="WOA4" s="24"/>
      <c r="WOB4" s="24"/>
      <c r="WOC4" s="24"/>
      <c r="WOD4" s="24"/>
      <c r="WOE4" s="24"/>
      <c r="WOF4" s="24"/>
      <c r="WOG4" s="24"/>
      <c r="WOH4" s="24"/>
      <c r="WOI4" s="24"/>
      <c r="WOJ4" s="24"/>
      <c r="WOK4" s="24"/>
      <c r="WOL4" s="24"/>
      <c r="WOM4" s="24"/>
      <c r="WON4" s="24"/>
      <c r="WOO4" s="24"/>
      <c r="WOP4" s="24"/>
      <c r="WOQ4" s="24"/>
      <c r="WOR4" s="24"/>
      <c r="WOS4" s="24"/>
      <c r="WOT4" s="24"/>
      <c r="WOU4" s="24"/>
      <c r="WOV4" s="24"/>
      <c r="WOW4" s="24"/>
      <c r="WOX4" s="24"/>
      <c r="WOY4" s="24"/>
      <c r="WOZ4" s="24"/>
      <c r="WPA4" s="24"/>
      <c r="WPB4" s="24"/>
      <c r="WPC4" s="24"/>
      <c r="WPD4" s="24"/>
      <c r="WPE4" s="24"/>
      <c r="WPF4" s="24"/>
      <c r="WPG4" s="24"/>
      <c r="WPH4" s="24"/>
      <c r="WPI4" s="24"/>
      <c r="WPJ4" s="24"/>
      <c r="WPK4" s="24"/>
      <c r="WPL4" s="24"/>
      <c r="WPM4" s="24"/>
      <c r="WPN4" s="24"/>
      <c r="WPO4" s="24"/>
      <c r="WPP4" s="24"/>
      <c r="WPQ4" s="24"/>
      <c r="WPR4" s="24"/>
      <c r="WPS4" s="24"/>
      <c r="WPT4" s="24"/>
      <c r="WPU4" s="24"/>
      <c r="WPV4" s="24"/>
      <c r="WPW4" s="24"/>
      <c r="WPX4" s="24"/>
      <c r="WPY4" s="24"/>
      <c r="WPZ4" s="24"/>
      <c r="WQA4" s="24"/>
      <c r="WQB4" s="24"/>
      <c r="WQC4" s="24"/>
      <c r="WQD4" s="24"/>
      <c r="WQE4" s="24"/>
      <c r="WQF4" s="24"/>
      <c r="WQG4" s="24"/>
      <c r="WQH4" s="24"/>
      <c r="WQI4" s="24"/>
      <c r="WQJ4" s="24"/>
      <c r="WQK4" s="24"/>
      <c r="WQL4" s="24"/>
      <c r="WQM4" s="24"/>
      <c r="WQN4" s="24"/>
      <c r="WQO4" s="24"/>
      <c r="WQP4" s="24"/>
      <c r="WQQ4" s="24"/>
      <c r="WQR4" s="24"/>
      <c r="WQS4" s="24"/>
      <c r="WQT4" s="24"/>
      <c r="WQU4" s="24"/>
      <c r="WQV4" s="24"/>
      <c r="WQW4" s="24"/>
      <c r="WQX4" s="24"/>
      <c r="WQY4" s="24"/>
      <c r="WQZ4" s="24"/>
      <c r="WRA4" s="24"/>
      <c r="WRB4" s="24"/>
      <c r="WRC4" s="24"/>
      <c r="WRD4" s="24"/>
      <c r="WRE4" s="24"/>
      <c r="WRF4" s="24"/>
      <c r="WRG4" s="24"/>
      <c r="WRH4" s="24"/>
      <c r="WRI4" s="24"/>
      <c r="WRJ4" s="24"/>
      <c r="WRK4" s="24"/>
      <c r="WRL4" s="24"/>
      <c r="WRM4" s="24"/>
      <c r="WRN4" s="24"/>
      <c r="WRO4" s="24"/>
      <c r="WRP4" s="24"/>
      <c r="WRQ4" s="24"/>
      <c r="WRR4" s="24"/>
      <c r="WRS4" s="24"/>
      <c r="WRT4" s="24"/>
      <c r="WRU4" s="24"/>
      <c r="WRV4" s="24"/>
      <c r="WRW4" s="24"/>
      <c r="WRX4" s="24"/>
      <c r="WRY4" s="24"/>
      <c r="WRZ4" s="24"/>
      <c r="WSA4" s="24"/>
      <c r="WSB4" s="24"/>
      <c r="WSC4" s="24"/>
      <c r="WSD4" s="24"/>
      <c r="WSE4" s="24"/>
      <c r="WSF4" s="24"/>
      <c r="WSG4" s="24"/>
      <c r="WSH4" s="24"/>
      <c r="WSI4" s="24"/>
      <c r="WSJ4" s="24"/>
      <c r="WSK4" s="24"/>
      <c r="WSL4" s="24"/>
      <c r="WSM4" s="24"/>
      <c r="WSN4" s="24"/>
      <c r="WSO4" s="24"/>
      <c r="WSP4" s="24"/>
      <c r="WSQ4" s="24"/>
      <c r="WSR4" s="24"/>
      <c r="WSS4" s="24"/>
      <c r="WST4" s="24"/>
      <c r="WSU4" s="24"/>
      <c r="WSV4" s="24"/>
      <c r="WSW4" s="24"/>
      <c r="WSX4" s="24"/>
      <c r="WSY4" s="24"/>
      <c r="WSZ4" s="24"/>
      <c r="WTA4" s="24"/>
      <c r="WTB4" s="24"/>
      <c r="WTC4" s="24"/>
      <c r="WTD4" s="24"/>
      <c r="WTE4" s="24"/>
      <c r="WTF4" s="24"/>
      <c r="WTG4" s="24"/>
      <c r="WTH4" s="24"/>
      <c r="WTI4" s="24"/>
      <c r="WTJ4" s="24"/>
      <c r="WTK4" s="24"/>
      <c r="WTL4" s="24"/>
      <c r="WTM4" s="24"/>
      <c r="WTN4" s="24"/>
      <c r="WTO4" s="24"/>
      <c r="WTP4" s="24"/>
      <c r="WTQ4" s="24"/>
      <c r="WTR4" s="24"/>
      <c r="WTS4" s="24"/>
      <c r="WTT4" s="24"/>
      <c r="WTU4" s="24"/>
      <c r="WTV4" s="24"/>
      <c r="WTW4" s="24"/>
      <c r="WTX4" s="24"/>
      <c r="WTY4" s="24"/>
      <c r="WTZ4" s="24"/>
      <c r="WUA4" s="24"/>
      <c r="WUB4" s="24"/>
      <c r="WUC4" s="24"/>
      <c r="WUD4" s="24"/>
      <c r="WUE4" s="24"/>
      <c r="WUF4" s="24"/>
      <c r="WUG4" s="24"/>
      <c r="WUH4" s="24"/>
      <c r="WUI4" s="24"/>
      <c r="WUJ4" s="24"/>
      <c r="WUK4" s="24"/>
      <c r="WUL4" s="24"/>
      <c r="WUM4" s="24"/>
      <c r="WUN4" s="24"/>
      <c r="WUO4" s="24"/>
      <c r="WUP4" s="24"/>
      <c r="WUQ4" s="24"/>
      <c r="WUR4" s="24"/>
      <c r="WUS4" s="24"/>
      <c r="WUT4" s="24"/>
      <c r="WUU4" s="24"/>
      <c r="WUV4" s="24"/>
      <c r="WUW4" s="24"/>
      <c r="WUX4" s="24"/>
      <c r="WUY4" s="24"/>
      <c r="WUZ4" s="24"/>
      <c r="WVA4" s="24"/>
      <c r="WVB4" s="24"/>
      <c r="WVC4" s="24"/>
      <c r="WVD4" s="24"/>
      <c r="WVE4" s="24"/>
      <c r="WVF4" s="24"/>
      <c r="WVG4" s="24"/>
      <c r="WVH4" s="24"/>
      <c r="WVI4" s="24"/>
      <c r="WVJ4" s="24"/>
      <c r="WVK4" s="24"/>
      <c r="WVL4" s="24"/>
      <c r="WVM4" s="24"/>
      <c r="WVN4" s="24"/>
      <c r="WVO4" s="24"/>
      <c r="WVP4" s="24"/>
      <c r="WVQ4" s="24"/>
      <c r="WVR4" s="24"/>
      <c r="WVS4" s="24"/>
      <c r="WVT4" s="24"/>
      <c r="WVU4" s="24"/>
      <c r="WVV4" s="24"/>
      <c r="WVW4" s="24"/>
      <c r="WVX4" s="24"/>
      <c r="WVY4" s="24"/>
      <c r="WVZ4" s="24"/>
      <c r="WWA4" s="24"/>
      <c r="WWB4" s="24"/>
      <c r="WWC4" s="24"/>
      <c r="WWD4" s="24"/>
      <c r="WWE4" s="24"/>
      <c r="WWF4" s="24"/>
      <c r="WWG4" s="24"/>
      <c r="WWH4" s="24"/>
      <c r="WWI4" s="24"/>
      <c r="WWJ4" s="24"/>
      <c r="WWK4" s="24"/>
      <c r="WWL4" s="24"/>
      <c r="WWM4" s="24"/>
      <c r="WWN4" s="24"/>
      <c r="WWO4" s="24"/>
      <c r="WWP4" s="24"/>
      <c r="WWQ4" s="24"/>
      <c r="WWR4" s="24"/>
      <c r="WWS4" s="24"/>
      <c r="WWT4" s="24"/>
      <c r="WWU4" s="24"/>
      <c r="WWV4" s="24"/>
      <c r="WWW4" s="24"/>
      <c r="WWX4" s="24"/>
      <c r="WWY4" s="24"/>
      <c r="WWZ4" s="24"/>
      <c r="WXA4" s="24"/>
      <c r="WXB4" s="24"/>
      <c r="WXC4" s="24"/>
      <c r="WXD4" s="24"/>
      <c r="WXE4" s="24"/>
      <c r="WXF4" s="24"/>
      <c r="WXG4" s="24"/>
      <c r="WXH4" s="24"/>
      <c r="WXI4" s="24"/>
      <c r="WXJ4" s="24"/>
      <c r="WXK4" s="24"/>
      <c r="WXL4" s="24"/>
      <c r="WXM4" s="24"/>
      <c r="WXN4" s="24"/>
      <c r="WXO4" s="24"/>
      <c r="WXP4" s="24"/>
      <c r="WXQ4" s="24"/>
      <c r="WXR4" s="24"/>
      <c r="WXS4" s="24"/>
      <c r="WXT4" s="24"/>
      <c r="WXU4" s="24"/>
      <c r="WXV4" s="24"/>
      <c r="WXW4" s="24"/>
      <c r="WXX4" s="24"/>
      <c r="WXY4" s="24"/>
      <c r="WXZ4" s="24"/>
      <c r="WYA4" s="24"/>
      <c r="WYB4" s="24"/>
      <c r="WYC4" s="24"/>
      <c r="WYD4" s="24"/>
      <c r="WYE4" s="24"/>
      <c r="WYF4" s="24"/>
      <c r="WYG4" s="24"/>
      <c r="WYH4" s="24"/>
      <c r="WYI4" s="24"/>
      <c r="WYJ4" s="24"/>
      <c r="WYK4" s="24"/>
      <c r="WYL4" s="24"/>
      <c r="WYM4" s="24"/>
      <c r="WYN4" s="24"/>
      <c r="WYO4" s="24"/>
      <c r="WYP4" s="24"/>
      <c r="WYQ4" s="24"/>
      <c r="WYR4" s="24"/>
      <c r="WYS4" s="24"/>
      <c r="WYT4" s="24"/>
      <c r="WYU4" s="24"/>
      <c r="WYV4" s="24"/>
      <c r="WYW4" s="24"/>
      <c r="WYX4" s="24"/>
      <c r="WYY4" s="24"/>
      <c r="WYZ4" s="24"/>
      <c r="WZA4" s="24"/>
      <c r="WZB4" s="24"/>
      <c r="WZC4" s="24"/>
      <c r="WZD4" s="24"/>
      <c r="WZE4" s="24"/>
      <c r="WZF4" s="24"/>
      <c r="WZG4" s="24"/>
      <c r="WZH4" s="24"/>
      <c r="WZI4" s="24"/>
      <c r="WZJ4" s="24"/>
      <c r="WZK4" s="24"/>
      <c r="WZL4" s="24"/>
      <c r="WZM4" s="24"/>
      <c r="WZN4" s="24"/>
      <c r="WZO4" s="24"/>
      <c r="WZP4" s="24"/>
      <c r="WZQ4" s="24"/>
      <c r="WZR4" s="24"/>
      <c r="WZS4" s="24"/>
      <c r="WZT4" s="24"/>
      <c r="WZU4" s="24"/>
      <c r="WZV4" s="24"/>
      <c r="WZW4" s="24"/>
      <c r="WZX4" s="24"/>
      <c r="WZY4" s="24"/>
      <c r="WZZ4" s="24"/>
      <c r="XAA4" s="24"/>
      <c r="XAB4" s="24"/>
      <c r="XAC4" s="24"/>
      <c r="XAD4" s="24"/>
      <c r="XAE4" s="24"/>
      <c r="XAF4" s="24"/>
      <c r="XAG4" s="24"/>
      <c r="XAH4" s="24"/>
      <c r="XAI4" s="24"/>
      <c r="XAJ4" s="24"/>
      <c r="XAK4" s="24"/>
      <c r="XAL4" s="24"/>
      <c r="XAM4" s="24"/>
      <c r="XAN4" s="24"/>
      <c r="XAO4" s="24"/>
      <c r="XAP4" s="24"/>
      <c r="XAQ4" s="24"/>
      <c r="XAR4" s="24"/>
      <c r="XAS4" s="24"/>
      <c r="XAT4" s="24"/>
      <c r="XAU4" s="24"/>
      <c r="XAV4" s="24"/>
      <c r="XAW4" s="24"/>
      <c r="XAX4" s="24"/>
      <c r="XAY4" s="24"/>
      <c r="XAZ4" s="24"/>
      <c r="XBA4" s="24"/>
      <c r="XBB4" s="24"/>
      <c r="XBC4" s="24"/>
      <c r="XBD4" s="24"/>
      <c r="XBE4" s="24"/>
      <c r="XBF4" s="24"/>
      <c r="XBG4" s="24"/>
      <c r="XBH4" s="24"/>
      <c r="XBI4" s="24"/>
      <c r="XBJ4" s="24"/>
      <c r="XBK4" s="24"/>
      <c r="XBL4" s="24"/>
      <c r="XBM4" s="24"/>
      <c r="XBN4" s="24"/>
      <c r="XBO4" s="24"/>
      <c r="XBP4" s="24"/>
      <c r="XBQ4" s="24"/>
      <c r="XBR4" s="24"/>
      <c r="XBS4" s="24"/>
      <c r="XBT4" s="24"/>
      <c r="XBU4" s="24"/>
      <c r="XBV4" s="24"/>
      <c r="XBW4" s="24"/>
      <c r="XBX4" s="24"/>
      <c r="XBY4" s="24"/>
      <c r="XBZ4" s="24"/>
      <c r="XCA4" s="24"/>
      <c r="XCB4" s="24"/>
      <c r="XCC4" s="24"/>
      <c r="XCD4" s="24"/>
      <c r="XCE4" s="24"/>
      <c r="XCF4" s="24"/>
      <c r="XCG4" s="24"/>
      <c r="XCH4" s="24"/>
      <c r="XCI4" s="24"/>
      <c r="XCJ4" s="24"/>
      <c r="XCK4" s="24"/>
      <c r="XCL4" s="24"/>
      <c r="XCM4" s="24"/>
      <c r="XCN4" s="24"/>
      <c r="XCO4" s="24"/>
      <c r="XCP4" s="24"/>
      <c r="XCQ4" s="24"/>
      <c r="XCR4" s="24"/>
      <c r="XCS4" s="24"/>
      <c r="XCT4" s="24"/>
      <c r="XCU4" s="24"/>
      <c r="XCV4" s="24"/>
      <c r="XCW4" s="24"/>
      <c r="XCX4" s="24"/>
      <c r="XCY4" s="24"/>
      <c r="XCZ4" s="24"/>
      <c r="XDA4" s="24"/>
      <c r="XDB4" s="24"/>
      <c r="XDC4" s="24"/>
      <c r="XDD4" s="24"/>
      <c r="XDE4" s="24"/>
      <c r="XDF4" s="24"/>
      <c r="XDG4" s="24"/>
      <c r="XDH4" s="24"/>
      <c r="XDI4" s="24"/>
      <c r="XDJ4" s="24"/>
      <c r="XDK4" s="24"/>
      <c r="XDL4" s="24"/>
      <c r="XDM4" s="24"/>
      <c r="XDN4" s="24"/>
      <c r="XDO4" s="24"/>
      <c r="XDP4" s="24"/>
      <c r="XDQ4" s="24"/>
      <c r="XDR4" s="24"/>
      <c r="XDS4" s="24"/>
      <c r="XDT4" s="24"/>
      <c r="XDU4" s="24"/>
      <c r="XDV4" s="24"/>
      <c r="XDW4" s="24"/>
      <c r="XDX4" s="24"/>
      <c r="XDY4" s="24"/>
      <c r="XDZ4" s="24"/>
      <c r="XEA4" s="24"/>
      <c r="XEB4" s="24"/>
      <c r="XEC4" s="24"/>
      <c r="XED4" s="24"/>
      <c r="XEE4" s="24"/>
      <c r="XEF4" s="24"/>
      <c r="XEG4" s="24"/>
      <c r="XEH4" s="24"/>
      <c r="XEI4" s="24"/>
      <c r="XEJ4" s="24"/>
      <c r="XEK4" s="24"/>
      <c r="XEL4" s="24"/>
      <c r="XEM4" s="24"/>
      <c r="XEN4" s="24"/>
      <c r="XEO4" s="24"/>
      <c r="XEP4" s="24"/>
      <c r="XEQ4" s="24"/>
      <c r="XER4" s="24"/>
      <c r="XES4" s="24"/>
      <c r="XET4" s="24"/>
      <c r="XEU4" s="24"/>
      <c r="XEV4" s="24"/>
      <c r="XEW4" s="24"/>
      <c r="XEX4" s="24"/>
      <c r="XEY4" s="24"/>
      <c r="XEZ4" s="24"/>
      <c r="XFA4" s="24"/>
    </row>
    <row r="5" spans="1:16384" s="21" customFormat="1" ht="13.5" x14ac:dyDescent="0.15">
      <c r="A5" s="38" t="s">
        <v>20</v>
      </c>
      <c r="B5" s="33">
        <v>3</v>
      </c>
      <c r="C5" s="39">
        <f>SUMIF(结算月报!$V$2:$V$50000,"空运进口",结算月报!$R$2:$R$50000)</f>
        <v>0</v>
      </c>
      <c r="D5" s="40">
        <f>SUMIF(结算月报!$V$2:$V$50000,"空运出口",结算月报!$R$2:$R$50000)/1000</f>
        <v>0</v>
      </c>
      <c r="E5" s="39">
        <f>SUMIF(结算月报!$V$2:$V$50000,"海运进口",结算月报!$R$2:$R$50000)</f>
        <v>0</v>
      </c>
      <c r="F5" s="40">
        <f>SUMIF(结算月报!$V$2:$V$50000,"海运出口",结算月报!$R$2:$R$50000)</f>
        <v>0</v>
      </c>
      <c r="G5" s="39">
        <f>SUMIF(结算月报!$V$2:$V$50000,"陆运进口",结算月报!$R$2:$R$50000)/1000</f>
        <v>0</v>
      </c>
      <c r="H5" s="41">
        <f>SUMIF(结算月报!$V$2:$V$50000,"陆运出口",结算月报!$R$2:$R$50000)</f>
        <v>0</v>
      </c>
      <c r="I5" s="60">
        <f>SUMIF(结算月报!$V$2:$V$50000,"铁路进口",结算月报!$R$2:$R$50000)</f>
        <v>0</v>
      </c>
      <c r="J5" s="60">
        <f>SUMIF(结算月报!$V$2:$V$50000,"铁路出口",结算月报!$R$2:$R$50000)</f>
        <v>0</v>
      </c>
      <c r="K5" s="39">
        <f>SUMIF(结算月报!$V$2:$V$50000,"国内进出区",结算月报!$R$2:$R$50000)</f>
        <v>0</v>
      </c>
      <c r="L5" s="39">
        <f>SUMIF(结算月报!$V$2:$V$50000,"仓储物流",结算月报!$R$2:$R$50000)</f>
        <v>0</v>
      </c>
      <c r="M5" s="39">
        <f>SUMIF(结算月报!$V$2:$V$50000,"非报关",结算月报!$R$2:$R$50000)</f>
        <v>0</v>
      </c>
      <c r="N5" s="60">
        <f>SUMIF(结算月报!$V$2:$V$50000,"快运业务",结算月报!$R$2:$R$50000)</f>
        <v>0</v>
      </c>
      <c r="O5" s="59">
        <f t="shared" si="0"/>
        <v>0</v>
      </c>
      <c r="P5" s="59"/>
      <c r="Q5" s="24"/>
      <c r="R5" s="24"/>
      <c r="S5" s="24"/>
      <c r="T5" s="69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4"/>
      <c r="XZ5" s="24"/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4"/>
      <c r="AAT5" s="24"/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4"/>
      <c r="ACD5" s="24"/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4"/>
      <c r="ADN5" s="24"/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/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/>
      <c r="AHQ5" s="24"/>
      <c r="AHR5" s="24"/>
      <c r="AHS5" s="24"/>
      <c r="AHT5" s="24"/>
      <c r="AHU5" s="24"/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/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/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/>
      <c r="ALB5" s="24"/>
      <c r="ALC5" s="24"/>
      <c r="ALD5" s="24"/>
      <c r="ALE5" s="24"/>
      <c r="ALF5" s="24"/>
      <c r="ALG5" s="24"/>
      <c r="ALH5" s="24"/>
      <c r="ALI5" s="24"/>
      <c r="ALJ5" s="24"/>
      <c r="ALK5" s="24"/>
      <c r="ALL5" s="24"/>
      <c r="ALM5" s="24"/>
      <c r="ALN5" s="24"/>
      <c r="ALO5" s="24"/>
      <c r="ALP5" s="24"/>
      <c r="ALQ5" s="24"/>
      <c r="ALR5" s="24"/>
      <c r="ALS5" s="24"/>
      <c r="ALT5" s="24"/>
      <c r="ALU5" s="24"/>
      <c r="ALV5" s="24"/>
      <c r="ALW5" s="24"/>
      <c r="ALX5" s="24"/>
      <c r="ALY5" s="24"/>
      <c r="ALZ5" s="24"/>
      <c r="AMA5" s="24"/>
      <c r="AMB5" s="24"/>
      <c r="AMC5" s="24"/>
      <c r="AMD5" s="24"/>
      <c r="AME5" s="24"/>
      <c r="AMF5" s="24"/>
      <c r="AMG5" s="24"/>
      <c r="AMH5" s="24"/>
      <c r="AMI5" s="24"/>
      <c r="AMJ5" s="24"/>
      <c r="AMK5" s="24"/>
      <c r="AML5" s="24"/>
      <c r="AMM5" s="24"/>
      <c r="AMN5" s="24"/>
      <c r="AMO5" s="24"/>
      <c r="AMP5" s="24"/>
      <c r="AMQ5" s="24"/>
      <c r="AMR5" s="24"/>
      <c r="AMS5" s="24"/>
      <c r="AMT5" s="24"/>
      <c r="AMU5" s="24"/>
      <c r="AMV5" s="24"/>
      <c r="AMW5" s="24"/>
      <c r="AMX5" s="24"/>
      <c r="AMY5" s="24"/>
      <c r="AMZ5" s="24"/>
      <c r="ANA5" s="24"/>
      <c r="ANB5" s="24"/>
      <c r="ANC5" s="24"/>
      <c r="AND5" s="24"/>
      <c r="ANE5" s="24"/>
      <c r="ANF5" s="24"/>
      <c r="ANG5" s="24"/>
      <c r="ANH5" s="24"/>
      <c r="ANI5" s="24"/>
      <c r="ANJ5" s="24"/>
      <c r="ANK5" s="24"/>
      <c r="ANL5" s="24"/>
      <c r="ANM5" s="24"/>
      <c r="ANN5" s="24"/>
      <c r="ANO5" s="24"/>
      <c r="ANP5" s="24"/>
      <c r="ANQ5" s="24"/>
      <c r="ANR5" s="24"/>
      <c r="ANS5" s="24"/>
      <c r="ANT5" s="24"/>
      <c r="ANU5" s="24"/>
      <c r="ANV5" s="24"/>
      <c r="ANW5" s="24"/>
      <c r="ANX5" s="24"/>
      <c r="ANY5" s="24"/>
      <c r="ANZ5" s="24"/>
      <c r="AOA5" s="24"/>
      <c r="AOB5" s="24"/>
      <c r="AOC5" s="24"/>
      <c r="AOD5" s="24"/>
      <c r="AOE5" s="24"/>
      <c r="AOF5" s="24"/>
      <c r="AOG5" s="24"/>
      <c r="AOH5" s="24"/>
      <c r="AOI5" s="24"/>
      <c r="AOJ5" s="24"/>
      <c r="AOK5" s="24"/>
      <c r="AOL5" s="24"/>
      <c r="AOM5" s="24"/>
      <c r="AON5" s="24"/>
      <c r="AOO5" s="24"/>
      <c r="AOP5" s="24"/>
      <c r="AOQ5" s="24"/>
      <c r="AOR5" s="24"/>
      <c r="AOS5" s="24"/>
      <c r="AOT5" s="24"/>
      <c r="AOU5" s="24"/>
      <c r="AOV5" s="24"/>
      <c r="AOW5" s="24"/>
      <c r="AOX5" s="24"/>
      <c r="AOY5" s="24"/>
      <c r="AOZ5" s="24"/>
      <c r="APA5" s="24"/>
      <c r="APB5" s="24"/>
      <c r="APC5" s="24"/>
      <c r="APD5" s="24"/>
      <c r="APE5" s="24"/>
      <c r="APF5" s="24"/>
      <c r="APG5" s="24"/>
      <c r="APH5" s="24"/>
      <c r="API5" s="24"/>
      <c r="APJ5" s="24"/>
      <c r="APK5" s="24"/>
      <c r="APL5" s="24"/>
      <c r="APM5" s="24"/>
      <c r="APN5" s="24"/>
      <c r="APO5" s="24"/>
      <c r="APP5" s="24"/>
      <c r="APQ5" s="24"/>
      <c r="APR5" s="24"/>
      <c r="APS5" s="24"/>
      <c r="APT5" s="24"/>
      <c r="APU5" s="24"/>
      <c r="APV5" s="24"/>
      <c r="APW5" s="24"/>
      <c r="APX5" s="24"/>
      <c r="APY5" s="24"/>
      <c r="APZ5" s="24"/>
      <c r="AQA5" s="24"/>
      <c r="AQB5" s="24"/>
      <c r="AQC5" s="24"/>
      <c r="AQD5" s="24"/>
      <c r="AQE5" s="24"/>
      <c r="AQF5" s="24"/>
      <c r="AQG5" s="24"/>
      <c r="AQH5" s="24"/>
      <c r="AQI5" s="24"/>
      <c r="AQJ5" s="24"/>
      <c r="AQK5" s="24"/>
      <c r="AQL5" s="24"/>
      <c r="AQM5" s="24"/>
      <c r="AQN5" s="24"/>
      <c r="AQO5" s="24"/>
      <c r="AQP5" s="24"/>
      <c r="AQQ5" s="24"/>
      <c r="AQR5" s="24"/>
      <c r="AQS5" s="24"/>
      <c r="AQT5" s="24"/>
      <c r="AQU5" s="24"/>
      <c r="AQV5" s="24"/>
      <c r="AQW5" s="24"/>
      <c r="AQX5" s="24"/>
      <c r="AQY5" s="24"/>
      <c r="AQZ5" s="24"/>
      <c r="ARA5" s="24"/>
      <c r="ARB5" s="24"/>
      <c r="ARC5" s="24"/>
      <c r="ARD5" s="24"/>
      <c r="ARE5" s="24"/>
      <c r="ARF5" s="24"/>
      <c r="ARG5" s="24"/>
      <c r="ARH5" s="24"/>
      <c r="ARI5" s="24"/>
      <c r="ARJ5" s="24"/>
      <c r="ARK5" s="24"/>
      <c r="ARL5" s="24"/>
      <c r="ARM5" s="24"/>
      <c r="ARN5" s="24"/>
      <c r="ARO5" s="24"/>
      <c r="ARP5" s="24"/>
      <c r="ARQ5" s="24"/>
      <c r="ARR5" s="24"/>
      <c r="ARS5" s="24"/>
      <c r="ART5" s="24"/>
      <c r="ARU5" s="24"/>
      <c r="ARV5" s="24"/>
      <c r="ARW5" s="24"/>
      <c r="ARX5" s="24"/>
      <c r="ARY5" s="24"/>
      <c r="ARZ5" s="24"/>
      <c r="ASA5" s="24"/>
      <c r="ASB5" s="24"/>
      <c r="ASC5" s="24"/>
      <c r="ASD5" s="24"/>
      <c r="ASE5" s="24"/>
      <c r="ASF5" s="24"/>
      <c r="ASG5" s="24"/>
      <c r="ASH5" s="24"/>
      <c r="ASI5" s="24"/>
      <c r="ASJ5" s="24"/>
      <c r="ASK5" s="24"/>
      <c r="ASL5" s="24"/>
      <c r="ASM5" s="24"/>
      <c r="ASN5" s="24"/>
      <c r="ASO5" s="24"/>
      <c r="ASP5" s="24"/>
      <c r="ASQ5" s="24"/>
      <c r="ASR5" s="24"/>
      <c r="ASS5" s="24"/>
      <c r="AST5" s="24"/>
      <c r="ASU5" s="24"/>
      <c r="ASV5" s="24"/>
      <c r="ASW5" s="24"/>
      <c r="ASX5" s="24"/>
      <c r="ASY5" s="24"/>
      <c r="ASZ5" s="24"/>
      <c r="ATA5" s="24"/>
      <c r="ATB5" s="24"/>
      <c r="ATC5" s="24"/>
      <c r="ATD5" s="24"/>
      <c r="ATE5" s="24"/>
      <c r="ATF5" s="24"/>
      <c r="ATG5" s="24"/>
      <c r="ATH5" s="24"/>
      <c r="ATI5" s="24"/>
      <c r="ATJ5" s="24"/>
      <c r="ATK5" s="24"/>
      <c r="ATL5" s="24"/>
      <c r="ATM5" s="24"/>
      <c r="ATN5" s="24"/>
      <c r="ATO5" s="24"/>
      <c r="ATP5" s="24"/>
      <c r="ATQ5" s="24"/>
      <c r="ATR5" s="24"/>
      <c r="ATS5" s="24"/>
      <c r="ATT5" s="24"/>
      <c r="ATU5" s="24"/>
      <c r="ATV5" s="24"/>
      <c r="ATW5" s="24"/>
      <c r="ATX5" s="24"/>
      <c r="ATY5" s="24"/>
      <c r="ATZ5" s="24"/>
      <c r="AUA5" s="24"/>
      <c r="AUB5" s="24"/>
      <c r="AUC5" s="24"/>
      <c r="AUD5" s="24"/>
      <c r="AUE5" s="24"/>
      <c r="AUF5" s="24"/>
      <c r="AUG5" s="24"/>
      <c r="AUH5" s="24"/>
      <c r="AUI5" s="24"/>
      <c r="AUJ5" s="24"/>
      <c r="AUK5" s="24"/>
      <c r="AUL5" s="24"/>
      <c r="AUM5" s="24"/>
      <c r="AUN5" s="24"/>
      <c r="AUO5" s="24"/>
      <c r="AUP5" s="24"/>
      <c r="AUQ5" s="24"/>
      <c r="AUR5" s="24"/>
      <c r="AUS5" s="24"/>
      <c r="AUT5" s="24"/>
      <c r="AUU5" s="24"/>
      <c r="AUV5" s="24"/>
      <c r="AUW5" s="24"/>
      <c r="AUX5" s="24"/>
      <c r="AUY5" s="24"/>
      <c r="AUZ5" s="24"/>
      <c r="AVA5" s="24"/>
      <c r="AVB5" s="24"/>
      <c r="AVC5" s="24"/>
      <c r="AVD5" s="24"/>
      <c r="AVE5" s="24"/>
      <c r="AVF5" s="24"/>
      <c r="AVG5" s="24"/>
      <c r="AVH5" s="24"/>
      <c r="AVI5" s="24"/>
      <c r="AVJ5" s="24"/>
      <c r="AVK5" s="24"/>
      <c r="AVL5" s="24"/>
      <c r="AVM5" s="24"/>
      <c r="AVN5" s="24"/>
      <c r="AVO5" s="24"/>
      <c r="AVP5" s="24"/>
      <c r="AVQ5" s="24"/>
      <c r="AVR5" s="24"/>
      <c r="AVS5" s="24"/>
      <c r="AVT5" s="24"/>
      <c r="AVU5" s="24"/>
      <c r="AVV5" s="24"/>
      <c r="AVW5" s="24"/>
      <c r="AVX5" s="24"/>
      <c r="AVY5" s="24"/>
      <c r="AVZ5" s="24"/>
      <c r="AWA5" s="24"/>
      <c r="AWB5" s="24"/>
      <c r="AWC5" s="24"/>
      <c r="AWD5" s="24"/>
      <c r="AWE5" s="24"/>
      <c r="AWF5" s="24"/>
      <c r="AWG5" s="24"/>
      <c r="AWH5" s="24"/>
      <c r="AWI5" s="24"/>
      <c r="AWJ5" s="24"/>
      <c r="AWK5" s="24"/>
      <c r="AWL5" s="24"/>
      <c r="AWM5" s="24"/>
      <c r="AWN5" s="24"/>
      <c r="AWO5" s="24"/>
      <c r="AWP5" s="24"/>
      <c r="AWQ5" s="24"/>
      <c r="AWR5" s="24"/>
      <c r="AWS5" s="24"/>
      <c r="AWT5" s="24"/>
      <c r="AWU5" s="24"/>
      <c r="AWV5" s="24"/>
      <c r="AWW5" s="24"/>
      <c r="AWX5" s="24"/>
      <c r="AWY5" s="24"/>
      <c r="AWZ5" s="24"/>
      <c r="AXA5" s="24"/>
      <c r="AXB5" s="24"/>
      <c r="AXC5" s="24"/>
      <c r="AXD5" s="24"/>
      <c r="AXE5" s="24"/>
      <c r="AXF5" s="24"/>
      <c r="AXG5" s="24"/>
      <c r="AXH5" s="24"/>
      <c r="AXI5" s="24"/>
      <c r="AXJ5" s="24"/>
      <c r="AXK5" s="24"/>
      <c r="AXL5" s="24"/>
      <c r="AXM5" s="24"/>
      <c r="AXN5" s="24"/>
      <c r="AXO5" s="24"/>
      <c r="AXP5" s="24"/>
      <c r="AXQ5" s="24"/>
      <c r="AXR5" s="24"/>
      <c r="AXS5" s="24"/>
      <c r="AXT5" s="24"/>
      <c r="AXU5" s="24"/>
      <c r="AXV5" s="24"/>
      <c r="AXW5" s="24"/>
      <c r="AXX5" s="24"/>
      <c r="AXY5" s="24"/>
      <c r="AXZ5" s="24"/>
      <c r="AYA5" s="24"/>
      <c r="AYB5" s="24"/>
      <c r="AYC5" s="24"/>
      <c r="AYD5" s="24"/>
      <c r="AYE5" s="24"/>
      <c r="AYF5" s="24"/>
      <c r="AYG5" s="24"/>
      <c r="AYH5" s="24"/>
      <c r="AYI5" s="24"/>
      <c r="AYJ5" s="24"/>
      <c r="AYK5" s="24"/>
      <c r="AYL5" s="24"/>
      <c r="AYM5" s="24"/>
      <c r="AYN5" s="24"/>
      <c r="AYO5" s="24"/>
      <c r="AYP5" s="24"/>
      <c r="AYQ5" s="24"/>
      <c r="AYR5" s="24"/>
      <c r="AYS5" s="24"/>
      <c r="AYT5" s="24"/>
      <c r="AYU5" s="24"/>
      <c r="AYV5" s="24"/>
      <c r="AYW5" s="24"/>
      <c r="AYX5" s="24"/>
      <c r="AYY5" s="24"/>
      <c r="AYZ5" s="24"/>
      <c r="AZA5" s="24"/>
      <c r="AZB5" s="24"/>
      <c r="AZC5" s="24"/>
      <c r="AZD5" s="24"/>
      <c r="AZE5" s="24"/>
      <c r="AZF5" s="24"/>
      <c r="AZG5" s="24"/>
      <c r="AZH5" s="24"/>
      <c r="AZI5" s="24"/>
      <c r="AZJ5" s="24"/>
      <c r="AZK5" s="24"/>
      <c r="AZL5" s="24"/>
      <c r="AZM5" s="24"/>
      <c r="AZN5" s="24"/>
      <c r="AZO5" s="24"/>
      <c r="AZP5" s="24"/>
      <c r="AZQ5" s="24"/>
      <c r="AZR5" s="24"/>
      <c r="AZS5" s="24"/>
      <c r="AZT5" s="24"/>
      <c r="AZU5" s="24"/>
      <c r="AZV5" s="24"/>
      <c r="AZW5" s="24"/>
      <c r="AZX5" s="24"/>
      <c r="AZY5" s="24"/>
      <c r="AZZ5" s="24"/>
      <c r="BAA5" s="24"/>
      <c r="BAB5" s="24"/>
      <c r="BAC5" s="24"/>
      <c r="BAD5" s="24"/>
      <c r="BAE5" s="24"/>
      <c r="BAF5" s="24"/>
      <c r="BAG5" s="24"/>
      <c r="BAH5" s="24"/>
      <c r="BAI5" s="24"/>
      <c r="BAJ5" s="24"/>
      <c r="BAK5" s="24"/>
      <c r="BAL5" s="24"/>
      <c r="BAM5" s="24"/>
      <c r="BAN5" s="24"/>
      <c r="BAO5" s="24"/>
      <c r="BAP5" s="24"/>
      <c r="BAQ5" s="24"/>
      <c r="BAR5" s="24"/>
      <c r="BAS5" s="24"/>
      <c r="BAT5" s="24"/>
      <c r="BAU5" s="24"/>
      <c r="BAV5" s="24"/>
      <c r="BAW5" s="24"/>
      <c r="BAX5" s="24"/>
      <c r="BAY5" s="24"/>
      <c r="BAZ5" s="24"/>
      <c r="BBA5" s="24"/>
      <c r="BBB5" s="24"/>
      <c r="BBC5" s="24"/>
      <c r="BBD5" s="24"/>
      <c r="BBE5" s="24"/>
      <c r="BBF5" s="24"/>
      <c r="BBG5" s="24"/>
      <c r="BBH5" s="24"/>
      <c r="BBI5" s="24"/>
      <c r="BBJ5" s="24"/>
      <c r="BBK5" s="24"/>
      <c r="BBL5" s="24"/>
      <c r="BBM5" s="24"/>
      <c r="BBN5" s="24"/>
      <c r="BBO5" s="24"/>
      <c r="BBP5" s="24"/>
      <c r="BBQ5" s="24"/>
      <c r="BBR5" s="24"/>
      <c r="BBS5" s="24"/>
      <c r="BBT5" s="24"/>
      <c r="BBU5" s="24"/>
      <c r="BBV5" s="24"/>
      <c r="BBW5" s="24"/>
      <c r="BBX5" s="24"/>
      <c r="BBY5" s="24"/>
      <c r="BBZ5" s="24"/>
      <c r="BCA5" s="24"/>
      <c r="BCB5" s="24"/>
      <c r="BCC5" s="24"/>
      <c r="BCD5" s="24"/>
      <c r="BCE5" s="24"/>
      <c r="BCF5" s="24"/>
      <c r="BCG5" s="24"/>
      <c r="BCH5" s="24"/>
      <c r="BCI5" s="24"/>
      <c r="BCJ5" s="24"/>
      <c r="BCK5" s="24"/>
      <c r="BCL5" s="24"/>
      <c r="BCM5" s="24"/>
      <c r="BCN5" s="24"/>
      <c r="BCO5" s="24"/>
      <c r="BCP5" s="24"/>
      <c r="BCQ5" s="24"/>
      <c r="BCR5" s="24"/>
      <c r="BCS5" s="24"/>
      <c r="BCT5" s="24"/>
      <c r="BCU5" s="24"/>
      <c r="BCV5" s="24"/>
      <c r="BCW5" s="24"/>
      <c r="BCX5" s="24"/>
      <c r="BCY5" s="24"/>
      <c r="BCZ5" s="24"/>
      <c r="BDA5" s="24"/>
      <c r="BDB5" s="24"/>
      <c r="BDC5" s="24"/>
      <c r="BDD5" s="24"/>
      <c r="BDE5" s="24"/>
      <c r="BDF5" s="24"/>
      <c r="BDG5" s="24"/>
      <c r="BDH5" s="24"/>
      <c r="BDI5" s="24"/>
      <c r="BDJ5" s="24"/>
      <c r="BDK5" s="24"/>
      <c r="BDL5" s="24"/>
      <c r="BDM5" s="24"/>
      <c r="BDN5" s="24"/>
      <c r="BDO5" s="24"/>
      <c r="BDP5" s="24"/>
      <c r="BDQ5" s="24"/>
      <c r="BDR5" s="24"/>
      <c r="BDS5" s="24"/>
      <c r="BDT5" s="24"/>
      <c r="BDU5" s="24"/>
      <c r="BDV5" s="24"/>
      <c r="BDW5" s="24"/>
      <c r="BDX5" s="24"/>
      <c r="BDY5" s="24"/>
      <c r="BDZ5" s="24"/>
      <c r="BEA5" s="24"/>
      <c r="BEB5" s="24"/>
      <c r="BEC5" s="24"/>
      <c r="BED5" s="24"/>
      <c r="BEE5" s="24"/>
      <c r="BEF5" s="24"/>
      <c r="BEG5" s="24"/>
      <c r="BEH5" s="24"/>
      <c r="BEI5" s="24"/>
      <c r="BEJ5" s="24"/>
      <c r="BEK5" s="24"/>
      <c r="BEL5" s="24"/>
      <c r="BEM5" s="24"/>
      <c r="BEN5" s="24"/>
      <c r="BEO5" s="24"/>
      <c r="BEP5" s="24"/>
      <c r="BEQ5" s="24"/>
      <c r="BER5" s="24"/>
      <c r="BES5" s="24"/>
      <c r="BET5" s="24"/>
      <c r="BEU5" s="24"/>
      <c r="BEV5" s="24"/>
      <c r="BEW5" s="24"/>
      <c r="BEX5" s="24"/>
      <c r="BEY5" s="24"/>
      <c r="BEZ5" s="24"/>
      <c r="BFA5" s="24"/>
      <c r="BFB5" s="24"/>
      <c r="BFC5" s="24"/>
      <c r="BFD5" s="24"/>
      <c r="BFE5" s="24"/>
      <c r="BFF5" s="24"/>
      <c r="BFG5" s="24"/>
      <c r="BFH5" s="24"/>
      <c r="BFI5" s="24"/>
      <c r="BFJ5" s="24"/>
      <c r="BFK5" s="24"/>
      <c r="BFL5" s="24"/>
      <c r="BFM5" s="24"/>
      <c r="BFN5" s="24"/>
      <c r="BFO5" s="24"/>
      <c r="BFP5" s="24"/>
      <c r="BFQ5" s="24"/>
      <c r="BFR5" s="24"/>
      <c r="BFS5" s="24"/>
      <c r="BFT5" s="24"/>
      <c r="BFU5" s="24"/>
      <c r="BFV5" s="24"/>
      <c r="BFW5" s="24"/>
      <c r="BFX5" s="24"/>
      <c r="BFY5" s="24"/>
      <c r="BFZ5" s="24"/>
      <c r="BGA5" s="24"/>
      <c r="BGB5" s="24"/>
      <c r="BGC5" s="24"/>
      <c r="BGD5" s="24"/>
      <c r="BGE5" s="24"/>
      <c r="BGF5" s="24"/>
      <c r="BGG5" s="24"/>
      <c r="BGH5" s="24"/>
      <c r="BGI5" s="24"/>
      <c r="BGJ5" s="24"/>
      <c r="BGK5" s="24"/>
      <c r="BGL5" s="24"/>
      <c r="BGM5" s="24"/>
      <c r="BGN5" s="24"/>
      <c r="BGO5" s="24"/>
      <c r="BGP5" s="24"/>
      <c r="BGQ5" s="24"/>
      <c r="BGR5" s="24"/>
      <c r="BGS5" s="24"/>
      <c r="BGT5" s="24"/>
      <c r="BGU5" s="24"/>
      <c r="BGV5" s="24"/>
      <c r="BGW5" s="24"/>
      <c r="BGX5" s="24"/>
      <c r="BGY5" s="24"/>
      <c r="BGZ5" s="24"/>
      <c r="BHA5" s="24"/>
      <c r="BHB5" s="24"/>
      <c r="BHC5" s="24"/>
      <c r="BHD5" s="24"/>
      <c r="BHE5" s="24"/>
      <c r="BHF5" s="24"/>
      <c r="BHG5" s="24"/>
      <c r="BHH5" s="24"/>
      <c r="BHI5" s="24"/>
      <c r="BHJ5" s="24"/>
      <c r="BHK5" s="24"/>
      <c r="BHL5" s="24"/>
      <c r="BHM5" s="24"/>
      <c r="BHN5" s="24"/>
      <c r="BHO5" s="24"/>
      <c r="BHP5" s="24"/>
      <c r="BHQ5" s="24"/>
      <c r="BHR5" s="24"/>
      <c r="BHS5" s="24"/>
      <c r="BHT5" s="24"/>
      <c r="BHU5" s="24"/>
      <c r="BHV5" s="24"/>
      <c r="BHW5" s="24"/>
      <c r="BHX5" s="24"/>
      <c r="BHY5" s="24"/>
      <c r="BHZ5" s="24"/>
      <c r="BIA5" s="24"/>
      <c r="BIB5" s="24"/>
      <c r="BIC5" s="24"/>
      <c r="BID5" s="24"/>
      <c r="BIE5" s="24"/>
      <c r="BIF5" s="24"/>
      <c r="BIG5" s="24"/>
      <c r="BIH5" s="24"/>
      <c r="BII5" s="24"/>
      <c r="BIJ5" s="24"/>
      <c r="BIK5" s="24"/>
      <c r="BIL5" s="24"/>
      <c r="BIM5" s="24"/>
      <c r="BIN5" s="24"/>
      <c r="BIO5" s="24"/>
      <c r="BIP5" s="24"/>
      <c r="BIQ5" s="24"/>
      <c r="BIR5" s="24"/>
      <c r="BIS5" s="24"/>
      <c r="BIT5" s="24"/>
      <c r="BIU5" s="24"/>
      <c r="BIV5" s="24"/>
      <c r="BIW5" s="24"/>
      <c r="BIX5" s="24"/>
      <c r="BIY5" s="24"/>
      <c r="BIZ5" s="24"/>
      <c r="BJA5" s="24"/>
      <c r="BJB5" s="24"/>
      <c r="BJC5" s="24"/>
      <c r="BJD5" s="24"/>
      <c r="BJE5" s="24"/>
      <c r="BJF5" s="24"/>
      <c r="BJG5" s="24"/>
      <c r="BJH5" s="24"/>
      <c r="BJI5" s="24"/>
      <c r="BJJ5" s="24"/>
      <c r="BJK5" s="24"/>
      <c r="BJL5" s="24"/>
      <c r="BJM5" s="24"/>
      <c r="BJN5" s="24"/>
      <c r="BJO5" s="24"/>
      <c r="BJP5" s="24"/>
      <c r="BJQ5" s="24"/>
      <c r="BJR5" s="24"/>
      <c r="BJS5" s="24"/>
      <c r="BJT5" s="24"/>
      <c r="BJU5" s="24"/>
      <c r="BJV5" s="24"/>
      <c r="BJW5" s="24"/>
      <c r="BJX5" s="24"/>
      <c r="BJY5" s="24"/>
      <c r="BJZ5" s="24"/>
      <c r="BKA5" s="24"/>
      <c r="BKB5" s="24"/>
      <c r="BKC5" s="24"/>
      <c r="BKD5" s="24"/>
      <c r="BKE5" s="24"/>
      <c r="BKF5" s="24"/>
      <c r="BKG5" s="24"/>
      <c r="BKH5" s="24"/>
      <c r="BKI5" s="24"/>
      <c r="BKJ5" s="24"/>
      <c r="BKK5" s="24"/>
      <c r="BKL5" s="24"/>
      <c r="BKM5" s="24"/>
      <c r="BKN5" s="24"/>
      <c r="BKO5" s="24"/>
      <c r="BKP5" s="24"/>
      <c r="BKQ5" s="24"/>
      <c r="BKR5" s="24"/>
      <c r="BKS5" s="24"/>
      <c r="BKT5" s="24"/>
      <c r="BKU5" s="24"/>
      <c r="BKV5" s="24"/>
      <c r="BKW5" s="24"/>
      <c r="BKX5" s="24"/>
      <c r="BKY5" s="24"/>
      <c r="BKZ5" s="24"/>
      <c r="BLA5" s="24"/>
      <c r="BLB5" s="24"/>
      <c r="BLC5" s="24"/>
      <c r="BLD5" s="24"/>
      <c r="BLE5" s="24"/>
      <c r="BLF5" s="24"/>
      <c r="BLG5" s="24"/>
      <c r="BLH5" s="24"/>
      <c r="BLI5" s="24"/>
      <c r="BLJ5" s="24"/>
      <c r="BLK5" s="24"/>
      <c r="BLL5" s="24"/>
      <c r="BLM5" s="24"/>
      <c r="BLN5" s="24"/>
      <c r="BLO5" s="24"/>
      <c r="BLP5" s="24"/>
      <c r="BLQ5" s="24"/>
      <c r="BLR5" s="24"/>
      <c r="BLS5" s="24"/>
      <c r="BLT5" s="24"/>
      <c r="BLU5" s="24"/>
      <c r="BLV5" s="24"/>
      <c r="BLW5" s="24"/>
      <c r="BLX5" s="24"/>
      <c r="BLY5" s="24"/>
      <c r="BLZ5" s="24"/>
      <c r="BMA5" s="24"/>
      <c r="BMB5" s="24"/>
      <c r="BMC5" s="24"/>
      <c r="BMD5" s="24"/>
      <c r="BME5" s="24"/>
      <c r="BMF5" s="24"/>
      <c r="BMG5" s="24"/>
      <c r="BMH5" s="24"/>
      <c r="BMI5" s="24"/>
      <c r="BMJ5" s="24"/>
      <c r="BMK5" s="24"/>
      <c r="BML5" s="24"/>
      <c r="BMM5" s="24"/>
      <c r="BMN5" s="24"/>
      <c r="BMO5" s="24"/>
      <c r="BMP5" s="24"/>
      <c r="BMQ5" s="24"/>
      <c r="BMR5" s="24"/>
      <c r="BMS5" s="24"/>
      <c r="BMT5" s="24"/>
      <c r="BMU5" s="24"/>
      <c r="BMV5" s="24"/>
      <c r="BMW5" s="24"/>
      <c r="BMX5" s="24"/>
      <c r="BMY5" s="24"/>
      <c r="BMZ5" s="24"/>
      <c r="BNA5" s="24"/>
      <c r="BNB5" s="24"/>
      <c r="BNC5" s="24"/>
      <c r="BND5" s="24"/>
      <c r="BNE5" s="24"/>
      <c r="BNF5" s="24"/>
      <c r="BNG5" s="24"/>
      <c r="BNH5" s="24"/>
      <c r="BNI5" s="24"/>
      <c r="BNJ5" s="24"/>
      <c r="BNK5" s="24"/>
      <c r="BNL5" s="24"/>
      <c r="BNM5" s="24"/>
      <c r="BNN5" s="24"/>
      <c r="BNO5" s="24"/>
      <c r="BNP5" s="24"/>
      <c r="BNQ5" s="24"/>
      <c r="BNR5" s="24"/>
      <c r="BNS5" s="24"/>
      <c r="BNT5" s="24"/>
      <c r="BNU5" s="24"/>
      <c r="BNV5" s="24"/>
      <c r="BNW5" s="24"/>
      <c r="BNX5" s="24"/>
      <c r="BNY5" s="24"/>
      <c r="BNZ5" s="24"/>
      <c r="BOA5" s="24"/>
      <c r="BOB5" s="24"/>
      <c r="BOC5" s="24"/>
      <c r="BOD5" s="24"/>
      <c r="BOE5" s="24"/>
      <c r="BOF5" s="24"/>
      <c r="BOG5" s="24"/>
      <c r="BOH5" s="24"/>
      <c r="BOI5" s="24"/>
      <c r="BOJ5" s="24"/>
      <c r="BOK5" s="24"/>
      <c r="BOL5" s="24"/>
      <c r="BOM5" s="24"/>
      <c r="BON5" s="24"/>
      <c r="BOO5" s="24"/>
      <c r="BOP5" s="24"/>
      <c r="BOQ5" s="24"/>
      <c r="BOR5" s="24"/>
      <c r="BOS5" s="24"/>
      <c r="BOT5" s="24"/>
      <c r="BOU5" s="24"/>
      <c r="BOV5" s="24"/>
      <c r="BOW5" s="24"/>
      <c r="BOX5" s="24"/>
      <c r="BOY5" s="24"/>
      <c r="BOZ5" s="24"/>
      <c r="BPA5" s="24"/>
      <c r="BPB5" s="24"/>
      <c r="BPC5" s="24"/>
      <c r="BPD5" s="24"/>
      <c r="BPE5" s="24"/>
      <c r="BPF5" s="24"/>
      <c r="BPG5" s="24"/>
      <c r="BPH5" s="24"/>
      <c r="BPI5" s="24"/>
      <c r="BPJ5" s="24"/>
      <c r="BPK5" s="24"/>
      <c r="BPL5" s="24"/>
      <c r="BPM5" s="24"/>
      <c r="BPN5" s="24"/>
      <c r="BPO5" s="24"/>
      <c r="BPP5" s="24"/>
      <c r="BPQ5" s="24"/>
      <c r="BPR5" s="24"/>
      <c r="BPS5" s="24"/>
      <c r="BPT5" s="24"/>
      <c r="BPU5" s="24"/>
      <c r="BPV5" s="24"/>
      <c r="BPW5" s="24"/>
      <c r="BPX5" s="24"/>
      <c r="BPY5" s="24"/>
      <c r="BPZ5" s="24"/>
      <c r="BQA5" s="24"/>
      <c r="BQB5" s="24"/>
      <c r="BQC5" s="24"/>
      <c r="BQD5" s="24"/>
      <c r="BQE5" s="24"/>
      <c r="BQF5" s="24"/>
      <c r="BQG5" s="24"/>
      <c r="BQH5" s="24"/>
      <c r="BQI5" s="24"/>
      <c r="BQJ5" s="24"/>
      <c r="BQK5" s="24"/>
      <c r="BQL5" s="24"/>
      <c r="BQM5" s="24"/>
      <c r="BQN5" s="24"/>
      <c r="BQO5" s="24"/>
      <c r="BQP5" s="24"/>
      <c r="BQQ5" s="24"/>
      <c r="BQR5" s="24"/>
      <c r="BQS5" s="24"/>
      <c r="BQT5" s="24"/>
      <c r="BQU5" s="24"/>
      <c r="BQV5" s="24"/>
      <c r="BQW5" s="24"/>
      <c r="BQX5" s="24"/>
      <c r="BQY5" s="24"/>
      <c r="BQZ5" s="24"/>
      <c r="BRA5" s="24"/>
      <c r="BRB5" s="24"/>
      <c r="BRC5" s="24"/>
      <c r="BRD5" s="24"/>
      <c r="BRE5" s="24"/>
      <c r="BRF5" s="24"/>
      <c r="BRG5" s="24"/>
      <c r="BRH5" s="24"/>
      <c r="BRI5" s="24"/>
      <c r="BRJ5" s="24"/>
      <c r="BRK5" s="24"/>
      <c r="BRL5" s="24"/>
      <c r="BRM5" s="24"/>
      <c r="BRN5" s="24"/>
      <c r="BRO5" s="24"/>
      <c r="BRP5" s="24"/>
      <c r="BRQ5" s="24"/>
      <c r="BRR5" s="24"/>
      <c r="BRS5" s="24"/>
      <c r="BRT5" s="24"/>
      <c r="BRU5" s="24"/>
      <c r="BRV5" s="24"/>
      <c r="BRW5" s="24"/>
      <c r="BRX5" s="24"/>
      <c r="BRY5" s="24"/>
      <c r="BRZ5" s="24"/>
      <c r="BSA5" s="24"/>
      <c r="BSB5" s="24"/>
      <c r="BSC5" s="24"/>
      <c r="BSD5" s="24"/>
      <c r="BSE5" s="24"/>
      <c r="BSF5" s="24"/>
      <c r="BSG5" s="24"/>
      <c r="BSH5" s="24"/>
      <c r="BSI5" s="24"/>
      <c r="BSJ5" s="24"/>
      <c r="BSK5" s="24"/>
      <c r="BSL5" s="24"/>
      <c r="BSM5" s="24"/>
      <c r="BSN5" s="24"/>
      <c r="BSO5" s="24"/>
      <c r="BSP5" s="24"/>
      <c r="BSQ5" s="24"/>
      <c r="BSR5" s="24"/>
      <c r="BSS5" s="24"/>
      <c r="BST5" s="24"/>
      <c r="BSU5" s="24"/>
      <c r="BSV5" s="24"/>
      <c r="BSW5" s="24"/>
      <c r="BSX5" s="24"/>
      <c r="BSY5" s="24"/>
      <c r="BSZ5" s="24"/>
      <c r="BTA5" s="24"/>
      <c r="BTB5" s="24"/>
      <c r="BTC5" s="24"/>
      <c r="BTD5" s="24"/>
      <c r="BTE5" s="24"/>
      <c r="BTF5" s="24"/>
      <c r="BTG5" s="24"/>
      <c r="BTH5" s="24"/>
      <c r="BTI5" s="24"/>
      <c r="BTJ5" s="24"/>
      <c r="BTK5" s="24"/>
      <c r="BTL5" s="24"/>
      <c r="BTM5" s="24"/>
      <c r="BTN5" s="24"/>
      <c r="BTO5" s="24"/>
      <c r="BTP5" s="24"/>
      <c r="BTQ5" s="24"/>
      <c r="BTR5" s="24"/>
      <c r="BTS5" s="24"/>
      <c r="BTT5" s="24"/>
      <c r="BTU5" s="24"/>
      <c r="BTV5" s="24"/>
      <c r="BTW5" s="24"/>
      <c r="BTX5" s="24"/>
      <c r="BTY5" s="24"/>
      <c r="BTZ5" s="24"/>
      <c r="BUA5" s="24"/>
      <c r="BUB5" s="24"/>
      <c r="BUC5" s="24"/>
      <c r="BUD5" s="24"/>
      <c r="BUE5" s="24"/>
      <c r="BUF5" s="24"/>
      <c r="BUG5" s="24"/>
      <c r="BUH5" s="24"/>
      <c r="BUI5" s="24"/>
      <c r="BUJ5" s="24"/>
      <c r="BUK5" s="24"/>
      <c r="BUL5" s="24"/>
      <c r="BUM5" s="24"/>
      <c r="BUN5" s="24"/>
      <c r="BUO5" s="24"/>
      <c r="BUP5" s="24"/>
      <c r="BUQ5" s="24"/>
      <c r="BUR5" s="24"/>
      <c r="BUS5" s="24"/>
      <c r="BUT5" s="24"/>
      <c r="BUU5" s="24"/>
      <c r="BUV5" s="24"/>
      <c r="BUW5" s="24"/>
      <c r="BUX5" s="24"/>
      <c r="BUY5" s="24"/>
      <c r="BUZ5" s="24"/>
      <c r="BVA5" s="24"/>
      <c r="BVB5" s="24"/>
      <c r="BVC5" s="24"/>
      <c r="BVD5" s="24"/>
      <c r="BVE5" s="24"/>
      <c r="BVF5" s="24"/>
      <c r="BVG5" s="24"/>
      <c r="BVH5" s="24"/>
      <c r="BVI5" s="24"/>
      <c r="BVJ5" s="24"/>
      <c r="BVK5" s="24"/>
      <c r="BVL5" s="24"/>
      <c r="BVM5" s="24"/>
      <c r="BVN5" s="24"/>
      <c r="BVO5" s="24"/>
      <c r="BVP5" s="24"/>
      <c r="BVQ5" s="24"/>
      <c r="BVR5" s="24"/>
      <c r="BVS5" s="24"/>
      <c r="BVT5" s="24"/>
      <c r="BVU5" s="24"/>
      <c r="BVV5" s="24"/>
      <c r="BVW5" s="24"/>
      <c r="BVX5" s="24"/>
      <c r="BVY5" s="24"/>
      <c r="BVZ5" s="24"/>
      <c r="BWA5" s="24"/>
      <c r="BWB5" s="24"/>
      <c r="BWC5" s="24"/>
      <c r="BWD5" s="24"/>
      <c r="BWE5" s="24"/>
      <c r="BWF5" s="24"/>
      <c r="BWG5" s="24"/>
      <c r="BWH5" s="24"/>
      <c r="BWI5" s="24"/>
      <c r="BWJ5" s="24"/>
      <c r="BWK5" s="24"/>
      <c r="BWL5" s="24"/>
      <c r="BWM5" s="24"/>
      <c r="BWN5" s="24"/>
      <c r="BWO5" s="24"/>
      <c r="BWP5" s="24"/>
      <c r="BWQ5" s="24"/>
      <c r="BWR5" s="24"/>
      <c r="BWS5" s="24"/>
      <c r="BWT5" s="24"/>
      <c r="BWU5" s="24"/>
      <c r="BWV5" s="24"/>
      <c r="BWW5" s="24"/>
      <c r="BWX5" s="24"/>
      <c r="BWY5" s="24"/>
      <c r="BWZ5" s="24"/>
      <c r="BXA5" s="24"/>
      <c r="BXB5" s="24"/>
      <c r="BXC5" s="24"/>
      <c r="BXD5" s="24"/>
      <c r="BXE5" s="24"/>
      <c r="BXF5" s="24"/>
      <c r="BXG5" s="24"/>
      <c r="BXH5" s="24"/>
      <c r="BXI5" s="24"/>
      <c r="BXJ5" s="24"/>
      <c r="BXK5" s="24"/>
      <c r="BXL5" s="24"/>
      <c r="BXM5" s="24"/>
      <c r="BXN5" s="24"/>
      <c r="BXO5" s="24"/>
      <c r="BXP5" s="24"/>
      <c r="BXQ5" s="24"/>
      <c r="BXR5" s="24"/>
      <c r="BXS5" s="24"/>
      <c r="BXT5" s="24"/>
      <c r="BXU5" s="24"/>
      <c r="BXV5" s="24"/>
      <c r="BXW5" s="24"/>
      <c r="BXX5" s="24"/>
      <c r="BXY5" s="24"/>
      <c r="BXZ5" s="24"/>
      <c r="BYA5" s="24"/>
      <c r="BYB5" s="24"/>
      <c r="BYC5" s="24"/>
      <c r="BYD5" s="24"/>
      <c r="BYE5" s="24"/>
      <c r="BYF5" s="24"/>
      <c r="BYG5" s="24"/>
      <c r="BYH5" s="24"/>
      <c r="BYI5" s="24"/>
      <c r="BYJ5" s="24"/>
      <c r="BYK5" s="24"/>
      <c r="BYL5" s="24"/>
      <c r="BYM5" s="24"/>
      <c r="BYN5" s="24"/>
      <c r="BYO5" s="24"/>
      <c r="BYP5" s="24"/>
      <c r="BYQ5" s="24"/>
      <c r="BYR5" s="24"/>
      <c r="BYS5" s="24"/>
      <c r="BYT5" s="24"/>
      <c r="BYU5" s="24"/>
      <c r="BYV5" s="24"/>
      <c r="BYW5" s="24"/>
      <c r="BYX5" s="24"/>
      <c r="BYY5" s="24"/>
      <c r="BYZ5" s="24"/>
      <c r="BZA5" s="24"/>
      <c r="BZB5" s="24"/>
      <c r="BZC5" s="24"/>
      <c r="BZD5" s="24"/>
      <c r="BZE5" s="24"/>
      <c r="BZF5" s="24"/>
      <c r="BZG5" s="24"/>
      <c r="BZH5" s="24"/>
      <c r="BZI5" s="24"/>
      <c r="BZJ5" s="24"/>
      <c r="BZK5" s="24"/>
      <c r="BZL5" s="24"/>
      <c r="BZM5" s="24"/>
      <c r="BZN5" s="24"/>
      <c r="BZO5" s="24"/>
      <c r="BZP5" s="24"/>
      <c r="BZQ5" s="24"/>
      <c r="BZR5" s="24"/>
      <c r="BZS5" s="24"/>
      <c r="BZT5" s="24"/>
      <c r="BZU5" s="24"/>
      <c r="BZV5" s="24"/>
      <c r="BZW5" s="24"/>
      <c r="BZX5" s="24"/>
      <c r="BZY5" s="24"/>
      <c r="BZZ5" s="24"/>
      <c r="CAA5" s="24"/>
      <c r="CAB5" s="24"/>
      <c r="CAC5" s="24"/>
      <c r="CAD5" s="24"/>
      <c r="CAE5" s="24"/>
      <c r="CAF5" s="24"/>
      <c r="CAG5" s="24"/>
      <c r="CAH5" s="24"/>
      <c r="CAI5" s="24"/>
      <c r="CAJ5" s="24"/>
      <c r="CAK5" s="24"/>
      <c r="CAL5" s="24"/>
      <c r="CAM5" s="24"/>
      <c r="CAN5" s="24"/>
      <c r="CAO5" s="24"/>
      <c r="CAP5" s="24"/>
      <c r="CAQ5" s="24"/>
      <c r="CAR5" s="24"/>
      <c r="CAS5" s="24"/>
      <c r="CAT5" s="24"/>
      <c r="CAU5" s="24"/>
      <c r="CAV5" s="24"/>
      <c r="CAW5" s="24"/>
      <c r="CAX5" s="24"/>
      <c r="CAY5" s="24"/>
      <c r="CAZ5" s="24"/>
      <c r="CBA5" s="24"/>
      <c r="CBB5" s="24"/>
      <c r="CBC5" s="24"/>
      <c r="CBD5" s="24"/>
      <c r="CBE5" s="24"/>
      <c r="CBF5" s="24"/>
      <c r="CBG5" s="24"/>
      <c r="CBH5" s="24"/>
      <c r="CBI5" s="24"/>
      <c r="CBJ5" s="24"/>
      <c r="CBK5" s="24"/>
      <c r="CBL5" s="24"/>
      <c r="CBM5" s="24"/>
      <c r="CBN5" s="24"/>
      <c r="CBO5" s="24"/>
      <c r="CBP5" s="24"/>
      <c r="CBQ5" s="24"/>
      <c r="CBR5" s="24"/>
      <c r="CBS5" s="24"/>
      <c r="CBT5" s="24"/>
      <c r="CBU5" s="24"/>
      <c r="CBV5" s="24"/>
      <c r="CBW5" s="24"/>
      <c r="CBX5" s="24"/>
      <c r="CBY5" s="24"/>
      <c r="CBZ5" s="24"/>
      <c r="CCA5" s="24"/>
      <c r="CCB5" s="24"/>
      <c r="CCC5" s="24"/>
      <c r="CCD5" s="24"/>
      <c r="CCE5" s="24"/>
      <c r="CCF5" s="24"/>
      <c r="CCG5" s="24"/>
      <c r="CCH5" s="24"/>
      <c r="CCI5" s="24"/>
      <c r="CCJ5" s="24"/>
      <c r="CCK5" s="24"/>
      <c r="CCL5" s="24"/>
      <c r="CCM5" s="24"/>
      <c r="CCN5" s="24"/>
      <c r="CCO5" s="24"/>
      <c r="CCP5" s="24"/>
      <c r="CCQ5" s="24"/>
      <c r="CCR5" s="24"/>
      <c r="CCS5" s="24"/>
      <c r="CCT5" s="24"/>
      <c r="CCU5" s="24"/>
      <c r="CCV5" s="24"/>
      <c r="CCW5" s="24"/>
      <c r="CCX5" s="24"/>
      <c r="CCY5" s="24"/>
      <c r="CCZ5" s="24"/>
      <c r="CDA5" s="24"/>
      <c r="CDB5" s="24"/>
      <c r="CDC5" s="24"/>
      <c r="CDD5" s="24"/>
      <c r="CDE5" s="24"/>
      <c r="CDF5" s="24"/>
      <c r="CDG5" s="24"/>
      <c r="CDH5" s="24"/>
      <c r="CDI5" s="24"/>
      <c r="CDJ5" s="24"/>
      <c r="CDK5" s="24"/>
      <c r="CDL5" s="24"/>
      <c r="CDM5" s="24"/>
      <c r="CDN5" s="24"/>
      <c r="CDO5" s="24"/>
      <c r="CDP5" s="24"/>
      <c r="CDQ5" s="24"/>
      <c r="CDR5" s="24"/>
      <c r="CDS5" s="24"/>
      <c r="CDT5" s="24"/>
      <c r="CDU5" s="24"/>
      <c r="CDV5" s="24"/>
      <c r="CDW5" s="24"/>
      <c r="CDX5" s="24"/>
      <c r="CDY5" s="24"/>
      <c r="CDZ5" s="24"/>
      <c r="CEA5" s="24"/>
      <c r="CEB5" s="24"/>
      <c r="CEC5" s="24"/>
      <c r="CED5" s="24"/>
      <c r="CEE5" s="24"/>
      <c r="CEF5" s="24"/>
      <c r="CEG5" s="24"/>
      <c r="CEH5" s="24"/>
      <c r="CEI5" s="24"/>
      <c r="CEJ5" s="24"/>
      <c r="CEK5" s="24"/>
      <c r="CEL5" s="24"/>
      <c r="CEM5" s="24"/>
      <c r="CEN5" s="24"/>
      <c r="CEO5" s="24"/>
      <c r="CEP5" s="24"/>
      <c r="CEQ5" s="24"/>
      <c r="CER5" s="24"/>
      <c r="CES5" s="24"/>
      <c r="CET5" s="24"/>
      <c r="CEU5" s="24"/>
      <c r="CEV5" s="24"/>
      <c r="CEW5" s="24"/>
      <c r="CEX5" s="24"/>
      <c r="CEY5" s="24"/>
      <c r="CEZ5" s="24"/>
      <c r="CFA5" s="24"/>
      <c r="CFB5" s="24"/>
      <c r="CFC5" s="24"/>
      <c r="CFD5" s="24"/>
      <c r="CFE5" s="24"/>
      <c r="CFF5" s="24"/>
      <c r="CFG5" s="24"/>
      <c r="CFH5" s="24"/>
      <c r="CFI5" s="24"/>
      <c r="CFJ5" s="24"/>
      <c r="CFK5" s="24"/>
      <c r="CFL5" s="24"/>
      <c r="CFM5" s="24"/>
      <c r="CFN5" s="24"/>
      <c r="CFO5" s="24"/>
      <c r="CFP5" s="24"/>
      <c r="CFQ5" s="24"/>
      <c r="CFR5" s="24"/>
      <c r="CFS5" s="24"/>
      <c r="CFT5" s="24"/>
      <c r="CFU5" s="24"/>
      <c r="CFV5" s="24"/>
      <c r="CFW5" s="24"/>
      <c r="CFX5" s="24"/>
      <c r="CFY5" s="24"/>
      <c r="CFZ5" s="24"/>
      <c r="CGA5" s="24"/>
      <c r="CGB5" s="24"/>
      <c r="CGC5" s="24"/>
      <c r="CGD5" s="24"/>
      <c r="CGE5" s="24"/>
      <c r="CGF5" s="24"/>
      <c r="CGG5" s="24"/>
      <c r="CGH5" s="24"/>
      <c r="CGI5" s="24"/>
      <c r="CGJ5" s="24"/>
      <c r="CGK5" s="24"/>
      <c r="CGL5" s="24"/>
      <c r="CGM5" s="24"/>
      <c r="CGN5" s="24"/>
      <c r="CGO5" s="24"/>
      <c r="CGP5" s="24"/>
      <c r="CGQ5" s="24"/>
      <c r="CGR5" s="24"/>
      <c r="CGS5" s="24"/>
      <c r="CGT5" s="24"/>
      <c r="CGU5" s="24"/>
      <c r="CGV5" s="24"/>
      <c r="CGW5" s="24"/>
      <c r="CGX5" s="24"/>
      <c r="CGY5" s="24"/>
      <c r="CGZ5" s="24"/>
      <c r="CHA5" s="24"/>
      <c r="CHB5" s="24"/>
      <c r="CHC5" s="24"/>
      <c r="CHD5" s="24"/>
      <c r="CHE5" s="24"/>
      <c r="CHF5" s="24"/>
      <c r="CHG5" s="24"/>
      <c r="CHH5" s="24"/>
      <c r="CHI5" s="24"/>
      <c r="CHJ5" s="24"/>
      <c r="CHK5" s="24"/>
      <c r="CHL5" s="24"/>
      <c r="CHM5" s="24"/>
      <c r="CHN5" s="24"/>
      <c r="CHO5" s="24"/>
      <c r="CHP5" s="24"/>
      <c r="CHQ5" s="24"/>
      <c r="CHR5" s="24"/>
      <c r="CHS5" s="24"/>
      <c r="CHT5" s="24"/>
      <c r="CHU5" s="24"/>
      <c r="CHV5" s="24"/>
      <c r="CHW5" s="24"/>
      <c r="CHX5" s="24"/>
      <c r="CHY5" s="24"/>
      <c r="CHZ5" s="24"/>
      <c r="CIA5" s="24"/>
      <c r="CIB5" s="24"/>
      <c r="CIC5" s="24"/>
      <c r="CID5" s="24"/>
      <c r="CIE5" s="24"/>
      <c r="CIF5" s="24"/>
      <c r="CIG5" s="24"/>
      <c r="CIH5" s="24"/>
      <c r="CII5" s="24"/>
      <c r="CIJ5" s="24"/>
      <c r="CIK5" s="24"/>
      <c r="CIL5" s="24"/>
      <c r="CIM5" s="24"/>
      <c r="CIN5" s="24"/>
      <c r="CIO5" s="24"/>
      <c r="CIP5" s="24"/>
      <c r="CIQ5" s="24"/>
      <c r="CIR5" s="24"/>
      <c r="CIS5" s="24"/>
      <c r="CIT5" s="24"/>
      <c r="CIU5" s="24"/>
      <c r="CIV5" s="24"/>
      <c r="CIW5" s="24"/>
      <c r="CIX5" s="24"/>
      <c r="CIY5" s="24"/>
      <c r="CIZ5" s="24"/>
      <c r="CJA5" s="24"/>
      <c r="CJB5" s="24"/>
      <c r="CJC5" s="24"/>
      <c r="CJD5" s="24"/>
      <c r="CJE5" s="24"/>
      <c r="CJF5" s="24"/>
      <c r="CJG5" s="24"/>
      <c r="CJH5" s="24"/>
      <c r="CJI5" s="24"/>
      <c r="CJJ5" s="24"/>
      <c r="CJK5" s="24"/>
      <c r="CJL5" s="24"/>
      <c r="CJM5" s="24"/>
      <c r="CJN5" s="24"/>
      <c r="CJO5" s="24"/>
      <c r="CJP5" s="24"/>
      <c r="CJQ5" s="24"/>
      <c r="CJR5" s="24"/>
      <c r="CJS5" s="24"/>
      <c r="CJT5" s="24"/>
      <c r="CJU5" s="24"/>
      <c r="CJV5" s="24"/>
      <c r="CJW5" s="24"/>
      <c r="CJX5" s="24"/>
      <c r="CJY5" s="24"/>
      <c r="CJZ5" s="24"/>
      <c r="CKA5" s="24"/>
      <c r="CKB5" s="24"/>
      <c r="CKC5" s="24"/>
      <c r="CKD5" s="24"/>
      <c r="CKE5" s="24"/>
      <c r="CKF5" s="24"/>
      <c r="CKG5" s="24"/>
      <c r="CKH5" s="24"/>
      <c r="CKI5" s="24"/>
      <c r="CKJ5" s="24"/>
      <c r="CKK5" s="24"/>
      <c r="CKL5" s="24"/>
      <c r="CKM5" s="24"/>
      <c r="CKN5" s="24"/>
      <c r="CKO5" s="24"/>
      <c r="CKP5" s="24"/>
      <c r="CKQ5" s="24"/>
      <c r="CKR5" s="24"/>
      <c r="CKS5" s="24"/>
      <c r="CKT5" s="24"/>
      <c r="CKU5" s="24"/>
      <c r="CKV5" s="24"/>
      <c r="CKW5" s="24"/>
      <c r="CKX5" s="24"/>
      <c r="CKY5" s="24"/>
      <c r="CKZ5" s="24"/>
      <c r="CLA5" s="24"/>
      <c r="CLB5" s="24"/>
      <c r="CLC5" s="24"/>
      <c r="CLD5" s="24"/>
      <c r="CLE5" s="24"/>
      <c r="CLF5" s="24"/>
      <c r="CLG5" s="24"/>
      <c r="CLH5" s="24"/>
      <c r="CLI5" s="24"/>
      <c r="CLJ5" s="24"/>
      <c r="CLK5" s="24"/>
      <c r="CLL5" s="24"/>
      <c r="CLM5" s="24"/>
      <c r="CLN5" s="24"/>
      <c r="CLO5" s="24"/>
      <c r="CLP5" s="24"/>
      <c r="CLQ5" s="24"/>
      <c r="CLR5" s="24"/>
      <c r="CLS5" s="24"/>
      <c r="CLT5" s="24"/>
      <c r="CLU5" s="24"/>
      <c r="CLV5" s="24"/>
      <c r="CLW5" s="24"/>
      <c r="CLX5" s="24"/>
      <c r="CLY5" s="24"/>
      <c r="CLZ5" s="24"/>
      <c r="CMA5" s="24"/>
      <c r="CMB5" s="24"/>
      <c r="CMC5" s="24"/>
      <c r="CMD5" s="24"/>
      <c r="CME5" s="24"/>
      <c r="CMF5" s="24"/>
      <c r="CMG5" s="24"/>
      <c r="CMH5" s="24"/>
      <c r="CMI5" s="24"/>
      <c r="CMJ5" s="24"/>
      <c r="CMK5" s="24"/>
      <c r="CML5" s="24"/>
      <c r="CMM5" s="24"/>
      <c r="CMN5" s="24"/>
      <c r="CMO5" s="24"/>
      <c r="CMP5" s="24"/>
      <c r="CMQ5" s="24"/>
      <c r="CMR5" s="24"/>
      <c r="CMS5" s="24"/>
      <c r="CMT5" s="24"/>
      <c r="CMU5" s="24"/>
      <c r="CMV5" s="24"/>
      <c r="CMW5" s="24"/>
      <c r="CMX5" s="24"/>
      <c r="CMY5" s="24"/>
      <c r="CMZ5" s="24"/>
      <c r="CNA5" s="24"/>
      <c r="CNB5" s="24"/>
      <c r="CNC5" s="24"/>
      <c r="CND5" s="24"/>
      <c r="CNE5" s="24"/>
      <c r="CNF5" s="24"/>
      <c r="CNG5" s="24"/>
      <c r="CNH5" s="24"/>
      <c r="CNI5" s="24"/>
      <c r="CNJ5" s="24"/>
      <c r="CNK5" s="24"/>
      <c r="CNL5" s="24"/>
      <c r="CNM5" s="24"/>
      <c r="CNN5" s="24"/>
      <c r="CNO5" s="24"/>
      <c r="CNP5" s="24"/>
      <c r="CNQ5" s="24"/>
      <c r="CNR5" s="24"/>
      <c r="CNS5" s="24"/>
      <c r="CNT5" s="24"/>
      <c r="CNU5" s="24"/>
      <c r="CNV5" s="24"/>
      <c r="CNW5" s="24"/>
      <c r="CNX5" s="24"/>
      <c r="CNY5" s="24"/>
      <c r="CNZ5" s="24"/>
      <c r="COA5" s="24"/>
      <c r="COB5" s="24"/>
      <c r="COC5" s="24"/>
      <c r="COD5" s="24"/>
      <c r="COE5" s="24"/>
      <c r="COF5" s="24"/>
      <c r="COG5" s="24"/>
      <c r="COH5" s="24"/>
      <c r="COI5" s="24"/>
      <c r="COJ5" s="24"/>
      <c r="COK5" s="24"/>
      <c r="COL5" s="24"/>
      <c r="COM5" s="24"/>
      <c r="CON5" s="24"/>
      <c r="COO5" s="24"/>
      <c r="COP5" s="24"/>
      <c r="COQ5" s="24"/>
      <c r="COR5" s="24"/>
      <c r="COS5" s="24"/>
      <c r="COT5" s="24"/>
      <c r="COU5" s="24"/>
      <c r="COV5" s="24"/>
      <c r="COW5" s="24"/>
      <c r="COX5" s="24"/>
      <c r="COY5" s="24"/>
      <c r="COZ5" s="24"/>
      <c r="CPA5" s="24"/>
      <c r="CPB5" s="24"/>
      <c r="CPC5" s="24"/>
      <c r="CPD5" s="24"/>
      <c r="CPE5" s="24"/>
      <c r="CPF5" s="24"/>
      <c r="CPG5" s="24"/>
      <c r="CPH5" s="24"/>
      <c r="CPI5" s="24"/>
      <c r="CPJ5" s="24"/>
      <c r="CPK5" s="24"/>
      <c r="CPL5" s="24"/>
      <c r="CPM5" s="24"/>
      <c r="CPN5" s="24"/>
      <c r="CPO5" s="24"/>
      <c r="CPP5" s="24"/>
      <c r="CPQ5" s="24"/>
      <c r="CPR5" s="24"/>
      <c r="CPS5" s="24"/>
      <c r="CPT5" s="24"/>
      <c r="CPU5" s="24"/>
      <c r="CPV5" s="24"/>
      <c r="CPW5" s="24"/>
      <c r="CPX5" s="24"/>
      <c r="CPY5" s="24"/>
      <c r="CPZ5" s="24"/>
      <c r="CQA5" s="24"/>
      <c r="CQB5" s="24"/>
      <c r="CQC5" s="24"/>
      <c r="CQD5" s="24"/>
      <c r="CQE5" s="24"/>
      <c r="CQF5" s="24"/>
      <c r="CQG5" s="24"/>
      <c r="CQH5" s="24"/>
      <c r="CQI5" s="24"/>
      <c r="CQJ5" s="24"/>
      <c r="CQK5" s="24"/>
      <c r="CQL5" s="24"/>
      <c r="CQM5" s="24"/>
      <c r="CQN5" s="24"/>
      <c r="CQO5" s="24"/>
      <c r="CQP5" s="24"/>
      <c r="CQQ5" s="24"/>
      <c r="CQR5" s="24"/>
      <c r="CQS5" s="24"/>
      <c r="CQT5" s="24"/>
      <c r="CQU5" s="24"/>
      <c r="CQV5" s="24"/>
      <c r="CQW5" s="24"/>
      <c r="CQX5" s="24"/>
      <c r="CQY5" s="24"/>
      <c r="CQZ5" s="24"/>
      <c r="CRA5" s="24"/>
      <c r="CRB5" s="24"/>
      <c r="CRC5" s="24"/>
      <c r="CRD5" s="24"/>
      <c r="CRE5" s="24"/>
      <c r="CRF5" s="24"/>
      <c r="CRG5" s="24"/>
      <c r="CRH5" s="24"/>
      <c r="CRI5" s="24"/>
      <c r="CRJ5" s="24"/>
      <c r="CRK5" s="24"/>
      <c r="CRL5" s="24"/>
      <c r="CRM5" s="24"/>
      <c r="CRN5" s="24"/>
      <c r="CRO5" s="24"/>
      <c r="CRP5" s="24"/>
      <c r="CRQ5" s="24"/>
      <c r="CRR5" s="24"/>
      <c r="CRS5" s="24"/>
      <c r="CRT5" s="24"/>
      <c r="CRU5" s="24"/>
      <c r="CRV5" s="24"/>
      <c r="CRW5" s="24"/>
      <c r="CRX5" s="24"/>
      <c r="CRY5" s="24"/>
      <c r="CRZ5" s="24"/>
      <c r="CSA5" s="24"/>
      <c r="CSB5" s="24"/>
      <c r="CSC5" s="24"/>
      <c r="CSD5" s="24"/>
      <c r="CSE5" s="24"/>
      <c r="CSF5" s="24"/>
      <c r="CSG5" s="24"/>
      <c r="CSH5" s="24"/>
      <c r="CSI5" s="24"/>
      <c r="CSJ5" s="24"/>
      <c r="CSK5" s="24"/>
      <c r="CSL5" s="24"/>
      <c r="CSM5" s="24"/>
      <c r="CSN5" s="24"/>
      <c r="CSO5" s="24"/>
      <c r="CSP5" s="24"/>
      <c r="CSQ5" s="24"/>
      <c r="CSR5" s="24"/>
      <c r="CSS5" s="24"/>
      <c r="CST5" s="24"/>
      <c r="CSU5" s="24"/>
      <c r="CSV5" s="24"/>
      <c r="CSW5" s="24"/>
      <c r="CSX5" s="24"/>
      <c r="CSY5" s="24"/>
      <c r="CSZ5" s="24"/>
      <c r="CTA5" s="24"/>
      <c r="CTB5" s="24"/>
      <c r="CTC5" s="24"/>
      <c r="CTD5" s="24"/>
      <c r="CTE5" s="24"/>
      <c r="CTF5" s="24"/>
      <c r="CTG5" s="24"/>
      <c r="CTH5" s="24"/>
      <c r="CTI5" s="24"/>
      <c r="CTJ5" s="24"/>
      <c r="CTK5" s="24"/>
      <c r="CTL5" s="24"/>
      <c r="CTM5" s="24"/>
      <c r="CTN5" s="24"/>
      <c r="CTO5" s="24"/>
      <c r="CTP5" s="24"/>
      <c r="CTQ5" s="24"/>
      <c r="CTR5" s="24"/>
      <c r="CTS5" s="24"/>
      <c r="CTT5" s="24"/>
      <c r="CTU5" s="24"/>
      <c r="CTV5" s="24"/>
      <c r="CTW5" s="24"/>
      <c r="CTX5" s="24"/>
      <c r="CTY5" s="24"/>
      <c r="CTZ5" s="24"/>
      <c r="CUA5" s="24"/>
      <c r="CUB5" s="24"/>
      <c r="CUC5" s="24"/>
      <c r="CUD5" s="24"/>
      <c r="CUE5" s="24"/>
      <c r="CUF5" s="24"/>
      <c r="CUG5" s="24"/>
      <c r="CUH5" s="24"/>
      <c r="CUI5" s="24"/>
      <c r="CUJ5" s="24"/>
      <c r="CUK5" s="24"/>
      <c r="CUL5" s="24"/>
      <c r="CUM5" s="24"/>
      <c r="CUN5" s="24"/>
      <c r="CUO5" s="24"/>
      <c r="CUP5" s="24"/>
      <c r="CUQ5" s="24"/>
      <c r="CUR5" s="24"/>
      <c r="CUS5" s="24"/>
      <c r="CUT5" s="24"/>
      <c r="CUU5" s="24"/>
      <c r="CUV5" s="24"/>
      <c r="CUW5" s="24"/>
      <c r="CUX5" s="24"/>
      <c r="CUY5" s="24"/>
      <c r="CUZ5" s="24"/>
      <c r="CVA5" s="24"/>
      <c r="CVB5" s="24"/>
      <c r="CVC5" s="24"/>
      <c r="CVD5" s="24"/>
      <c r="CVE5" s="24"/>
      <c r="CVF5" s="24"/>
      <c r="CVG5" s="24"/>
      <c r="CVH5" s="24"/>
      <c r="CVI5" s="24"/>
      <c r="CVJ5" s="24"/>
      <c r="CVK5" s="24"/>
      <c r="CVL5" s="24"/>
      <c r="CVM5" s="24"/>
      <c r="CVN5" s="24"/>
      <c r="CVO5" s="24"/>
      <c r="CVP5" s="24"/>
      <c r="CVQ5" s="24"/>
      <c r="CVR5" s="24"/>
      <c r="CVS5" s="24"/>
      <c r="CVT5" s="24"/>
      <c r="CVU5" s="24"/>
      <c r="CVV5" s="24"/>
      <c r="CVW5" s="24"/>
      <c r="CVX5" s="24"/>
      <c r="CVY5" s="24"/>
      <c r="CVZ5" s="24"/>
      <c r="CWA5" s="24"/>
      <c r="CWB5" s="24"/>
      <c r="CWC5" s="24"/>
      <c r="CWD5" s="24"/>
      <c r="CWE5" s="24"/>
      <c r="CWF5" s="24"/>
      <c r="CWG5" s="24"/>
      <c r="CWH5" s="24"/>
      <c r="CWI5" s="24"/>
      <c r="CWJ5" s="24"/>
      <c r="CWK5" s="24"/>
      <c r="CWL5" s="24"/>
      <c r="CWM5" s="24"/>
      <c r="CWN5" s="24"/>
      <c r="CWO5" s="24"/>
      <c r="CWP5" s="24"/>
      <c r="CWQ5" s="24"/>
      <c r="CWR5" s="24"/>
      <c r="CWS5" s="24"/>
      <c r="CWT5" s="24"/>
      <c r="CWU5" s="24"/>
      <c r="CWV5" s="24"/>
      <c r="CWW5" s="24"/>
      <c r="CWX5" s="24"/>
      <c r="CWY5" s="24"/>
      <c r="CWZ5" s="24"/>
      <c r="CXA5" s="24"/>
      <c r="CXB5" s="24"/>
      <c r="CXC5" s="24"/>
      <c r="CXD5" s="24"/>
      <c r="CXE5" s="24"/>
      <c r="CXF5" s="24"/>
      <c r="CXG5" s="24"/>
      <c r="CXH5" s="24"/>
      <c r="CXI5" s="24"/>
      <c r="CXJ5" s="24"/>
      <c r="CXK5" s="24"/>
      <c r="CXL5" s="24"/>
      <c r="CXM5" s="24"/>
      <c r="CXN5" s="24"/>
      <c r="CXO5" s="24"/>
      <c r="CXP5" s="24"/>
      <c r="CXQ5" s="24"/>
      <c r="CXR5" s="24"/>
      <c r="CXS5" s="24"/>
      <c r="CXT5" s="24"/>
      <c r="CXU5" s="24"/>
      <c r="CXV5" s="24"/>
      <c r="CXW5" s="24"/>
      <c r="CXX5" s="24"/>
      <c r="CXY5" s="24"/>
      <c r="CXZ5" s="24"/>
      <c r="CYA5" s="24"/>
      <c r="CYB5" s="24"/>
      <c r="CYC5" s="24"/>
      <c r="CYD5" s="24"/>
      <c r="CYE5" s="24"/>
      <c r="CYF5" s="24"/>
      <c r="CYG5" s="24"/>
      <c r="CYH5" s="24"/>
      <c r="CYI5" s="24"/>
      <c r="CYJ5" s="24"/>
      <c r="CYK5" s="24"/>
      <c r="CYL5" s="24"/>
      <c r="CYM5" s="24"/>
      <c r="CYN5" s="24"/>
      <c r="CYO5" s="24"/>
      <c r="CYP5" s="24"/>
      <c r="CYQ5" s="24"/>
      <c r="CYR5" s="24"/>
      <c r="CYS5" s="24"/>
      <c r="CYT5" s="24"/>
      <c r="CYU5" s="24"/>
      <c r="CYV5" s="24"/>
      <c r="CYW5" s="24"/>
      <c r="CYX5" s="24"/>
      <c r="CYY5" s="24"/>
      <c r="CYZ5" s="24"/>
      <c r="CZA5" s="24"/>
      <c r="CZB5" s="24"/>
      <c r="CZC5" s="24"/>
      <c r="CZD5" s="24"/>
      <c r="CZE5" s="24"/>
      <c r="CZF5" s="24"/>
      <c r="CZG5" s="24"/>
      <c r="CZH5" s="24"/>
      <c r="CZI5" s="24"/>
      <c r="CZJ5" s="24"/>
      <c r="CZK5" s="24"/>
      <c r="CZL5" s="24"/>
      <c r="CZM5" s="24"/>
      <c r="CZN5" s="24"/>
      <c r="CZO5" s="24"/>
      <c r="CZP5" s="24"/>
      <c r="CZQ5" s="24"/>
      <c r="CZR5" s="24"/>
      <c r="CZS5" s="24"/>
      <c r="CZT5" s="24"/>
      <c r="CZU5" s="24"/>
      <c r="CZV5" s="24"/>
      <c r="CZW5" s="24"/>
      <c r="CZX5" s="24"/>
      <c r="CZY5" s="24"/>
      <c r="CZZ5" s="24"/>
      <c r="DAA5" s="24"/>
      <c r="DAB5" s="24"/>
      <c r="DAC5" s="24"/>
      <c r="DAD5" s="24"/>
      <c r="DAE5" s="24"/>
      <c r="DAF5" s="24"/>
      <c r="DAG5" s="24"/>
      <c r="DAH5" s="24"/>
      <c r="DAI5" s="24"/>
      <c r="DAJ5" s="24"/>
      <c r="DAK5" s="24"/>
      <c r="DAL5" s="24"/>
      <c r="DAM5" s="24"/>
      <c r="DAN5" s="24"/>
      <c r="DAO5" s="24"/>
      <c r="DAP5" s="24"/>
      <c r="DAQ5" s="24"/>
      <c r="DAR5" s="24"/>
      <c r="DAS5" s="24"/>
      <c r="DAT5" s="24"/>
      <c r="DAU5" s="24"/>
      <c r="DAV5" s="24"/>
      <c r="DAW5" s="24"/>
      <c r="DAX5" s="24"/>
      <c r="DAY5" s="24"/>
      <c r="DAZ5" s="24"/>
      <c r="DBA5" s="24"/>
      <c r="DBB5" s="24"/>
      <c r="DBC5" s="24"/>
      <c r="DBD5" s="24"/>
      <c r="DBE5" s="24"/>
      <c r="DBF5" s="24"/>
      <c r="DBG5" s="24"/>
      <c r="DBH5" s="24"/>
      <c r="DBI5" s="24"/>
      <c r="DBJ5" s="24"/>
      <c r="DBK5" s="24"/>
      <c r="DBL5" s="24"/>
      <c r="DBM5" s="24"/>
      <c r="DBN5" s="24"/>
      <c r="DBO5" s="24"/>
      <c r="DBP5" s="24"/>
      <c r="DBQ5" s="24"/>
      <c r="DBR5" s="24"/>
      <c r="DBS5" s="24"/>
      <c r="DBT5" s="24"/>
      <c r="DBU5" s="24"/>
      <c r="DBV5" s="24"/>
      <c r="DBW5" s="24"/>
      <c r="DBX5" s="24"/>
      <c r="DBY5" s="24"/>
      <c r="DBZ5" s="24"/>
      <c r="DCA5" s="24"/>
      <c r="DCB5" s="24"/>
      <c r="DCC5" s="24"/>
      <c r="DCD5" s="24"/>
      <c r="DCE5" s="24"/>
      <c r="DCF5" s="24"/>
      <c r="DCG5" s="24"/>
      <c r="DCH5" s="24"/>
      <c r="DCI5" s="24"/>
      <c r="DCJ5" s="24"/>
      <c r="DCK5" s="24"/>
      <c r="DCL5" s="24"/>
      <c r="DCM5" s="24"/>
      <c r="DCN5" s="24"/>
      <c r="DCO5" s="24"/>
      <c r="DCP5" s="24"/>
      <c r="DCQ5" s="24"/>
      <c r="DCR5" s="24"/>
      <c r="DCS5" s="24"/>
      <c r="DCT5" s="24"/>
      <c r="DCU5" s="24"/>
      <c r="DCV5" s="24"/>
      <c r="DCW5" s="24"/>
      <c r="DCX5" s="24"/>
      <c r="DCY5" s="24"/>
      <c r="DCZ5" s="24"/>
      <c r="DDA5" s="24"/>
      <c r="DDB5" s="24"/>
      <c r="DDC5" s="24"/>
      <c r="DDD5" s="24"/>
      <c r="DDE5" s="24"/>
      <c r="DDF5" s="24"/>
      <c r="DDG5" s="24"/>
      <c r="DDH5" s="24"/>
      <c r="DDI5" s="24"/>
      <c r="DDJ5" s="24"/>
      <c r="DDK5" s="24"/>
      <c r="DDL5" s="24"/>
      <c r="DDM5" s="24"/>
      <c r="DDN5" s="24"/>
      <c r="DDO5" s="24"/>
      <c r="DDP5" s="24"/>
      <c r="DDQ5" s="24"/>
      <c r="DDR5" s="24"/>
      <c r="DDS5" s="24"/>
      <c r="DDT5" s="24"/>
      <c r="DDU5" s="24"/>
      <c r="DDV5" s="24"/>
      <c r="DDW5" s="24"/>
      <c r="DDX5" s="24"/>
      <c r="DDY5" s="24"/>
      <c r="DDZ5" s="24"/>
      <c r="DEA5" s="24"/>
      <c r="DEB5" s="24"/>
      <c r="DEC5" s="24"/>
      <c r="DED5" s="24"/>
      <c r="DEE5" s="24"/>
      <c r="DEF5" s="24"/>
      <c r="DEG5" s="24"/>
      <c r="DEH5" s="24"/>
      <c r="DEI5" s="24"/>
      <c r="DEJ5" s="24"/>
      <c r="DEK5" s="24"/>
      <c r="DEL5" s="24"/>
      <c r="DEM5" s="24"/>
      <c r="DEN5" s="24"/>
      <c r="DEO5" s="24"/>
      <c r="DEP5" s="24"/>
      <c r="DEQ5" s="24"/>
      <c r="DER5" s="24"/>
      <c r="DES5" s="24"/>
      <c r="DET5" s="24"/>
      <c r="DEU5" s="24"/>
      <c r="DEV5" s="24"/>
      <c r="DEW5" s="24"/>
      <c r="DEX5" s="24"/>
      <c r="DEY5" s="24"/>
      <c r="DEZ5" s="24"/>
      <c r="DFA5" s="24"/>
      <c r="DFB5" s="24"/>
      <c r="DFC5" s="24"/>
      <c r="DFD5" s="24"/>
      <c r="DFE5" s="24"/>
      <c r="DFF5" s="24"/>
      <c r="DFG5" s="24"/>
      <c r="DFH5" s="24"/>
      <c r="DFI5" s="24"/>
      <c r="DFJ5" s="24"/>
      <c r="DFK5" s="24"/>
      <c r="DFL5" s="24"/>
      <c r="DFM5" s="24"/>
      <c r="DFN5" s="24"/>
      <c r="DFO5" s="24"/>
      <c r="DFP5" s="24"/>
      <c r="DFQ5" s="24"/>
      <c r="DFR5" s="24"/>
      <c r="DFS5" s="24"/>
      <c r="DFT5" s="24"/>
      <c r="DFU5" s="24"/>
      <c r="DFV5" s="24"/>
      <c r="DFW5" s="24"/>
      <c r="DFX5" s="24"/>
      <c r="DFY5" s="24"/>
      <c r="DFZ5" s="24"/>
      <c r="DGA5" s="24"/>
      <c r="DGB5" s="24"/>
      <c r="DGC5" s="24"/>
      <c r="DGD5" s="24"/>
      <c r="DGE5" s="24"/>
      <c r="DGF5" s="24"/>
      <c r="DGG5" s="24"/>
      <c r="DGH5" s="24"/>
      <c r="DGI5" s="24"/>
      <c r="DGJ5" s="24"/>
      <c r="DGK5" s="24"/>
      <c r="DGL5" s="24"/>
      <c r="DGM5" s="24"/>
      <c r="DGN5" s="24"/>
      <c r="DGO5" s="24"/>
      <c r="DGP5" s="24"/>
      <c r="DGQ5" s="24"/>
      <c r="DGR5" s="24"/>
      <c r="DGS5" s="24"/>
      <c r="DGT5" s="24"/>
      <c r="DGU5" s="24"/>
      <c r="DGV5" s="24"/>
      <c r="DGW5" s="24"/>
      <c r="DGX5" s="24"/>
      <c r="DGY5" s="24"/>
      <c r="DGZ5" s="24"/>
      <c r="DHA5" s="24"/>
      <c r="DHB5" s="24"/>
      <c r="DHC5" s="24"/>
      <c r="DHD5" s="24"/>
      <c r="DHE5" s="24"/>
      <c r="DHF5" s="24"/>
      <c r="DHG5" s="24"/>
      <c r="DHH5" s="24"/>
      <c r="DHI5" s="24"/>
      <c r="DHJ5" s="24"/>
      <c r="DHK5" s="24"/>
      <c r="DHL5" s="24"/>
      <c r="DHM5" s="24"/>
      <c r="DHN5" s="24"/>
      <c r="DHO5" s="24"/>
      <c r="DHP5" s="24"/>
      <c r="DHQ5" s="24"/>
      <c r="DHR5" s="24"/>
      <c r="DHS5" s="24"/>
      <c r="DHT5" s="24"/>
      <c r="DHU5" s="24"/>
      <c r="DHV5" s="24"/>
      <c r="DHW5" s="24"/>
      <c r="DHX5" s="24"/>
      <c r="DHY5" s="24"/>
      <c r="DHZ5" s="24"/>
      <c r="DIA5" s="24"/>
      <c r="DIB5" s="24"/>
      <c r="DIC5" s="24"/>
      <c r="DID5" s="24"/>
      <c r="DIE5" s="24"/>
      <c r="DIF5" s="24"/>
      <c r="DIG5" s="24"/>
      <c r="DIH5" s="24"/>
      <c r="DII5" s="24"/>
      <c r="DIJ5" s="24"/>
      <c r="DIK5" s="24"/>
      <c r="DIL5" s="24"/>
      <c r="DIM5" s="24"/>
      <c r="DIN5" s="24"/>
      <c r="DIO5" s="24"/>
      <c r="DIP5" s="24"/>
      <c r="DIQ5" s="24"/>
      <c r="DIR5" s="24"/>
      <c r="DIS5" s="24"/>
      <c r="DIT5" s="24"/>
      <c r="DIU5" s="24"/>
      <c r="DIV5" s="24"/>
      <c r="DIW5" s="24"/>
      <c r="DIX5" s="24"/>
      <c r="DIY5" s="24"/>
      <c r="DIZ5" s="24"/>
      <c r="DJA5" s="24"/>
      <c r="DJB5" s="24"/>
      <c r="DJC5" s="24"/>
      <c r="DJD5" s="24"/>
      <c r="DJE5" s="24"/>
      <c r="DJF5" s="24"/>
      <c r="DJG5" s="24"/>
      <c r="DJH5" s="24"/>
      <c r="DJI5" s="24"/>
      <c r="DJJ5" s="24"/>
      <c r="DJK5" s="24"/>
      <c r="DJL5" s="24"/>
      <c r="DJM5" s="24"/>
      <c r="DJN5" s="24"/>
      <c r="DJO5" s="24"/>
      <c r="DJP5" s="24"/>
      <c r="DJQ5" s="24"/>
      <c r="DJR5" s="24"/>
      <c r="DJS5" s="24"/>
      <c r="DJT5" s="24"/>
      <c r="DJU5" s="24"/>
      <c r="DJV5" s="24"/>
      <c r="DJW5" s="24"/>
      <c r="DJX5" s="24"/>
      <c r="DJY5" s="24"/>
      <c r="DJZ5" s="24"/>
      <c r="DKA5" s="24"/>
      <c r="DKB5" s="24"/>
      <c r="DKC5" s="24"/>
      <c r="DKD5" s="24"/>
      <c r="DKE5" s="24"/>
      <c r="DKF5" s="24"/>
      <c r="DKG5" s="24"/>
      <c r="DKH5" s="24"/>
      <c r="DKI5" s="24"/>
      <c r="DKJ5" s="24"/>
      <c r="DKK5" s="24"/>
      <c r="DKL5" s="24"/>
      <c r="DKM5" s="24"/>
      <c r="DKN5" s="24"/>
      <c r="DKO5" s="24"/>
      <c r="DKP5" s="24"/>
      <c r="DKQ5" s="24"/>
      <c r="DKR5" s="24"/>
      <c r="DKS5" s="24"/>
      <c r="DKT5" s="24"/>
      <c r="DKU5" s="24"/>
      <c r="DKV5" s="24"/>
      <c r="DKW5" s="24"/>
      <c r="DKX5" s="24"/>
      <c r="DKY5" s="24"/>
      <c r="DKZ5" s="24"/>
      <c r="DLA5" s="24"/>
      <c r="DLB5" s="24"/>
      <c r="DLC5" s="24"/>
      <c r="DLD5" s="24"/>
      <c r="DLE5" s="24"/>
      <c r="DLF5" s="24"/>
      <c r="DLG5" s="24"/>
      <c r="DLH5" s="24"/>
      <c r="DLI5" s="24"/>
      <c r="DLJ5" s="24"/>
      <c r="DLK5" s="24"/>
      <c r="DLL5" s="24"/>
      <c r="DLM5" s="24"/>
      <c r="DLN5" s="24"/>
      <c r="DLO5" s="24"/>
      <c r="DLP5" s="24"/>
      <c r="DLQ5" s="24"/>
      <c r="DLR5" s="24"/>
      <c r="DLS5" s="24"/>
      <c r="DLT5" s="24"/>
      <c r="DLU5" s="24"/>
      <c r="DLV5" s="24"/>
      <c r="DLW5" s="24"/>
      <c r="DLX5" s="24"/>
      <c r="DLY5" s="24"/>
      <c r="DLZ5" s="24"/>
      <c r="DMA5" s="24"/>
      <c r="DMB5" s="24"/>
      <c r="DMC5" s="24"/>
      <c r="DMD5" s="24"/>
      <c r="DME5" s="24"/>
      <c r="DMF5" s="24"/>
      <c r="DMG5" s="24"/>
      <c r="DMH5" s="24"/>
      <c r="DMI5" s="24"/>
      <c r="DMJ5" s="24"/>
      <c r="DMK5" s="24"/>
      <c r="DML5" s="24"/>
      <c r="DMM5" s="24"/>
      <c r="DMN5" s="24"/>
      <c r="DMO5" s="24"/>
      <c r="DMP5" s="24"/>
      <c r="DMQ5" s="24"/>
      <c r="DMR5" s="24"/>
      <c r="DMS5" s="24"/>
      <c r="DMT5" s="24"/>
      <c r="DMU5" s="24"/>
      <c r="DMV5" s="24"/>
      <c r="DMW5" s="24"/>
      <c r="DMX5" s="24"/>
      <c r="DMY5" s="24"/>
      <c r="DMZ5" s="24"/>
      <c r="DNA5" s="24"/>
      <c r="DNB5" s="24"/>
      <c r="DNC5" s="24"/>
      <c r="DND5" s="24"/>
      <c r="DNE5" s="24"/>
      <c r="DNF5" s="24"/>
      <c r="DNG5" s="24"/>
      <c r="DNH5" s="24"/>
      <c r="DNI5" s="24"/>
      <c r="DNJ5" s="24"/>
      <c r="DNK5" s="24"/>
      <c r="DNL5" s="24"/>
      <c r="DNM5" s="24"/>
      <c r="DNN5" s="24"/>
      <c r="DNO5" s="24"/>
      <c r="DNP5" s="24"/>
      <c r="DNQ5" s="24"/>
      <c r="DNR5" s="24"/>
      <c r="DNS5" s="24"/>
      <c r="DNT5" s="24"/>
      <c r="DNU5" s="24"/>
      <c r="DNV5" s="24"/>
      <c r="DNW5" s="24"/>
      <c r="DNX5" s="24"/>
      <c r="DNY5" s="24"/>
      <c r="DNZ5" s="24"/>
      <c r="DOA5" s="24"/>
      <c r="DOB5" s="24"/>
      <c r="DOC5" s="24"/>
      <c r="DOD5" s="24"/>
      <c r="DOE5" s="24"/>
      <c r="DOF5" s="24"/>
      <c r="DOG5" s="24"/>
      <c r="DOH5" s="24"/>
      <c r="DOI5" s="24"/>
      <c r="DOJ5" s="24"/>
      <c r="DOK5" s="24"/>
      <c r="DOL5" s="24"/>
      <c r="DOM5" s="24"/>
      <c r="DON5" s="24"/>
      <c r="DOO5" s="24"/>
      <c r="DOP5" s="24"/>
      <c r="DOQ5" s="24"/>
      <c r="DOR5" s="24"/>
      <c r="DOS5" s="24"/>
      <c r="DOT5" s="24"/>
      <c r="DOU5" s="24"/>
      <c r="DOV5" s="24"/>
      <c r="DOW5" s="24"/>
      <c r="DOX5" s="24"/>
      <c r="DOY5" s="24"/>
      <c r="DOZ5" s="24"/>
      <c r="DPA5" s="24"/>
      <c r="DPB5" s="24"/>
      <c r="DPC5" s="24"/>
      <c r="DPD5" s="24"/>
      <c r="DPE5" s="24"/>
      <c r="DPF5" s="24"/>
      <c r="DPG5" s="24"/>
      <c r="DPH5" s="24"/>
      <c r="DPI5" s="24"/>
      <c r="DPJ5" s="24"/>
      <c r="DPK5" s="24"/>
      <c r="DPL5" s="24"/>
      <c r="DPM5" s="24"/>
      <c r="DPN5" s="24"/>
      <c r="DPO5" s="24"/>
      <c r="DPP5" s="24"/>
      <c r="DPQ5" s="24"/>
      <c r="DPR5" s="24"/>
      <c r="DPS5" s="24"/>
      <c r="DPT5" s="24"/>
      <c r="DPU5" s="24"/>
      <c r="DPV5" s="24"/>
      <c r="DPW5" s="24"/>
      <c r="DPX5" s="24"/>
      <c r="DPY5" s="24"/>
      <c r="DPZ5" s="24"/>
      <c r="DQA5" s="24"/>
      <c r="DQB5" s="24"/>
      <c r="DQC5" s="24"/>
      <c r="DQD5" s="24"/>
      <c r="DQE5" s="24"/>
      <c r="DQF5" s="24"/>
      <c r="DQG5" s="24"/>
      <c r="DQH5" s="24"/>
      <c r="DQI5" s="24"/>
      <c r="DQJ5" s="24"/>
      <c r="DQK5" s="24"/>
      <c r="DQL5" s="24"/>
      <c r="DQM5" s="24"/>
      <c r="DQN5" s="24"/>
      <c r="DQO5" s="24"/>
      <c r="DQP5" s="24"/>
      <c r="DQQ5" s="24"/>
      <c r="DQR5" s="24"/>
      <c r="DQS5" s="24"/>
      <c r="DQT5" s="24"/>
      <c r="DQU5" s="24"/>
      <c r="DQV5" s="24"/>
      <c r="DQW5" s="24"/>
      <c r="DQX5" s="24"/>
      <c r="DQY5" s="24"/>
      <c r="DQZ5" s="24"/>
      <c r="DRA5" s="24"/>
      <c r="DRB5" s="24"/>
      <c r="DRC5" s="24"/>
      <c r="DRD5" s="24"/>
      <c r="DRE5" s="24"/>
      <c r="DRF5" s="24"/>
      <c r="DRG5" s="24"/>
      <c r="DRH5" s="24"/>
      <c r="DRI5" s="24"/>
      <c r="DRJ5" s="24"/>
      <c r="DRK5" s="24"/>
      <c r="DRL5" s="24"/>
      <c r="DRM5" s="24"/>
      <c r="DRN5" s="24"/>
      <c r="DRO5" s="24"/>
      <c r="DRP5" s="24"/>
      <c r="DRQ5" s="24"/>
      <c r="DRR5" s="24"/>
      <c r="DRS5" s="24"/>
      <c r="DRT5" s="24"/>
      <c r="DRU5" s="24"/>
      <c r="DRV5" s="24"/>
      <c r="DRW5" s="24"/>
      <c r="DRX5" s="24"/>
      <c r="DRY5" s="24"/>
      <c r="DRZ5" s="24"/>
      <c r="DSA5" s="24"/>
      <c r="DSB5" s="24"/>
      <c r="DSC5" s="24"/>
      <c r="DSD5" s="24"/>
      <c r="DSE5" s="24"/>
      <c r="DSF5" s="24"/>
      <c r="DSG5" s="24"/>
      <c r="DSH5" s="24"/>
      <c r="DSI5" s="24"/>
      <c r="DSJ5" s="24"/>
      <c r="DSK5" s="24"/>
      <c r="DSL5" s="24"/>
      <c r="DSM5" s="24"/>
      <c r="DSN5" s="24"/>
      <c r="DSO5" s="24"/>
      <c r="DSP5" s="24"/>
      <c r="DSQ5" s="24"/>
      <c r="DSR5" s="24"/>
      <c r="DSS5" s="24"/>
      <c r="DST5" s="24"/>
      <c r="DSU5" s="24"/>
      <c r="DSV5" s="24"/>
      <c r="DSW5" s="24"/>
      <c r="DSX5" s="24"/>
      <c r="DSY5" s="24"/>
      <c r="DSZ5" s="24"/>
      <c r="DTA5" s="24"/>
      <c r="DTB5" s="24"/>
      <c r="DTC5" s="24"/>
      <c r="DTD5" s="24"/>
      <c r="DTE5" s="24"/>
      <c r="DTF5" s="24"/>
      <c r="DTG5" s="24"/>
      <c r="DTH5" s="24"/>
      <c r="DTI5" s="24"/>
      <c r="DTJ5" s="24"/>
      <c r="DTK5" s="24"/>
      <c r="DTL5" s="24"/>
      <c r="DTM5" s="24"/>
      <c r="DTN5" s="24"/>
      <c r="DTO5" s="24"/>
      <c r="DTP5" s="24"/>
      <c r="DTQ5" s="24"/>
      <c r="DTR5" s="24"/>
      <c r="DTS5" s="24"/>
      <c r="DTT5" s="24"/>
      <c r="DTU5" s="24"/>
      <c r="DTV5" s="24"/>
      <c r="DTW5" s="24"/>
      <c r="DTX5" s="24"/>
      <c r="DTY5" s="24"/>
      <c r="DTZ5" s="24"/>
      <c r="DUA5" s="24"/>
      <c r="DUB5" s="24"/>
      <c r="DUC5" s="24"/>
      <c r="DUD5" s="24"/>
      <c r="DUE5" s="24"/>
      <c r="DUF5" s="24"/>
      <c r="DUG5" s="24"/>
      <c r="DUH5" s="24"/>
      <c r="DUI5" s="24"/>
      <c r="DUJ5" s="24"/>
      <c r="DUK5" s="24"/>
      <c r="DUL5" s="24"/>
      <c r="DUM5" s="24"/>
      <c r="DUN5" s="24"/>
      <c r="DUO5" s="24"/>
      <c r="DUP5" s="24"/>
      <c r="DUQ5" s="24"/>
      <c r="DUR5" s="24"/>
      <c r="DUS5" s="24"/>
      <c r="DUT5" s="24"/>
      <c r="DUU5" s="24"/>
      <c r="DUV5" s="24"/>
      <c r="DUW5" s="24"/>
      <c r="DUX5" s="24"/>
      <c r="DUY5" s="24"/>
      <c r="DUZ5" s="24"/>
      <c r="DVA5" s="24"/>
      <c r="DVB5" s="24"/>
      <c r="DVC5" s="24"/>
      <c r="DVD5" s="24"/>
      <c r="DVE5" s="24"/>
      <c r="DVF5" s="24"/>
      <c r="DVG5" s="24"/>
      <c r="DVH5" s="24"/>
      <c r="DVI5" s="24"/>
      <c r="DVJ5" s="24"/>
      <c r="DVK5" s="24"/>
      <c r="DVL5" s="24"/>
      <c r="DVM5" s="24"/>
      <c r="DVN5" s="24"/>
      <c r="DVO5" s="24"/>
      <c r="DVP5" s="24"/>
      <c r="DVQ5" s="24"/>
      <c r="DVR5" s="24"/>
      <c r="DVS5" s="24"/>
      <c r="DVT5" s="24"/>
      <c r="DVU5" s="24"/>
      <c r="DVV5" s="24"/>
      <c r="DVW5" s="24"/>
      <c r="DVX5" s="24"/>
      <c r="DVY5" s="24"/>
      <c r="DVZ5" s="24"/>
      <c r="DWA5" s="24"/>
      <c r="DWB5" s="24"/>
      <c r="DWC5" s="24"/>
      <c r="DWD5" s="24"/>
      <c r="DWE5" s="24"/>
      <c r="DWF5" s="24"/>
      <c r="DWG5" s="24"/>
      <c r="DWH5" s="24"/>
      <c r="DWI5" s="24"/>
      <c r="DWJ5" s="24"/>
      <c r="DWK5" s="24"/>
      <c r="DWL5" s="24"/>
      <c r="DWM5" s="24"/>
      <c r="DWN5" s="24"/>
      <c r="DWO5" s="24"/>
      <c r="DWP5" s="24"/>
      <c r="DWQ5" s="24"/>
      <c r="DWR5" s="24"/>
      <c r="DWS5" s="24"/>
      <c r="DWT5" s="24"/>
      <c r="DWU5" s="24"/>
      <c r="DWV5" s="24"/>
      <c r="DWW5" s="24"/>
      <c r="DWX5" s="24"/>
      <c r="DWY5" s="24"/>
      <c r="DWZ5" s="24"/>
      <c r="DXA5" s="24"/>
      <c r="DXB5" s="24"/>
      <c r="DXC5" s="24"/>
      <c r="DXD5" s="24"/>
      <c r="DXE5" s="24"/>
      <c r="DXF5" s="24"/>
      <c r="DXG5" s="24"/>
      <c r="DXH5" s="24"/>
      <c r="DXI5" s="24"/>
      <c r="DXJ5" s="24"/>
      <c r="DXK5" s="24"/>
      <c r="DXL5" s="24"/>
      <c r="DXM5" s="24"/>
      <c r="DXN5" s="24"/>
      <c r="DXO5" s="24"/>
      <c r="DXP5" s="24"/>
      <c r="DXQ5" s="24"/>
      <c r="DXR5" s="24"/>
      <c r="DXS5" s="24"/>
      <c r="DXT5" s="24"/>
      <c r="DXU5" s="24"/>
      <c r="DXV5" s="24"/>
      <c r="DXW5" s="24"/>
      <c r="DXX5" s="24"/>
      <c r="DXY5" s="24"/>
      <c r="DXZ5" s="24"/>
      <c r="DYA5" s="24"/>
      <c r="DYB5" s="24"/>
      <c r="DYC5" s="24"/>
      <c r="DYD5" s="24"/>
      <c r="DYE5" s="24"/>
      <c r="DYF5" s="24"/>
      <c r="DYG5" s="24"/>
      <c r="DYH5" s="24"/>
      <c r="DYI5" s="24"/>
      <c r="DYJ5" s="24"/>
      <c r="DYK5" s="24"/>
      <c r="DYL5" s="24"/>
      <c r="DYM5" s="24"/>
      <c r="DYN5" s="24"/>
      <c r="DYO5" s="24"/>
      <c r="DYP5" s="24"/>
      <c r="DYQ5" s="24"/>
      <c r="DYR5" s="24"/>
      <c r="DYS5" s="24"/>
      <c r="DYT5" s="24"/>
      <c r="DYU5" s="24"/>
      <c r="DYV5" s="24"/>
      <c r="DYW5" s="24"/>
      <c r="DYX5" s="24"/>
      <c r="DYY5" s="24"/>
      <c r="DYZ5" s="24"/>
      <c r="DZA5" s="24"/>
      <c r="DZB5" s="24"/>
      <c r="DZC5" s="24"/>
      <c r="DZD5" s="24"/>
      <c r="DZE5" s="24"/>
      <c r="DZF5" s="24"/>
      <c r="DZG5" s="24"/>
      <c r="DZH5" s="24"/>
      <c r="DZI5" s="24"/>
      <c r="DZJ5" s="24"/>
      <c r="DZK5" s="24"/>
      <c r="DZL5" s="24"/>
      <c r="DZM5" s="24"/>
      <c r="DZN5" s="24"/>
      <c r="DZO5" s="24"/>
      <c r="DZP5" s="24"/>
      <c r="DZQ5" s="24"/>
      <c r="DZR5" s="24"/>
      <c r="DZS5" s="24"/>
      <c r="DZT5" s="24"/>
      <c r="DZU5" s="24"/>
      <c r="DZV5" s="24"/>
      <c r="DZW5" s="24"/>
      <c r="DZX5" s="24"/>
      <c r="DZY5" s="24"/>
      <c r="DZZ5" s="24"/>
      <c r="EAA5" s="24"/>
      <c r="EAB5" s="24"/>
      <c r="EAC5" s="24"/>
      <c r="EAD5" s="24"/>
      <c r="EAE5" s="24"/>
      <c r="EAF5" s="24"/>
      <c r="EAG5" s="24"/>
      <c r="EAH5" s="24"/>
      <c r="EAI5" s="24"/>
      <c r="EAJ5" s="24"/>
      <c r="EAK5" s="24"/>
      <c r="EAL5" s="24"/>
      <c r="EAM5" s="24"/>
      <c r="EAN5" s="24"/>
      <c r="EAO5" s="24"/>
      <c r="EAP5" s="24"/>
      <c r="EAQ5" s="24"/>
      <c r="EAR5" s="24"/>
      <c r="EAS5" s="24"/>
      <c r="EAT5" s="24"/>
      <c r="EAU5" s="24"/>
      <c r="EAV5" s="24"/>
      <c r="EAW5" s="24"/>
      <c r="EAX5" s="24"/>
      <c r="EAY5" s="24"/>
      <c r="EAZ5" s="24"/>
      <c r="EBA5" s="24"/>
      <c r="EBB5" s="24"/>
      <c r="EBC5" s="24"/>
      <c r="EBD5" s="24"/>
      <c r="EBE5" s="24"/>
      <c r="EBF5" s="24"/>
      <c r="EBG5" s="24"/>
      <c r="EBH5" s="24"/>
      <c r="EBI5" s="24"/>
      <c r="EBJ5" s="24"/>
      <c r="EBK5" s="24"/>
      <c r="EBL5" s="24"/>
      <c r="EBM5" s="24"/>
      <c r="EBN5" s="24"/>
      <c r="EBO5" s="24"/>
      <c r="EBP5" s="24"/>
      <c r="EBQ5" s="24"/>
      <c r="EBR5" s="24"/>
      <c r="EBS5" s="24"/>
      <c r="EBT5" s="24"/>
      <c r="EBU5" s="24"/>
      <c r="EBV5" s="24"/>
      <c r="EBW5" s="24"/>
      <c r="EBX5" s="24"/>
      <c r="EBY5" s="24"/>
      <c r="EBZ5" s="24"/>
      <c r="ECA5" s="24"/>
      <c r="ECB5" s="24"/>
      <c r="ECC5" s="24"/>
      <c r="ECD5" s="24"/>
      <c r="ECE5" s="24"/>
      <c r="ECF5" s="24"/>
      <c r="ECG5" s="24"/>
      <c r="ECH5" s="24"/>
      <c r="ECI5" s="24"/>
      <c r="ECJ5" s="24"/>
      <c r="ECK5" s="24"/>
      <c r="ECL5" s="24"/>
      <c r="ECM5" s="24"/>
      <c r="ECN5" s="24"/>
      <c r="ECO5" s="24"/>
      <c r="ECP5" s="24"/>
      <c r="ECQ5" s="24"/>
      <c r="ECR5" s="24"/>
      <c r="ECS5" s="24"/>
      <c r="ECT5" s="24"/>
      <c r="ECU5" s="24"/>
      <c r="ECV5" s="24"/>
      <c r="ECW5" s="24"/>
      <c r="ECX5" s="24"/>
      <c r="ECY5" s="24"/>
      <c r="ECZ5" s="24"/>
      <c r="EDA5" s="24"/>
      <c r="EDB5" s="24"/>
      <c r="EDC5" s="24"/>
      <c r="EDD5" s="24"/>
      <c r="EDE5" s="24"/>
      <c r="EDF5" s="24"/>
      <c r="EDG5" s="24"/>
      <c r="EDH5" s="24"/>
      <c r="EDI5" s="24"/>
      <c r="EDJ5" s="24"/>
      <c r="EDK5" s="24"/>
      <c r="EDL5" s="24"/>
      <c r="EDM5" s="24"/>
      <c r="EDN5" s="24"/>
      <c r="EDO5" s="24"/>
      <c r="EDP5" s="24"/>
      <c r="EDQ5" s="24"/>
      <c r="EDR5" s="24"/>
      <c r="EDS5" s="24"/>
      <c r="EDT5" s="24"/>
      <c r="EDU5" s="24"/>
      <c r="EDV5" s="24"/>
      <c r="EDW5" s="24"/>
      <c r="EDX5" s="24"/>
      <c r="EDY5" s="24"/>
      <c r="EDZ5" s="24"/>
      <c r="EEA5" s="24"/>
      <c r="EEB5" s="24"/>
      <c r="EEC5" s="24"/>
      <c r="EED5" s="24"/>
      <c r="EEE5" s="24"/>
      <c r="EEF5" s="24"/>
      <c r="EEG5" s="24"/>
      <c r="EEH5" s="24"/>
      <c r="EEI5" s="24"/>
      <c r="EEJ5" s="24"/>
      <c r="EEK5" s="24"/>
      <c r="EEL5" s="24"/>
      <c r="EEM5" s="24"/>
      <c r="EEN5" s="24"/>
      <c r="EEO5" s="24"/>
      <c r="EEP5" s="24"/>
      <c r="EEQ5" s="24"/>
      <c r="EER5" s="24"/>
      <c r="EES5" s="24"/>
      <c r="EET5" s="24"/>
      <c r="EEU5" s="24"/>
      <c r="EEV5" s="24"/>
      <c r="EEW5" s="24"/>
      <c r="EEX5" s="24"/>
      <c r="EEY5" s="24"/>
      <c r="EEZ5" s="24"/>
      <c r="EFA5" s="24"/>
      <c r="EFB5" s="24"/>
      <c r="EFC5" s="24"/>
      <c r="EFD5" s="24"/>
      <c r="EFE5" s="24"/>
      <c r="EFF5" s="24"/>
      <c r="EFG5" s="24"/>
      <c r="EFH5" s="24"/>
      <c r="EFI5" s="24"/>
      <c r="EFJ5" s="24"/>
      <c r="EFK5" s="24"/>
      <c r="EFL5" s="24"/>
      <c r="EFM5" s="24"/>
      <c r="EFN5" s="24"/>
      <c r="EFO5" s="24"/>
      <c r="EFP5" s="24"/>
      <c r="EFQ5" s="24"/>
      <c r="EFR5" s="24"/>
      <c r="EFS5" s="24"/>
      <c r="EFT5" s="24"/>
      <c r="EFU5" s="24"/>
      <c r="EFV5" s="24"/>
      <c r="EFW5" s="24"/>
      <c r="EFX5" s="24"/>
      <c r="EFY5" s="24"/>
      <c r="EFZ5" s="24"/>
      <c r="EGA5" s="24"/>
      <c r="EGB5" s="24"/>
      <c r="EGC5" s="24"/>
      <c r="EGD5" s="24"/>
      <c r="EGE5" s="24"/>
      <c r="EGF5" s="24"/>
      <c r="EGG5" s="24"/>
      <c r="EGH5" s="24"/>
      <c r="EGI5" s="24"/>
      <c r="EGJ5" s="24"/>
      <c r="EGK5" s="24"/>
      <c r="EGL5" s="24"/>
      <c r="EGM5" s="24"/>
      <c r="EGN5" s="24"/>
      <c r="EGO5" s="24"/>
      <c r="EGP5" s="24"/>
      <c r="EGQ5" s="24"/>
      <c r="EGR5" s="24"/>
      <c r="EGS5" s="24"/>
      <c r="EGT5" s="24"/>
      <c r="EGU5" s="24"/>
      <c r="EGV5" s="24"/>
      <c r="EGW5" s="24"/>
      <c r="EGX5" s="24"/>
      <c r="EGY5" s="24"/>
      <c r="EGZ5" s="24"/>
      <c r="EHA5" s="24"/>
      <c r="EHB5" s="24"/>
      <c r="EHC5" s="24"/>
      <c r="EHD5" s="24"/>
      <c r="EHE5" s="24"/>
      <c r="EHF5" s="24"/>
      <c r="EHG5" s="24"/>
      <c r="EHH5" s="24"/>
      <c r="EHI5" s="24"/>
      <c r="EHJ5" s="24"/>
      <c r="EHK5" s="24"/>
      <c r="EHL5" s="24"/>
      <c r="EHM5" s="24"/>
      <c r="EHN5" s="24"/>
      <c r="EHO5" s="24"/>
      <c r="EHP5" s="24"/>
      <c r="EHQ5" s="24"/>
      <c r="EHR5" s="24"/>
      <c r="EHS5" s="24"/>
      <c r="EHT5" s="24"/>
      <c r="EHU5" s="24"/>
      <c r="EHV5" s="24"/>
      <c r="EHW5" s="24"/>
      <c r="EHX5" s="24"/>
      <c r="EHY5" s="24"/>
      <c r="EHZ5" s="24"/>
      <c r="EIA5" s="24"/>
      <c r="EIB5" s="24"/>
      <c r="EIC5" s="24"/>
      <c r="EID5" s="24"/>
      <c r="EIE5" s="24"/>
      <c r="EIF5" s="24"/>
      <c r="EIG5" s="24"/>
      <c r="EIH5" s="24"/>
      <c r="EII5" s="24"/>
      <c r="EIJ5" s="24"/>
      <c r="EIK5" s="24"/>
      <c r="EIL5" s="24"/>
      <c r="EIM5" s="24"/>
      <c r="EIN5" s="24"/>
      <c r="EIO5" s="24"/>
      <c r="EIP5" s="24"/>
      <c r="EIQ5" s="24"/>
      <c r="EIR5" s="24"/>
      <c r="EIS5" s="24"/>
      <c r="EIT5" s="24"/>
      <c r="EIU5" s="24"/>
      <c r="EIV5" s="24"/>
      <c r="EIW5" s="24"/>
      <c r="EIX5" s="24"/>
      <c r="EIY5" s="24"/>
      <c r="EIZ5" s="24"/>
      <c r="EJA5" s="24"/>
      <c r="EJB5" s="24"/>
      <c r="EJC5" s="24"/>
      <c r="EJD5" s="24"/>
      <c r="EJE5" s="24"/>
      <c r="EJF5" s="24"/>
      <c r="EJG5" s="24"/>
      <c r="EJH5" s="24"/>
      <c r="EJI5" s="24"/>
      <c r="EJJ5" s="24"/>
      <c r="EJK5" s="24"/>
      <c r="EJL5" s="24"/>
      <c r="EJM5" s="24"/>
      <c r="EJN5" s="24"/>
      <c r="EJO5" s="24"/>
      <c r="EJP5" s="24"/>
      <c r="EJQ5" s="24"/>
      <c r="EJR5" s="24"/>
      <c r="EJS5" s="24"/>
      <c r="EJT5" s="24"/>
      <c r="EJU5" s="24"/>
      <c r="EJV5" s="24"/>
      <c r="EJW5" s="24"/>
      <c r="EJX5" s="24"/>
      <c r="EJY5" s="24"/>
      <c r="EJZ5" s="24"/>
      <c r="EKA5" s="24"/>
      <c r="EKB5" s="24"/>
      <c r="EKC5" s="24"/>
      <c r="EKD5" s="24"/>
      <c r="EKE5" s="24"/>
      <c r="EKF5" s="24"/>
      <c r="EKG5" s="24"/>
      <c r="EKH5" s="24"/>
      <c r="EKI5" s="24"/>
      <c r="EKJ5" s="24"/>
      <c r="EKK5" s="24"/>
      <c r="EKL5" s="24"/>
      <c r="EKM5" s="24"/>
      <c r="EKN5" s="24"/>
      <c r="EKO5" s="24"/>
      <c r="EKP5" s="24"/>
      <c r="EKQ5" s="24"/>
      <c r="EKR5" s="24"/>
      <c r="EKS5" s="24"/>
      <c r="EKT5" s="24"/>
      <c r="EKU5" s="24"/>
      <c r="EKV5" s="24"/>
      <c r="EKW5" s="24"/>
      <c r="EKX5" s="24"/>
      <c r="EKY5" s="24"/>
      <c r="EKZ5" s="24"/>
      <c r="ELA5" s="24"/>
      <c r="ELB5" s="24"/>
      <c r="ELC5" s="24"/>
      <c r="ELD5" s="24"/>
      <c r="ELE5" s="24"/>
      <c r="ELF5" s="24"/>
      <c r="ELG5" s="24"/>
      <c r="ELH5" s="24"/>
      <c r="ELI5" s="24"/>
      <c r="ELJ5" s="24"/>
      <c r="ELK5" s="24"/>
      <c r="ELL5" s="24"/>
      <c r="ELM5" s="24"/>
      <c r="ELN5" s="24"/>
      <c r="ELO5" s="24"/>
      <c r="ELP5" s="24"/>
      <c r="ELQ5" s="24"/>
      <c r="ELR5" s="24"/>
      <c r="ELS5" s="24"/>
      <c r="ELT5" s="24"/>
      <c r="ELU5" s="24"/>
      <c r="ELV5" s="24"/>
      <c r="ELW5" s="24"/>
      <c r="ELX5" s="24"/>
      <c r="ELY5" s="24"/>
      <c r="ELZ5" s="24"/>
      <c r="EMA5" s="24"/>
      <c r="EMB5" s="24"/>
      <c r="EMC5" s="24"/>
      <c r="EMD5" s="24"/>
      <c r="EME5" s="24"/>
      <c r="EMF5" s="24"/>
      <c r="EMG5" s="24"/>
      <c r="EMH5" s="24"/>
      <c r="EMI5" s="24"/>
      <c r="EMJ5" s="24"/>
      <c r="EMK5" s="24"/>
      <c r="EML5" s="24"/>
      <c r="EMM5" s="24"/>
      <c r="EMN5" s="24"/>
      <c r="EMO5" s="24"/>
      <c r="EMP5" s="24"/>
      <c r="EMQ5" s="24"/>
      <c r="EMR5" s="24"/>
      <c r="EMS5" s="24"/>
      <c r="EMT5" s="24"/>
      <c r="EMU5" s="24"/>
      <c r="EMV5" s="24"/>
      <c r="EMW5" s="24"/>
      <c r="EMX5" s="24"/>
      <c r="EMY5" s="24"/>
      <c r="EMZ5" s="24"/>
      <c r="ENA5" s="24"/>
      <c r="ENB5" s="24"/>
      <c r="ENC5" s="24"/>
      <c r="END5" s="24"/>
      <c r="ENE5" s="24"/>
      <c r="ENF5" s="24"/>
      <c r="ENG5" s="24"/>
      <c r="ENH5" s="24"/>
      <c r="ENI5" s="24"/>
      <c r="ENJ5" s="24"/>
      <c r="ENK5" s="24"/>
      <c r="ENL5" s="24"/>
      <c r="ENM5" s="24"/>
      <c r="ENN5" s="24"/>
      <c r="ENO5" s="24"/>
      <c r="ENP5" s="24"/>
      <c r="ENQ5" s="24"/>
      <c r="ENR5" s="24"/>
      <c r="ENS5" s="24"/>
      <c r="ENT5" s="24"/>
      <c r="ENU5" s="24"/>
      <c r="ENV5" s="24"/>
      <c r="ENW5" s="24"/>
      <c r="ENX5" s="24"/>
      <c r="ENY5" s="24"/>
      <c r="ENZ5" s="24"/>
      <c r="EOA5" s="24"/>
      <c r="EOB5" s="24"/>
      <c r="EOC5" s="24"/>
      <c r="EOD5" s="24"/>
      <c r="EOE5" s="24"/>
      <c r="EOF5" s="24"/>
      <c r="EOG5" s="24"/>
      <c r="EOH5" s="24"/>
      <c r="EOI5" s="24"/>
      <c r="EOJ5" s="24"/>
      <c r="EOK5" s="24"/>
      <c r="EOL5" s="24"/>
      <c r="EOM5" s="24"/>
      <c r="EON5" s="24"/>
      <c r="EOO5" s="24"/>
      <c r="EOP5" s="24"/>
      <c r="EOQ5" s="24"/>
      <c r="EOR5" s="24"/>
      <c r="EOS5" s="24"/>
      <c r="EOT5" s="24"/>
      <c r="EOU5" s="24"/>
      <c r="EOV5" s="24"/>
      <c r="EOW5" s="24"/>
      <c r="EOX5" s="24"/>
      <c r="EOY5" s="24"/>
      <c r="EOZ5" s="24"/>
      <c r="EPA5" s="24"/>
      <c r="EPB5" s="24"/>
      <c r="EPC5" s="24"/>
      <c r="EPD5" s="24"/>
      <c r="EPE5" s="24"/>
      <c r="EPF5" s="24"/>
      <c r="EPG5" s="24"/>
      <c r="EPH5" s="24"/>
      <c r="EPI5" s="24"/>
      <c r="EPJ5" s="24"/>
      <c r="EPK5" s="24"/>
      <c r="EPL5" s="24"/>
      <c r="EPM5" s="24"/>
      <c r="EPN5" s="24"/>
      <c r="EPO5" s="24"/>
      <c r="EPP5" s="24"/>
      <c r="EPQ5" s="24"/>
      <c r="EPR5" s="24"/>
      <c r="EPS5" s="24"/>
      <c r="EPT5" s="24"/>
      <c r="EPU5" s="24"/>
      <c r="EPV5" s="24"/>
      <c r="EPW5" s="24"/>
      <c r="EPX5" s="24"/>
      <c r="EPY5" s="24"/>
      <c r="EPZ5" s="24"/>
      <c r="EQA5" s="24"/>
      <c r="EQB5" s="24"/>
      <c r="EQC5" s="24"/>
      <c r="EQD5" s="24"/>
      <c r="EQE5" s="24"/>
      <c r="EQF5" s="24"/>
      <c r="EQG5" s="24"/>
      <c r="EQH5" s="24"/>
      <c r="EQI5" s="24"/>
      <c r="EQJ5" s="24"/>
      <c r="EQK5" s="24"/>
      <c r="EQL5" s="24"/>
      <c r="EQM5" s="24"/>
      <c r="EQN5" s="24"/>
      <c r="EQO5" s="24"/>
      <c r="EQP5" s="24"/>
      <c r="EQQ5" s="24"/>
      <c r="EQR5" s="24"/>
      <c r="EQS5" s="24"/>
      <c r="EQT5" s="24"/>
      <c r="EQU5" s="24"/>
      <c r="EQV5" s="24"/>
      <c r="EQW5" s="24"/>
      <c r="EQX5" s="24"/>
      <c r="EQY5" s="24"/>
      <c r="EQZ5" s="24"/>
      <c r="ERA5" s="24"/>
      <c r="ERB5" s="24"/>
      <c r="ERC5" s="24"/>
      <c r="ERD5" s="24"/>
      <c r="ERE5" s="24"/>
      <c r="ERF5" s="24"/>
      <c r="ERG5" s="24"/>
      <c r="ERH5" s="24"/>
      <c r="ERI5" s="24"/>
      <c r="ERJ5" s="24"/>
      <c r="ERK5" s="24"/>
      <c r="ERL5" s="24"/>
      <c r="ERM5" s="24"/>
      <c r="ERN5" s="24"/>
      <c r="ERO5" s="24"/>
      <c r="ERP5" s="24"/>
      <c r="ERQ5" s="24"/>
      <c r="ERR5" s="24"/>
      <c r="ERS5" s="24"/>
      <c r="ERT5" s="24"/>
      <c r="ERU5" s="24"/>
      <c r="ERV5" s="24"/>
      <c r="ERW5" s="24"/>
      <c r="ERX5" s="24"/>
      <c r="ERY5" s="24"/>
      <c r="ERZ5" s="24"/>
      <c r="ESA5" s="24"/>
      <c r="ESB5" s="24"/>
      <c r="ESC5" s="24"/>
      <c r="ESD5" s="24"/>
      <c r="ESE5" s="24"/>
      <c r="ESF5" s="24"/>
      <c r="ESG5" s="24"/>
      <c r="ESH5" s="24"/>
      <c r="ESI5" s="24"/>
      <c r="ESJ5" s="24"/>
      <c r="ESK5" s="24"/>
      <c r="ESL5" s="24"/>
      <c r="ESM5" s="24"/>
      <c r="ESN5" s="24"/>
      <c r="ESO5" s="24"/>
      <c r="ESP5" s="24"/>
      <c r="ESQ5" s="24"/>
      <c r="ESR5" s="24"/>
      <c r="ESS5" s="24"/>
      <c r="EST5" s="24"/>
      <c r="ESU5" s="24"/>
      <c r="ESV5" s="24"/>
      <c r="ESW5" s="24"/>
      <c r="ESX5" s="24"/>
      <c r="ESY5" s="24"/>
      <c r="ESZ5" s="24"/>
      <c r="ETA5" s="24"/>
      <c r="ETB5" s="24"/>
      <c r="ETC5" s="24"/>
      <c r="ETD5" s="24"/>
      <c r="ETE5" s="24"/>
      <c r="ETF5" s="24"/>
      <c r="ETG5" s="24"/>
      <c r="ETH5" s="24"/>
      <c r="ETI5" s="24"/>
      <c r="ETJ5" s="24"/>
      <c r="ETK5" s="24"/>
      <c r="ETL5" s="24"/>
      <c r="ETM5" s="24"/>
      <c r="ETN5" s="24"/>
      <c r="ETO5" s="24"/>
      <c r="ETP5" s="24"/>
      <c r="ETQ5" s="24"/>
      <c r="ETR5" s="24"/>
      <c r="ETS5" s="24"/>
      <c r="ETT5" s="24"/>
      <c r="ETU5" s="24"/>
      <c r="ETV5" s="24"/>
      <c r="ETW5" s="24"/>
      <c r="ETX5" s="24"/>
      <c r="ETY5" s="24"/>
      <c r="ETZ5" s="24"/>
      <c r="EUA5" s="24"/>
      <c r="EUB5" s="24"/>
      <c r="EUC5" s="24"/>
      <c r="EUD5" s="24"/>
      <c r="EUE5" s="24"/>
      <c r="EUF5" s="24"/>
      <c r="EUG5" s="24"/>
      <c r="EUH5" s="24"/>
      <c r="EUI5" s="24"/>
      <c r="EUJ5" s="24"/>
      <c r="EUK5" s="24"/>
      <c r="EUL5" s="24"/>
      <c r="EUM5" s="24"/>
      <c r="EUN5" s="24"/>
      <c r="EUO5" s="24"/>
      <c r="EUP5" s="24"/>
      <c r="EUQ5" s="24"/>
      <c r="EUR5" s="24"/>
      <c r="EUS5" s="24"/>
      <c r="EUT5" s="24"/>
      <c r="EUU5" s="24"/>
      <c r="EUV5" s="24"/>
      <c r="EUW5" s="24"/>
      <c r="EUX5" s="24"/>
      <c r="EUY5" s="24"/>
      <c r="EUZ5" s="24"/>
      <c r="EVA5" s="24"/>
      <c r="EVB5" s="24"/>
      <c r="EVC5" s="24"/>
      <c r="EVD5" s="24"/>
      <c r="EVE5" s="24"/>
      <c r="EVF5" s="24"/>
      <c r="EVG5" s="24"/>
      <c r="EVH5" s="24"/>
      <c r="EVI5" s="24"/>
      <c r="EVJ5" s="24"/>
      <c r="EVK5" s="24"/>
      <c r="EVL5" s="24"/>
      <c r="EVM5" s="24"/>
      <c r="EVN5" s="24"/>
      <c r="EVO5" s="24"/>
      <c r="EVP5" s="24"/>
      <c r="EVQ5" s="24"/>
      <c r="EVR5" s="24"/>
      <c r="EVS5" s="24"/>
      <c r="EVT5" s="24"/>
      <c r="EVU5" s="24"/>
      <c r="EVV5" s="24"/>
      <c r="EVW5" s="24"/>
      <c r="EVX5" s="24"/>
      <c r="EVY5" s="24"/>
      <c r="EVZ5" s="24"/>
      <c r="EWA5" s="24"/>
      <c r="EWB5" s="24"/>
      <c r="EWC5" s="24"/>
      <c r="EWD5" s="24"/>
      <c r="EWE5" s="24"/>
      <c r="EWF5" s="24"/>
      <c r="EWG5" s="24"/>
      <c r="EWH5" s="24"/>
      <c r="EWI5" s="24"/>
      <c r="EWJ5" s="24"/>
      <c r="EWK5" s="24"/>
      <c r="EWL5" s="24"/>
      <c r="EWM5" s="24"/>
      <c r="EWN5" s="24"/>
      <c r="EWO5" s="24"/>
      <c r="EWP5" s="24"/>
      <c r="EWQ5" s="24"/>
      <c r="EWR5" s="24"/>
      <c r="EWS5" s="24"/>
      <c r="EWT5" s="24"/>
      <c r="EWU5" s="24"/>
      <c r="EWV5" s="24"/>
      <c r="EWW5" s="24"/>
      <c r="EWX5" s="24"/>
      <c r="EWY5" s="24"/>
      <c r="EWZ5" s="24"/>
      <c r="EXA5" s="24"/>
      <c r="EXB5" s="24"/>
      <c r="EXC5" s="24"/>
      <c r="EXD5" s="24"/>
      <c r="EXE5" s="24"/>
      <c r="EXF5" s="24"/>
      <c r="EXG5" s="24"/>
      <c r="EXH5" s="24"/>
      <c r="EXI5" s="24"/>
      <c r="EXJ5" s="24"/>
      <c r="EXK5" s="24"/>
      <c r="EXL5" s="24"/>
      <c r="EXM5" s="24"/>
      <c r="EXN5" s="24"/>
      <c r="EXO5" s="24"/>
      <c r="EXP5" s="24"/>
      <c r="EXQ5" s="24"/>
      <c r="EXR5" s="24"/>
      <c r="EXS5" s="24"/>
      <c r="EXT5" s="24"/>
      <c r="EXU5" s="24"/>
      <c r="EXV5" s="24"/>
      <c r="EXW5" s="24"/>
      <c r="EXX5" s="24"/>
      <c r="EXY5" s="24"/>
      <c r="EXZ5" s="24"/>
      <c r="EYA5" s="24"/>
      <c r="EYB5" s="24"/>
      <c r="EYC5" s="24"/>
      <c r="EYD5" s="24"/>
      <c r="EYE5" s="24"/>
      <c r="EYF5" s="24"/>
      <c r="EYG5" s="24"/>
      <c r="EYH5" s="24"/>
      <c r="EYI5" s="24"/>
      <c r="EYJ5" s="24"/>
      <c r="EYK5" s="24"/>
      <c r="EYL5" s="24"/>
      <c r="EYM5" s="24"/>
      <c r="EYN5" s="24"/>
      <c r="EYO5" s="24"/>
      <c r="EYP5" s="24"/>
      <c r="EYQ5" s="24"/>
      <c r="EYR5" s="24"/>
      <c r="EYS5" s="24"/>
      <c r="EYT5" s="24"/>
      <c r="EYU5" s="24"/>
      <c r="EYV5" s="24"/>
      <c r="EYW5" s="24"/>
      <c r="EYX5" s="24"/>
      <c r="EYY5" s="24"/>
      <c r="EYZ5" s="24"/>
      <c r="EZA5" s="24"/>
      <c r="EZB5" s="24"/>
      <c r="EZC5" s="24"/>
      <c r="EZD5" s="24"/>
      <c r="EZE5" s="24"/>
      <c r="EZF5" s="24"/>
      <c r="EZG5" s="24"/>
      <c r="EZH5" s="24"/>
      <c r="EZI5" s="24"/>
      <c r="EZJ5" s="24"/>
      <c r="EZK5" s="24"/>
      <c r="EZL5" s="24"/>
      <c r="EZM5" s="24"/>
      <c r="EZN5" s="24"/>
      <c r="EZO5" s="24"/>
      <c r="EZP5" s="24"/>
      <c r="EZQ5" s="24"/>
      <c r="EZR5" s="24"/>
      <c r="EZS5" s="24"/>
      <c r="EZT5" s="24"/>
      <c r="EZU5" s="24"/>
      <c r="EZV5" s="24"/>
      <c r="EZW5" s="24"/>
      <c r="EZX5" s="24"/>
      <c r="EZY5" s="24"/>
      <c r="EZZ5" s="24"/>
      <c r="FAA5" s="24"/>
      <c r="FAB5" s="24"/>
      <c r="FAC5" s="24"/>
      <c r="FAD5" s="24"/>
      <c r="FAE5" s="24"/>
      <c r="FAF5" s="24"/>
      <c r="FAG5" s="24"/>
      <c r="FAH5" s="24"/>
      <c r="FAI5" s="24"/>
      <c r="FAJ5" s="24"/>
      <c r="FAK5" s="24"/>
      <c r="FAL5" s="24"/>
      <c r="FAM5" s="24"/>
      <c r="FAN5" s="24"/>
      <c r="FAO5" s="24"/>
      <c r="FAP5" s="24"/>
      <c r="FAQ5" s="24"/>
      <c r="FAR5" s="24"/>
      <c r="FAS5" s="24"/>
      <c r="FAT5" s="24"/>
      <c r="FAU5" s="24"/>
      <c r="FAV5" s="24"/>
      <c r="FAW5" s="24"/>
      <c r="FAX5" s="24"/>
      <c r="FAY5" s="24"/>
      <c r="FAZ5" s="24"/>
      <c r="FBA5" s="24"/>
      <c r="FBB5" s="24"/>
      <c r="FBC5" s="24"/>
      <c r="FBD5" s="24"/>
      <c r="FBE5" s="24"/>
      <c r="FBF5" s="24"/>
      <c r="FBG5" s="24"/>
      <c r="FBH5" s="24"/>
      <c r="FBI5" s="24"/>
      <c r="FBJ5" s="24"/>
      <c r="FBK5" s="24"/>
      <c r="FBL5" s="24"/>
      <c r="FBM5" s="24"/>
      <c r="FBN5" s="24"/>
      <c r="FBO5" s="24"/>
      <c r="FBP5" s="24"/>
      <c r="FBQ5" s="24"/>
      <c r="FBR5" s="24"/>
      <c r="FBS5" s="24"/>
      <c r="FBT5" s="24"/>
      <c r="FBU5" s="24"/>
      <c r="FBV5" s="24"/>
      <c r="FBW5" s="24"/>
      <c r="FBX5" s="24"/>
      <c r="FBY5" s="24"/>
      <c r="FBZ5" s="24"/>
      <c r="FCA5" s="24"/>
      <c r="FCB5" s="24"/>
      <c r="FCC5" s="24"/>
      <c r="FCD5" s="24"/>
      <c r="FCE5" s="24"/>
      <c r="FCF5" s="24"/>
      <c r="FCG5" s="24"/>
      <c r="FCH5" s="24"/>
      <c r="FCI5" s="24"/>
      <c r="FCJ5" s="24"/>
      <c r="FCK5" s="24"/>
      <c r="FCL5" s="24"/>
      <c r="FCM5" s="24"/>
      <c r="FCN5" s="24"/>
      <c r="FCO5" s="24"/>
      <c r="FCP5" s="24"/>
      <c r="FCQ5" s="24"/>
      <c r="FCR5" s="24"/>
      <c r="FCS5" s="24"/>
      <c r="FCT5" s="24"/>
      <c r="FCU5" s="24"/>
      <c r="FCV5" s="24"/>
      <c r="FCW5" s="24"/>
      <c r="FCX5" s="24"/>
      <c r="FCY5" s="24"/>
      <c r="FCZ5" s="24"/>
      <c r="FDA5" s="24"/>
      <c r="FDB5" s="24"/>
      <c r="FDC5" s="24"/>
      <c r="FDD5" s="24"/>
      <c r="FDE5" s="24"/>
      <c r="FDF5" s="24"/>
      <c r="FDG5" s="24"/>
      <c r="FDH5" s="24"/>
      <c r="FDI5" s="24"/>
      <c r="FDJ5" s="24"/>
      <c r="FDK5" s="24"/>
      <c r="FDL5" s="24"/>
      <c r="FDM5" s="24"/>
      <c r="FDN5" s="24"/>
      <c r="FDO5" s="24"/>
      <c r="FDP5" s="24"/>
      <c r="FDQ5" s="24"/>
      <c r="FDR5" s="24"/>
      <c r="FDS5" s="24"/>
      <c r="FDT5" s="24"/>
      <c r="FDU5" s="24"/>
      <c r="FDV5" s="24"/>
      <c r="FDW5" s="24"/>
      <c r="FDX5" s="24"/>
      <c r="FDY5" s="24"/>
      <c r="FDZ5" s="24"/>
      <c r="FEA5" s="24"/>
      <c r="FEB5" s="24"/>
      <c r="FEC5" s="24"/>
      <c r="FED5" s="24"/>
      <c r="FEE5" s="24"/>
      <c r="FEF5" s="24"/>
      <c r="FEG5" s="24"/>
      <c r="FEH5" s="24"/>
      <c r="FEI5" s="24"/>
      <c r="FEJ5" s="24"/>
      <c r="FEK5" s="24"/>
      <c r="FEL5" s="24"/>
      <c r="FEM5" s="24"/>
      <c r="FEN5" s="24"/>
      <c r="FEO5" s="24"/>
      <c r="FEP5" s="24"/>
      <c r="FEQ5" s="24"/>
      <c r="FER5" s="24"/>
      <c r="FES5" s="24"/>
      <c r="FET5" s="24"/>
      <c r="FEU5" s="24"/>
      <c r="FEV5" s="24"/>
      <c r="FEW5" s="24"/>
      <c r="FEX5" s="24"/>
      <c r="FEY5" s="24"/>
      <c r="FEZ5" s="24"/>
      <c r="FFA5" s="24"/>
      <c r="FFB5" s="24"/>
      <c r="FFC5" s="24"/>
      <c r="FFD5" s="24"/>
      <c r="FFE5" s="24"/>
      <c r="FFF5" s="24"/>
      <c r="FFG5" s="24"/>
      <c r="FFH5" s="24"/>
      <c r="FFI5" s="24"/>
      <c r="FFJ5" s="24"/>
      <c r="FFK5" s="24"/>
      <c r="FFL5" s="24"/>
      <c r="FFM5" s="24"/>
      <c r="FFN5" s="24"/>
      <c r="FFO5" s="24"/>
      <c r="FFP5" s="24"/>
      <c r="FFQ5" s="24"/>
      <c r="FFR5" s="24"/>
      <c r="FFS5" s="24"/>
      <c r="FFT5" s="24"/>
      <c r="FFU5" s="24"/>
      <c r="FFV5" s="24"/>
      <c r="FFW5" s="24"/>
      <c r="FFX5" s="24"/>
      <c r="FFY5" s="24"/>
      <c r="FFZ5" s="24"/>
      <c r="FGA5" s="24"/>
      <c r="FGB5" s="24"/>
      <c r="FGC5" s="24"/>
      <c r="FGD5" s="24"/>
      <c r="FGE5" s="24"/>
      <c r="FGF5" s="24"/>
      <c r="FGG5" s="24"/>
      <c r="FGH5" s="24"/>
      <c r="FGI5" s="24"/>
      <c r="FGJ5" s="24"/>
      <c r="FGK5" s="24"/>
      <c r="FGL5" s="24"/>
      <c r="FGM5" s="24"/>
      <c r="FGN5" s="24"/>
      <c r="FGO5" s="24"/>
      <c r="FGP5" s="24"/>
      <c r="FGQ5" s="24"/>
      <c r="FGR5" s="24"/>
      <c r="FGS5" s="24"/>
      <c r="FGT5" s="24"/>
      <c r="FGU5" s="24"/>
      <c r="FGV5" s="24"/>
      <c r="FGW5" s="24"/>
      <c r="FGX5" s="24"/>
      <c r="FGY5" s="24"/>
      <c r="FGZ5" s="24"/>
      <c r="FHA5" s="24"/>
      <c r="FHB5" s="24"/>
      <c r="FHC5" s="24"/>
      <c r="FHD5" s="24"/>
      <c r="FHE5" s="24"/>
      <c r="FHF5" s="24"/>
      <c r="FHG5" s="24"/>
      <c r="FHH5" s="24"/>
      <c r="FHI5" s="24"/>
      <c r="FHJ5" s="24"/>
      <c r="FHK5" s="24"/>
      <c r="FHL5" s="24"/>
      <c r="FHM5" s="24"/>
      <c r="FHN5" s="24"/>
      <c r="FHO5" s="24"/>
      <c r="FHP5" s="24"/>
      <c r="FHQ5" s="24"/>
      <c r="FHR5" s="24"/>
      <c r="FHS5" s="24"/>
      <c r="FHT5" s="24"/>
      <c r="FHU5" s="24"/>
      <c r="FHV5" s="24"/>
      <c r="FHW5" s="24"/>
      <c r="FHX5" s="24"/>
      <c r="FHY5" s="24"/>
      <c r="FHZ5" s="24"/>
      <c r="FIA5" s="24"/>
      <c r="FIB5" s="24"/>
      <c r="FIC5" s="24"/>
      <c r="FID5" s="24"/>
      <c r="FIE5" s="24"/>
      <c r="FIF5" s="24"/>
      <c r="FIG5" s="24"/>
      <c r="FIH5" s="24"/>
      <c r="FII5" s="24"/>
      <c r="FIJ5" s="24"/>
      <c r="FIK5" s="24"/>
      <c r="FIL5" s="24"/>
      <c r="FIM5" s="24"/>
      <c r="FIN5" s="24"/>
      <c r="FIO5" s="24"/>
      <c r="FIP5" s="24"/>
      <c r="FIQ5" s="24"/>
      <c r="FIR5" s="24"/>
      <c r="FIS5" s="24"/>
      <c r="FIT5" s="24"/>
      <c r="FIU5" s="24"/>
      <c r="FIV5" s="24"/>
      <c r="FIW5" s="24"/>
      <c r="FIX5" s="24"/>
      <c r="FIY5" s="24"/>
      <c r="FIZ5" s="24"/>
      <c r="FJA5" s="24"/>
      <c r="FJB5" s="24"/>
      <c r="FJC5" s="24"/>
      <c r="FJD5" s="24"/>
      <c r="FJE5" s="24"/>
      <c r="FJF5" s="24"/>
      <c r="FJG5" s="24"/>
      <c r="FJH5" s="24"/>
      <c r="FJI5" s="24"/>
      <c r="FJJ5" s="24"/>
      <c r="FJK5" s="24"/>
      <c r="FJL5" s="24"/>
      <c r="FJM5" s="24"/>
      <c r="FJN5" s="24"/>
      <c r="FJO5" s="24"/>
      <c r="FJP5" s="24"/>
      <c r="FJQ5" s="24"/>
      <c r="FJR5" s="24"/>
      <c r="FJS5" s="24"/>
      <c r="FJT5" s="24"/>
      <c r="FJU5" s="24"/>
      <c r="FJV5" s="24"/>
      <c r="FJW5" s="24"/>
      <c r="FJX5" s="24"/>
      <c r="FJY5" s="24"/>
      <c r="FJZ5" s="24"/>
      <c r="FKA5" s="24"/>
      <c r="FKB5" s="24"/>
      <c r="FKC5" s="24"/>
      <c r="FKD5" s="24"/>
      <c r="FKE5" s="24"/>
      <c r="FKF5" s="24"/>
      <c r="FKG5" s="24"/>
      <c r="FKH5" s="24"/>
      <c r="FKI5" s="24"/>
      <c r="FKJ5" s="24"/>
      <c r="FKK5" s="24"/>
      <c r="FKL5" s="24"/>
      <c r="FKM5" s="24"/>
      <c r="FKN5" s="24"/>
      <c r="FKO5" s="24"/>
      <c r="FKP5" s="24"/>
      <c r="FKQ5" s="24"/>
      <c r="FKR5" s="24"/>
      <c r="FKS5" s="24"/>
      <c r="FKT5" s="24"/>
      <c r="FKU5" s="24"/>
      <c r="FKV5" s="24"/>
      <c r="FKW5" s="24"/>
      <c r="FKX5" s="24"/>
      <c r="FKY5" s="24"/>
      <c r="FKZ5" s="24"/>
      <c r="FLA5" s="24"/>
      <c r="FLB5" s="24"/>
      <c r="FLC5" s="24"/>
      <c r="FLD5" s="24"/>
      <c r="FLE5" s="24"/>
      <c r="FLF5" s="24"/>
      <c r="FLG5" s="24"/>
      <c r="FLH5" s="24"/>
      <c r="FLI5" s="24"/>
      <c r="FLJ5" s="24"/>
      <c r="FLK5" s="24"/>
      <c r="FLL5" s="24"/>
      <c r="FLM5" s="24"/>
      <c r="FLN5" s="24"/>
      <c r="FLO5" s="24"/>
      <c r="FLP5" s="24"/>
      <c r="FLQ5" s="24"/>
      <c r="FLR5" s="24"/>
      <c r="FLS5" s="24"/>
      <c r="FLT5" s="24"/>
      <c r="FLU5" s="24"/>
      <c r="FLV5" s="24"/>
      <c r="FLW5" s="24"/>
      <c r="FLX5" s="24"/>
      <c r="FLY5" s="24"/>
      <c r="FLZ5" s="24"/>
      <c r="FMA5" s="24"/>
      <c r="FMB5" s="24"/>
      <c r="FMC5" s="24"/>
      <c r="FMD5" s="24"/>
      <c r="FME5" s="24"/>
      <c r="FMF5" s="24"/>
      <c r="FMG5" s="24"/>
      <c r="FMH5" s="24"/>
      <c r="FMI5" s="24"/>
      <c r="FMJ5" s="24"/>
      <c r="FMK5" s="24"/>
      <c r="FML5" s="24"/>
      <c r="FMM5" s="24"/>
      <c r="FMN5" s="24"/>
      <c r="FMO5" s="24"/>
      <c r="FMP5" s="24"/>
      <c r="FMQ5" s="24"/>
      <c r="FMR5" s="24"/>
      <c r="FMS5" s="24"/>
      <c r="FMT5" s="24"/>
      <c r="FMU5" s="24"/>
      <c r="FMV5" s="24"/>
      <c r="FMW5" s="24"/>
      <c r="FMX5" s="24"/>
      <c r="FMY5" s="24"/>
      <c r="FMZ5" s="24"/>
      <c r="FNA5" s="24"/>
      <c r="FNB5" s="24"/>
      <c r="FNC5" s="24"/>
      <c r="FND5" s="24"/>
      <c r="FNE5" s="24"/>
      <c r="FNF5" s="24"/>
      <c r="FNG5" s="24"/>
      <c r="FNH5" s="24"/>
      <c r="FNI5" s="24"/>
      <c r="FNJ5" s="24"/>
      <c r="FNK5" s="24"/>
      <c r="FNL5" s="24"/>
      <c r="FNM5" s="24"/>
      <c r="FNN5" s="24"/>
      <c r="FNO5" s="24"/>
      <c r="FNP5" s="24"/>
      <c r="FNQ5" s="24"/>
      <c r="FNR5" s="24"/>
      <c r="FNS5" s="24"/>
      <c r="FNT5" s="24"/>
      <c r="FNU5" s="24"/>
      <c r="FNV5" s="24"/>
      <c r="FNW5" s="24"/>
      <c r="FNX5" s="24"/>
      <c r="FNY5" s="24"/>
      <c r="FNZ5" s="24"/>
      <c r="FOA5" s="24"/>
      <c r="FOB5" s="24"/>
      <c r="FOC5" s="24"/>
      <c r="FOD5" s="24"/>
      <c r="FOE5" s="24"/>
      <c r="FOF5" s="24"/>
      <c r="FOG5" s="24"/>
      <c r="FOH5" s="24"/>
      <c r="FOI5" s="24"/>
      <c r="FOJ5" s="24"/>
      <c r="FOK5" s="24"/>
      <c r="FOL5" s="24"/>
      <c r="FOM5" s="24"/>
      <c r="FON5" s="24"/>
      <c r="FOO5" s="24"/>
      <c r="FOP5" s="24"/>
      <c r="FOQ5" s="24"/>
      <c r="FOR5" s="24"/>
      <c r="FOS5" s="24"/>
      <c r="FOT5" s="24"/>
      <c r="FOU5" s="24"/>
      <c r="FOV5" s="24"/>
      <c r="FOW5" s="24"/>
      <c r="FOX5" s="24"/>
      <c r="FOY5" s="24"/>
      <c r="FOZ5" s="24"/>
      <c r="FPA5" s="24"/>
      <c r="FPB5" s="24"/>
      <c r="FPC5" s="24"/>
      <c r="FPD5" s="24"/>
      <c r="FPE5" s="24"/>
      <c r="FPF5" s="24"/>
      <c r="FPG5" s="24"/>
      <c r="FPH5" s="24"/>
      <c r="FPI5" s="24"/>
      <c r="FPJ5" s="24"/>
      <c r="FPK5" s="24"/>
      <c r="FPL5" s="24"/>
      <c r="FPM5" s="24"/>
      <c r="FPN5" s="24"/>
      <c r="FPO5" s="24"/>
      <c r="FPP5" s="24"/>
      <c r="FPQ5" s="24"/>
      <c r="FPR5" s="24"/>
      <c r="FPS5" s="24"/>
      <c r="FPT5" s="24"/>
      <c r="FPU5" s="24"/>
      <c r="FPV5" s="24"/>
      <c r="FPW5" s="24"/>
      <c r="FPX5" s="24"/>
      <c r="FPY5" s="24"/>
      <c r="FPZ5" s="24"/>
      <c r="FQA5" s="24"/>
      <c r="FQB5" s="24"/>
      <c r="FQC5" s="24"/>
      <c r="FQD5" s="24"/>
      <c r="FQE5" s="24"/>
      <c r="FQF5" s="24"/>
      <c r="FQG5" s="24"/>
      <c r="FQH5" s="24"/>
      <c r="FQI5" s="24"/>
      <c r="FQJ5" s="24"/>
      <c r="FQK5" s="24"/>
      <c r="FQL5" s="24"/>
      <c r="FQM5" s="24"/>
      <c r="FQN5" s="24"/>
      <c r="FQO5" s="24"/>
      <c r="FQP5" s="24"/>
      <c r="FQQ5" s="24"/>
      <c r="FQR5" s="24"/>
      <c r="FQS5" s="24"/>
      <c r="FQT5" s="24"/>
      <c r="FQU5" s="24"/>
      <c r="FQV5" s="24"/>
      <c r="FQW5" s="24"/>
      <c r="FQX5" s="24"/>
      <c r="FQY5" s="24"/>
      <c r="FQZ5" s="24"/>
      <c r="FRA5" s="24"/>
      <c r="FRB5" s="24"/>
      <c r="FRC5" s="24"/>
      <c r="FRD5" s="24"/>
      <c r="FRE5" s="24"/>
      <c r="FRF5" s="24"/>
      <c r="FRG5" s="24"/>
      <c r="FRH5" s="24"/>
      <c r="FRI5" s="24"/>
      <c r="FRJ5" s="24"/>
      <c r="FRK5" s="24"/>
      <c r="FRL5" s="24"/>
      <c r="FRM5" s="24"/>
      <c r="FRN5" s="24"/>
      <c r="FRO5" s="24"/>
      <c r="FRP5" s="24"/>
      <c r="FRQ5" s="24"/>
      <c r="FRR5" s="24"/>
      <c r="FRS5" s="24"/>
      <c r="FRT5" s="24"/>
      <c r="FRU5" s="24"/>
      <c r="FRV5" s="24"/>
      <c r="FRW5" s="24"/>
      <c r="FRX5" s="24"/>
      <c r="FRY5" s="24"/>
      <c r="FRZ5" s="24"/>
      <c r="FSA5" s="24"/>
      <c r="FSB5" s="24"/>
      <c r="FSC5" s="24"/>
      <c r="FSD5" s="24"/>
      <c r="FSE5" s="24"/>
      <c r="FSF5" s="24"/>
      <c r="FSG5" s="24"/>
      <c r="FSH5" s="24"/>
      <c r="FSI5" s="24"/>
      <c r="FSJ5" s="24"/>
      <c r="FSK5" s="24"/>
      <c r="FSL5" s="24"/>
      <c r="FSM5" s="24"/>
      <c r="FSN5" s="24"/>
      <c r="FSO5" s="24"/>
      <c r="FSP5" s="24"/>
      <c r="FSQ5" s="24"/>
      <c r="FSR5" s="24"/>
      <c r="FSS5" s="24"/>
      <c r="FST5" s="24"/>
      <c r="FSU5" s="24"/>
      <c r="FSV5" s="24"/>
      <c r="FSW5" s="24"/>
      <c r="FSX5" s="24"/>
      <c r="FSY5" s="24"/>
      <c r="FSZ5" s="24"/>
      <c r="FTA5" s="24"/>
      <c r="FTB5" s="24"/>
      <c r="FTC5" s="24"/>
      <c r="FTD5" s="24"/>
      <c r="FTE5" s="24"/>
      <c r="FTF5" s="24"/>
      <c r="FTG5" s="24"/>
      <c r="FTH5" s="24"/>
      <c r="FTI5" s="24"/>
      <c r="FTJ5" s="24"/>
      <c r="FTK5" s="24"/>
      <c r="FTL5" s="24"/>
      <c r="FTM5" s="24"/>
      <c r="FTN5" s="24"/>
      <c r="FTO5" s="24"/>
      <c r="FTP5" s="24"/>
      <c r="FTQ5" s="24"/>
      <c r="FTR5" s="24"/>
      <c r="FTS5" s="24"/>
      <c r="FTT5" s="24"/>
      <c r="FTU5" s="24"/>
      <c r="FTV5" s="24"/>
      <c r="FTW5" s="24"/>
      <c r="FTX5" s="24"/>
      <c r="FTY5" s="24"/>
      <c r="FTZ5" s="24"/>
      <c r="FUA5" s="24"/>
      <c r="FUB5" s="24"/>
      <c r="FUC5" s="24"/>
      <c r="FUD5" s="24"/>
      <c r="FUE5" s="24"/>
      <c r="FUF5" s="24"/>
      <c r="FUG5" s="24"/>
      <c r="FUH5" s="24"/>
      <c r="FUI5" s="24"/>
      <c r="FUJ5" s="24"/>
      <c r="FUK5" s="24"/>
      <c r="FUL5" s="24"/>
      <c r="FUM5" s="24"/>
      <c r="FUN5" s="24"/>
      <c r="FUO5" s="24"/>
      <c r="FUP5" s="24"/>
      <c r="FUQ5" s="24"/>
      <c r="FUR5" s="24"/>
      <c r="FUS5" s="24"/>
      <c r="FUT5" s="24"/>
      <c r="FUU5" s="24"/>
      <c r="FUV5" s="24"/>
      <c r="FUW5" s="24"/>
      <c r="FUX5" s="24"/>
      <c r="FUY5" s="24"/>
      <c r="FUZ5" s="24"/>
      <c r="FVA5" s="24"/>
      <c r="FVB5" s="24"/>
      <c r="FVC5" s="24"/>
      <c r="FVD5" s="24"/>
      <c r="FVE5" s="24"/>
      <c r="FVF5" s="24"/>
      <c r="FVG5" s="24"/>
      <c r="FVH5" s="24"/>
      <c r="FVI5" s="24"/>
      <c r="FVJ5" s="24"/>
      <c r="FVK5" s="24"/>
      <c r="FVL5" s="24"/>
      <c r="FVM5" s="24"/>
      <c r="FVN5" s="24"/>
      <c r="FVO5" s="24"/>
      <c r="FVP5" s="24"/>
      <c r="FVQ5" s="24"/>
      <c r="FVR5" s="24"/>
      <c r="FVS5" s="24"/>
      <c r="FVT5" s="24"/>
      <c r="FVU5" s="24"/>
      <c r="FVV5" s="24"/>
      <c r="FVW5" s="24"/>
      <c r="FVX5" s="24"/>
      <c r="FVY5" s="24"/>
      <c r="FVZ5" s="24"/>
      <c r="FWA5" s="24"/>
      <c r="FWB5" s="24"/>
      <c r="FWC5" s="24"/>
      <c r="FWD5" s="24"/>
      <c r="FWE5" s="24"/>
      <c r="FWF5" s="24"/>
      <c r="FWG5" s="24"/>
      <c r="FWH5" s="24"/>
      <c r="FWI5" s="24"/>
      <c r="FWJ5" s="24"/>
      <c r="FWK5" s="24"/>
      <c r="FWL5" s="24"/>
      <c r="FWM5" s="24"/>
      <c r="FWN5" s="24"/>
      <c r="FWO5" s="24"/>
      <c r="FWP5" s="24"/>
      <c r="FWQ5" s="24"/>
      <c r="FWR5" s="24"/>
      <c r="FWS5" s="24"/>
      <c r="FWT5" s="24"/>
      <c r="FWU5" s="24"/>
      <c r="FWV5" s="24"/>
      <c r="FWW5" s="24"/>
      <c r="FWX5" s="24"/>
      <c r="FWY5" s="24"/>
      <c r="FWZ5" s="24"/>
      <c r="FXA5" s="24"/>
      <c r="FXB5" s="24"/>
      <c r="FXC5" s="24"/>
      <c r="FXD5" s="24"/>
      <c r="FXE5" s="24"/>
      <c r="FXF5" s="24"/>
      <c r="FXG5" s="24"/>
      <c r="FXH5" s="24"/>
      <c r="FXI5" s="24"/>
      <c r="FXJ5" s="24"/>
      <c r="FXK5" s="24"/>
      <c r="FXL5" s="24"/>
      <c r="FXM5" s="24"/>
      <c r="FXN5" s="24"/>
      <c r="FXO5" s="24"/>
      <c r="FXP5" s="24"/>
      <c r="FXQ5" s="24"/>
      <c r="FXR5" s="24"/>
      <c r="FXS5" s="24"/>
      <c r="FXT5" s="24"/>
      <c r="FXU5" s="24"/>
      <c r="FXV5" s="24"/>
      <c r="FXW5" s="24"/>
      <c r="FXX5" s="24"/>
      <c r="FXY5" s="24"/>
      <c r="FXZ5" s="24"/>
      <c r="FYA5" s="24"/>
      <c r="FYB5" s="24"/>
      <c r="FYC5" s="24"/>
      <c r="FYD5" s="24"/>
      <c r="FYE5" s="24"/>
      <c r="FYF5" s="24"/>
      <c r="FYG5" s="24"/>
      <c r="FYH5" s="24"/>
      <c r="FYI5" s="24"/>
      <c r="FYJ5" s="24"/>
      <c r="FYK5" s="24"/>
      <c r="FYL5" s="24"/>
      <c r="FYM5" s="24"/>
      <c r="FYN5" s="24"/>
      <c r="FYO5" s="24"/>
      <c r="FYP5" s="24"/>
      <c r="FYQ5" s="24"/>
      <c r="FYR5" s="24"/>
      <c r="FYS5" s="24"/>
      <c r="FYT5" s="24"/>
      <c r="FYU5" s="24"/>
      <c r="FYV5" s="24"/>
      <c r="FYW5" s="24"/>
      <c r="FYX5" s="24"/>
      <c r="FYY5" s="24"/>
      <c r="FYZ5" s="24"/>
      <c r="FZA5" s="24"/>
      <c r="FZB5" s="24"/>
      <c r="FZC5" s="24"/>
      <c r="FZD5" s="24"/>
      <c r="FZE5" s="24"/>
      <c r="FZF5" s="24"/>
      <c r="FZG5" s="24"/>
      <c r="FZH5" s="24"/>
      <c r="FZI5" s="24"/>
      <c r="FZJ5" s="24"/>
      <c r="FZK5" s="24"/>
      <c r="FZL5" s="24"/>
      <c r="FZM5" s="24"/>
      <c r="FZN5" s="24"/>
      <c r="FZO5" s="24"/>
      <c r="FZP5" s="24"/>
      <c r="FZQ5" s="24"/>
      <c r="FZR5" s="24"/>
      <c r="FZS5" s="24"/>
      <c r="FZT5" s="24"/>
      <c r="FZU5" s="24"/>
      <c r="FZV5" s="24"/>
      <c r="FZW5" s="24"/>
      <c r="FZX5" s="24"/>
      <c r="FZY5" s="24"/>
      <c r="FZZ5" s="24"/>
      <c r="GAA5" s="24"/>
      <c r="GAB5" s="24"/>
      <c r="GAC5" s="24"/>
      <c r="GAD5" s="24"/>
      <c r="GAE5" s="24"/>
      <c r="GAF5" s="24"/>
      <c r="GAG5" s="24"/>
      <c r="GAH5" s="24"/>
      <c r="GAI5" s="24"/>
      <c r="GAJ5" s="24"/>
      <c r="GAK5" s="24"/>
      <c r="GAL5" s="24"/>
      <c r="GAM5" s="24"/>
      <c r="GAN5" s="24"/>
      <c r="GAO5" s="24"/>
      <c r="GAP5" s="24"/>
      <c r="GAQ5" s="24"/>
      <c r="GAR5" s="24"/>
      <c r="GAS5" s="24"/>
      <c r="GAT5" s="24"/>
      <c r="GAU5" s="24"/>
      <c r="GAV5" s="24"/>
      <c r="GAW5" s="24"/>
      <c r="GAX5" s="24"/>
      <c r="GAY5" s="24"/>
      <c r="GAZ5" s="24"/>
      <c r="GBA5" s="24"/>
      <c r="GBB5" s="24"/>
      <c r="GBC5" s="24"/>
      <c r="GBD5" s="24"/>
      <c r="GBE5" s="24"/>
      <c r="GBF5" s="24"/>
      <c r="GBG5" s="24"/>
      <c r="GBH5" s="24"/>
      <c r="GBI5" s="24"/>
      <c r="GBJ5" s="24"/>
      <c r="GBK5" s="24"/>
      <c r="GBL5" s="24"/>
      <c r="GBM5" s="24"/>
      <c r="GBN5" s="24"/>
      <c r="GBO5" s="24"/>
      <c r="GBP5" s="24"/>
      <c r="GBQ5" s="24"/>
      <c r="GBR5" s="24"/>
      <c r="GBS5" s="24"/>
      <c r="GBT5" s="24"/>
      <c r="GBU5" s="24"/>
      <c r="GBV5" s="24"/>
      <c r="GBW5" s="24"/>
      <c r="GBX5" s="24"/>
      <c r="GBY5" s="24"/>
      <c r="GBZ5" s="24"/>
      <c r="GCA5" s="24"/>
      <c r="GCB5" s="24"/>
      <c r="GCC5" s="24"/>
      <c r="GCD5" s="24"/>
      <c r="GCE5" s="24"/>
      <c r="GCF5" s="24"/>
      <c r="GCG5" s="24"/>
      <c r="GCH5" s="24"/>
      <c r="GCI5" s="24"/>
      <c r="GCJ5" s="24"/>
      <c r="GCK5" s="24"/>
      <c r="GCL5" s="24"/>
      <c r="GCM5" s="24"/>
      <c r="GCN5" s="24"/>
      <c r="GCO5" s="24"/>
      <c r="GCP5" s="24"/>
      <c r="GCQ5" s="24"/>
      <c r="GCR5" s="24"/>
      <c r="GCS5" s="24"/>
      <c r="GCT5" s="24"/>
      <c r="GCU5" s="24"/>
      <c r="GCV5" s="24"/>
      <c r="GCW5" s="24"/>
      <c r="GCX5" s="24"/>
      <c r="GCY5" s="24"/>
      <c r="GCZ5" s="24"/>
      <c r="GDA5" s="24"/>
      <c r="GDB5" s="24"/>
      <c r="GDC5" s="24"/>
      <c r="GDD5" s="24"/>
      <c r="GDE5" s="24"/>
      <c r="GDF5" s="24"/>
      <c r="GDG5" s="24"/>
      <c r="GDH5" s="24"/>
      <c r="GDI5" s="24"/>
      <c r="GDJ5" s="24"/>
      <c r="GDK5" s="24"/>
      <c r="GDL5" s="24"/>
      <c r="GDM5" s="24"/>
      <c r="GDN5" s="24"/>
      <c r="GDO5" s="24"/>
      <c r="GDP5" s="24"/>
      <c r="GDQ5" s="24"/>
      <c r="GDR5" s="24"/>
      <c r="GDS5" s="24"/>
      <c r="GDT5" s="24"/>
      <c r="GDU5" s="24"/>
      <c r="GDV5" s="24"/>
      <c r="GDW5" s="24"/>
      <c r="GDX5" s="24"/>
      <c r="GDY5" s="24"/>
      <c r="GDZ5" s="24"/>
      <c r="GEA5" s="24"/>
      <c r="GEB5" s="24"/>
      <c r="GEC5" s="24"/>
      <c r="GED5" s="24"/>
      <c r="GEE5" s="24"/>
      <c r="GEF5" s="24"/>
      <c r="GEG5" s="24"/>
      <c r="GEH5" s="24"/>
      <c r="GEI5" s="24"/>
      <c r="GEJ5" s="24"/>
      <c r="GEK5" s="24"/>
      <c r="GEL5" s="24"/>
      <c r="GEM5" s="24"/>
      <c r="GEN5" s="24"/>
      <c r="GEO5" s="24"/>
      <c r="GEP5" s="24"/>
      <c r="GEQ5" s="24"/>
      <c r="GER5" s="24"/>
      <c r="GES5" s="24"/>
      <c r="GET5" s="24"/>
      <c r="GEU5" s="24"/>
      <c r="GEV5" s="24"/>
      <c r="GEW5" s="24"/>
      <c r="GEX5" s="24"/>
      <c r="GEY5" s="24"/>
      <c r="GEZ5" s="24"/>
      <c r="GFA5" s="24"/>
      <c r="GFB5" s="24"/>
      <c r="GFC5" s="24"/>
      <c r="GFD5" s="24"/>
      <c r="GFE5" s="24"/>
      <c r="GFF5" s="24"/>
      <c r="GFG5" s="24"/>
      <c r="GFH5" s="24"/>
      <c r="GFI5" s="24"/>
      <c r="GFJ5" s="24"/>
      <c r="GFK5" s="24"/>
      <c r="GFL5" s="24"/>
      <c r="GFM5" s="24"/>
      <c r="GFN5" s="24"/>
      <c r="GFO5" s="24"/>
      <c r="GFP5" s="24"/>
      <c r="GFQ5" s="24"/>
      <c r="GFR5" s="24"/>
      <c r="GFS5" s="24"/>
      <c r="GFT5" s="24"/>
      <c r="GFU5" s="24"/>
      <c r="GFV5" s="24"/>
      <c r="GFW5" s="24"/>
      <c r="GFX5" s="24"/>
      <c r="GFY5" s="24"/>
      <c r="GFZ5" s="24"/>
      <c r="GGA5" s="24"/>
      <c r="GGB5" s="24"/>
      <c r="GGC5" s="24"/>
      <c r="GGD5" s="24"/>
      <c r="GGE5" s="24"/>
      <c r="GGF5" s="24"/>
      <c r="GGG5" s="24"/>
      <c r="GGH5" s="24"/>
      <c r="GGI5" s="24"/>
      <c r="GGJ5" s="24"/>
      <c r="GGK5" s="24"/>
      <c r="GGL5" s="24"/>
      <c r="GGM5" s="24"/>
      <c r="GGN5" s="24"/>
      <c r="GGO5" s="24"/>
      <c r="GGP5" s="24"/>
      <c r="GGQ5" s="24"/>
      <c r="GGR5" s="24"/>
      <c r="GGS5" s="24"/>
      <c r="GGT5" s="24"/>
      <c r="GGU5" s="24"/>
      <c r="GGV5" s="24"/>
      <c r="GGW5" s="24"/>
      <c r="GGX5" s="24"/>
      <c r="GGY5" s="24"/>
      <c r="GGZ5" s="24"/>
      <c r="GHA5" s="24"/>
      <c r="GHB5" s="24"/>
      <c r="GHC5" s="24"/>
      <c r="GHD5" s="24"/>
      <c r="GHE5" s="24"/>
      <c r="GHF5" s="24"/>
      <c r="GHG5" s="24"/>
      <c r="GHH5" s="24"/>
      <c r="GHI5" s="24"/>
      <c r="GHJ5" s="24"/>
      <c r="GHK5" s="24"/>
      <c r="GHL5" s="24"/>
      <c r="GHM5" s="24"/>
      <c r="GHN5" s="24"/>
      <c r="GHO5" s="24"/>
      <c r="GHP5" s="24"/>
      <c r="GHQ5" s="24"/>
      <c r="GHR5" s="24"/>
      <c r="GHS5" s="24"/>
      <c r="GHT5" s="24"/>
      <c r="GHU5" s="24"/>
      <c r="GHV5" s="24"/>
      <c r="GHW5" s="24"/>
      <c r="GHX5" s="24"/>
      <c r="GHY5" s="24"/>
      <c r="GHZ5" s="24"/>
      <c r="GIA5" s="24"/>
      <c r="GIB5" s="24"/>
      <c r="GIC5" s="24"/>
      <c r="GID5" s="24"/>
      <c r="GIE5" s="24"/>
      <c r="GIF5" s="24"/>
      <c r="GIG5" s="24"/>
      <c r="GIH5" s="24"/>
      <c r="GII5" s="24"/>
      <c r="GIJ5" s="24"/>
      <c r="GIK5" s="24"/>
      <c r="GIL5" s="24"/>
      <c r="GIM5" s="24"/>
      <c r="GIN5" s="24"/>
      <c r="GIO5" s="24"/>
      <c r="GIP5" s="24"/>
      <c r="GIQ5" s="24"/>
      <c r="GIR5" s="24"/>
      <c r="GIS5" s="24"/>
      <c r="GIT5" s="24"/>
      <c r="GIU5" s="24"/>
      <c r="GIV5" s="24"/>
      <c r="GIW5" s="24"/>
      <c r="GIX5" s="24"/>
      <c r="GIY5" s="24"/>
      <c r="GIZ5" s="24"/>
      <c r="GJA5" s="24"/>
      <c r="GJB5" s="24"/>
      <c r="GJC5" s="24"/>
      <c r="GJD5" s="24"/>
      <c r="GJE5" s="24"/>
      <c r="GJF5" s="24"/>
      <c r="GJG5" s="24"/>
      <c r="GJH5" s="24"/>
      <c r="GJI5" s="24"/>
      <c r="GJJ5" s="24"/>
      <c r="GJK5" s="24"/>
      <c r="GJL5" s="24"/>
      <c r="GJM5" s="24"/>
      <c r="GJN5" s="24"/>
      <c r="GJO5" s="24"/>
      <c r="GJP5" s="24"/>
      <c r="GJQ5" s="24"/>
      <c r="GJR5" s="24"/>
      <c r="GJS5" s="24"/>
      <c r="GJT5" s="24"/>
      <c r="GJU5" s="24"/>
      <c r="GJV5" s="24"/>
      <c r="GJW5" s="24"/>
      <c r="GJX5" s="24"/>
      <c r="GJY5" s="24"/>
      <c r="GJZ5" s="24"/>
      <c r="GKA5" s="24"/>
      <c r="GKB5" s="24"/>
      <c r="GKC5" s="24"/>
      <c r="GKD5" s="24"/>
      <c r="GKE5" s="24"/>
      <c r="GKF5" s="24"/>
      <c r="GKG5" s="24"/>
      <c r="GKH5" s="24"/>
      <c r="GKI5" s="24"/>
      <c r="GKJ5" s="24"/>
      <c r="GKK5" s="24"/>
      <c r="GKL5" s="24"/>
      <c r="GKM5" s="24"/>
      <c r="GKN5" s="24"/>
      <c r="GKO5" s="24"/>
      <c r="GKP5" s="24"/>
      <c r="GKQ5" s="24"/>
      <c r="GKR5" s="24"/>
      <c r="GKS5" s="24"/>
      <c r="GKT5" s="24"/>
      <c r="GKU5" s="24"/>
      <c r="GKV5" s="24"/>
      <c r="GKW5" s="24"/>
      <c r="GKX5" s="24"/>
      <c r="GKY5" s="24"/>
      <c r="GKZ5" s="24"/>
      <c r="GLA5" s="24"/>
      <c r="GLB5" s="24"/>
      <c r="GLC5" s="24"/>
      <c r="GLD5" s="24"/>
      <c r="GLE5" s="24"/>
      <c r="GLF5" s="24"/>
      <c r="GLG5" s="24"/>
      <c r="GLH5" s="24"/>
      <c r="GLI5" s="24"/>
      <c r="GLJ5" s="24"/>
      <c r="GLK5" s="24"/>
      <c r="GLL5" s="24"/>
      <c r="GLM5" s="24"/>
      <c r="GLN5" s="24"/>
      <c r="GLO5" s="24"/>
      <c r="GLP5" s="24"/>
      <c r="GLQ5" s="24"/>
      <c r="GLR5" s="24"/>
      <c r="GLS5" s="24"/>
      <c r="GLT5" s="24"/>
      <c r="GLU5" s="24"/>
      <c r="GLV5" s="24"/>
      <c r="GLW5" s="24"/>
      <c r="GLX5" s="24"/>
      <c r="GLY5" s="24"/>
      <c r="GLZ5" s="24"/>
      <c r="GMA5" s="24"/>
      <c r="GMB5" s="24"/>
      <c r="GMC5" s="24"/>
      <c r="GMD5" s="24"/>
      <c r="GME5" s="24"/>
      <c r="GMF5" s="24"/>
      <c r="GMG5" s="24"/>
      <c r="GMH5" s="24"/>
      <c r="GMI5" s="24"/>
      <c r="GMJ5" s="24"/>
      <c r="GMK5" s="24"/>
      <c r="GML5" s="24"/>
      <c r="GMM5" s="24"/>
      <c r="GMN5" s="24"/>
      <c r="GMO5" s="24"/>
      <c r="GMP5" s="24"/>
      <c r="GMQ5" s="24"/>
      <c r="GMR5" s="24"/>
      <c r="GMS5" s="24"/>
      <c r="GMT5" s="24"/>
      <c r="GMU5" s="24"/>
      <c r="GMV5" s="24"/>
      <c r="GMW5" s="24"/>
      <c r="GMX5" s="24"/>
      <c r="GMY5" s="24"/>
      <c r="GMZ5" s="24"/>
      <c r="GNA5" s="24"/>
      <c r="GNB5" s="24"/>
      <c r="GNC5" s="24"/>
      <c r="GND5" s="24"/>
      <c r="GNE5" s="24"/>
      <c r="GNF5" s="24"/>
      <c r="GNG5" s="24"/>
      <c r="GNH5" s="24"/>
      <c r="GNI5" s="24"/>
      <c r="GNJ5" s="24"/>
      <c r="GNK5" s="24"/>
      <c r="GNL5" s="24"/>
      <c r="GNM5" s="24"/>
      <c r="GNN5" s="24"/>
      <c r="GNO5" s="24"/>
      <c r="GNP5" s="24"/>
      <c r="GNQ5" s="24"/>
      <c r="GNR5" s="24"/>
      <c r="GNS5" s="24"/>
      <c r="GNT5" s="24"/>
      <c r="GNU5" s="24"/>
      <c r="GNV5" s="24"/>
      <c r="GNW5" s="24"/>
      <c r="GNX5" s="24"/>
      <c r="GNY5" s="24"/>
      <c r="GNZ5" s="24"/>
      <c r="GOA5" s="24"/>
      <c r="GOB5" s="24"/>
      <c r="GOC5" s="24"/>
      <c r="GOD5" s="24"/>
      <c r="GOE5" s="24"/>
      <c r="GOF5" s="24"/>
      <c r="GOG5" s="24"/>
      <c r="GOH5" s="24"/>
      <c r="GOI5" s="24"/>
      <c r="GOJ5" s="24"/>
      <c r="GOK5" s="24"/>
      <c r="GOL5" s="24"/>
      <c r="GOM5" s="24"/>
      <c r="GON5" s="24"/>
      <c r="GOO5" s="24"/>
      <c r="GOP5" s="24"/>
      <c r="GOQ5" s="24"/>
      <c r="GOR5" s="24"/>
      <c r="GOS5" s="24"/>
      <c r="GOT5" s="24"/>
      <c r="GOU5" s="24"/>
      <c r="GOV5" s="24"/>
      <c r="GOW5" s="24"/>
      <c r="GOX5" s="24"/>
      <c r="GOY5" s="24"/>
      <c r="GOZ5" s="24"/>
      <c r="GPA5" s="24"/>
      <c r="GPB5" s="24"/>
      <c r="GPC5" s="24"/>
      <c r="GPD5" s="24"/>
      <c r="GPE5" s="24"/>
      <c r="GPF5" s="24"/>
      <c r="GPG5" s="24"/>
      <c r="GPH5" s="24"/>
      <c r="GPI5" s="24"/>
      <c r="GPJ5" s="24"/>
      <c r="GPK5" s="24"/>
      <c r="GPL5" s="24"/>
      <c r="GPM5" s="24"/>
      <c r="GPN5" s="24"/>
      <c r="GPO5" s="24"/>
      <c r="GPP5" s="24"/>
      <c r="GPQ5" s="24"/>
      <c r="GPR5" s="24"/>
      <c r="GPS5" s="24"/>
      <c r="GPT5" s="24"/>
      <c r="GPU5" s="24"/>
      <c r="GPV5" s="24"/>
      <c r="GPW5" s="24"/>
      <c r="GPX5" s="24"/>
      <c r="GPY5" s="24"/>
      <c r="GPZ5" s="24"/>
      <c r="GQA5" s="24"/>
      <c r="GQB5" s="24"/>
      <c r="GQC5" s="24"/>
      <c r="GQD5" s="24"/>
      <c r="GQE5" s="24"/>
      <c r="GQF5" s="24"/>
      <c r="GQG5" s="24"/>
      <c r="GQH5" s="24"/>
      <c r="GQI5" s="24"/>
      <c r="GQJ5" s="24"/>
      <c r="GQK5" s="24"/>
      <c r="GQL5" s="24"/>
      <c r="GQM5" s="24"/>
      <c r="GQN5" s="24"/>
      <c r="GQO5" s="24"/>
      <c r="GQP5" s="24"/>
      <c r="GQQ5" s="24"/>
      <c r="GQR5" s="24"/>
      <c r="GQS5" s="24"/>
      <c r="GQT5" s="24"/>
      <c r="GQU5" s="24"/>
      <c r="GQV5" s="24"/>
      <c r="GQW5" s="24"/>
      <c r="GQX5" s="24"/>
      <c r="GQY5" s="24"/>
      <c r="GQZ5" s="24"/>
      <c r="GRA5" s="24"/>
      <c r="GRB5" s="24"/>
      <c r="GRC5" s="24"/>
      <c r="GRD5" s="24"/>
      <c r="GRE5" s="24"/>
      <c r="GRF5" s="24"/>
      <c r="GRG5" s="24"/>
      <c r="GRH5" s="24"/>
      <c r="GRI5" s="24"/>
      <c r="GRJ5" s="24"/>
      <c r="GRK5" s="24"/>
      <c r="GRL5" s="24"/>
      <c r="GRM5" s="24"/>
      <c r="GRN5" s="24"/>
      <c r="GRO5" s="24"/>
      <c r="GRP5" s="24"/>
      <c r="GRQ5" s="24"/>
      <c r="GRR5" s="24"/>
      <c r="GRS5" s="24"/>
      <c r="GRT5" s="24"/>
      <c r="GRU5" s="24"/>
      <c r="GRV5" s="24"/>
      <c r="GRW5" s="24"/>
      <c r="GRX5" s="24"/>
      <c r="GRY5" s="24"/>
      <c r="GRZ5" s="24"/>
      <c r="GSA5" s="24"/>
      <c r="GSB5" s="24"/>
      <c r="GSC5" s="24"/>
      <c r="GSD5" s="24"/>
      <c r="GSE5" s="24"/>
      <c r="GSF5" s="24"/>
      <c r="GSG5" s="24"/>
      <c r="GSH5" s="24"/>
      <c r="GSI5" s="24"/>
      <c r="GSJ5" s="24"/>
      <c r="GSK5" s="24"/>
      <c r="GSL5" s="24"/>
      <c r="GSM5" s="24"/>
      <c r="GSN5" s="24"/>
      <c r="GSO5" s="24"/>
      <c r="GSP5" s="24"/>
      <c r="GSQ5" s="24"/>
      <c r="GSR5" s="24"/>
      <c r="GSS5" s="24"/>
      <c r="GST5" s="24"/>
      <c r="GSU5" s="24"/>
      <c r="GSV5" s="24"/>
      <c r="GSW5" s="24"/>
      <c r="GSX5" s="24"/>
      <c r="GSY5" s="24"/>
      <c r="GSZ5" s="24"/>
      <c r="GTA5" s="24"/>
      <c r="GTB5" s="24"/>
      <c r="GTC5" s="24"/>
      <c r="GTD5" s="24"/>
      <c r="GTE5" s="24"/>
      <c r="GTF5" s="24"/>
      <c r="GTG5" s="24"/>
      <c r="GTH5" s="24"/>
      <c r="GTI5" s="24"/>
      <c r="GTJ5" s="24"/>
      <c r="GTK5" s="24"/>
      <c r="GTL5" s="24"/>
      <c r="GTM5" s="24"/>
      <c r="GTN5" s="24"/>
      <c r="GTO5" s="24"/>
      <c r="GTP5" s="24"/>
      <c r="GTQ5" s="24"/>
      <c r="GTR5" s="24"/>
      <c r="GTS5" s="24"/>
      <c r="GTT5" s="24"/>
      <c r="GTU5" s="24"/>
      <c r="GTV5" s="24"/>
      <c r="GTW5" s="24"/>
      <c r="GTX5" s="24"/>
      <c r="GTY5" s="24"/>
      <c r="GTZ5" s="24"/>
      <c r="GUA5" s="24"/>
      <c r="GUB5" s="24"/>
      <c r="GUC5" s="24"/>
      <c r="GUD5" s="24"/>
      <c r="GUE5" s="24"/>
      <c r="GUF5" s="24"/>
      <c r="GUG5" s="24"/>
      <c r="GUH5" s="24"/>
      <c r="GUI5" s="24"/>
      <c r="GUJ5" s="24"/>
      <c r="GUK5" s="24"/>
      <c r="GUL5" s="24"/>
      <c r="GUM5" s="24"/>
      <c r="GUN5" s="24"/>
      <c r="GUO5" s="24"/>
      <c r="GUP5" s="24"/>
      <c r="GUQ5" s="24"/>
      <c r="GUR5" s="24"/>
      <c r="GUS5" s="24"/>
      <c r="GUT5" s="24"/>
      <c r="GUU5" s="24"/>
      <c r="GUV5" s="24"/>
      <c r="GUW5" s="24"/>
      <c r="GUX5" s="24"/>
      <c r="GUY5" s="24"/>
      <c r="GUZ5" s="24"/>
      <c r="GVA5" s="24"/>
      <c r="GVB5" s="24"/>
      <c r="GVC5" s="24"/>
      <c r="GVD5" s="24"/>
      <c r="GVE5" s="24"/>
      <c r="GVF5" s="24"/>
      <c r="GVG5" s="24"/>
      <c r="GVH5" s="24"/>
      <c r="GVI5" s="24"/>
      <c r="GVJ5" s="24"/>
      <c r="GVK5" s="24"/>
      <c r="GVL5" s="24"/>
      <c r="GVM5" s="24"/>
      <c r="GVN5" s="24"/>
      <c r="GVO5" s="24"/>
      <c r="GVP5" s="24"/>
      <c r="GVQ5" s="24"/>
      <c r="GVR5" s="24"/>
      <c r="GVS5" s="24"/>
      <c r="GVT5" s="24"/>
      <c r="GVU5" s="24"/>
      <c r="GVV5" s="24"/>
      <c r="GVW5" s="24"/>
      <c r="GVX5" s="24"/>
      <c r="GVY5" s="24"/>
      <c r="GVZ5" s="24"/>
      <c r="GWA5" s="24"/>
      <c r="GWB5" s="24"/>
      <c r="GWC5" s="24"/>
      <c r="GWD5" s="24"/>
      <c r="GWE5" s="24"/>
      <c r="GWF5" s="24"/>
      <c r="GWG5" s="24"/>
      <c r="GWH5" s="24"/>
      <c r="GWI5" s="24"/>
      <c r="GWJ5" s="24"/>
      <c r="GWK5" s="24"/>
      <c r="GWL5" s="24"/>
      <c r="GWM5" s="24"/>
      <c r="GWN5" s="24"/>
      <c r="GWO5" s="24"/>
      <c r="GWP5" s="24"/>
      <c r="GWQ5" s="24"/>
      <c r="GWR5" s="24"/>
      <c r="GWS5" s="24"/>
      <c r="GWT5" s="24"/>
      <c r="GWU5" s="24"/>
      <c r="GWV5" s="24"/>
      <c r="GWW5" s="24"/>
      <c r="GWX5" s="24"/>
      <c r="GWY5" s="24"/>
      <c r="GWZ5" s="24"/>
      <c r="GXA5" s="24"/>
      <c r="GXB5" s="24"/>
      <c r="GXC5" s="24"/>
      <c r="GXD5" s="24"/>
      <c r="GXE5" s="24"/>
      <c r="GXF5" s="24"/>
      <c r="GXG5" s="24"/>
      <c r="GXH5" s="24"/>
      <c r="GXI5" s="24"/>
      <c r="GXJ5" s="24"/>
      <c r="GXK5" s="24"/>
      <c r="GXL5" s="24"/>
      <c r="GXM5" s="24"/>
      <c r="GXN5" s="24"/>
      <c r="GXO5" s="24"/>
      <c r="GXP5" s="24"/>
      <c r="GXQ5" s="24"/>
      <c r="GXR5" s="24"/>
      <c r="GXS5" s="24"/>
      <c r="GXT5" s="24"/>
      <c r="GXU5" s="24"/>
      <c r="GXV5" s="24"/>
      <c r="GXW5" s="24"/>
      <c r="GXX5" s="24"/>
      <c r="GXY5" s="24"/>
      <c r="GXZ5" s="24"/>
      <c r="GYA5" s="24"/>
      <c r="GYB5" s="24"/>
      <c r="GYC5" s="24"/>
      <c r="GYD5" s="24"/>
      <c r="GYE5" s="24"/>
      <c r="GYF5" s="24"/>
      <c r="GYG5" s="24"/>
      <c r="GYH5" s="24"/>
      <c r="GYI5" s="24"/>
      <c r="GYJ5" s="24"/>
      <c r="GYK5" s="24"/>
      <c r="GYL5" s="24"/>
      <c r="GYM5" s="24"/>
      <c r="GYN5" s="24"/>
      <c r="GYO5" s="24"/>
      <c r="GYP5" s="24"/>
      <c r="GYQ5" s="24"/>
      <c r="GYR5" s="24"/>
      <c r="GYS5" s="24"/>
      <c r="GYT5" s="24"/>
      <c r="GYU5" s="24"/>
      <c r="GYV5" s="24"/>
      <c r="GYW5" s="24"/>
      <c r="GYX5" s="24"/>
      <c r="GYY5" s="24"/>
      <c r="GYZ5" s="24"/>
      <c r="GZA5" s="24"/>
      <c r="GZB5" s="24"/>
      <c r="GZC5" s="24"/>
      <c r="GZD5" s="24"/>
      <c r="GZE5" s="24"/>
      <c r="GZF5" s="24"/>
      <c r="GZG5" s="24"/>
      <c r="GZH5" s="24"/>
      <c r="GZI5" s="24"/>
      <c r="GZJ5" s="24"/>
      <c r="GZK5" s="24"/>
      <c r="GZL5" s="24"/>
      <c r="GZM5" s="24"/>
      <c r="GZN5" s="24"/>
      <c r="GZO5" s="24"/>
      <c r="GZP5" s="24"/>
      <c r="GZQ5" s="24"/>
      <c r="GZR5" s="24"/>
      <c r="GZS5" s="24"/>
      <c r="GZT5" s="24"/>
      <c r="GZU5" s="24"/>
      <c r="GZV5" s="24"/>
      <c r="GZW5" s="24"/>
      <c r="GZX5" s="24"/>
      <c r="GZY5" s="24"/>
      <c r="GZZ5" s="24"/>
      <c r="HAA5" s="24"/>
      <c r="HAB5" s="24"/>
      <c r="HAC5" s="24"/>
      <c r="HAD5" s="24"/>
      <c r="HAE5" s="24"/>
      <c r="HAF5" s="24"/>
      <c r="HAG5" s="24"/>
      <c r="HAH5" s="24"/>
      <c r="HAI5" s="24"/>
      <c r="HAJ5" s="24"/>
      <c r="HAK5" s="24"/>
      <c r="HAL5" s="24"/>
      <c r="HAM5" s="24"/>
      <c r="HAN5" s="24"/>
      <c r="HAO5" s="24"/>
      <c r="HAP5" s="24"/>
      <c r="HAQ5" s="24"/>
      <c r="HAR5" s="24"/>
      <c r="HAS5" s="24"/>
      <c r="HAT5" s="24"/>
      <c r="HAU5" s="24"/>
      <c r="HAV5" s="24"/>
      <c r="HAW5" s="24"/>
      <c r="HAX5" s="24"/>
      <c r="HAY5" s="24"/>
      <c r="HAZ5" s="24"/>
      <c r="HBA5" s="24"/>
      <c r="HBB5" s="24"/>
      <c r="HBC5" s="24"/>
      <c r="HBD5" s="24"/>
      <c r="HBE5" s="24"/>
      <c r="HBF5" s="24"/>
      <c r="HBG5" s="24"/>
      <c r="HBH5" s="24"/>
      <c r="HBI5" s="24"/>
      <c r="HBJ5" s="24"/>
      <c r="HBK5" s="24"/>
      <c r="HBL5" s="24"/>
      <c r="HBM5" s="24"/>
      <c r="HBN5" s="24"/>
      <c r="HBO5" s="24"/>
      <c r="HBP5" s="24"/>
      <c r="HBQ5" s="24"/>
      <c r="HBR5" s="24"/>
      <c r="HBS5" s="24"/>
      <c r="HBT5" s="24"/>
      <c r="HBU5" s="24"/>
      <c r="HBV5" s="24"/>
      <c r="HBW5" s="24"/>
      <c r="HBX5" s="24"/>
      <c r="HBY5" s="24"/>
      <c r="HBZ5" s="24"/>
      <c r="HCA5" s="24"/>
      <c r="HCB5" s="24"/>
      <c r="HCC5" s="24"/>
      <c r="HCD5" s="24"/>
      <c r="HCE5" s="24"/>
      <c r="HCF5" s="24"/>
      <c r="HCG5" s="24"/>
      <c r="HCH5" s="24"/>
      <c r="HCI5" s="24"/>
      <c r="HCJ5" s="24"/>
      <c r="HCK5" s="24"/>
      <c r="HCL5" s="24"/>
      <c r="HCM5" s="24"/>
      <c r="HCN5" s="24"/>
      <c r="HCO5" s="24"/>
      <c r="HCP5" s="24"/>
      <c r="HCQ5" s="24"/>
      <c r="HCR5" s="24"/>
      <c r="HCS5" s="24"/>
      <c r="HCT5" s="24"/>
      <c r="HCU5" s="24"/>
      <c r="HCV5" s="24"/>
      <c r="HCW5" s="24"/>
      <c r="HCX5" s="24"/>
      <c r="HCY5" s="24"/>
      <c r="HCZ5" s="24"/>
      <c r="HDA5" s="24"/>
      <c r="HDB5" s="24"/>
      <c r="HDC5" s="24"/>
      <c r="HDD5" s="24"/>
      <c r="HDE5" s="24"/>
      <c r="HDF5" s="24"/>
      <c r="HDG5" s="24"/>
      <c r="HDH5" s="24"/>
      <c r="HDI5" s="24"/>
      <c r="HDJ5" s="24"/>
      <c r="HDK5" s="24"/>
      <c r="HDL5" s="24"/>
      <c r="HDM5" s="24"/>
      <c r="HDN5" s="24"/>
      <c r="HDO5" s="24"/>
      <c r="HDP5" s="24"/>
      <c r="HDQ5" s="24"/>
      <c r="HDR5" s="24"/>
      <c r="HDS5" s="24"/>
      <c r="HDT5" s="24"/>
      <c r="HDU5" s="24"/>
      <c r="HDV5" s="24"/>
      <c r="HDW5" s="24"/>
      <c r="HDX5" s="24"/>
      <c r="HDY5" s="24"/>
      <c r="HDZ5" s="24"/>
      <c r="HEA5" s="24"/>
      <c r="HEB5" s="24"/>
      <c r="HEC5" s="24"/>
      <c r="HED5" s="24"/>
      <c r="HEE5" s="24"/>
      <c r="HEF5" s="24"/>
      <c r="HEG5" s="24"/>
      <c r="HEH5" s="24"/>
      <c r="HEI5" s="24"/>
      <c r="HEJ5" s="24"/>
      <c r="HEK5" s="24"/>
      <c r="HEL5" s="24"/>
      <c r="HEM5" s="24"/>
      <c r="HEN5" s="24"/>
      <c r="HEO5" s="24"/>
      <c r="HEP5" s="24"/>
      <c r="HEQ5" s="24"/>
      <c r="HER5" s="24"/>
      <c r="HES5" s="24"/>
      <c r="HET5" s="24"/>
      <c r="HEU5" s="24"/>
      <c r="HEV5" s="24"/>
      <c r="HEW5" s="24"/>
      <c r="HEX5" s="24"/>
      <c r="HEY5" s="24"/>
      <c r="HEZ5" s="24"/>
      <c r="HFA5" s="24"/>
      <c r="HFB5" s="24"/>
      <c r="HFC5" s="24"/>
      <c r="HFD5" s="24"/>
      <c r="HFE5" s="24"/>
      <c r="HFF5" s="24"/>
      <c r="HFG5" s="24"/>
      <c r="HFH5" s="24"/>
      <c r="HFI5" s="24"/>
      <c r="HFJ5" s="24"/>
      <c r="HFK5" s="24"/>
      <c r="HFL5" s="24"/>
      <c r="HFM5" s="24"/>
      <c r="HFN5" s="24"/>
      <c r="HFO5" s="24"/>
      <c r="HFP5" s="24"/>
      <c r="HFQ5" s="24"/>
      <c r="HFR5" s="24"/>
      <c r="HFS5" s="24"/>
      <c r="HFT5" s="24"/>
      <c r="HFU5" s="24"/>
      <c r="HFV5" s="24"/>
      <c r="HFW5" s="24"/>
      <c r="HFX5" s="24"/>
      <c r="HFY5" s="24"/>
      <c r="HFZ5" s="24"/>
      <c r="HGA5" s="24"/>
      <c r="HGB5" s="24"/>
      <c r="HGC5" s="24"/>
      <c r="HGD5" s="24"/>
      <c r="HGE5" s="24"/>
      <c r="HGF5" s="24"/>
      <c r="HGG5" s="24"/>
      <c r="HGH5" s="24"/>
      <c r="HGI5" s="24"/>
      <c r="HGJ5" s="24"/>
      <c r="HGK5" s="24"/>
      <c r="HGL5" s="24"/>
      <c r="HGM5" s="24"/>
      <c r="HGN5" s="24"/>
      <c r="HGO5" s="24"/>
      <c r="HGP5" s="24"/>
      <c r="HGQ5" s="24"/>
      <c r="HGR5" s="24"/>
      <c r="HGS5" s="24"/>
      <c r="HGT5" s="24"/>
      <c r="HGU5" s="24"/>
      <c r="HGV5" s="24"/>
      <c r="HGW5" s="24"/>
      <c r="HGX5" s="24"/>
      <c r="HGY5" s="24"/>
      <c r="HGZ5" s="24"/>
      <c r="HHA5" s="24"/>
      <c r="HHB5" s="24"/>
      <c r="HHC5" s="24"/>
      <c r="HHD5" s="24"/>
      <c r="HHE5" s="24"/>
      <c r="HHF5" s="24"/>
      <c r="HHG5" s="24"/>
      <c r="HHH5" s="24"/>
      <c r="HHI5" s="24"/>
      <c r="HHJ5" s="24"/>
      <c r="HHK5" s="24"/>
      <c r="HHL5" s="24"/>
      <c r="HHM5" s="24"/>
      <c r="HHN5" s="24"/>
      <c r="HHO5" s="24"/>
      <c r="HHP5" s="24"/>
      <c r="HHQ5" s="24"/>
      <c r="HHR5" s="24"/>
      <c r="HHS5" s="24"/>
      <c r="HHT5" s="24"/>
      <c r="HHU5" s="24"/>
      <c r="HHV5" s="24"/>
      <c r="HHW5" s="24"/>
      <c r="HHX5" s="24"/>
      <c r="HHY5" s="24"/>
      <c r="HHZ5" s="24"/>
      <c r="HIA5" s="24"/>
      <c r="HIB5" s="24"/>
      <c r="HIC5" s="24"/>
      <c r="HID5" s="24"/>
      <c r="HIE5" s="24"/>
      <c r="HIF5" s="24"/>
      <c r="HIG5" s="24"/>
      <c r="HIH5" s="24"/>
      <c r="HII5" s="24"/>
      <c r="HIJ5" s="24"/>
      <c r="HIK5" s="24"/>
      <c r="HIL5" s="24"/>
      <c r="HIM5" s="24"/>
      <c r="HIN5" s="24"/>
      <c r="HIO5" s="24"/>
      <c r="HIP5" s="24"/>
      <c r="HIQ5" s="24"/>
      <c r="HIR5" s="24"/>
      <c r="HIS5" s="24"/>
      <c r="HIT5" s="24"/>
      <c r="HIU5" s="24"/>
      <c r="HIV5" s="24"/>
      <c r="HIW5" s="24"/>
      <c r="HIX5" s="24"/>
      <c r="HIY5" s="24"/>
      <c r="HIZ5" s="24"/>
      <c r="HJA5" s="24"/>
      <c r="HJB5" s="24"/>
      <c r="HJC5" s="24"/>
      <c r="HJD5" s="24"/>
      <c r="HJE5" s="24"/>
      <c r="HJF5" s="24"/>
      <c r="HJG5" s="24"/>
      <c r="HJH5" s="24"/>
      <c r="HJI5" s="24"/>
      <c r="HJJ5" s="24"/>
      <c r="HJK5" s="24"/>
      <c r="HJL5" s="24"/>
      <c r="HJM5" s="24"/>
      <c r="HJN5" s="24"/>
      <c r="HJO5" s="24"/>
      <c r="HJP5" s="24"/>
      <c r="HJQ5" s="24"/>
      <c r="HJR5" s="24"/>
      <c r="HJS5" s="24"/>
      <c r="HJT5" s="24"/>
      <c r="HJU5" s="24"/>
      <c r="HJV5" s="24"/>
      <c r="HJW5" s="24"/>
      <c r="HJX5" s="24"/>
      <c r="HJY5" s="24"/>
      <c r="HJZ5" s="24"/>
      <c r="HKA5" s="24"/>
      <c r="HKB5" s="24"/>
      <c r="HKC5" s="24"/>
      <c r="HKD5" s="24"/>
      <c r="HKE5" s="24"/>
      <c r="HKF5" s="24"/>
      <c r="HKG5" s="24"/>
      <c r="HKH5" s="24"/>
      <c r="HKI5" s="24"/>
      <c r="HKJ5" s="24"/>
      <c r="HKK5" s="24"/>
      <c r="HKL5" s="24"/>
      <c r="HKM5" s="24"/>
      <c r="HKN5" s="24"/>
      <c r="HKO5" s="24"/>
      <c r="HKP5" s="24"/>
      <c r="HKQ5" s="24"/>
      <c r="HKR5" s="24"/>
      <c r="HKS5" s="24"/>
      <c r="HKT5" s="24"/>
      <c r="HKU5" s="24"/>
      <c r="HKV5" s="24"/>
      <c r="HKW5" s="24"/>
      <c r="HKX5" s="24"/>
      <c r="HKY5" s="24"/>
      <c r="HKZ5" s="24"/>
      <c r="HLA5" s="24"/>
      <c r="HLB5" s="24"/>
      <c r="HLC5" s="24"/>
      <c r="HLD5" s="24"/>
      <c r="HLE5" s="24"/>
      <c r="HLF5" s="24"/>
      <c r="HLG5" s="24"/>
      <c r="HLH5" s="24"/>
      <c r="HLI5" s="24"/>
      <c r="HLJ5" s="24"/>
      <c r="HLK5" s="24"/>
      <c r="HLL5" s="24"/>
      <c r="HLM5" s="24"/>
      <c r="HLN5" s="24"/>
      <c r="HLO5" s="24"/>
      <c r="HLP5" s="24"/>
      <c r="HLQ5" s="24"/>
      <c r="HLR5" s="24"/>
      <c r="HLS5" s="24"/>
      <c r="HLT5" s="24"/>
      <c r="HLU5" s="24"/>
      <c r="HLV5" s="24"/>
      <c r="HLW5" s="24"/>
      <c r="HLX5" s="24"/>
      <c r="HLY5" s="24"/>
      <c r="HLZ5" s="24"/>
      <c r="HMA5" s="24"/>
      <c r="HMB5" s="24"/>
      <c r="HMC5" s="24"/>
      <c r="HMD5" s="24"/>
      <c r="HME5" s="24"/>
      <c r="HMF5" s="24"/>
      <c r="HMG5" s="24"/>
      <c r="HMH5" s="24"/>
      <c r="HMI5" s="24"/>
      <c r="HMJ5" s="24"/>
      <c r="HMK5" s="24"/>
      <c r="HML5" s="24"/>
      <c r="HMM5" s="24"/>
      <c r="HMN5" s="24"/>
      <c r="HMO5" s="24"/>
      <c r="HMP5" s="24"/>
      <c r="HMQ5" s="24"/>
      <c r="HMR5" s="24"/>
      <c r="HMS5" s="24"/>
      <c r="HMT5" s="24"/>
      <c r="HMU5" s="24"/>
      <c r="HMV5" s="24"/>
      <c r="HMW5" s="24"/>
      <c r="HMX5" s="24"/>
      <c r="HMY5" s="24"/>
      <c r="HMZ5" s="24"/>
      <c r="HNA5" s="24"/>
      <c r="HNB5" s="24"/>
      <c r="HNC5" s="24"/>
      <c r="HND5" s="24"/>
      <c r="HNE5" s="24"/>
      <c r="HNF5" s="24"/>
      <c r="HNG5" s="24"/>
      <c r="HNH5" s="24"/>
      <c r="HNI5" s="24"/>
      <c r="HNJ5" s="24"/>
      <c r="HNK5" s="24"/>
      <c r="HNL5" s="24"/>
      <c r="HNM5" s="24"/>
      <c r="HNN5" s="24"/>
      <c r="HNO5" s="24"/>
      <c r="HNP5" s="24"/>
      <c r="HNQ5" s="24"/>
      <c r="HNR5" s="24"/>
      <c r="HNS5" s="24"/>
      <c r="HNT5" s="24"/>
      <c r="HNU5" s="24"/>
      <c r="HNV5" s="24"/>
      <c r="HNW5" s="24"/>
      <c r="HNX5" s="24"/>
      <c r="HNY5" s="24"/>
      <c r="HNZ5" s="24"/>
      <c r="HOA5" s="24"/>
      <c r="HOB5" s="24"/>
      <c r="HOC5" s="24"/>
      <c r="HOD5" s="24"/>
      <c r="HOE5" s="24"/>
      <c r="HOF5" s="24"/>
      <c r="HOG5" s="24"/>
      <c r="HOH5" s="24"/>
      <c r="HOI5" s="24"/>
      <c r="HOJ5" s="24"/>
      <c r="HOK5" s="24"/>
      <c r="HOL5" s="24"/>
      <c r="HOM5" s="24"/>
      <c r="HON5" s="24"/>
      <c r="HOO5" s="24"/>
      <c r="HOP5" s="24"/>
      <c r="HOQ5" s="24"/>
      <c r="HOR5" s="24"/>
      <c r="HOS5" s="24"/>
      <c r="HOT5" s="24"/>
      <c r="HOU5" s="24"/>
      <c r="HOV5" s="24"/>
      <c r="HOW5" s="24"/>
      <c r="HOX5" s="24"/>
      <c r="HOY5" s="24"/>
      <c r="HOZ5" s="24"/>
      <c r="HPA5" s="24"/>
      <c r="HPB5" s="24"/>
      <c r="HPC5" s="24"/>
      <c r="HPD5" s="24"/>
      <c r="HPE5" s="24"/>
      <c r="HPF5" s="24"/>
      <c r="HPG5" s="24"/>
      <c r="HPH5" s="24"/>
      <c r="HPI5" s="24"/>
      <c r="HPJ5" s="24"/>
      <c r="HPK5" s="24"/>
      <c r="HPL5" s="24"/>
      <c r="HPM5" s="24"/>
      <c r="HPN5" s="24"/>
      <c r="HPO5" s="24"/>
      <c r="HPP5" s="24"/>
      <c r="HPQ5" s="24"/>
      <c r="HPR5" s="24"/>
      <c r="HPS5" s="24"/>
      <c r="HPT5" s="24"/>
      <c r="HPU5" s="24"/>
      <c r="HPV5" s="24"/>
      <c r="HPW5" s="24"/>
      <c r="HPX5" s="24"/>
      <c r="HPY5" s="24"/>
      <c r="HPZ5" s="24"/>
      <c r="HQA5" s="24"/>
      <c r="HQB5" s="24"/>
      <c r="HQC5" s="24"/>
      <c r="HQD5" s="24"/>
      <c r="HQE5" s="24"/>
      <c r="HQF5" s="24"/>
      <c r="HQG5" s="24"/>
      <c r="HQH5" s="24"/>
      <c r="HQI5" s="24"/>
      <c r="HQJ5" s="24"/>
      <c r="HQK5" s="24"/>
      <c r="HQL5" s="24"/>
      <c r="HQM5" s="24"/>
      <c r="HQN5" s="24"/>
      <c r="HQO5" s="24"/>
      <c r="HQP5" s="24"/>
      <c r="HQQ5" s="24"/>
      <c r="HQR5" s="24"/>
      <c r="HQS5" s="24"/>
      <c r="HQT5" s="24"/>
      <c r="HQU5" s="24"/>
      <c r="HQV5" s="24"/>
      <c r="HQW5" s="24"/>
      <c r="HQX5" s="24"/>
      <c r="HQY5" s="24"/>
      <c r="HQZ5" s="24"/>
      <c r="HRA5" s="24"/>
      <c r="HRB5" s="24"/>
      <c r="HRC5" s="24"/>
      <c r="HRD5" s="24"/>
      <c r="HRE5" s="24"/>
      <c r="HRF5" s="24"/>
      <c r="HRG5" s="24"/>
      <c r="HRH5" s="24"/>
      <c r="HRI5" s="24"/>
      <c r="HRJ5" s="24"/>
      <c r="HRK5" s="24"/>
      <c r="HRL5" s="24"/>
      <c r="HRM5" s="24"/>
      <c r="HRN5" s="24"/>
      <c r="HRO5" s="24"/>
      <c r="HRP5" s="24"/>
      <c r="HRQ5" s="24"/>
      <c r="HRR5" s="24"/>
      <c r="HRS5" s="24"/>
      <c r="HRT5" s="24"/>
      <c r="HRU5" s="24"/>
      <c r="HRV5" s="24"/>
      <c r="HRW5" s="24"/>
      <c r="HRX5" s="24"/>
      <c r="HRY5" s="24"/>
      <c r="HRZ5" s="24"/>
      <c r="HSA5" s="24"/>
      <c r="HSB5" s="24"/>
      <c r="HSC5" s="24"/>
      <c r="HSD5" s="24"/>
      <c r="HSE5" s="24"/>
      <c r="HSF5" s="24"/>
      <c r="HSG5" s="24"/>
      <c r="HSH5" s="24"/>
      <c r="HSI5" s="24"/>
      <c r="HSJ5" s="24"/>
      <c r="HSK5" s="24"/>
      <c r="HSL5" s="24"/>
      <c r="HSM5" s="24"/>
      <c r="HSN5" s="24"/>
      <c r="HSO5" s="24"/>
      <c r="HSP5" s="24"/>
      <c r="HSQ5" s="24"/>
      <c r="HSR5" s="24"/>
      <c r="HSS5" s="24"/>
      <c r="HST5" s="24"/>
      <c r="HSU5" s="24"/>
      <c r="HSV5" s="24"/>
      <c r="HSW5" s="24"/>
      <c r="HSX5" s="24"/>
      <c r="HSY5" s="24"/>
      <c r="HSZ5" s="24"/>
      <c r="HTA5" s="24"/>
      <c r="HTB5" s="24"/>
      <c r="HTC5" s="24"/>
      <c r="HTD5" s="24"/>
      <c r="HTE5" s="24"/>
      <c r="HTF5" s="24"/>
      <c r="HTG5" s="24"/>
      <c r="HTH5" s="24"/>
      <c r="HTI5" s="24"/>
      <c r="HTJ5" s="24"/>
      <c r="HTK5" s="24"/>
      <c r="HTL5" s="24"/>
      <c r="HTM5" s="24"/>
      <c r="HTN5" s="24"/>
      <c r="HTO5" s="24"/>
      <c r="HTP5" s="24"/>
      <c r="HTQ5" s="24"/>
      <c r="HTR5" s="24"/>
      <c r="HTS5" s="24"/>
      <c r="HTT5" s="24"/>
      <c r="HTU5" s="24"/>
      <c r="HTV5" s="24"/>
      <c r="HTW5" s="24"/>
      <c r="HTX5" s="24"/>
      <c r="HTY5" s="24"/>
      <c r="HTZ5" s="24"/>
      <c r="HUA5" s="24"/>
      <c r="HUB5" s="24"/>
      <c r="HUC5" s="24"/>
      <c r="HUD5" s="24"/>
      <c r="HUE5" s="24"/>
      <c r="HUF5" s="24"/>
      <c r="HUG5" s="24"/>
      <c r="HUH5" s="24"/>
      <c r="HUI5" s="24"/>
      <c r="HUJ5" s="24"/>
      <c r="HUK5" s="24"/>
      <c r="HUL5" s="24"/>
      <c r="HUM5" s="24"/>
      <c r="HUN5" s="24"/>
      <c r="HUO5" s="24"/>
      <c r="HUP5" s="24"/>
      <c r="HUQ5" s="24"/>
      <c r="HUR5" s="24"/>
      <c r="HUS5" s="24"/>
      <c r="HUT5" s="24"/>
      <c r="HUU5" s="24"/>
      <c r="HUV5" s="24"/>
      <c r="HUW5" s="24"/>
      <c r="HUX5" s="24"/>
      <c r="HUY5" s="24"/>
      <c r="HUZ5" s="24"/>
      <c r="HVA5" s="24"/>
      <c r="HVB5" s="24"/>
      <c r="HVC5" s="24"/>
      <c r="HVD5" s="24"/>
      <c r="HVE5" s="24"/>
      <c r="HVF5" s="24"/>
      <c r="HVG5" s="24"/>
      <c r="HVH5" s="24"/>
      <c r="HVI5" s="24"/>
      <c r="HVJ5" s="24"/>
      <c r="HVK5" s="24"/>
      <c r="HVL5" s="24"/>
      <c r="HVM5" s="24"/>
      <c r="HVN5" s="24"/>
      <c r="HVO5" s="24"/>
      <c r="HVP5" s="24"/>
      <c r="HVQ5" s="24"/>
      <c r="HVR5" s="24"/>
      <c r="HVS5" s="24"/>
      <c r="HVT5" s="24"/>
      <c r="HVU5" s="24"/>
      <c r="HVV5" s="24"/>
      <c r="HVW5" s="24"/>
      <c r="HVX5" s="24"/>
      <c r="HVY5" s="24"/>
      <c r="HVZ5" s="24"/>
      <c r="HWA5" s="24"/>
      <c r="HWB5" s="24"/>
      <c r="HWC5" s="24"/>
      <c r="HWD5" s="24"/>
      <c r="HWE5" s="24"/>
      <c r="HWF5" s="24"/>
      <c r="HWG5" s="24"/>
      <c r="HWH5" s="24"/>
      <c r="HWI5" s="24"/>
      <c r="HWJ5" s="24"/>
      <c r="HWK5" s="24"/>
      <c r="HWL5" s="24"/>
      <c r="HWM5" s="24"/>
      <c r="HWN5" s="24"/>
      <c r="HWO5" s="24"/>
      <c r="HWP5" s="24"/>
      <c r="HWQ5" s="24"/>
      <c r="HWR5" s="24"/>
      <c r="HWS5" s="24"/>
      <c r="HWT5" s="24"/>
      <c r="HWU5" s="24"/>
      <c r="HWV5" s="24"/>
      <c r="HWW5" s="24"/>
      <c r="HWX5" s="24"/>
      <c r="HWY5" s="24"/>
      <c r="HWZ5" s="24"/>
      <c r="HXA5" s="24"/>
      <c r="HXB5" s="24"/>
      <c r="HXC5" s="24"/>
      <c r="HXD5" s="24"/>
      <c r="HXE5" s="24"/>
      <c r="HXF5" s="24"/>
      <c r="HXG5" s="24"/>
      <c r="HXH5" s="24"/>
      <c r="HXI5" s="24"/>
      <c r="HXJ5" s="24"/>
      <c r="HXK5" s="24"/>
      <c r="HXL5" s="24"/>
      <c r="HXM5" s="24"/>
      <c r="HXN5" s="24"/>
      <c r="HXO5" s="24"/>
      <c r="HXP5" s="24"/>
      <c r="HXQ5" s="24"/>
      <c r="HXR5" s="24"/>
      <c r="HXS5" s="24"/>
      <c r="HXT5" s="24"/>
      <c r="HXU5" s="24"/>
      <c r="HXV5" s="24"/>
      <c r="HXW5" s="24"/>
      <c r="HXX5" s="24"/>
      <c r="HXY5" s="24"/>
      <c r="HXZ5" s="24"/>
      <c r="HYA5" s="24"/>
      <c r="HYB5" s="24"/>
      <c r="HYC5" s="24"/>
      <c r="HYD5" s="24"/>
      <c r="HYE5" s="24"/>
      <c r="HYF5" s="24"/>
      <c r="HYG5" s="24"/>
      <c r="HYH5" s="24"/>
      <c r="HYI5" s="24"/>
      <c r="HYJ5" s="24"/>
      <c r="HYK5" s="24"/>
      <c r="HYL5" s="24"/>
      <c r="HYM5" s="24"/>
      <c r="HYN5" s="24"/>
      <c r="HYO5" s="24"/>
      <c r="HYP5" s="24"/>
      <c r="HYQ5" s="24"/>
      <c r="HYR5" s="24"/>
      <c r="HYS5" s="24"/>
      <c r="HYT5" s="24"/>
      <c r="HYU5" s="24"/>
      <c r="HYV5" s="24"/>
      <c r="HYW5" s="24"/>
      <c r="HYX5" s="24"/>
      <c r="HYY5" s="24"/>
      <c r="HYZ5" s="24"/>
      <c r="HZA5" s="24"/>
      <c r="HZB5" s="24"/>
      <c r="HZC5" s="24"/>
      <c r="HZD5" s="24"/>
      <c r="HZE5" s="24"/>
      <c r="HZF5" s="24"/>
      <c r="HZG5" s="24"/>
      <c r="HZH5" s="24"/>
      <c r="HZI5" s="24"/>
      <c r="HZJ5" s="24"/>
      <c r="HZK5" s="24"/>
      <c r="HZL5" s="24"/>
      <c r="HZM5" s="24"/>
      <c r="HZN5" s="24"/>
      <c r="HZO5" s="24"/>
      <c r="HZP5" s="24"/>
      <c r="HZQ5" s="24"/>
      <c r="HZR5" s="24"/>
      <c r="HZS5" s="24"/>
      <c r="HZT5" s="24"/>
      <c r="HZU5" s="24"/>
      <c r="HZV5" s="24"/>
      <c r="HZW5" s="24"/>
      <c r="HZX5" s="24"/>
      <c r="HZY5" s="24"/>
      <c r="HZZ5" s="24"/>
      <c r="IAA5" s="24"/>
      <c r="IAB5" s="24"/>
      <c r="IAC5" s="24"/>
      <c r="IAD5" s="24"/>
      <c r="IAE5" s="24"/>
      <c r="IAF5" s="24"/>
      <c r="IAG5" s="24"/>
      <c r="IAH5" s="24"/>
      <c r="IAI5" s="24"/>
      <c r="IAJ5" s="24"/>
      <c r="IAK5" s="24"/>
      <c r="IAL5" s="24"/>
      <c r="IAM5" s="24"/>
      <c r="IAN5" s="24"/>
      <c r="IAO5" s="24"/>
      <c r="IAP5" s="24"/>
      <c r="IAQ5" s="24"/>
      <c r="IAR5" s="24"/>
      <c r="IAS5" s="24"/>
      <c r="IAT5" s="24"/>
      <c r="IAU5" s="24"/>
      <c r="IAV5" s="24"/>
      <c r="IAW5" s="24"/>
      <c r="IAX5" s="24"/>
      <c r="IAY5" s="24"/>
      <c r="IAZ5" s="24"/>
      <c r="IBA5" s="24"/>
      <c r="IBB5" s="24"/>
      <c r="IBC5" s="24"/>
      <c r="IBD5" s="24"/>
      <c r="IBE5" s="24"/>
      <c r="IBF5" s="24"/>
      <c r="IBG5" s="24"/>
      <c r="IBH5" s="24"/>
      <c r="IBI5" s="24"/>
      <c r="IBJ5" s="24"/>
      <c r="IBK5" s="24"/>
      <c r="IBL5" s="24"/>
      <c r="IBM5" s="24"/>
      <c r="IBN5" s="24"/>
      <c r="IBO5" s="24"/>
      <c r="IBP5" s="24"/>
      <c r="IBQ5" s="24"/>
      <c r="IBR5" s="24"/>
      <c r="IBS5" s="24"/>
      <c r="IBT5" s="24"/>
      <c r="IBU5" s="24"/>
      <c r="IBV5" s="24"/>
      <c r="IBW5" s="24"/>
      <c r="IBX5" s="24"/>
      <c r="IBY5" s="24"/>
      <c r="IBZ5" s="24"/>
      <c r="ICA5" s="24"/>
      <c r="ICB5" s="24"/>
      <c r="ICC5" s="24"/>
      <c r="ICD5" s="24"/>
      <c r="ICE5" s="24"/>
      <c r="ICF5" s="24"/>
      <c r="ICG5" s="24"/>
      <c r="ICH5" s="24"/>
      <c r="ICI5" s="24"/>
      <c r="ICJ5" s="24"/>
      <c r="ICK5" s="24"/>
      <c r="ICL5" s="24"/>
      <c r="ICM5" s="24"/>
      <c r="ICN5" s="24"/>
      <c r="ICO5" s="24"/>
      <c r="ICP5" s="24"/>
      <c r="ICQ5" s="24"/>
      <c r="ICR5" s="24"/>
      <c r="ICS5" s="24"/>
      <c r="ICT5" s="24"/>
      <c r="ICU5" s="24"/>
      <c r="ICV5" s="24"/>
      <c r="ICW5" s="24"/>
      <c r="ICX5" s="24"/>
      <c r="ICY5" s="24"/>
      <c r="ICZ5" s="24"/>
      <c r="IDA5" s="24"/>
      <c r="IDB5" s="24"/>
      <c r="IDC5" s="24"/>
      <c r="IDD5" s="24"/>
      <c r="IDE5" s="24"/>
      <c r="IDF5" s="24"/>
      <c r="IDG5" s="24"/>
      <c r="IDH5" s="24"/>
      <c r="IDI5" s="24"/>
      <c r="IDJ5" s="24"/>
      <c r="IDK5" s="24"/>
      <c r="IDL5" s="24"/>
      <c r="IDM5" s="24"/>
      <c r="IDN5" s="24"/>
      <c r="IDO5" s="24"/>
      <c r="IDP5" s="24"/>
      <c r="IDQ5" s="24"/>
      <c r="IDR5" s="24"/>
      <c r="IDS5" s="24"/>
      <c r="IDT5" s="24"/>
      <c r="IDU5" s="24"/>
      <c r="IDV5" s="24"/>
      <c r="IDW5" s="24"/>
      <c r="IDX5" s="24"/>
      <c r="IDY5" s="24"/>
      <c r="IDZ5" s="24"/>
      <c r="IEA5" s="24"/>
      <c r="IEB5" s="24"/>
      <c r="IEC5" s="24"/>
      <c r="IED5" s="24"/>
      <c r="IEE5" s="24"/>
      <c r="IEF5" s="24"/>
      <c r="IEG5" s="24"/>
      <c r="IEH5" s="24"/>
      <c r="IEI5" s="24"/>
      <c r="IEJ5" s="24"/>
      <c r="IEK5" s="24"/>
      <c r="IEL5" s="24"/>
      <c r="IEM5" s="24"/>
      <c r="IEN5" s="24"/>
      <c r="IEO5" s="24"/>
      <c r="IEP5" s="24"/>
      <c r="IEQ5" s="24"/>
      <c r="IER5" s="24"/>
      <c r="IES5" s="24"/>
      <c r="IET5" s="24"/>
      <c r="IEU5" s="24"/>
      <c r="IEV5" s="24"/>
      <c r="IEW5" s="24"/>
      <c r="IEX5" s="24"/>
      <c r="IEY5" s="24"/>
      <c r="IEZ5" s="24"/>
      <c r="IFA5" s="24"/>
      <c r="IFB5" s="24"/>
      <c r="IFC5" s="24"/>
      <c r="IFD5" s="24"/>
      <c r="IFE5" s="24"/>
      <c r="IFF5" s="24"/>
      <c r="IFG5" s="24"/>
      <c r="IFH5" s="24"/>
      <c r="IFI5" s="24"/>
      <c r="IFJ5" s="24"/>
      <c r="IFK5" s="24"/>
      <c r="IFL5" s="24"/>
      <c r="IFM5" s="24"/>
      <c r="IFN5" s="24"/>
      <c r="IFO5" s="24"/>
      <c r="IFP5" s="24"/>
      <c r="IFQ5" s="24"/>
      <c r="IFR5" s="24"/>
      <c r="IFS5" s="24"/>
      <c r="IFT5" s="24"/>
      <c r="IFU5" s="24"/>
      <c r="IFV5" s="24"/>
      <c r="IFW5" s="24"/>
      <c r="IFX5" s="24"/>
      <c r="IFY5" s="24"/>
      <c r="IFZ5" s="24"/>
      <c r="IGA5" s="24"/>
      <c r="IGB5" s="24"/>
      <c r="IGC5" s="24"/>
      <c r="IGD5" s="24"/>
      <c r="IGE5" s="24"/>
      <c r="IGF5" s="24"/>
      <c r="IGG5" s="24"/>
      <c r="IGH5" s="24"/>
      <c r="IGI5" s="24"/>
      <c r="IGJ5" s="24"/>
      <c r="IGK5" s="24"/>
      <c r="IGL5" s="24"/>
      <c r="IGM5" s="24"/>
      <c r="IGN5" s="24"/>
      <c r="IGO5" s="24"/>
      <c r="IGP5" s="24"/>
      <c r="IGQ5" s="24"/>
      <c r="IGR5" s="24"/>
      <c r="IGS5" s="24"/>
      <c r="IGT5" s="24"/>
      <c r="IGU5" s="24"/>
      <c r="IGV5" s="24"/>
      <c r="IGW5" s="24"/>
      <c r="IGX5" s="24"/>
      <c r="IGY5" s="24"/>
      <c r="IGZ5" s="24"/>
      <c r="IHA5" s="24"/>
      <c r="IHB5" s="24"/>
      <c r="IHC5" s="24"/>
      <c r="IHD5" s="24"/>
      <c r="IHE5" s="24"/>
      <c r="IHF5" s="24"/>
      <c r="IHG5" s="24"/>
      <c r="IHH5" s="24"/>
      <c r="IHI5" s="24"/>
      <c r="IHJ5" s="24"/>
      <c r="IHK5" s="24"/>
      <c r="IHL5" s="24"/>
      <c r="IHM5" s="24"/>
      <c r="IHN5" s="24"/>
      <c r="IHO5" s="24"/>
      <c r="IHP5" s="24"/>
      <c r="IHQ5" s="24"/>
      <c r="IHR5" s="24"/>
      <c r="IHS5" s="24"/>
      <c r="IHT5" s="24"/>
      <c r="IHU5" s="24"/>
      <c r="IHV5" s="24"/>
      <c r="IHW5" s="24"/>
      <c r="IHX5" s="24"/>
      <c r="IHY5" s="24"/>
      <c r="IHZ5" s="24"/>
      <c r="IIA5" s="24"/>
      <c r="IIB5" s="24"/>
      <c r="IIC5" s="24"/>
      <c r="IID5" s="24"/>
      <c r="IIE5" s="24"/>
      <c r="IIF5" s="24"/>
      <c r="IIG5" s="24"/>
      <c r="IIH5" s="24"/>
      <c r="III5" s="24"/>
      <c r="IIJ5" s="24"/>
      <c r="IIK5" s="24"/>
      <c r="IIL5" s="24"/>
      <c r="IIM5" s="24"/>
      <c r="IIN5" s="24"/>
      <c r="IIO5" s="24"/>
      <c r="IIP5" s="24"/>
      <c r="IIQ5" s="24"/>
      <c r="IIR5" s="24"/>
      <c r="IIS5" s="24"/>
      <c r="IIT5" s="24"/>
      <c r="IIU5" s="24"/>
      <c r="IIV5" s="24"/>
      <c r="IIW5" s="24"/>
      <c r="IIX5" s="24"/>
      <c r="IIY5" s="24"/>
      <c r="IIZ5" s="24"/>
      <c r="IJA5" s="24"/>
      <c r="IJB5" s="24"/>
      <c r="IJC5" s="24"/>
      <c r="IJD5" s="24"/>
      <c r="IJE5" s="24"/>
      <c r="IJF5" s="24"/>
      <c r="IJG5" s="24"/>
      <c r="IJH5" s="24"/>
      <c r="IJI5" s="24"/>
      <c r="IJJ5" s="24"/>
      <c r="IJK5" s="24"/>
      <c r="IJL5" s="24"/>
      <c r="IJM5" s="24"/>
      <c r="IJN5" s="24"/>
      <c r="IJO5" s="24"/>
      <c r="IJP5" s="24"/>
      <c r="IJQ5" s="24"/>
      <c r="IJR5" s="24"/>
      <c r="IJS5" s="24"/>
      <c r="IJT5" s="24"/>
      <c r="IJU5" s="24"/>
      <c r="IJV5" s="24"/>
      <c r="IJW5" s="24"/>
      <c r="IJX5" s="24"/>
      <c r="IJY5" s="24"/>
      <c r="IJZ5" s="24"/>
      <c r="IKA5" s="24"/>
      <c r="IKB5" s="24"/>
      <c r="IKC5" s="24"/>
      <c r="IKD5" s="24"/>
      <c r="IKE5" s="24"/>
      <c r="IKF5" s="24"/>
      <c r="IKG5" s="24"/>
      <c r="IKH5" s="24"/>
      <c r="IKI5" s="24"/>
      <c r="IKJ5" s="24"/>
      <c r="IKK5" s="24"/>
      <c r="IKL5" s="24"/>
      <c r="IKM5" s="24"/>
      <c r="IKN5" s="24"/>
      <c r="IKO5" s="24"/>
      <c r="IKP5" s="24"/>
      <c r="IKQ5" s="24"/>
      <c r="IKR5" s="24"/>
      <c r="IKS5" s="24"/>
      <c r="IKT5" s="24"/>
      <c r="IKU5" s="24"/>
      <c r="IKV5" s="24"/>
      <c r="IKW5" s="24"/>
      <c r="IKX5" s="24"/>
      <c r="IKY5" s="24"/>
      <c r="IKZ5" s="24"/>
      <c r="ILA5" s="24"/>
      <c r="ILB5" s="24"/>
      <c r="ILC5" s="24"/>
      <c r="ILD5" s="24"/>
      <c r="ILE5" s="24"/>
      <c r="ILF5" s="24"/>
      <c r="ILG5" s="24"/>
      <c r="ILH5" s="24"/>
      <c r="ILI5" s="24"/>
      <c r="ILJ5" s="24"/>
      <c r="ILK5" s="24"/>
      <c r="ILL5" s="24"/>
      <c r="ILM5" s="24"/>
      <c r="ILN5" s="24"/>
      <c r="ILO5" s="24"/>
      <c r="ILP5" s="24"/>
      <c r="ILQ5" s="24"/>
      <c r="ILR5" s="24"/>
      <c r="ILS5" s="24"/>
      <c r="ILT5" s="24"/>
      <c r="ILU5" s="24"/>
      <c r="ILV5" s="24"/>
      <c r="ILW5" s="24"/>
      <c r="ILX5" s="24"/>
      <c r="ILY5" s="24"/>
      <c r="ILZ5" s="24"/>
      <c r="IMA5" s="24"/>
      <c r="IMB5" s="24"/>
      <c r="IMC5" s="24"/>
      <c r="IMD5" s="24"/>
      <c r="IME5" s="24"/>
      <c r="IMF5" s="24"/>
      <c r="IMG5" s="24"/>
      <c r="IMH5" s="24"/>
      <c r="IMI5" s="24"/>
      <c r="IMJ5" s="24"/>
      <c r="IMK5" s="24"/>
      <c r="IML5" s="24"/>
      <c r="IMM5" s="24"/>
      <c r="IMN5" s="24"/>
      <c r="IMO5" s="24"/>
      <c r="IMP5" s="24"/>
      <c r="IMQ5" s="24"/>
      <c r="IMR5" s="24"/>
      <c r="IMS5" s="24"/>
      <c r="IMT5" s="24"/>
      <c r="IMU5" s="24"/>
      <c r="IMV5" s="24"/>
      <c r="IMW5" s="24"/>
      <c r="IMX5" s="24"/>
      <c r="IMY5" s="24"/>
      <c r="IMZ5" s="24"/>
      <c r="INA5" s="24"/>
      <c r="INB5" s="24"/>
      <c r="INC5" s="24"/>
      <c r="IND5" s="24"/>
      <c r="INE5" s="24"/>
      <c r="INF5" s="24"/>
      <c r="ING5" s="24"/>
      <c r="INH5" s="24"/>
      <c r="INI5" s="24"/>
      <c r="INJ5" s="24"/>
      <c r="INK5" s="24"/>
      <c r="INL5" s="24"/>
      <c r="INM5" s="24"/>
      <c r="INN5" s="24"/>
      <c r="INO5" s="24"/>
      <c r="INP5" s="24"/>
      <c r="INQ5" s="24"/>
      <c r="INR5" s="24"/>
      <c r="INS5" s="24"/>
      <c r="INT5" s="24"/>
      <c r="INU5" s="24"/>
      <c r="INV5" s="24"/>
      <c r="INW5" s="24"/>
      <c r="INX5" s="24"/>
      <c r="INY5" s="24"/>
      <c r="INZ5" s="24"/>
      <c r="IOA5" s="24"/>
      <c r="IOB5" s="24"/>
      <c r="IOC5" s="24"/>
      <c r="IOD5" s="24"/>
      <c r="IOE5" s="24"/>
      <c r="IOF5" s="24"/>
      <c r="IOG5" s="24"/>
      <c r="IOH5" s="24"/>
      <c r="IOI5" s="24"/>
      <c r="IOJ5" s="24"/>
      <c r="IOK5" s="24"/>
      <c r="IOL5" s="24"/>
      <c r="IOM5" s="24"/>
      <c r="ION5" s="24"/>
      <c r="IOO5" s="24"/>
      <c r="IOP5" s="24"/>
      <c r="IOQ5" s="24"/>
      <c r="IOR5" s="24"/>
      <c r="IOS5" s="24"/>
      <c r="IOT5" s="24"/>
      <c r="IOU5" s="24"/>
      <c r="IOV5" s="24"/>
      <c r="IOW5" s="24"/>
      <c r="IOX5" s="24"/>
      <c r="IOY5" s="24"/>
      <c r="IOZ5" s="24"/>
      <c r="IPA5" s="24"/>
      <c r="IPB5" s="24"/>
      <c r="IPC5" s="24"/>
      <c r="IPD5" s="24"/>
      <c r="IPE5" s="24"/>
      <c r="IPF5" s="24"/>
      <c r="IPG5" s="24"/>
      <c r="IPH5" s="24"/>
      <c r="IPI5" s="24"/>
      <c r="IPJ5" s="24"/>
      <c r="IPK5" s="24"/>
      <c r="IPL5" s="24"/>
      <c r="IPM5" s="24"/>
      <c r="IPN5" s="24"/>
      <c r="IPO5" s="24"/>
      <c r="IPP5" s="24"/>
      <c r="IPQ5" s="24"/>
      <c r="IPR5" s="24"/>
      <c r="IPS5" s="24"/>
      <c r="IPT5" s="24"/>
      <c r="IPU5" s="24"/>
      <c r="IPV5" s="24"/>
      <c r="IPW5" s="24"/>
      <c r="IPX5" s="24"/>
      <c r="IPY5" s="24"/>
      <c r="IPZ5" s="24"/>
      <c r="IQA5" s="24"/>
      <c r="IQB5" s="24"/>
      <c r="IQC5" s="24"/>
      <c r="IQD5" s="24"/>
      <c r="IQE5" s="24"/>
      <c r="IQF5" s="24"/>
      <c r="IQG5" s="24"/>
      <c r="IQH5" s="24"/>
      <c r="IQI5" s="24"/>
      <c r="IQJ5" s="24"/>
      <c r="IQK5" s="24"/>
      <c r="IQL5" s="24"/>
      <c r="IQM5" s="24"/>
      <c r="IQN5" s="24"/>
      <c r="IQO5" s="24"/>
      <c r="IQP5" s="24"/>
      <c r="IQQ5" s="24"/>
      <c r="IQR5" s="24"/>
      <c r="IQS5" s="24"/>
      <c r="IQT5" s="24"/>
      <c r="IQU5" s="24"/>
      <c r="IQV5" s="24"/>
      <c r="IQW5" s="24"/>
      <c r="IQX5" s="24"/>
      <c r="IQY5" s="24"/>
      <c r="IQZ5" s="24"/>
      <c r="IRA5" s="24"/>
      <c r="IRB5" s="24"/>
      <c r="IRC5" s="24"/>
      <c r="IRD5" s="24"/>
      <c r="IRE5" s="24"/>
      <c r="IRF5" s="24"/>
      <c r="IRG5" s="24"/>
      <c r="IRH5" s="24"/>
      <c r="IRI5" s="24"/>
      <c r="IRJ5" s="24"/>
      <c r="IRK5" s="24"/>
      <c r="IRL5" s="24"/>
      <c r="IRM5" s="24"/>
      <c r="IRN5" s="24"/>
      <c r="IRO5" s="24"/>
      <c r="IRP5" s="24"/>
      <c r="IRQ5" s="24"/>
      <c r="IRR5" s="24"/>
      <c r="IRS5" s="24"/>
      <c r="IRT5" s="24"/>
      <c r="IRU5" s="24"/>
      <c r="IRV5" s="24"/>
      <c r="IRW5" s="24"/>
      <c r="IRX5" s="24"/>
      <c r="IRY5" s="24"/>
      <c r="IRZ5" s="24"/>
      <c r="ISA5" s="24"/>
      <c r="ISB5" s="24"/>
      <c r="ISC5" s="24"/>
      <c r="ISD5" s="24"/>
      <c r="ISE5" s="24"/>
      <c r="ISF5" s="24"/>
      <c r="ISG5" s="24"/>
      <c r="ISH5" s="24"/>
      <c r="ISI5" s="24"/>
      <c r="ISJ5" s="24"/>
      <c r="ISK5" s="24"/>
      <c r="ISL5" s="24"/>
      <c r="ISM5" s="24"/>
      <c r="ISN5" s="24"/>
      <c r="ISO5" s="24"/>
      <c r="ISP5" s="24"/>
      <c r="ISQ5" s="24"/>
      <c r="ISR5" s="24"/>
      <c r="ISS5" s="24"/>
      <c r="IST5" s="24"/>
      <c r="ISU5" s="24"/>
      <c r="ISV5" s="24"/>
      <c r="ISW5" s="24"/>
      <c r="ISX5" s="24"/>
      <c r="ISY5" s="24"/>
      <c r="ISZ5" s="24"/>
      <c r="ITA5" s="24"/>
      <c r="ITB5" s="24"/>
      <c r="ITC5" s="24"/>
      <c r="ITD5" s="24"/>
      <c r="ITE5" s="24"/>
      <c r="ITF5" s="24"/>
      <c r="ITG5" s="24"/>
      <c r="ITH5" s="24"/>
      <c r="ITI5" s="24"/>
      <c r="ITJ5" s="24"/>
      <c r="ITK5" s="24"/>
      <c r="ITL5" s="24"/>
      <c r="ITM5" s="24"/>
      <c r="ITN5" s="24"/>
      <c r="ITO5" s="24"/>
      <c r="ITP5" s="24"/>
      <c r="ITQ5" s="24"/>
      <c r="ITR5" s="24"/>
      <c r="ITS5" s="24"/>
      <c r="ITT5" s="24"/>
      <c r="ITU5" s="24"/>
      <c r="ITV5" s="24"/>
      <c r="ITW5" s="24"/>
      <c r="ITX5" s="24"/>
      <c r="ITY5" s="24"/>
      <c r="ITZ5" s="24"/>
      <c r="IUA5" s="24"/>
      <c r="IUB5" s="24"/>
      <c r="IUC5" s="24"/>
      <c r="IUD5" s="24"/>
      <c r="IUE5" s="24"/>
      <c r="IUF5" s="24"/>
      <c r="IUG5" s="24"/>
      <c r="IUH5" s="24"/>
      <c r="IUI5" s="24"/>
      <c r="IUJ5" s="24"/>
      <c r="IUK5" s="24"/>
      <c r="IUL5" s="24"/>
      <c r="IUM5" s="24"/>
      <c r="IUN5" s="24"/>
      <c r="IUO5" s="24"/>
      <c r="IUP5" s="24"/>
      <c r="IUQ5" s="24"/>
      <c r="IUR5" s="24"/>
      <c r="IUS5" s="24"/>
      <c r="IUT5" s="24"/>
      <c r="IUU5" s="24"/>
      <c r="IUV5" s="24"/>
      <c r="IUW5" s="24"/>
      <c r="IUX5" s="24"/>
      <c r="IUY5" s="24"/>
      <c r="IUZ5" s="24"/>
      <c r="IVA5" s="24"/>
      <c r="IVB5" s="24"/>
      <c r="IVC5" s="24"/>
      <c r="IVD5" s="24"/>
      <c r="IVE5" s="24"/>
      <c r="IVF5" s="24"/>
      <c r="IVG5" s="24"/>
      <c r="IVH5" s="24"/>
      <c r="IVI5" s="24"/>
      <c r="IVJ5" s="24"/>
      <c r="IVK5" s="24"/>
      <c r="IVL5" s="24"/>
      <c r="IVM5" s="24"/>
      <c r="IVN5" s="24"/>
      <c r="IVO5" s="24"/>
      <c r="IVP5" s="24"/>
      <c r="IVQ5" s="24"/>
      <c r="IVR5" s="24"/>
      <c r="IVS5" s="24"/>
      <c r="IVT5" s="24"/>
      <c r="IVU5" s="24"/>
      <c r="IVV5" s="24"/>
      <c r="IVW5" s="24"/>
      <c r="IVX5" s="24"/>
      <c r="IVY5" s="24"/>
      <c r="IVZ5" s="24"/>
      <c r="IWA5" s="24"/>
      <c r="IWB5" s="24"/>
      <c r="IWC5" s="24"/>
      <c r="IWD5" s="24"/>
      <c r="IWE5" s="24"/>
      <c r="IWF5" s="24"/>
      <c r="IWG5" s="24"/>
      <c r="IWH5" s="24"/>
      <c r="IWI5" s="24"/>
      <c r="IWJ5" s="24"/>
      <c r="IWK5" s="24"/>
      <c r="IWL5" s="24"/>
      <c r="IWM5" s="24"/>
      <c r="IWN5" s="24"/>
      <c r="IWO5" s="24"/>
      <c r="IWP5" s="24"/>
      <c r="IWQ5" s="24"/>
      <c r="IWR5" s="24"/>
      <c r="IWS5" s="24"/>
      <c r="IWT5" s="24"/>
      <c r="IWU5" s="24"/>
      <c r="IWV5" s="24"/>
      <c r="IWW5" s="24"/>
      <c r="IWX5" s="24"/>
      <c r="IWY5" s="24"/>
      <c r="IWZ5" s="24"/>
      <c r="IXA5" s="24"/>
      <c r="IXB5" s="24"/>
      <c r="IXC5" s="24"/>
      <c r="IXD5" s="24"/>
      <c r="IXE5" s="24"/>
      <c r="IXF5" s="24"/>
      <c r="IXG5" s="24"/>
      <c r="IXH5" s="24"/>
      <c r="IXI5" s="24"/>
      <c r="IXJ5" s="24"/>
      <c r="IXK5" s="24"/>
      <c r="IXL5" s="24"/>
      <c r="IXM5" s="24"/>
      <c r="IXN5" s="24"/>
      <c r="IXO5" s="24"/>
      <c r="IXP5" s="24"/>
      <c r="IXQ5" s="24"/>
      <c r="IXR5" s="24"/>
      <c r="IXS5" s="24"/>
      <c r="IXT5" s="24"/>
      <c r="IXU5" s="24"/>
      <c r="IXV5" s="24"/>
      <c r="IXW5" s="24"/>
      <c r="IXX5" s="24"/>
      <c r="IXY5" s="24"/>
      <c r="IXZ5" s="24"/>
      <c r="IYA5" s="24"/>
      <c r="IYB5" s="24"/>
      <c r="IYC5" s="24"/>
      <c r="IYD5" s="24"/>
      <c r="IYE5" s="24"/>
      <c r="IYF5" s="24"/>
      <c r="IYG5" s="24"/>
      <c r="IYH5" s="24"/>
      <c r="IYI5" s="24"/>
      <c r="IYJ5" s="24"/>
      <c r="IYK5" s="24"/>
      <c r="IYL5" s="24"/>
      <c r="IYM5" s="24"/>
      <c r="IYN5" s="24"/>
      <c r="IYO5" s="24"/>
      <c r="IYP5" s="24"/>
      <c r="IYQ5" s="24"/>
      <c r="IYR5" s="24"/>
      <c r="IYS5" s="24"/>
      <c r="IYT5" s="24"/>
      <c r="IYU5" s="24"/>
      <c r="IYV5" s="24"/>
      <c r="IYW5" s="24"/>
      <c r="IYX5" s="24"/>
      <c r="IYY5" s="24"/>
      <c r="IYZ5" s="24"/>
      <c r="IZA5" s="24"/>
      <c r="IZB5" s="24"/>
      <c r="IZC5" s="24"/>
      <c r="IZD5" s="24"/>
      <c r="IZE5" s="24"/>
      <c r="IZF5" s="24"/>
      <c r="IZG5" s="24"/>
      <c r="IZH5" s="24"/>
      <c r="IZI5" s="24"/>
      <c r="IZJ5" s="24"/>
      <c r="IZK5" s="24"/>
      <c r="IZL5" s="24"/>
      <c r="IZM5" s="24"/>
      <c r="IZN5" s="24"/>
      <c r="IZO5" s="24"/>
      <c r="IZP5" s="24"/>
      <c r="IZQ5" s="24"/>
      <c r="IZR5" s="24"/>
      <c r="IZS5" s="24"/>
      <c r="IZT5" s="24"/>
      <c r="IZU5" s="24"/>
      <c r="IZV5" s="24"/>
      <c r="IZW5" s="24"/>
      <c r="IZX5" s="24"/>
      <c r="IZY5" s="24"/>
      <c r="IZZ5" s="24"/>
      <c r="JAA5" s="24"/>
      <c r="JAB5" s="24"/>
      <c r="JAC5" s="24"/>
      <c r="JAD5" s="24"/>
      <c r="JAE5" s="24"/>
      <c r="JAF5" s="24"/>
      <c r="JAG5" s="24"/>
      <c r="JAH5" s="24"/>
      <c r="JAI5" s="24"/>
      <c r="JAJ5" s="24"/>
      <c r="JAK5" s="24"/>
      <c r="JAL5" s="24"/>
      <c r="JAM5" s="24"/>
      <c r="JAN5" s="24"/>
      <c r="JAO5" s="24"/>
      <c r="JAP5" s="24"/>
      <c r="JAQ5" s="24"/>
      <c r="JAR5" s="24"/>
      <c r="JAS5" s="24"/>
      <c r="JAT5" s="24"/>
      <c r="JAU5" s="24"/>
      <c r="JAV5" s="24"/>
      <c r="JAW5" s="24"/>
      <c r="JAX5" s="24"/>
      <c r="JAY5" s="24"/>
      <c r="JAZ5" s="24"/>
      <c r="JBA5" s="24"/>
      <c r="JBB5" s="24"/>
      <c r="JBC5" s="24"/>
      <c r="JBD5" s="24"/>
      <c r="JBE5" s="24"/>
      <c r="JBF5" s="24"/>
      <c r="JBG5" s="24"/>
      <c r="JBH5" s="24"/>
      <c r="JBI5" s="24"/>
      <c r="JBJ5" s="24"/>
      <c r="JBK5" s="24"/>
      <c r="JBL5" s="24"/>
      <c r="JBM5" s="24"/>
      <c r="JBN5" s="24"/>
      <c r="JBO5" s="24"/>
      <c r="JBP5" s="24"/>
      <c r="JBQ5" s="24"/>
      <c r="JBR5" s="24"/>
      <c r="JBS5" s="24"/>
      <c r="JBT5" s="24"/>
      <c r="JBU5" s="24"/>
      <c r="JBV5" s="24"/>
      <c r="JBW5" s="24"/>
      <c r="JBX5" s="24"/>
      <c r="JBY5" s="24"/>
      <c r="JBZ5" s="24"/>
      <c r="JCA5" s="24"/>
      <c r="JCB5" s="24"/>
      <c r="JCC5" s="24"/>
      <c r="JCD5" s="24"/>
      <c r="JCE5" s="24"/>
      <c r="JCF5" s="24"/>
      <c r="JCG5" s="24"/>
      <c r="JCH5" s="24"/>
      <c r="JCI5" s="24"/>
      <c r="JCJ5" s="24"/>
      <c r="JCK5" s="24"/>
      <c r="JCL5" s="24"/>
      <c r="JCM5" s="24"/>
      <c r="JCN5" s="24"/>
      <c r="JCO5" s="24"/>
      <c r="JCP5" s="24"/>
      <c r="JCQ5" s="24"/>
      <c r="JCR5" s="24"/>
      <c r="JCS5" s="24"/>
      <c r="JCT5" s="24"/>
      <c r="JCU5" s="24"/>
      <c r="JCV5" s="24"/>
      <c r="JCW5" s="24"/>
      <c r="JCX5" s="24"/>
      <c r="JCY5" s="24"/>
      <c r="JCZ5" s="24"/>
      <c r="JDA5" s="24"/>
      <c r="JDB5" s="24"/>
      <c r="JDC5" s="24"/>
      <c r="JDD5" s="24"/>
      <c r="JDE5" s="24"/>
      <c r="JDF5" s="24"/>
      <c r="JDG5" s="24"/>
      <c r="JDH5" s="24"/>
      <c r="JDI5" s="24"/>
      <c r="JDJ5" s="24"/>
      <c r="JDK5" s="24"/>
      <c r="JDL5" s="24"/>
      <c r="JDM5" s="24"/>
      <c r="JDN5" s="24"/>
      <c r="JDO5" s="24"/>
      <c r="JDP5" s="24"/>
      <c r="JDQ5" s="24"/>
      <c r="JDR5" s="24"/>
      <c r="JDS5" s="24"/>
      <c r="JDT5" s="24"/>
      <c r="JDU5" s="24"/>
      <c r="JDV5" s="24"/>
      <c r="JDW5" s="24"/>
      <c r="JDX5" s="24"/>
      <c r="JDY5" s="24"/>
      <c r="JDZ5" s="24"/>
      <c r="JEA5" s="24"/>
      <c r="JEB5" s="24"/>
      <c r="JEC5" s="24"/>
      <c r="JED5" s="24"/>
      <c r="JEE5" s="24"/>
      <c r="JEF5" s="24"/>
      <c r="JEG5" s="24"/>
      <c r="JEH5" s="24"/>
      <c r="JEI5" s="24"/>
      <c r="JEJ5" s="24"/>
      <c r="JEK5" s="24"/>
      <c r="JEL5" s="24"/>
      <c r="JEM5" s="24"/>
      <c r="JEN5" s="24"/>
      <c r="JEO5" s="24"/>
      <c r="JEP5" s="24"/>
      <c r="JEQ5" s="24"/>
      <c r="JER5" s="24"/>
      <c r="JES5" s="24"/>
      <c r="JET5" s="24"/>
      <c r="JEU5" s="24"/>
      <c r="JEV5" s="24"/>
      <c r="JEW5" s="24"/>
      <c r="JEX5" s="24"/>
      <c r="JEY5" s="24"/>
      <c r="JEZ5" s="24"/>
      <c r="JFA5" s="24"/>
      <c r="JFB5" s="24"/>
      <c r="JFC5" s="24"/>
      <c r="JFD5" s="24"/>
      <c r="JFE5" s="24"/>
      <c r="JFF5" s="24"/>
      <c r="JFG5" s="24"/>
      <c r="JFH5" s="24"/>
      <c r="JFI5" s="24"/>
      <c r="JFJ5" s="24"/>
      <c r="JFK5" s="24"/>
      <c r="JFL5" s="24"/>
      <c r="JFM5" s="24"/>
      <c r="JFN5" s="24"/>
      <c r="JFO5" s="24"/>
      <c r="JFP5" s="24"/>
      <c r="JFQ5" s="24"/>
      <c r="JFR5" s="24"/>
      <c r="JFS5" s="24"/>
      <c r="JFT5" s="24"/>
      <c r="JFU5" s="24"/>
      <c r="JFV5" s="24"/>
      <c r="JFW5" s="24"/>
      <c r="JFX5" s="24"/>
      <c r="JFY5" s="24"/>
      <c r="JFZ5" s="24"/>
      <c r="JGA5" s="24"/>
      <c r="JGB5" s="24"/>
      <c r="JGC5" s="24"/>
      <c r="JGD5" s="24"/>
      <c r="JGE5" s="24"/>
      <c r="JGF5" s="24"/>
      <c r="JGG5" s="24"/>
      <c r="JGH5" s="24"/>
      <c r="JGI5" s="24"/>
      <c r="JGJ5" s="24"/>
      <c r="JGK5" s="24"/>
      <c r="JGL5" s="24"/>
      <c r="JGM5" s="24"/>
      <c r="JGN5" s="24"/>
      <c r="JGO5" s="24"/>
      <c r="JGP5" s="24"/>
      <c r="JGQ5" s="24"/>
      <c r="JGR5" s="24"/>
      <c r="JGS5" s="24"/>
      <c r="JGT5" s="24"/>
      <c r="JGU5" s="24"/>
      <c r="JGV5" s="24"/>
      <c r="JGW5" s="24"/>
      <c r="JGX5" s="24"/>
      <c r="JGY5" s="24"/>
      <c r="JGZ5" s="24"/>
      <c r="JHA5" s="24"/>
      <c r="JHB5" s="24"/>
      <c r="JHC5" s="24"/>
      <c r="JHD5" s="24"/>
      <c r="JHE5" s="24"/>
      <c r="JHF5" s="24"/>
      <c r="JHG5" s="24"/>
      <c r="JHH5" s="24"/>
      <c r="JHI5" s="24"/>
      <c r="JHJ5" s="24"/>
      <c r="JHK5" s="24"/>
      <c r="JHL5" s="24"/>
      <c r="JHM5" s="24"/>
      <c r="JHN5" s="24"/>
      <c r="JHO5" s="24"/>
      <c r="JHP5" s="24"/>
      <c r="JHQ5" s="24"/>
      <c r="JHR5" s="24"/>
      <c r="JHS5" s="24"/>
      <c r="JHT5" s="24"/>
      <c r="JHU5" s="24"/>
      <c r="JHV5" s="24"/>
      <c r="JHW5" s="24"/>
      <c r="JHX5" s="24"/>
      <c r="JHY5" s="24"/>
      <c r="JHZ5" s="24"/>
      <c r="JIA5" s="24"/>
      <c r="JIB5" s="24"/>
      <c r="JIC5" s="24"/>
      <c r="JID5" s="24"/>
      <c r="JIE5" s="24"/>
      <c r="JIF5" s="24"/>
      <c r="JIG5" s="24"/>
      <c r="JIH5" s="24"/>
      <c r="JII5" s="24"/>
      <c r="JIJ5" s="24"/>
      <c r="JIK5" s="24"/>
      <c r="JIL5" s="24"/>
      <c r="JIM5" s="24"/>
      <c r="JIN5" s="24"/>
      <c r="JIO5" s="24"/>
      <c r="JIP5" s="24"/>
      <c r="JIQ5" s="24"/>
      <c r="JIR5" s="24"/>
      <c r="JIS5" s="24"/>
      <c r="JIT5" s="24"/>
      <c r="JIU5" s="24"/>
      <c r="JIV5" s="24"/>
      <c r="JIW5" s="24"/>
      <c r="JIX5" s="24"/>
      <c r="JIY5" s="24"/>
      <c r="JIZ5" s="24"/>
      <c r="JJA5" s="24"/>
      <c r="JJB5" s="24"/>
      <c r="JJC5" s="24"/>
      <c r="JJD5" s="24"/>
      <c r="JJE5" s="24"/>
      <c r="JJF5" s="24"/>
      <c r="JJG5" s="24"/>
      <c r="JJH5" s="24"/>
      <c r="JJI5" s="24"/>
      <c r="JJJ5" s="24"/>
      <c r="JJK5" s="24"/>
      <c r="JJL5" s="24"/>
      <c r="JJM5" s="24"/>
      <c r="JJN5" s="24"/>
      <c r="JJO5" s="24"/>
      <c r="JJP5" s="24"/>
      <c r="JJQ5" s="24"/>
      <c r="JJR5" s="24"/>
      <c r="JJS5" s="24"/>
      <c r="JJT5" s="24"/>
      <c r="JJU5" s="24"/>
      <c r="JJV5" s="24"/>
      <c r="JJW5" s="24"/>
      <c r="JJX5" s="24"/>
      <c r="JJY5" s="24"/>
      <c r="JJZ5" s="24"/>
      <c r="JKA5" s="24"/>
      <c r="JKB5" s="24"/>
      <c r="JKC5" s="24"/>
      <c r="JKD5" s="24"/>
      <c r="JKE5" s="24"/>
      <c r="JKF5" s="24"/>
      <c r="JKG5" s="24"/>
      <c r="JKH5" s="24"/>
      <c r="JKI5" s="24"/>
      <c r="JKJ5" s="24"/>
      <c r="JKK5" s="24"/>
      <c r="JKL5" s="24"/>
      <c r="JKM5" s="24"/>
      <c r="JKN5" s="24"/>
      <c r="JKO5" s="24"/>
      <c r="JKP5" s="24"/>
      <c r="JKQ5" s="24"/>
      <c r="JKR5" s="24"/>
      <c r="JKS5" s="24"/>
      <c r="JKT5" s="24"/>
      <c r="JKU5" s="24"/>
      <c r="JKV5" s="24"/>
      <c r="JKW5" s="24"/>
      <c r="JKX5" s="24"/>
      <c r="JKY5" s="24"/>
      <c r="JKZ5" s="24"/>
      <c r="JLA5" s="24"/>
      <c r="JLB5" s="24"/>
      <c r="JLC5" s="24"/>
      <c r="JLD5" s="24"/>
      <c r="JLE5" s="24"/>
      <c r="JLF5" s="24"/>
      <c r="JLG5" s="24"/>
      <c r="JLH5" s="24"/>
      <c r="JLI5" s="24"/>
      <c r="JLJ5" s="24"/>
      <c r="JLK5" s="24"/>
      <c r="JLL5" s="24"/>
      <c r="JLM5" s="24"/>
      <c r="JLN5" s="24"/>
      <c r="JLO5" s="24"/>
      <c r="JLP5" s="24"/>
      <c r="JLQ5" s="24"/>
      <c r="JLR5" s="24"/>
      <c r="JLS5" s="24"/>
      <c r="JLT5" s="24"/>
      <c r="JLU5" s="24"/>
      <c r="JLV5" s="24"/>
      <c r="JLW5" s="24"/>
      <c r="JLX5" s="24"/>
      <c r="JLY5" s="24"/>
      <c r="JLZ5" s="24"/>
      <c r="JMA5" s="24"/>
      <c r="JMB5" s="24"/>
      <c r="JMC5" s="24"/>
      <c r="JMD5" s="24"/>
      <c r="JME5" s="24"/>
      <c r="JMF5" s="24"/>
      <c r="JMG5" s="24"/>
      <c r="JMH5" s="24"/>
      <c r="JMI5" s="24"/>
      <c r="JMJ5" s="24"/>
      <c r="JMK5" s="24"/>
      <c r="JML5" s="24"/>
      <c r="JMM5" s="24"/>
      <c r="JMN5" s="24"/>
      <c r="JMO5" s="24"/>
      <c r="JMP5" s="24"/>
      <c r="JMQ5" s="24"/>
      <c r="JMR5" s="24"/>
      <c r="JMS5" s="24"/>
      <c r="JMT5" s="24"/>
      <c r="JMU5" s="24"/>
      <c r="JMV5" s="24"/>
      <c r="JMW5" s="24"/>
      <c r="JMX5" s="24"/>
      <c r="JMY5" s="24"/>
      <c r="JMZ5" s="24"/>
      <c r="JNA5" s="24"/>
      <c r="JNB5" s="24"/>
      <c r="JNC5" s="24"/>
      <c r="JND5" s="24"/>
      <c r="JNE5" s="24"/>
      <c r="JNF5" s="24"/>
      <c r="JNG5" s="24"/>
      <c r="JNH5" s="24"/>
      <c r="JNI5" s="24"/>
      <c r="JNJ5" s="24"/>
      <c r="JNK5" s="24"/>
      <c r="JNL5" s="24"/>
      <c r="JNM5" s="24"/>
      <c r="JNN5" s="24"/>
      <c r="JNO5" s="24"/>
      <c r="JNP5" s="24"/>
      <c r="JNQ5" s="24"/>
      <c r="JNR5" s="24"/>
      <c r="JNS5" s="24"/>
      <c r="JNT5" s="24"/>
      <c r="JNU5" s="24"/>
      <c r="JNV5" s="24"/>
      <c r="JNW5" s="24"/>
      <c r="JNX5" s="24"/>
      <c r="JNY5" s="24"/>
      <c r="JNZ5" s="24"/>
      <c r="JOA5" s="24"/>
      <c r="JOB5" s="24"/>
      <c r="JOC5" s="24"/>
      <c r="JOD5" s="24"/>
      <c r="JOE5" s="24"/>
      <c r="JOF5" s="24"/>
      <c r="JOG5" s="24"/>
      <c r="JOH5" s="24"/>
      <c r="JOI5" s="24"/>
      <c r="JOJ5" s="24"/>
      <c r="JOK5" s="24"/>
      <c r="JOL5" s="24"/>
      <c r="JOM5" s="24"/>
      <c r="JON5" s="24"/>
      <c r="JOO5" s="24"/>
      <c r="JOP5" s="24"/>
      <c r="JOQ5" s="24"/>
      <c r="JOR5" s="24"/>
      <c r="JOS5" s="24"/>
      <c r="JOT5" s="24"/>
      <c r="JOU5" s="24"/>
      <c r="JOV5" s="24"/>
      <c r="JOW5" s="24"/>
      <c r="JOX5" s="24"/>
      <c r="JOY5" s="24"/>
      <c r="JOZ5" s="24"/>
      <c r="JPA5" s="24"/>
      <c r="JPB5" s="24"/>
      <c r="JPC5" s="24"/>
      <c r="JPD5" s="24"/>
      <c r="JPE5" s="24"/>
      <c r="JPF5" s="24"/>
      <c r="JPG5" s="24"/>
      <c r="JPH5" s="24"/>
      <c r="JPI5" s="24"/>
      <c r="JPJ5" s="24"/>
      <c r="JPK5" s="24"/>
      <c r="JPL5" s="24"/>
      <c r="JPM5" s="24"/>
      <c r="JPN5" s="24"/>
      <c r="JPO5" s="24"/>
      <c r="JPP5" s="24"/>
      <c r="JPQ5" s="24"/>
      <c r="JPR5" s="24"/>
      <c r="JPS5" s="24"/>
      <c r="JPT5" s="24"/>
      <c r="JPU5" s="24"/>
      <c r="JPV5" s="24"/>
      <c r="JPW5" s="24"/>
      <c r="JPX5" s="24"/>
      <c r="JPY5" s="24"/>
      <c r="JPZ5" s="24"/>
      <c r="JQA5" s="24"/>
      <c r="JQB5" s="24"/>
      <c r="JQC5" s="24"/>
      <c r="JQD5" s="24"/>
      <c r="JQE5" s="24"/>
      <c r="JQF5" s="24"/>
      <c r="JQG5" s="24"/>
      <c r="JQH5" s="24"/>
      <c r="JQI5" s="24"/>
      <c r="JQJ5" s="24"/>
      <c r="JQK5" s="24"/>
      <c r="JQL5" s="24"/>
      <c r="JQM5" s="24"/>
      <c r="JQN5" s="24"/>
      <c r="JQO5" s="24"/>
      <c r="JQP5" s="24"/>
      <c r="JQQ5" s="24"/>
      <c r="JQR5" s="24"/>
      <c r="JQS5" s="24"/>
      <c r="JQT5" s="24"/>
      <c r="JQU5" s="24"/>
      <c r="JQV5" s="24"/>
      <c r="JQW5" s="24"/>
      <c r="JQX5" s="24"/>
      <c r="JQY5" s="24"/>
      <c r="JQZ5" s="24"/>
      <c r="JRA5" s="24"/>
      <c r="JRB5" s="24"/>
      <c r="JRC5" s="24"/>
      <c r="JRD5" s="24"/>
      <c r="JRE5" s="24"/>
      <c r="JRF5" s="24"/>
      <c r="JRG5" s="24"/>
      <c r="JRH5" s="24"/>
      <c r="JRI5" s="24"/>
      <c r="JRJ5" s="24"/>
      <c r="JRK5" s="24"/>
      <c r="JRL5" s="24"/>
      <c r="JRM5" s="24"/>
      <c r="JRN5" s="24"/>
      <c r="JRO5" s="24"/>
      <c r="JRP5" s="24"/>
      <c r="JRQ5" s="24"/>
      <c r="JRR5" s="24"/>
      <c r="JRS5" s="24"/>
      <c r="JRT5" s="24"/>
      <c r="JRU5" s="24"/>
      <c r="JRV5" s="24"/>
      <c r="JRW5" s="24"/>
      <c r="JRX5" s="24"/>
      <c r="JRY5" s="24"/>
      <c r="JRZ5" s="24"/>
      <c r="JSA5" s="24"/>
      <c r="JSB5" s="24"/>
      <c r="JSC5" s="24"/>
      <c r="JSD5" s="24"/>
      <c r="JSE5" s="24"/>
      <c r="JSF5" s="24"/>
      <c r="JSG5" s="24"/>
      <c r="JSH5" s="24"/>
      <c r="JSI5" s="24"/>
      <c r="JSJ5" s="24"/>
      <c r="JSK5" s="24"/>
      <c r="JSL5" s="24"/>
      <c r="JSM5" s="24"/>
      <c r="JSN5" s="24"/>
      <c r="JSO5" s="24"/>
      <c r="JSP5" s="24"/>
      <c r="JSQ5" s="24"/>
      <c r="JSR5" s="24"/>
      <c r="JSS5" s="24"/>
      <c r="JST5" s="24"/>
      <c r="JSU5" s="24"/>
      <c r="JSV5" s="24"/>
      <c r="JSW5" s="24"/>
      <c r="JSX5" s="24"/>
      <c r="JSY5" s="24"/>
      <c r="JSZ5" s="24"/>
      <c r="JTA5" s="24"/>
      <c r="JTB5" s="24"/>
      <c r="JTC5" s="24"/>
      <c r="JTD5" s="24"/>
      <c r="JTE5" s="24"/>
      <c r="JTF5" s="24"/>
      <c r="JTG5" s="24"/>
      <c r="JTH5" s="24"/>
      <c r="JTI5" s="24"/>
      <c r="JTJ5" s="24"/>
      <c r="JTK5" s="24"/>
      <c r="JTL5" s="24"/>
      <c r="JTM5" s="24"/>
      <c r="JTN5" s="24"/>
      <c r="JTO5" s="24"/>
      <c r="JTP5" s="24"/>
      <c r="JTQ5" s="24"/>
      <c r="JTR5" s="24"/>
      <c r="JTS5" s="24"/>
      <c r="JTT5" s="24"/>
      <c r="JTU5" s="24"/>
      <c r="JTV5" s="24"/>
      <c r="JTW5" s="24"/>
      <c r="JTX5" s="24"/>
      <c r="JTY5" s="24"/>
      <c r="JTZ5" s="24"/>
      <c r="JUA5" s="24"/>
      <c r="JUB5" s="24"/>
      <c r="JUC5" s="24"/>
      <c r="JUD5" s="24"/>
      <c r="JUE5" s="24"/>
      <c r="JUF5" s="24"/>
      <c r="JUG5" s="24"/>
      <c r="JUH5" s="24"/>
      <c r="JUI5" s="24"/>
      <c r="JUJ5" s="24"/>
      <c r="JUK5" s="24"/>
      <c r="JUL5" s="24"/>
      <c r="JUM5" s="24"/>
      <c r="JUN5" s="24"/>
      <c r="JUO5" s="24"/>
      <c r="JUP5" s="24"/>
      <c r="JUQ5" s="24"/>
      <c r="JUR5" s="24"/>
      <c r="JUS5" s="24"/>
      <c r="JUT5" s="24"/>
      <c r="JUU5" s="24"/>
      <c r="JUV5" s="24"/>
      <c r="JUW5" s="24"/>
      <c r="JUX5" s="24"/>
      <c r="JUY5" s="24"/>
      <c r="JUZ5" s="24"/>
      <c r="JVA5" s="24"/>
      <c r="JVB5" s="24"/>
      <c r="JVC5" s="24"/>
      <c r="JVD5" s="24"/>
      <c r="JVE5" s="24"/>
      <c r="JVF5" s="24"/>
      <c r="JVG5" s="24"/>
      <c r="JVH5" s="24"/>
      <c r="JVI5" s="24"/>
      <c r="JVJ5" s="24"/>
      <c r="JVK5" s="24"/>
      <c r="JVL5" s="24"/>
      <c r="JVM5" s="24"/>
      <c r="JVN5" s="24"/>
      <c r="JVO5" s="24"/>
      <c r="JVP5" s="24"/>
      <c r="JVQ5" s="24"/>
      <c r="JVR5" s="24"/>
      <c r="JVS5" s="24"/>
      <c r="JVT5" s="24"/>
      <c r="JVU5" s="24"/>
      <c r="JVV5" s="24"/>
      <c r="JVW5" s="24"/>
      <c r="JVX5" s="24"/>
      <c r="JVY5" s="24"/>
      <c r="JVZ5" s="24"/>
      <c r="JWA5" s="24"/>
      <c r="JWB5" s="24"/>
      <c r="JWC5" s="24"/>
      <c r="JWD5" s="24"/>
      <c r="JWE5" s="24"/>
      <c r="JWF5" s="24"/>
      <c r="JWG5" s="24"/>
      <c r="JWH5" s="24"/>
      <c r="JWI5" s="24"/>
      <c r="JWJ5" s="24"/>
      <c r="JWK5" s="24"/>
      <c r="JWL5" s="24"/>
      <c r="JWM5" s="24"/>
      <c r="JWN5" s="24"/>
      <c r="JWO5" s="24"/>
      <c r="JWP5" s="24"/>
      <c r="JWQ5" s="24"/>
      <c r="JWR5" s="24"/>
      <c r="JWS5" s="24"/>
      <c r="JWT5" s="24"/>
      <c r="JWU5" s="24"/>
      <c r="JWV5" s="24"/>
      <c r="JWW5" s="24"/>
      <c r="JWX5" s="24"/>
      <c r="JWY5" s="24"/>
      <c r="JWZ5" s="24"/>
      <c r="JXA5" s="24"/>
      <c r="JXB5" s="24"/>
      <c r="JXC5" s="24"/>
      <c r="JXD5" s="24"/>
      <c r="JXE5" s="24"/>
      <c r="JXF5" s="24"/>
      <c r="JXG5" s="24"/>
      <c r="JXH5" s="24"/>
      <c r="JXI5" s="24"/>
      <c r="JXJ5" s="24"/>
      <c r="JXK5" s="24"/>
      <c r="JXL5" s="24"/>
      <c r="JXM5" s="24"/>
      <c r="JXN5" s="24"/>
      <c r="JXO5" s="24"/>
      <c r="JXP5" s="24"/>
      <c r="JXQ5" s="24"/>
      <c r="JXR5" s="24"/>
      <c r="JXS5" s="24"/>
      <c r="JXT5" s="24"/>
      <c r="JXU5" s="24"/>
      <c r="JXV5" s="24"/>
      <c r="JXW5" s="24"/>
      <c r="JXX5" s="24"/>
      <c r="JXY5" s="24"/>
      <c r="JXZ5" s="24"/>
      <c r="JYA5" s="24"/>
      <c r="JYB5" s="24"/>
      <c r="JYC5" s="24"/>
      <c r="JYD5" s="24"/>
      <c r="JYE5" s="24"/>
      <c r="JYF5" s="24"/>
      <c r="JYG5" s="24"/>
      <c r="JYH5" s="24"/>
      <c r="JYI5" s="24"/>
      <c r="JYJ5" s="24"/>
      <c r="JYK5" s="24"/>
      <c r="JYL5" s="24"/>
      <c r="JYM5" s="24"/>
      <c r="JYN5" s="24"/>
      <c r="JYO5" s="24"/>
      <c r="JYP5" s="24"/>
      <c r="JYQ5" s="24"/>
      <c r="JYR5" s="24"/>
      <c r="JYS5" s="24"/>
      <c r="JYT5" s="24"/>
      <c r="JYU5" s="24"/>
      <c r="JYV5" s="24"/>
      <c r="JYW5" s="24"/>
      <c r="JYX5" s="24"/>
      <c r="JYY5" s="24"/>
      <c r="JYZ5" s="24"/>
      <c r="JZA5" s="24"/>
      <c r="JZB5" s="24"/>
      <c r="JZC5" s="24"/>
      <c r="JZD5" s="24"/>
      <c r="JZE5" s="24"/>
      <c r="JZF5" s="24"/>
      <c r="JZG5" s="24"/>
      <c r="JZH5" s="24"/>
      <c r="JZI5" s="24"/>
      <c r="JZJ5" s="24"/>
      <c r="JZK5" s="24"/>
      <c r="JZL5" s="24"/>
      <c r="JZM5" s="24"/>
      <c r="JZN5" s="24"/>
      <c r="JZO5" s="24"/>
      <c r="JZP5" s="24"/>
      <c r="JZQ5" s="24"/>
      <c r="JZR5" s="24"/>
      <c r="JZS5" s="24"/>
      <c r="JZT5" s="24"/>
      <c r="JZU5" s="24"/>
      <c r="JZV5" s="24"/>
      <c r="JZW5" s="24"/>
      <c r="JZX5" s="24"/>
      <c r="JZY5" s="24"/>
      <c r="JZZ5" s="24"/>
      <c r="KAA5" s="24"/>
      <c r="KAB5" s="24"/>
      <c r="KAC5" s="24"/>
      <c r="KAD5" s="24"/>
      <c r="KAE5" s="24"/>
      <c r="KAF5" s="24"/>
      <c r="KAG5" s="24"/>
      <c r="KAH5" s="24"/>
      <c r="KAI5" s="24"/>
      <c r="KAJ5" s="24"/>
      <c r="KAK5" s="24"/>
      <c r="KAL5" s="24"/>
      <c r="KAM5" s="24"/>
      <c r="KAN5" s="24"/>
      <c r="KAO5" s="24"/>
      <c r="KAP5" s="24"/>
      <c r="KAQ5" s="24"/>
      <c r="KAR5" s="24"/>
      <c r="KAS5" s="24"/>
      <c r="KAT5" s="24"/>
      <c r="KAU5" s="24"/>
      <c r="KAV5" s="24"/>
      <c r="KAW5" s="24"/>
      <c r="KAX5" s="24"/>
      <c r="KAY5" s="24"/>
      <c r="KAZ5" s="24"/>
      <c r="KBA5" s="24"/>
      <c r="KBB5" s="24"/>
      <c r="KBC5" s="24"/>
      <c r="KBD5" s="24"/>
      <c r="KBE5" s="24"/>
      <c r="KBF5" s="24"/>
      <c r="KBG5" s="24"/>
      <c r="KBH5" s="24"/>
      <c r="KBI5" s="24"/>
      <c r="KBJ5" s="24"/>
      <c r="KBK5" s="24"/>
      <c r="KBL5" s="24"/>
      <c r="KBM5" s="24"/>
      <c r="KBN5" s="24"/>
      <c r="KBO5" s="24"/>
      <c r="KBP5" s="24"/>
      <c r="KBQ5" s="24"/>
      <c r="KBR5" s="24"/>
      <c r="KBS5" s="24"/>
      <c r="KBT5" s="24"/>
      <c r="KBU5" s="24"/>
      <c r="KBV5" s="24"/>
      <c r="KBW5" s="24"/>
      <c r="KBX5" s="24"/>
      <c r="KBY5" s="24"/>
      <c r="KBZ5" s="24"/>
      <c r="KCA5" s="24"/>
      <c r="KCB5" s="24"/>
      <c r="KCC5" s="24"/>
      <c r="KCD5" s="24"/>
      <c r="KCE5" s="24"/>
      <c r="KCF5" s="24"/>
      <c r="KCG5" s="24"/>
      <c r="KCH5" s="24"/>
      <c r="KCI5" s="24"/>
      <c r="KCJ5" s="24"/>
      <c r="KCK5" s="24"/>
      <c r="KCL5" s="24"/>
      <c r="KCM5" s="24"/>
      <c r="KCN5" s="24"/>
      <c r="KCO5" s="24"/>
      <c r="KCP5" s="24"/>
      <c r="KCQ5" s="24"/>
      <c r="KCR5" s="24"/>
      <c r="KCS5" s="24"/>
      <c r="KCT5" s="24"/>
      <c r="KCU5" s="24"/>
      <c r="KCV5" s="24"/>
      <c r="KCW5" s="24"/>
      <c r="KCX5" s="24"/>
      <c r="KCY5" s="24"/>
      <c r="KCZ5" s="24"/>
      <c r="KDA5" s="24"/>
      <c r="KDB5" s="24"/>
      <c r="KDC5" s="24"/>
      <c r="KDD5" s="24"/>
      <c r="KDE5" s="24"/>
      <c r="KDF5" s="24"/>
      <c r="KDG5" s="24"/>
      <c r="KDH5" s="24"/>
      <c r="KDI5" s="24"/>
      <c r="KDJ5" s="24"/>
      <c r="KDK5" s="24"/>
      <c r="KDL5" s="24"/>
      <c r="KDM5" s="24"/>
      <c r="KDN5" s="24"/>
      <c r="KDO5" s="24"/>
      <c r="KDP5" s="24"/>
      <c r="KDQ5" s="24"/>
      <c r="KDR5" s="24"/>
      <c r="KDS5" s="24"/>
      <c r="KDT5" s="24"/>
      <c r="KDU5" s="24"/>
      <c r="KDV5" s="24"/>
      <c r="KDW5" s="24"/>
      <c r="KDX5" s="24"/>
      <c r="KDY5" s="24"/>
      <c r="KDZ5" s="24"/>
      <c r="KEA5" s="24"/>
      <c r="KEB5" s="24"/>
      <c r="KEC5" s="24"/>
      <c r="KED5" s="24"/>
      <c r="KEE5" s="24"/>
      <c r="KEF5" s="24"/>
      <c r="KEG5" s="24"/>
      <c r="KEH5" s="24"/>
      <c r="KEI5" s="24"/>
      <c r="KEJ5" s="24"/>
      <c r="KEK5" s="24"/>
      <c r="KEL5" s="24"/>
      <c r="KEM5" s="24"/>
      <c r="KEN5" s="24"/>
      <c r="KEO5" s="24"/>
      <c r="KEP5" s="24"/>
      <c r="KEQ5" s="24"/>
      <c r="KER5" s="24"/>
      <c r="KES5" s="24"/>
      <c r="KET5" s="24"/>
      <c r="KEU5" s="24"/>
      <c r="KEV5" s="24"/>
      <c r="KEW5" s="24"/>
      <c r="KEX5" s="24"/>
      <c r="KEY5" s="24"/>
      <c r="KEZ5" s="24"/>
      <c r="KFA5" s="24"/>
      <c r="KFB5" s="24"/>
      <c r="KFC5" s="24"/>
      <c r="KFD5" s="24"/>
      <c r="KFE5" s="24"/>
      <c r="KFF5" s="24"/>
      <c r="KFG5" s="24"/>
      <c r="KFH5" s="24"/>
      <c r="KFI5" s="24"/>
      <c r="KFJ5" s="24"/>
      <c r="KFK5" s="24"/>
      <c r="KFL5" s="24"/>
      <c r="KFM5" s="24"/>
      <c r="KFN5" s="24"/>
      <c r="KFO5" s="24"/>
      <c r="KFP5" s="24"/>
      <c r="KFQ5" s="24"/>
      <c r="KFR5" s="24"/>
      <c r="KFS5" s="24"/>
      <c r="KFT5" s="24"/>
      <c r="KFU5" s="24"/>
      <c r="KFV5" s="24"/>
      <c r="KFW5" s="24"/>
      <c r="KFX5" s="24"/>
      <c r="KFY5" s="24"/>
      <c r="KFZ5" s="24"/>
      <c r="KGA5" s="24"/>
      <c r="KGB5" s="24"/>
      <c r="KGC5" s="24"/>
      <c r="KGD5" s="24"/>
      <c r="KGE5" s="24"/>
      <c r="KGF5" s="24"/>
      <c r="KGG5" s="24"/>
      <c r="KGH5" s="24"/>
      <c r="KGI5" s="24"/>
      <c r="KGJ5" s="24"/>
      <c r="KGK5" s="24"/>
      <c r="KGL5" s="24"/>
      <c r="KGM5" s="24"/>
      <c r="KGN5" s="24"/>
      <c r="KGO5" s="24"/>
      <c r="KGP5" s="24"/>
      <c r="KGQ5" s="24"/>
      <c r="KGR5" s="24"/>
      <c r="KGS5" s="24"/>
      <c r="KGT5" s="24"/>
      <c r="KGU5" s="24"/>
      <c r="KGV5" s="24"/>
      <c r="KGW5" s="24"/>
      <c r="KGX5" s="24"/>
      <c r="KGY5" s="24"/>
      <c r="KGZ5" s="24"/>
      <c r="KHA5" s="24"/>
      <c r="KHB5" s="24"/>
      <c r="KHC5" s="24"/>
      <c r="KHD5" s="24"/>
      <c r="KHE5" s="24"/>
      <c r="KHF5" s="24"/>
      <c r="KHG5" s="24"/>
      <c r="KHH5" s="24"/>
      <c r="KHI5" s="24"/>
      <c r="KHJ5" s="24"/>
      <c r="KHK5" s="24"/>
      <c r="KHL5" s="24"/>
      <c r="KHM5" s="24"/>
      <c r="KHN5" s="24"/>
      <c r="KHO5" s="24"/>
      <c r="KHP5" s="24"/>
      <c r="KHQ5" s="24"/>
      <c r="KHR5" s="24"/>
      <c r="KHS5" s="24"/>
      <c r="KHT5" s="24"/>
      <c r="KHU5" s="24"/>
      <c r="KHV5" s="24"/>
      <c r="KHW5" s="24"/>
      <c r="KHX5" s="24"/>
      <c r="KHY5" s="24"/>
      <c r="KHZ5" s="24"/>
      <c r="KIA5" s="24"/>
      <c r="KIB5" s="24"/>
      <c r="KIC5" s="24"/>
      <c r="KID5" s="24"/>
      <c r="KIE5" s="24"/>
      <c r="KIF5" s="24"/>
      <c r="KIG5" s="24"/>
      <c r="KIH5" s="24"/>
      <c r="KII5" s="24"/>
      <c r="KIJ5" s="24"/>
      <c r="KIK5" s="24"/>
      <c r="KIL5" s="24"/>
      <c r="KIM5" s="24"/>
      <c r="KIN5" s="24"/>
      <c r="KIO5" s="24"/>
      <c r="KIP5" s="24"/>
      <c r="KIQ5" s="24"/>
      <c r="KIR5" s="24"/>
      <c r="KIS5" s="24"/>
      <c r="KIT5" s="24"/>
      <c r="KIU5" s="24"/>
      <c r="KIV5" s="24"/>
      <c r="KIW5" s="24"/>
      <c r="KIX5" s="24"/>
      <c r="KIY5" s="24"/>
      <c r="KIZ5" s="24"/>
      <c r="KJA5" s="24"/>
      <c r="KJB5" s="24"/>
      <c r="KJC5" s="24"/>
      <c r="KJD5" s="24"/>
      <c r="KJE5" s="24"/>
      <c r="KJF5" s="24"/>
      <c r="KJG5" s="24"/>
      <c r="KJH5" s="24"/>
      <c r="KJI5" s="24"/>
      <c r="KJJ5" s="24"/>
      <c r="KJK5" s="24"/>
      <c r="KJL5" s="24"/>
      <c r="KJM5" s="24"/>
      <c r="KJN5" s="24"/>
      <c r="KJO5" s="24"/>
      <c r="KJP5" s="24"/>
      <c r="KJQ5" s="24"/>
      <c r="KJR5" s="24"/>
      <c r="KJS5" s="24"/>
      <c r="KJT5" s="24"/>
      <c r="KJU5" s="24"/>
      <c r="KJV5" s="24"/>
      <c r="KJW5" s="24"/>
      <c r="KJX5" s="24"/>
      <c r="KJY5" s="24"/>
      <c r="KJZ5" s="24"/>
      <c r="KKA5" s="24"/>
      <c r="KKB5" s="24"/>
      <c r="KKC5" s="24"/>
      <c r="KKD5" s="24"/>
      <c r="KKE5" s="24"/>
      <c r="KKF5" s="24"/>
      <c r="KKG5" s="24"/>
      <c r="KKH5" s="24"/>
      <c r="KKI5" s="24"/>
      <c r="KKJ5" s="24"/>
      <c r="KKK5" s="24"/>
      <c r="KKL5" s="24"/>
      <c r="KKM5" s="24"/>
      <c r="KKN5" s="24"/>
      <c r="KKO5" s="24"/>
      <c r="KKP5" s="24"/>
      <c r="KKQ5" s="24"/>
      <c r="KKR5" s="24"/>
      <c r="KKS5" s="24"/>
      <c r="KKT5" s="24"/>
      <c r="KKU5" s="24"/>
      <c r="KKV5" s="24"/>
      <c r="KKW5" s="24"/>
      <c r="KKX5" s="24"/>
      <c r="KKY5" s="24"/>
      <c r="KKZ5" s="24"/>
      <c r="KLA5" s="24"/>
      <c r="KLB5" s="24"/>
      <c r="KLC5" s="24"/>
      <c r="KLD5" s="24"/>
      <c r="KLE5" s="24"/>
      <c r="KLF5" s="24"/>
      <c r="KLG5" s="24"/>
      <c r="KLH5" s="24"/>
      <c r="KLI5" s="24"/>
      <c r="KLJ5" s="24"/>
      <c r="KLK5" s="24"/>
      <c r="KLL5" s="24"/>
      <c r="KLM5" s="24"/>
      <c r="KLN5" s="24"/>
      <c r="KLO5" s="24"/>
      <c r="KLP5" s="24"/>
      <c r="KLQ5" s="24"/>
      <c r="KLR5" s="24"/>
      <c r="KLS5" s="24"/>
      <c r="KLT5" s="24"/>
      <c r="KLU5" s="24"/>
      <c r="KLV5" s="24"/>
      <c r="KLW5" s="24"/>
      <c r="KLX5" s="24"/>
      <c r="KLY5" s="24"/>
      <c r="KLZ5" s="24"/>
      <c r="KMA5" s="24"/>
      <c r="KMB5" s="24"/>
      <c r="KMC5" s="24"/>
      <c r="KMD5" s="24"/>
      <c r="KME5" s="24"/>
      <c r="KMF5" s="24"/>
      <c r="KMG5" s="24"/>
      <c r="KMH5" s="24"/>
      <c r="KMI5" s="24"/>
      <c r="KMJ5" s="24"/>
      <c r="KMK5" s="24"/>
      <c r="KML5" s="24"/>
      <c r="KMM5" s="24"/>
      <c r="KMN5" s="24"/>
      <c r="KMO5" s="24"/>
      <c r="KMP5" s="24"/>
      <c r="KMQ5" s="24"/>
      <c r="KMR5" s="24"/>
      <c r="KMS5" s="24"/>
      <c r="KMT5" s="24"/>
      <c r="KMU5" s="24"/>
      <c r="KMV5" s="24"/>
      <c r="KMW5" s="24"/>
      <c r="KMX5" s="24"/>
      <c r="KMY5" s="24"/>
      <c r="KMZ5" s="24"/>
      <c r="KNA5" s="24"/>
      <c r="KNB5" s="24"/>
      <c r="KNC5" s="24"/>
      <c r="KND5" s="24"/>
      <c r="KNE5" s="24"/>
      <c r="KNF5" s="24"/>
      <c r="KNG5" s="24"/>
      <c r="KNH5" s="24"/>
      <c r="KNI5" s="24"/>
      <c r="KNJ5" s="24"/>
      <c r="KNK5" s="24"/>
      <c r="KNL5" s="24"/>
      <c r="KNM5" s="24"/>
      <c r="KNN5" s="24"/>
      <c r="KNO5" s="24"/>
      <c r="KNP5" s="24"/>
      <c r="KNQ5" s="24"/>
      <c r="KNR5" s="24"/>
      <c r="KNS5" s="24"/>
      <c r="KNT5" s="24"/>
      <c r="KNU5" s="24"/>
      <c r="KNV5" s="24"/>
      <c r="KNW5" s="24"/>
      <c r="KNX5" s="24"/>
      <c r="KNY5" s="24"/>
      <c r="KNZ5" s="24"/>
      <c r="KOA5" s="24"/>
      <c r="KOB5" s="24"/>
      <c r="KOC5" s="24"/>
      <c r="KOD5" s="24"/>
      <c r="KOE5" s="24"/>
      <c r="KOF5" s="24"/>
      <c r="KOG5" s="24"/>
      <c r="KOH5" s="24"/>
      <c r="KOI5" s="24"/>
      <c r="KOJ5" s="24"/>
      <c r="KOK5" s="24"/>
      <c r="KOL5" s="24"/>
      <c r="KOM5" s="24"/>
      <c r="KON5" s="24"/>
      <c r="KOO5" s="24"/>
      <c r="KOP5" s="24"/>
      <c r="KOQ5" s="24"/>
      <c r="KOR5" s="24"/>
      <c r="KOS5" s="24"/>
      <c r="KOT5" s="24"/>
      <c r="KOU5" s="24"/>
      <c r="KOV5" s="24"/>
      <c r="KOW5" s="24"/>
      <c r="KOX5" s="24"/>
      <c r="KOY5" s="24"/>
      <c r="KOZ5" s="24"/>
      <c r="KPA5" s="24"/>
      <c r="KPB5" s="24"/>
      <c r="KPC5" s="24"/>
      <c r="KPD5" s="24"/>
      <c r="KPE5" s="24"/>
      <c r="KPF5" s="24"/>
      <c r="KPG5" s="24"/>
      <c r="KPH5" s="24"/>
      <c r="KPI5" s="24"/>
      <c r="KPJ5" s="24"/>
      <c r="KPK5" s="24"/>
      <c r="KPL5" s="24"/>
      <c r="KPM5" s="24"/>
      <c r="KPN5" s="24"/>
      <c r="KPO5" s="24"/>
      <c r="KPP5" s="24"/>
      <c r="KPQ5" s="24"/>
      <c r="KPR5" s="24"/>
      <c r="KPS5" s="24"/>
      <c r="KPT5" s="24"/>
      <c r="KPU5" s="24"/>
      <c r="KPV5" s="24"/>
      <c r="KPW5" s="24"/>
      <c r="KPX5" s="24"/>
      <c r="KPY5" s="24"/>
      <c r="KPZ5" s="24"/>
      <c r="KQA5" s="24"/>
      <c r="KQB5" s="24"/>
      <c r="KQC5" s="24"/>
      <c r="KQD5" s="24"/>
      <c r="KQE5" s="24"/>
      <c r="KQF5" s="24"/>
      <c r="KQG5" s="24"/>
      <c r="KQH5" s="24"/>
      <c r="KQI5" s="24"/>
      <c r="KQJ5" s="24"/>
      <c r="KQK5" s="24"/>
      <c r="KQL5" s="24"/>
      <c r="KQM5" s="24"/>
      <c r="KQN5" s="24"/>
      <c r="KQO5" s="24"/>
      <c r="KQP5" s="24"/>
      <c r="KQQ5" s="24"/>
      <c r="KQR5" s="24"/>
      <c r="KQS5" s="24"/>
      <c r="KQT5" s="24"/>
      <c r="KQU5" s="24"/>
      <c r="KQV5" s="24"/>
      <c r="KQW5" s="24"/>
      <c r="KQX5" s="24"/>
      <c r="KQY5" s="24"/>
      <c r="KQZ5" s="24"/>
      <c r="KRA5" s="24"/>
      <c r="KRB5" s="24"/>
      <c r="KRC5" s="24"/>
      <c r="KRD5" s="24"/>
      <c r="KRE5" s="24"/>
      <c r="KRF5" s="24"/>
      <c r="KRG5" s="24"/>
      <c r="KRH5" s="24"/>
      <c r="KRI5" s="24"/>
      <c r="KRJ5" s="24"/>
      <c r="KRK5" s="24"/>
      <c r="KRL5" s="24"/>
      <c r="KRM5" s="24"/>
      <c r="KRN5" s="24"/>
      <c r="KRO5" s="24"/>
      <c r="KRP5" s="24"/>
      <c r="KRQ5" s="24"/>
      <c r="KRR5" s="24"/>
      <c r="KRS5" s="24"/>
      <c r="KRT5" s="24"/>
      <c r="KRU5" s="24"/>
      <c r="KRV5" s="24"/>
      <c r="KRW5" s="24"/>
      <c r="KRX5" s="24"/>
      <c r="KRY5" s="24"/>
      <c r="KRZ5" s="24"/>
      <c r="KSA5" s="24"/>
      <c r="KSB5" s="24"/>
      <c r="KSC5" s="24"/>
      <c r="KSD5" s="24"/>
      <c r="KSE5" s="24"/>
      <c r="KSF5" s="24"/>
      <c r="KSG5" s="24"/>
      <c r="KSH5" s="24"/>
      <c r="KSI5" s="24"/>
      <c r="KSJ5" s="24"/>
      <c r="KSK5" s="24"/>
      <c r="KSL5" s="24"/>
      <c r="KSM5" s="24"/>
      <c r="KSN5" s="24"/>
      <c r="KSO5" s="24"/>
      <c r="KSP5" s="24"/>
      <c r="KSQ5" s="24"/>
      <c r="KSR5" s="24"/>
      <c r="KSS5" s="24"/>
      <c r="KST5" s="24"/>
      <c r="KSU5" s="24"/>
      <c r="KSV5" s="24"/>
      <c r="KSW5" s="24"/>
      <c r="KSX5" s="24"/>
      <c r="KSY5" s="24"/>
      <c r="KSZ5" s="24"/>
      <c r="KTA5" s="24"/>
      <c r="KTB5" s="24"/>
      <c r="KTC5" s="24"/>
      <c r="KTD5" s="24"/>
      <c r="KTE5" s="24"/>
      <c r="KTF5" s="24"/>
      <c r="KTG5" s="24"/>
      <c r="KTH5" s="24"/>
      <c r="KTI5" s="24"/>
      <c r="KTJ5" s="24"/>
      <c r="KTK5" s="24"/>
      <c r="KTL5" s="24"/>
      <c r="KTM5" s="24"/>
      <c r="KTN5" s="24"/>
      <c r="KTO5" s="24"/>
      <c r="KTP5" s="24"/>
      <c r="KTQ5" s="24"/>
      <c r="KTR5" s="24"/>
      <c r="KTS5" s="24"/>
      <c r="KTT5" s="24"/>
      <c r="KTU5" s="24"/>
      <c r="KTV5" s="24"/>
      <c r="KTW5" s="24"/>
      <c r="KTX5" s="24"/>
      <c r="KTY5" s="24"/>
      <c r="KTZ5" s="24"/>
      <c r="KUA5" s="24"/>
      <c r="KUB5" s="24"/>
      <c r="KUC5" s="24"/>
      <c r="KUD5" s="24"/>
      <c r="KUE5" s="24"/>
      <c r="KUF5" s="24"/>
      <c r="KUG5" s="24"/>
      <c r="KUH5" s="24"/>
      <c r="KUI5" s="24"/>
      <c r="KUJ5" s="24"/>
      <c r="KUK5" s="24"/>
      <c r="KUL5" s="24"/>
      <c r="KUM5" s="24"/>
      <c r="KUN5" s="24"/>
      <c r="KUO5" s="24"/>
      <c r="KUP5" s="24"/>
      <c r="KUQ5" s="24"/>
      <c r="KUR5" s="24"/>
      <c r="KUS5" s="24"/>
      <c r="KUT5" s="24"/>
      <c r="KUU5" s="24"/>
      <c r="KUV5" s="24"/>
      <c r="KUW5" s="24"/>
      <c r="KUX5" s="24"/>
      <c r="KUY5" s="24"/>
      <c r="KUZ5" s="24"/>
      <c r="KVA5" s="24"/>
      <c r="KVB5" s="24"/>
      <c r="KVC5" s="24"/>
      <c r="KVD5" s="24"/>
      <c r="KVE5" s="24"/>
      <c r="KVF5" s="24"/>
      <c r="KVG5" s="24"/>
      <c r="KVH5" s="24"/>
      <c r="KVI5" s="24"/>
      <c r="KVJ5" s="24"/>
      <c r="KVK5" s="24"/>
      <c r="KVL5" s="24"/>
      <c r="KVM5" s="24"/>
      <c r="KVN5" s="24"/>
      <c r="KVO5" s="24"/>
      <c r="KVP5" s="24"/>
      <c r="KVQ5" s="24"/>
      <c r="KVR5" s="24"/>
      <c r="KVS5" s="24"/>
      <c r="KVT5" s="24"/>
      <c r="KVU5" s="24"/>
      <c r="KVV5" s="24"/>
      <c r="KVW5" s="24"/>
      <c r="KVX5" s="24"/>
      <c r="KVY5" s="24"/>
      <c r="KVZ5" s="24"/>
      <c r="KWA5" s="24"/>
      <c r="KWB5" s="24"/>
      <c r="KWC5" s="24"/>
      <c r="KWD5" s="24"/>
      <c r="KWE5" s="24"/>
      <c r="KWF5" s="24"/>
      <c r="KWG5" s="24"/>
      <c r="KWH5" s="24"/>
      <c r="KWI5" s="24"/>
      <c r="KWJ5" s="24"/>
      <c r="KWK5" s="24"/>
      <c r="KWL5" s="24"/>
      <c r="KWM5" s="24"/>
      <c r="KWN5" s="24"/>
      <c r="KWO5" s="24"/>
      <c r="KWP5" s="24"/>
      <c r="KWQ5" s="24"/>
      <c r="KWR5" s="24"/>
      <c r="KWS5" s="24"/>
      <c r="KWT5" s="24"/>
      <c r="KWU5" s="24"/>
      <c r="KWV5" s="24"/>
      <c r="KWW5" s="24"/>
      <c r="KWX5" s="24"/>
      <c r="KWY5" s="24"/>
      <c r="KWZ5" s="24"/>
      <c r="KXA5" s="24"/>
      <c r="KXB5" s="24"/>
      <c r="KXC5" s="24"/>
      <c r="KXD5" s="24"/>
      <c r="KXE5" s="24"/>
      <c r="KXF5" s="24"/>
      <c r="KXG5" s="24"/>
      <c r="KXH5" s="24"/>
      <c r="KXI5" s="24"/>
      <c r="KXJ5" s="24"/>
      <c r="KXK5" s="24"/>
      <c r="KXL5" s="24"/>
      <c r="KXM5" s="24"/>
      <c r="KXN5" s="24"/>
      <c r="KXO5" s="24"/>
      <c r="KXP5" s="24"/>
      <c r="KXQ5" s="24"/>
      <c r="KXR5" s="24"/>
      <c r="KXS5" s="24"/>
      <c r="KXT5" s="24"/>
      <c r="KXU5" s="24"/>
      <c r="KXV5" s="24"/>
      <c r="KXW5" s="24"/>
      <c r="KXX5" s="24"/>
      <c r="KXY5" s="24"/>
      <c r="KXZ5" s="24"/>
      <c r="KYA5" s="24"/>
      <c r="KYB5" s="24"/>
      <c r="KYC5" s="24"/>
      <c r="KYD5" s="24"/>
      <c r="KYE5" s="24"/>
      <c r="KYF5" s="24"/>
      <c r="KYG5" s="24"/>
      <c r="KYH5" s="24"/>
      <c r="KYI5" s="24"/>
      <c r="KYJ5" s="24"/>
      <c r="KYK5" s="24"/>
      <c r="KYL5" s="24"/>
      <c r="KYM5" s="24"/>
      <c r="KYN5" s="24"/>
      <c r="KYO5" s="24"/>
      <c r="KYP5" s="24"/>
      <c r="KYQ5" s="24"/>
      <c r="KYR5" s="24"/>
      <c r="KYS5" s="24"/>
      <c r="KYT5" s="24"/>
      <c r="KYU5" s="24"/>
      <c r="KYV5" s="24"/>
      <c r="KYW5" s="24"/>
      <c r="KYX5" s="24"/>
      <c r="KYY5" s="24"/>
      <c r="KYZ5" s="24"/>
      <c r="KZA5" s="24"/>
      <c r="KZB5" s="24"/>
      <c r="KZC5" s="24"/>
      <c r="KZD5" s="24"/>
      <c r="KZE5" s="24"/>
      <c r="KZF5" s="24"/>
      <c r="KZG5" s="24"/>
      <c r="KZH5" s="24"/>
      <c r="KZI5" s="24"/>
      <c r="KZJ5" s="24"/>
      <c r="KZK5" s="24"/>
      <c r="KZL5" s="24"/>
      <c r="KZM5" s="24"/>
      <c r="KZN5" s="24"/>
      <c r="KZO5" s="24"/>
      <c r="KZP5" s="24"/>
      <c r="KZQ5" s="24"/>
      <c r="KZR5" s="24"/>
      <c r="KZS5" s="24"/>
      <c r="KZT5" s="24"/>
      <c r="KZU5" s="24"/>
      <c r="KZV5" s="24"/>
      <c r="KZW5" s="24"/>
      <c r="KZX5" s="24"/>
      <c r="KZY5" s="24"/>
      <c r="KZZ5" s="24"/>
      <c r="LAA5" s="24"/>
      <c r="LAB5" s="24"/>
      <c r="LAC5" s="24"/>
      <c r="LAD5" s="24"/>
      <c r="LAE5" s="24"/>
      <c r="LAF5" s="24"/>
      <c r="LAG5" s="24"/>
      <c r="LAH5" s="24"/>
      <c r="LAI5" s="24"/>
      <c r="LAJ5" s="24"/>
      <c r="LAK5" s="24"/>
      <c r="LAL5" s="24"/>
      <c r="LAM5" s="24"/>
      <c r="LAN5" s="24"/>
      <c r="LAO5" s="24"/>
      <c r="LAP5" s="24"/>
      <c r="LAQ5" s="24"/>
      <c r="LAR5" s="24"/>
      <c r="LAS5" s="24"/>
      <c r="LAT5" s="24"/>
      <c r="LAU5" s="24"/>
      <c r="LAV5" s="24"/>
      <c r="LAW5" s="24"/>
      <c r="LAX5" s="24"/>
      <c r="LAY5" s="24"/>
      <c r="LAZ5" s="24"/>
      <c r="LBA5" s="24"/>
      <c r="LBB5" s="24"/>
      <c r="LBC5" s="24"/>
      <c r="LBD5" s="24"/>
      <c r="LBE5" s="24"/>
      <c r="LBF5" s="24"/>
      <c r="LBG5" s="24"/>
      <c r="LBH5" s="24"/>
      <c r="LBI5" s="24"/>
      <c r="LBJ5" s="24"/>
      <c r="LBK5" s="24"/>
      <c r="LBL5" s="24"/>
      <c r="LBM5" s="24"/>
      <c r="LBN5" s="24"/>
      <c r="LBO5" s="24"/>
      <c r="LBP5" s="24"/>
      <c r="LBQ5" s="24"/>
      <c r="LBR5" s="24"/>
      <c r="LBS5" s="24"/>
      <c r="LBT5" s="24"/>
      <c r="LBU5" s="24"/>
      <c r="LBV5" s="24"/>
      <c r="LBW5" s="24"/>
      <c r="LBX5" s="24"/>
      <c r="LBY5" s="24"/>
      <c r="LBZ5" s="24"/>
      <c r="LCA5" s="24"/>
      <c r="LCB5" s="24"/>
      <c r="LCC5" s="24"/>
      <c r="LCD5" s="24"/>
      <c r="LCE5" s="24"/>
      <c r="LCF5" s="24"/>
      <c r="LCG5" s="24"/>
      <c r="LCH5" s="24"/>
      <c r="LCI5" s="24"/>
      <c r="LCJ5" s="24"/>
      <c r="LCK5" s="24"/>
      <c r="LCL5" s="24"/>
      <c r="LCM5" s="24"/>
      <c r="LCN5" s="24"/>
      <c r="LCO5" s="24"/>
      <c r="LCP5" s="24"/>
      <c r="LCQ5" s="24"/>
      <c r="LCR5" s="24"/>
      <c r="LCS5" s="24"/>
      <c r="LCT5" s="24"/>
      <c r="LCU5" s="24"/>
      <c r="LCV5" s="24"/>
      <c r="LCW5" s="24"/>
      <c r="LCX5" s="24"/>
      <c r="LCY5" s="24"/>
      <c r="LCZ5" s="24"/>
      <c r="LDA5" s="24"/>
      <c r="LDB5" s="24"/>
      <c r="LDC5" s="24"/>
      <c r="LDD5" s="24"/>
      <c r="LDE5" s="24"/>
      <c r="LDF5" s="24"/>
      <c r="LDG5" s="24"/>
      <c r="LDH5" s="24"/>
      <c r="LDI5" s="24"/>
      <c r="LDJ5" s="24"/>
      <c r="LDK5" s="24"/>
      <c r="LDL5" s="24"/>
      <c r="LDM5" s="24"/>
      <c r="LDN5" s="24"/>
      <c r="LDO5" s="24"/>
      <c r="LDP5" s="24"/>
      <c r="LDQ5" s="24"/>
      <c r="LDR5" s="24"/>
      <c r="LDS5" s="24"/>
      <c r="LDT5" s="24"/>
      <c r="LDU5" s="24"/>
      <c r="LDV5" s="24"/>
      <c r="LDW5" s="24"/>
      <c r="LDX5" s="24"/>
      <c r="LDY5" s="24"/>
      <c r="LDZ5" s="24"/>
      <c r="LEA5" s="24"/>
      <c r="LEB5" s="24"/>
      <c r="LEC5" s="24"/>
      <c r="LED5" s="24"/>
      <c r="LEE5" s="24"/>
      <c r="LEF5" s="24"/>
      <c r="LEG5" s="24"/>
      <c r="LEH5" s="24"/>
      <c r="LEI5" s="24"/>
      <c r="LEJ5" s="24"/>
      <c r="LEK5" s="24"/>
      <c r="LEL5" s="24"/>
      <c r="LEM5" s="24"/>
      <c r="LEN5" s="24"/>
      <c r="LEO5" s="24"/>
      <c r="LEP5" s="24"/>
      <c r="LEQ5" s="24"/>
      <c r="LER5" s="24"/>
      <c r="LES5" s="24"/>
      <c r="LET5" s="24"/>
      <c r="LEU5" s="24"/>
      <c r="LEV5" s="24"/>
      <c r="LEW5" s="24"/>
      <c r="LEX5" s="24"/>
      <c r="LEY5" s="24"/>
      <c r="LEZ5" s="24"/>
      <c r="LFA5" s="24"/>
      <c r="LFB5" s="24"/>
      <c r="LFC5" s="24"/>
      <c r="LFD5" s="24"/>
      <c r="LFE5" s="24"/>
      <c r="LFF5" s="24"/>
      <c r="LFG5" s="24"/>
      <c r="LFH5" s="24"/>
      <c r="LFI5" s="24"/>
      <c r="LFJ5" s="24"/>
      <c r="LFK5" s="24"/>
      <c r="LFL5" s="24"/>
      <c r="LFM5" s="24"/>
      <c r="LFN5" s="24"/>
      <c r="LFO5" s="24"/>
      <c r="LFP5" s="24"/>
      <c r="LFQ5" s="24"/>
      <c r="LFR5" s="24"/>
      <c r="LFS5" s="24"/>
      <c r="LFT5" s="24"/>
      <c r="LFU5" s="24"/>
      <c r="LFV5" s="24"/>
      <c r="LFW5" s="24"/>
      <c r="LFX5" s="24"/>
      <c r="LFY5" s="24"/>
      <c r="LFZ5" s="24"/>
      <c r="LGA5" s="24"/>
      <c r="LGB5" s="24"/>
      <c r="LGC5" s="24"/>
      <c r="LGD5" s="24"/>
      <c r="LGE5" s="24"/>
      <c r="LGF5" s="24"/>
      <c r="LGG5" s="24"/>
      <c r="LGH5" s="24"/>
      <c r="LGI5" s="24"/>
      <c r="LGJ5" s="24"/>
      <c r="LGK5" s="24"/>
      <c r="LGL5" s="24"/>
      <c r="LGM5" s="24"/>
      <c r="LGN5" s="24"/>
      <c r="LGO5" s="24"/>
      <c r="LGP5" s="24"/>
      <c r="LGQ5" s="24"/>
      <c r="LGR5" s="24"/>
      <c r="LGS5" s="24"/>
      <c r="LGT5" s="24"/>
      <c r="LGU5" s="24"/>
      <c r="LGV5" s="24"/>
      <c r="LGW5" s="24"/>
      <c r="LGX5" s="24"/>
      <c r="LGY5" s="24"/>
      <c r="LGZ5" s="24"/>
      <c r="LHA5" s="24"/>
      <c r="LHB5" s="24"/>
      <c r="LHC5" s="24"/>
      <c r="LHD5" s="24"/>
      <c r="LHE5" s="24"/>
      <c r="LHF5" s="24"/>
      <c r="LHG5" s="24"/>
      <c r="LHH5" s="24"/>
      <c r="LHI5" s="24"/>
      <c r="LHJ5" s="24"/>
      <c r="LHK5" s="24"/>
      <c r="LHL5" s="24"/>
      <c r="LHM5" s="24"/>
      <c r="LHN5" s="24"/>
      <c r="LHO5" s="24"/>
      <c r="LHP5" s="24"/>
      <c r="LHQ5" s="24"/>
      <c r="LHR5" s="24"/>
      <c r="LHS5" s="24"/>
      <c r="LHT5" s="24"/>
      <c r="LHU5" s="24"/>
      <c r="LHV5" s="24"/>
      <c r="LHW5" s="24"/>
      <c r="LHX5" s="24"/>
      <c r="LHY5" s="24"/>
      <c r="LHZ5" s="24"/>
      <c r="LIA5" s="24"/>
      <c r="LIB5" s="24"/>
      <c r="LIC5" s="24"/>
      <c r="LID5" s="24"/>
      <c r="LIE5" s="24"/>
      <c r="LIF5" s="24"/>
      <c r="LIG5" s="24"/>
      <c r="LIH5" s="24"/>
      <c r="LII5" s="24"/>
      <c r="LIJ5" s="24"/>
      <c r="LIK5" s="24"/>
      <c r="LIL5" s="24"/>
      <c r="LIM5" s="24"/>
      <c r="LIN5" s="24"/>
      <c r="LIO5" s="24"/>
      <c r="LIP5" s="24"/>
      <c r="LIQ5" s="24"/>
      <c r="LIR5" s="24"/>
      <c r="LIS5" s="24"/>
      <c r="LIT5" s="24"/>
      <c r="LIU5" s="24"/>
      <c r="LIV5" s="24"/>
      <c r="LIW5" s="24"/>
      <c r="LIX5" s="24"/>
      <c r="LIY5" s="24"/>
      <c r="LIZ5" s="24"/>
      <c r="LJA5" s="24"/>
      <c r="LJB5" s="24"/>
      <c r="LJC5" s="24"/>
      <c r="LJD5" s="24"/>
      <c r="LJE5" s="24"/>
      <c r="LJF5" s="24"/>
      <c r="LJG5" s="24"/>
      <c r="LJH5" s="24"/>
      <c r="LJI5" s="24"/>
      <c r="LJJ5" s="24"/>
      <c r="LJK5" s="24"/>
      <c r="LJL5" s="24"/>
      <c r="LJM5" s="24"/>
      <c r="LJN5" s="24"/>
      <c r="LJO5" s="24"/>
      <c r="LJP5" s="24"/>
      <c r="LJQ5" s="24"/>
      <c r="LJR5" s="24"/>
      <c r="LJS5" s="24"/>
      <c r="LJT5" s="24"/>
      <c r="LJU5" s="24"/>
      <c r="LJV5" s="24"/>
      <c r="LJW5" s="24"/>
      <c r="LJX5" s="24"/>
      <c r="LJY5" s="24"/>
      <c r="LJZ5" s="24"/>
      <c r="LKA5" s="24"/>
      <c r="LKB5" s="24"/>
      <c r="LKC5" s="24"/>
      <c r="LKD5" s="24"/>
      <c r="LKE5" s="24"/>
      <c r="LKF5" s="24"/>
      <c r="LKG5" s="24"/>
      <c r="LKH5" s="24"/>
      <c r="LKI5" s="24"/>
      <c r="LKJ5" s="24"/>
      <c r="LKK5" s="24"/>
      <c r="LKL5" s="24"/>
      <c r="LKM5" s="24"/>
      <c r="LKN5" s="24"/>
      <c r="LKO5" s="24"/>
      <c r="LKP5" s="24"/>
      <c r="LKQ5" s="24"/>
      <c r="LKR5" s="24"/>
      <c r="LKS5" s="24"/>
      <c r="LKT5" s="24"/>
      <c r="LKU5" s="24"/>
      <c r="LKV5" s="24"/>
      <c r="LKW5" s="24"/>
      <c r="LKX5" s="24"/>
      <c r="LKY5" s="24"/>
      <c r="LKZ5" s="24"/>
      <c r="LLA5" s="24"/>
      <c r="LLB5" s="24"/>
      <c r="LLC5" s="24"/>
      <c r="LLD5" s="24"/>
      <c r="LLE5" s="24"/>
      <c r="LLF5" s="24"/>
      <c r="LLG5" s="24"/>
      <c r="LLH5" s="24"/>
      <c r="LLI5" s="24"/>
      <c r="LLJ5" s="24"/>
      <c r="LLK5" s="24"/>
      <c r="LLL5" s="24"/>
      <c r="LLM5" s="24"/>
      <c r="LLN5" s="24"/>
      <c r="LLO5" s="24"/>
      <c r="LLP5" s="24"/>
      <c r="LLQ5" s="24"/>
      <c r="LLR5" s="24"/>
      <c r="LLS5" s="24"/>
      <c r="LLT5" s="24"/>
      <c r="LLU5" s="24"/>
      <c r="LLV5" s="24"/>
      <c r="LLW5" s="24"/>
      <c r="LLX5" s="24"/>
      <c r="LLY5" s="24"/>
      <c r="LLZ5" s="24"/>
      <c r="LMA5" s="24"/>
      <c r="LMB5" s="24"/>
      <c r="LMC5" s="24"/>
      <c r="LMD5" s="24"/>
      <c r="LME5" s="24"/>
      <c r="LMF5" s="24"/>
      <c r="LMG5" s="24"/>
      <c r="LMH5" s="24"/>
      <c r="LMI5" s="24"/>
      <c r="LMJ5" s="24"/>
      <c r="LMK5" s="24"/>
      <c r="LML5" s="24"/>
      <c r="LMM5" s="24"/>
      <c r="LMN5" s="24"/>
      <c r="LMO5" s="24"/>
      <c r="LMP5" s="24"/>
      <c r="LMQ5" s="24"/>
      <c r="LMR5" s="24"/>
      <c r="LMS5" s="24"/>
      <c r="LMT5" s="24"/>
      <c r="LMU5" s="24"/>
      <c r="LMV5" s="24"/>
      <c r="LMW5" s="24"/>
      <c r="LMX5" s="24"/>
      <c r="LMY5" s="24"/>
      <c r="LMZ5" s="24"/>
      <c r="LNA5" s="24"/>
      <c r="LNB5" s="24"/>
      <c r="LNC5" s="24"/>
      <c r="LND5" s="24"/>
      <c r="LNE5" s="24"/>
      <c r="LNF5" s="24"/>
      <c r="LNG5" s="24"/>
      <c r="LNH5" s="24"/>
      <c r="LNI5" s="24"/>
      <c r="LNJ5" s="24"/>
      <c r="LNK5" s="24"/>
      <c r="LNL5" s="24"/>
      <c r="LNM5" s="24"/>
      <c r="LNN5" s="24"/>
      <c r="LNO5" s="24"/>
      <c r="LNP5" s="24"/>
      <c r="LNQ5" s="24"/>
      <c r="LNR5" s="24"/>
      <c r="LNS5" s="24"/>
      <c r="LNT5" s="24"/>
      <c r="LNU5" s="24"/>
      <c r="LNV5" s="24"/>
      <c r="LNW5" s="24"/>
      <c r="LNX5" s="24"/>
      <c r="LNY5" s="24"/>
      <c r="LNZ5" s="24"/>
      <c r="LOA5" s="24"/>
      <c r="LOB5" s="24"/>
      <c r="LOC5" s="24"/>
      <c r="LOD5" s="24"/>
      <c r="LOE5" s="24"/>
      <c r="LOF5" s="24"/>
      <c r="LOG5" s="24"/>
      <c r="LOH5" s="24"/>
      <c r="LOI5" s="24"/>
      <c r="LOJ5" s="24"/>
      <c r="LOK5" s="24"/>
      <c r="LOL5" s="24"/>
      <c r="LOM5" s="24"/>
      <c r="LON5" s="24"/>
      <c r="LOO5" s="24"/>
      <c r="LOP5" s="24"/>
      <c r="LOQ5" s="24"/>
      <c r="LOR5" s="24"/>
      <c r="LOS5" s="24"/>
      <c r="LOT5" s="24"/>
      <c r="LOU5" s="24"/>
      <c r="LOV5" s="24"/>
      <c r="LOW5" s="24"/>
      <c r="LOX5" s="24"/>
      <c r="LOY5" s="24"/>
      <c r="LOZ5" s="24"/>
      <c r="LPA5" s="24"/>
      <c r="LPB5" s="24"/>
      <c r="LPC5" s="24"/>
      <c r="LPD5" s="24"/>
      <c r="LPE5" s="24"/>
      <c r="LPF5" s="24"/>
      <c r="LPG5" s="24"/>
      <c r="LPH5" s="24"/>
      <c r="LPI5" s="24"/>
      <c r="LPJ5" s="24"/>
      <c r="LPK5" s="24"/>
      <c r="LPL5" s="24"/>
      <c r="LPM5" s="24"/>
      <c r="LPN5" s="24"/>
      <c r="LPO5" s="24"/>
      <c r="LPP5" s="24"/>
      <c r="LPQ5" s="24"/>
      <c r="LPR5" s="24"/>
      <c r="LPS5" s="24"/>
      <c r="LPT5" s="24"/>
      <c r="LPU5" s="24"/>
      <c r="LPV5" s="24"/>
      <c r="LPW5" s="24"/>
      <c r="LPX5" s="24"/>
      <c r="LPY5" s="24"/>
      <c r="LPZ5" s="24"/>
      <c r="LQA5" s="24"/>
      <c r="LQB5" s="24"/>
      <c r="LQC5" s="24"/>
      <c r="LQD5" s="24"/>
      <c r="LQE5" s="24"/>
      <c r="LQF5" s="24"/>
      <c r="LQG5" s="24"/>
      <c r="LQH5" s="24"/>
      <c r="LQI5" s="24"/>
      <c r="LQJ5" s="24"/>
      <c r="LQK5" s="24"/>
      <c r="LQL5" s="24"/>
      <c r="LQM5" s="24"/>
      <c r="LQN5" s="24"/>
      <c r="LQO5" s="24"/>
      <c r="LQP5" s="24"/>
      <c r="LQQ5" s="24"/>
      <c r="LQR5" s="24"/>
      <c r="LQS5" s="24"/>
      <c r="LQT5" s="24"/>
      <c r="LQU5" s="24"/>
      <c r="LQV5" s="24"/>
      <c r="LQW5" s="24"/>
      <c r="LQX5" s="24"/>
      <c r="LQY5" s="24"/>
      <c r="LQZ5" s="24"/>
      <c r="LRA5" s="24"/>
      <c r="LRB5" s="24"/>
      <c r="LRC5" s="24"/>
      <c r="LRD5" s="24"/>
      <c r="LRE5" s="24"/>
      <c r="LRF5" s="24"/>
      <c r="LRG5" s="24"/>
      <c r="LRH5" s="24"/>
      <c r="LRI5" s="24"/>
      <c r="LRJ5" s="24"/>
      <c r="LRK5" s="24"/>
      <c r="LRL5" s="24"/>
      <c r="LRM5" s="24"/>
      <c r="LRN5" s="24"/>
      <c r="LRO5" s="24"/>
      <c r="LRP5" s="24"/>
      <c r="LRQ5" s="24"/>
      <c r="LRR5" s="24"/>
      <c r="LRS5" s="24"/>
      <c r="LRT5" s="24"/>
      <c r="LRU5" s="24"/>
      <c r="LRV5" s="24"/>
      <c r="LRW5" s="24"/>
      <c r="LRX5" s="24"/>
      <c r="LRY5" s="24"/>
      <c r="LRZ5" s="24"/>
      <c r="LSA5" s="24"/>
      <c r="LSB5" s="24"/>
      <c r="LSC5" s="24"/>
      <c r="LSD5" s="24"/>
      <c r="LSE5" s="24"/>
      <c r="LSF5" s="24"/>
      <c r="LSG5" s="24"/>
      <c r="LSH5" s="24"/>
      <c r="LSI5" s="24"/>
      <c r="LSJ5" s="24"/>
      <c r="LSK5" s="24"/>
      <c r="LSL5" s="24"/>
      <c r="LSM5" s="24"/>
      <c r="LSN5" s="24"/>
      <c r="LSO5" s="24"/>
      <c r="LSP5" s="24"/>
      <c r="LSQ5" s="24"/>
      <c r="LSR5" s="24"/>
      <c r="LSS5" s="24"/>
      <c r="LST5" s="24"/>
      <c r="LSU5" s="24"/>
      <c r="LSV5" s="24"/>
      <c r="LSW5" s="24"/>
      <c r="LSX5" s="24"/>
      <c r="LSY5" s="24"/>
      <c r="LSZ5" s="24"/>
      <c r="LTA5" s="24"/>
      <c r="LTB5" s="24"/>
      <c r="LTC5" s="24"/>
      <c r="LTD5" s="24"/>
      <c r="LTE5" s="24"/>
      <c r="LTF5" s="24"/>
      <c r="LTG5" s="24"/>
      <c r="LTH5" s="24"/>
      <c r="LTI5" s="24"/>
      <c r="LTJ5" s="24"/>
      <c r="LTK5" s="24"/>
      <c r="LTL5" s="24"/>
      <c r="LTM5" s="24"/>
      <c r="LTN5" s="24"/>
      <c r="LTO5" s="24"/>
      <c r="LTP5" s="24"/>
      <c r="LTQ5" s="24"/>
      <c r="LTR5" s="24"/>
      <c r="LTS5" s="24"/>
      <c r="LTT5" s="24"/>
      <c r="LTU5" s="24"/>
      <c r="LTV5" s="24"/>
      <c r="LTW5" s="24"/>
      <c r="LTX5" s="24"/>
      <c r="LTY5" s="24"/>
      <c r="LTZ5" s="24"/>
      <c r="LUA5" s="24"/>
      <c r="LUB5" s="24"/>
      <c r="LUC5" s="24"/>
      <c r="LUD5" s="24"/>
      <c r="LUE5" s="24"/>
      <c r="LUF5" s="24"/>
      <c r="LUG5" s="24"/>
      <c r="LUH5" s="24"/>
      <c r="LUI5" s="24"/>
      <c r="LUJ5" s="24"/>
      <c r="LUK5" s="24"/>
      <c r="LUL5" s="24"/>
      <c r="LUM5" s="24"/>
      <c r="LUN5" s="24"/>
      <c r="LUO5" s="24"/>
      <c r="LUP5" s="24"/>
      <c r="LUQ5" s="24"/>
      <c r="LUR5" s="24"/>
      <c r="LUS5" s="24"/>
      <c r="LUT5" s="24"/>
      <c r="LUU5" s="24"/>
      <c r="LUV5" s="24"/>
      <c r="LUW5" s="24"/>
      <c r="LUX5" s="24"/>
      <c r="LUY5" s="24"/>
      <c r="LUZ5" s="24"/>
      <c r="LVA5" s="24"/>
      <c r="LVB5" s="24"/>
      <c r="LVC5" s="24"/>
      <c r="LVD5" s="24"/>
      <c r="LVE5" s="24"/>
      <c r="LVF5" s="24"/>
      <c r="LVG5" s="24"/>
      <c r="LVH5" s="24"/>
      <c r="LVI5" s="24"/>
      <c r="LVJ5" s="24"/>
      <c r="LVK5" s="24"/>
      <c r="LVL5" s="24"/>
      <c r="LVM5" s="24"/>
      <c r="LVN5" s="24"/>
      <c r="LVO5" s="24"/>
      <c r="LVP5" s="24"/>
      <c r="LVQ5" s="24"/>
      <c r="LVR5" s="24"/>
      <c r="LVS5" s="24"/>
      <c r="LVT5" s="24"/>
      <c r="LVU5" s="24"/>
      <c r="LVV5" s="24"/>
      <c r="LVW5" s="24"/>
      <c r="LVX5" s="24"/>
      <c r="LVY5" s="24"/>
      <c r="LVZ5" s="24"/>
      <c r="LWA5" s="24"/>
      <c r="LWB5" s="24"/>
      <c r="LWC5" s="24"/>
      <c r="LWD5" s="24"/>
      <c r="LWE5" s="24"/>
      <c r="LWF5" s="24"/>
      <c r="LWG5" s="24"/>
      <c r="LWH5" s="24"/>
      <c r="LWI5" s="24"/>
      <c r="LWJ5" s="24"/>
      <c r="LWK5" s="24"/>
      <c r="LWL5" s="24"/>
      <c r="LWM5" s="24"/>
      <c r="LWN5" s="24"/>
      <c r="LWO5" s="24"/>
      <c r="LWP5" s="24"/>
      <c r="LWQ5" s="24"/>
      <c r="LWR5" s="24"/>
      <c r="LWS5" s="24"/>
      <c r="LWT5" s="24"/>
      <c r="LWU5" s="24"/>
      <c r="LWV5" s="24"/>
      <c r="LWW5" s="24"/>
      <c r="LWX5" s="24"/>
      <c r="LWY5" s="24"/>
      <c r="LWZ5" s="24"/>
      <c r="LXA5" s="24"/>
      <c r="LXB5" s="24"/>
      <c r="LXC5" s="24"/>
      <c r="LXD5" s="24"/>
      <c r="LXE5" s="24"/>
      <c r="LXF5" s="24"/>
      <c r="LXG5" s="24"/>
      <c r="LXH5" s="24"/>
      <c r="LXI5" s="24"/>
      <c r="LXJ5" s="24"/>
      <c r="LXK5" s="24"/>
      <c r="LXL5" s="24"/>
      <c r="LXM5" s="24"/>
      <c r="LXN5" s="24"/>
      <c r="LXO5" s="24"/>
      <c r="LXP5" s="24"/>
      <c r="LXQ5" s="24"/>
      <c r="LXR5" s="24"/>
      <c r="LXS5" s="24"/>
      <c r="LXT5" s="24"/>
      <c r="LXU5" s="24"/>
      <c r="LXV5" s="24"/>
      <c r="LXW5" s="24"/>
      <c r="LXX5" s="24"/>
      <c r="LXY5" s="24"/>
      <c r="LXZ5" s="24"/>
      <c r="LYA5" s="24"/>
      <c r="LYB5" s="24"/>
      <c r="LYC5" s="24"/>
      <c r="LYD5" s="24"/>
      <c r="LYE5" s="24"/>
      <c r="LYF5" s="24"/>
      <c r="LYG5" s="24"/>
      <c r="LYH5" s="24"/>
      <c r="LYI5" s="24"/>
      <c r="LYJ5" s="24"/>
      <c r="LYK5" s="24"/>
      <c r="LYL5" s="24"/>
      <c r="LYM5" s="24"/>
      <c r="LYN5" s="24"/>
      <c r="LYO5" s="24"/>
      <c r="LYP5" s="24"/>
      <c r="LYQ5" s="24"/>
      <c r="LYR5" s="24"/>
      <c r="LYS5" s="24"/>
      <c r="LYT5" s="24"/>
      <c r="LYU5" s="24"/>
      <c r="LYV5" s="24"/>
      <c r="LYW5" s="24"/>
      <c r="LYX5" s="24"/>
      <c r="LYY5" s="24"/>
      <c r="LYZ5" s="24"/>
      <c r="LZA5" s="24"/>
      <c r="LZB5" s="24"/>
      <c r="LZC5" s="24"/>
      <c r="LZD5" s="24"/>
      <c r="LZE5" s="24"/>
      <c r="LZF5" s="24"/>
      <c r="LZG5" s="24"/>
      <c r="LZH5" s="24"/>
      <c r="LZI5" s="24"/>
      <c r="LZJ5" s="24"/>
      <c r="LZK5" s="24"/>
      <c r="LZL5" s="24"/>
      <c r="LZM5" s="24"/>
      <c r="LZN5" s="24"/>
      <c r="LZO5" s="24"/>
      <c r="LZP5" s="24"/>
      <c r="LZQ5" s="24"/>
      <c r="LZR5" s="24"/>
      <c r="LZS5" s="24"/>
      <c r="LZT5" s="24"/>
      <c r="LZU5" s="24"/>
      <c r="LZV5" s="24"/>
      <c r="LZW5" s="24"/>
      <c r="LZX5" s="24"/>
      <c r="LZY5" s="24"/>
      <c r="LZZ5" s="24"/>
      <c r="MAA5" s="24"/>
      <c r="MAB5" s="24"/>
      <c r="MAC5" s="24"/>
      <c r="MAD5" s="24"/>
      <c r="MAE5" s="24"/>
      <c r="MAF5" s="24"/>
      <c r="MAG5" s="24"/>
      <c r="MAH5" s="24"/>
      <c r="MAI5" s="24"/>
      <c r="MAJ5" s="24"/>
      <c r="MAK5" s="24"/>
      <c r="MAL5" s="24"/>
      <c r="MAM5" s="24"/>
      <c r="MAN5" s="24"/>
      <c r="MAO5" s="24"/>
      <c r="MAP5" s="24"/>
      <c r="MAQ5" s="24"/>
      <c r="MAR5" s="24"/>
      <c r="MAS5" s="24"/>
      <c r="MAT5" s="24"/>
      <c r="MAU5" s="24"/>
      <c r="MAV5" s="24"/>
      <c r="MAW5" s="24"/>
      <c r="MAX5" s="24"/>
      <c r="MAY5" s="24"/>
      <c r="MAZ5" s="24"/>
      <c r="MBA5" s="24"/>
      <c r="MBB5" s="24"/>
      <c r="MBC5" s="24"/>
      <c r="MBD5" s="24"/>
      <c r="MBE5" s="24"/>
      <c r="MBF5" s="24"/>
      <c r="MBG5" s="24"/>
      <c r="MBH5" s="24"/>
      <c r="MBI5" s="24"/>
      <c r="MBJ5" s="24"/>
      <c r="MBK5" s="24"/>
      <c r="MBL5" s="24"/>
      <c r="MBM5" s="24"/>
      <c r="MBN5" s="24"/>
      <c r="MBO5" s="24"/>
      <c r="MBP5" s="24"/>
      <c r="MBQ5" s="24"/>
      <c r="MBR5" s="24"/>
      <c r="MBS5" s="24"/>
      <c r="MBT5" s="24"/>
      <c r="MBU5" s="24"/>
      <c r="MBV5" s="24"/>
      <c r="MBW5" s="24"/>
      <c r="MBX5" s="24"/>
      <c r="MBY5" s="24"/>
      <c r="MBZ5" s="24"/>
      <c r="MCA5" s="24"/>
      <c r="MCB5" s="24"/>
      <c r="MCC5" s="24"/>
      <c r="MCD5" s="24"/>
      <c r="MCE5" s="24"/>
      <c r="MCF5" s="24"/>
      <c r="MCG5" s="24"/>
      <c r="MCH5" s="24"/>
      <c r="MCI5" s="24"/>
      <c r="MCJ5" s="24"/>
      <c r="MCK5" s="24"/>
      <c r="MCL5" s="24"/>
      <c r="MCM5" s="24"/>
      <c r="MCN5" s="24"/>
      <c r="MCO5" s="24"/>
      <c r="MCP5" s="24"/>
      <c r="MCQ5" s="24"/>
      <c r="MCR5" s="24"/>
      <c r="MCS5" s="24"/>
      <c r="MCT5" s="24"/>
      <c r="MCU5" s="24"/>
      <c r="MCV5" s="24"/>
      <c r="MCW5" s="24"/>
      <c r="MCX5" s="24"/>
      <c r="MCY5" s="24"/>
      <c r="MCZ5" s="24"/>
      <c r="MDA5" s="24"/>
      <c r="MDB5" s="24"/>
      <c r="MDC5" s="24"/>
      <c r="MDD5" s="24"/>
      <c r="MDE5" s="24"/>
      <c r="MDF5" s="24"/>
      <c r="MDG5" s="24"/>
      <c r="MDH5" s="24"/>
      <c r="MDI5" s="24"/>
      <c r="MDJ5" s="24"/>
      <c r="MDK5" s="24"/>
      <c r="MDL5" s="24"/>
      <c r="MDM5" s="24"/>
      <c r="MDN5" s="24"/>
      <c r="MDO5" s="24"/>
      <c r="MDP5" s="24"/>
      <c r="MDQ5" s="24"/>
      <c r="MDR5" s="24"/>
      <c r="MDS5" s="24"/>
      <c r="MDT5" s="24"/>
      <c r="MDU5" s="24"/>
      <c r="MDV5" s="24"/>
      <c r="MDW5" s="24"/>
      <c r="MDX5" s="24"/>
      <c r="MDY5" s="24"/>
      <c r="MDZ5" s="24"/>
      <c r="MEA5" s="24"/>
      <c r="MEB5" s="24"/>
      <c r="MEC5" s="24"/>
      <c r="MED5" s="24"/>
      <c r="MEE5" s="24"/>
      <c r="MEF5" s="24"/>
      <c r="MEG5" s="24"/>
      <c r="MEH5" s="24"/>
      <c r="MEI5" s="24"/>
      <c r="MEJ5" s="24"/>
      <c r="MEK5" s="24"/>
      <c r="MEL5" s="24"/>
      <c r="MEM5" s="24"/>
      <c r="MEN5" s="24"/>
      <c r="MEO5" s="24"/>
      <c r="MEP5" s="24"/>
      <c r="MEQ5" s="24"/>
      <c r="MER5" s="24"/>
      <c r="MES5" s="24"/>
      <c r="MET5" s="24"/>
      <c r="MEU5" s="24"/>
      <c r="MEV5" s="24"/>
      <c r="MEW5" s="24"/>
      <c r="MEX5" s="24"/>
      <c r="MEY5" s="24"/>
      <c r="MEZ5" s="24"/>
      <c r="MFA5" s="24"/>
      <c r="MFB5" s="24"/>
      <c r="MFC5" s="24"/>
      <c r="MFD5" s="24"/>
      <c r="MFE5" s="24"/>
      <c r="MFF5" s="24"/>
      <c r="MFG5" s="24"/>
      <c r="MFH5" s="24"/>
      <c r="MFI5" s="24"/>
      <c r="MFJ5" s="24"/>
      <c r="MFK5" s="24"/>
      <c r="MFL5" s="24"/>
      <c r="MFM5" s="24"/>
      <c r="MFN5" s="24"/>
      <c r="MFO5" s="24"/>
      <c r="MFP5" s="24"/>
      <c r="MFQ5" s="24"/>
      <c r="MFR5" s="24"/>
      <c r="MFS5" s="24"/>
      <c r="MFT5" s="24"/>
      <c r="MFU5" s="24"/>
      <c r="MFV5" s="24"/>
      <c r="MFW5" s="24"/>
      <c r="MFX5" s="24"/>
      <c r="MFY5" s="24"/>
      <c r="MFZ5" s="24"/>
      <c r="MGA5" s="24"/>
      <c r="MGB5" s="24"/>
      <c r="MGC5" s="24"/>
      <c r="MGD5" s="24"/>
      <c r="MGE5" s="24"/>
      <c r="MGF5" s="24"/>
      <c r="MGG5" s="24"/>
      <c r="MGH5" s="24"/>
      <c r="MGI5" s="24"/>
      <c r="MGJ5" s="24"/>
      <c r="MGK5" s="24"/>
      <c r="MGL5" s="24"/>
      <c r="MGM5" s="24"/>
      <c r="MGN5" s="24"/>
      <c r="MGO5" s="24"/>
      <c r="MGP5" s="24"/>
      <c r="MGQ5" s="24"/>
      <c r="MGR5" s="24"/>
      <c r="MGS5" s="24"/>
      <c r="MGT5" s="24"/>
      <c r="MGU5" s="24"/>
      <c r="MGV5" s="24"/>
      <c r="MGW5" s="24"/>
      <c r="MGX5" s="24"/>
      <c r="MGY5" s="24"/>
      <c r="MGZ5" s="24"/>
      <c r="MHA5" s="24"/>
      <c r="MHB5" s="24"/>
      <c r="MHC5" s="24"/>
      <c r="MHD5" s="24"/>
      <c r="MHE5" s="24"/>
      <c r="MHF5" s="24"/>
      <c r="MHG5" s="24"/>
      <c r="MHH5" s="24"/>
      <c r="MHI5" s="24"/>
      <c r="MHJ5" s="24"/>
      <c r="MHK5" s="24"/>
      <c r="MHL5" s="24"/>
      <c r="MHM5" s="24"/>
      <c r="MHN5" s="24"/>
      <c r="MHO5" s="24"/>
      <c r="MHP5" s="24"/>
      <c r="MHQ5" s="24"/>
      <c r="MHR5" s="24"/>
      <c r="MHS5" s="24"/>
      <c r="MHT5" s="24"/>
      <c r="MHU5" s="24"/>
      <c r="MHV5" s="24"/>
      <c r="MHW5" s="24"/>
      <c r="MHX5" s="24"/>
      <c r="MHY5" s="24"/>
      <c r="MHZ5" s="24"/>
      <c r="MIA5" s="24"/>
      <c r="MIB5" s="24"/>
      <c r="MIC5" s="24"/>
      <c r="MID5" s="24"/>
      <c r="MIE5" s="24"/>
      <c r="MIF5" s="24"/>
      <c r="MIG5" s="24"/>
      <c r="MIH5" s="24"/>
      <c r="MII5" s="24"/>
      <c r="MIJ5" s="24"/>
      <c r="MIK5" s="24"/>
      <c r="MIL5" s="24"/>
      <c r="MIM5" s="24"/>
      <c r="MIN5" s="24"/>
      <c r="MIO5" s="24"/>
      <c r="MIP5" s="24"/>
      <c r="MIQ5" s="24"/>
      <c r="MIR5" s="24"/>
      <c r="MIS5" s="24"/>
      <c r="MIT5" s="24"/>
      <c r="MIU5" s="24"/>
      <c r="MIV5" s="24"/>
      <c r="MIW5" s="24"/>
      <c r="MIX5" s="24"/>
      <c r="MIY5" s="24"/>
      <c r="MIZ5" s="24"/>
      <c r="MJA5" s="24"/>
      <c r="MJB5" s="24"/>
      <c r="MJC5" s="24"/>
      <c r="MJD5" s="24"/>
      <c r="MJE5" s="24"/>
      <c r="MJF5" s="24"/>
      <c r="MJG5" s="24"/>
      <c r="MJH5" s="24"/>
      <c r="MJI5" s="24"/>
      <c r="MJJ5" s="24"/>
      <c r="MJK5" s="24"/>
      <c r="MJL5" s="24"/>
      <c r="MJM5" s="24"/>
      <c r="MJN5" s="24"/>
      <c r="MJO5" s="24"/>
      <c r="MJP5" s="24"/>
      <c r="MJQ5" s="24"/>
      <c r="MJR5" s="24"/>
      <c r="MJS5" s="24"/>
      <c r="MJT5" s="24"/>
      <c r="MJU5" s="24"/>
      <c r="MJV5" s="24"/>
      <c r="MJW5" s="24"/>
      <c r="MJX5" s="24"/>
      <c r="MJY5" s="24"/>
      <c r="MJZ5" s="24"/>
      <c r="MKA5" s="24"/>
      <c r="MKB5" s="24"/>
      <c r="MKC5" s="24"/>
      <c r="MKD5" s="24"/>
      <c r="MKE5" s="24"/>
      <c r="MKF5" s="24"/>
      <c r="MKG5" s="24"/>
      <c r="MKH5" s="24"/>
      <c r="MKI5" s="24"/>
      <c r="MKJ5" s="24"/>
      <c r="MKK5" s="24"/>
      <c r="MKL5" s="24"/>
      <c r="MKM5" s="24"/>
      <c r="MKN5" s="24"/>
      <c r="MKO5" s="24"/>
      <c r="MKP5" s="24"/>
      <c r="MKQ5" s="24"/>
      <c r="MKR5" s="24"/>
      <c r="MKS5" s="24"/>
      <c r="MKT5" s="24"/>
      <c r="MKU5" s="24"/>
      <c r="MKV5" s="24"/>
      <c r="MKW5" s="24"/>
      <c r="MKX5" s="24"/>
      <c r="MKY5" s="24"/>
      <c r="MKZ5" s="24"/>
      <c r="MLA5" s="24"/>
      <c r="MLB5" s="24"/>
      <c r="MLC5" s="24"/>
      <c r="MLD5" s="24"/>
      <c r="MLE5" s="24"/>
      <c r="MLF5" s="24"/>
      <c r="MLG5" s="24"/>
      <c r="MLH5" s="24"/>
      <c r="MLI5" s="24"/>
      <c r="MLJ5" s="24"/>
      <c r="MLK5" s="24"/>
      <c r="MLL5" s="24"/>
      <c r="MLM5" s="24"/>
      <c r="MLN5" s="24"/>
      <c r="MLO5" s="24"/>
      <c r="MLP5" s="24"/>
      <c r="MLQ5" s="24"/>
      <c r="MLR5" s="24"/>
      <c r="MLS5" s="24"/>
      <c r="MLT5" s="24"/>
      <c r="MLU5" s="24"/>
      <c r="MLV5" s="24"/>
      <c r="MLW5" s="24"/>
      <c r="MLX5" s="24"/>
      <c r="MLY5" s="24"/>
      <c r="MLZ5" s="24"/>
      <c r="MMA5" s="24"/>
      <c r="MMB5" s="24"/>
      <c r="MMC5" s="24"/>
      <c r="MMD5" s="24"/>
      <c r="MME5" s="24"/>
      <c r="MMF5" s="24"/>
      <c r="MMG5" s="24"/>
      <c r="MMH5" s="24"/>
      <c r="MMI5" s="24"/>
      <c r="MMJ5" s="24"/>
      <c r="MMK5" s="24"/>
      <c r="MML5" s="24"/>
      <c r="MMM5" s="24"/>
      <c r="MMN5" s="24"/>
      <c r="MMO5" s="24"/>
      <c r="MMP5" s="24"/>
      <c r="MMQ5" s="24"/>
      <c r="MMR5" s="24"/>
      <c r="MMS5" s="24"/>
      <c r="MMT5" s="24"/>
      <c r="MMU5" s="24"/>
      <c r="MMV5" s="24"/>
      <c r="MMW5" s="24"/>
      <c r="MMX5" s="24"/>
      <c r="MMY5" s="24"/>
      <c r="MMZ5" s="24"/>
      <c r="MNA5" s="24"/>
      <c r="MNB5" s="24"/>
      <c r="MNC5" s="24"/>
      <c r="MND5" s="24"/>
      <c r="MNE5" s="24"/>
      <c r="MNF5" s="24"/>
      <c r="MNG5" s="24"/>
      <c r="MNH5" s="24"/>
      <c r="MNI5" s="24"/>
      <c r="MNJ5" s="24"/>
      <c r="MNK5" s="24"/>
      <c r="MNL5" s="24"/>
      <c r="MNM5" s="24"/>
      <c r="MNN5" s="24"/>
      <c r="MNO5" s="24"/>
      <c r="MNP5" s="24"/>
      <c r="MNQ5" s="24"/>
      <c r="MNR5" s="24"/>
      <c r="MNS5" s="24"/>
      <c r="MNT5" s="24"/>
      <c r="MNU5" s="24"/>
      <c r="MNV5" s="24"/>
      <c r="MNW5" s="24"/>
      <c r="MNX5" s="24"/>
      <c r="MNY5" s="24"/>
      <c r="MNZ5" s="24"/>
      <c r="MOA5" s="24"/>
      <c r="MOB5" s="24"/>
      <c r="MOC5" s="24"/>
      <c r="MOD5" s="24"/>
      <c r="MOE5" s="24"/>
      <c r="MOF5" s="24"/>
      <c r="MOG5" s="24"/>
      <c r="MOH5" s="24"/>
      <c r="MOI5" s="24"/>
      <c r="MOJ5" s="24"/>
      <c r="MOK5" s="24"/>
      <c r="MOL5" s="24"/>
      <c r="MOM5" s="24"/>
      <c r="MON5" s="24"/>
      <c r="MOO5" s="24"/>
      <c r="MOP5" s="24"/>
      <c r="MOQ5" s="24"/>
      <c r="MOR5" s="24"/>
      <c r="MOS5" s="24"/>
      <c r="MOT5" s="24"/>
      <c r="MOU5" s="24"/>
      <c r="MOV5" s="24"/>
      <c r="MOW5" s="24"/>
      <c r="MOX5" s="24"/>
      <c r="MOY5" s="24"/>
      <c r="MOZ5" s="24"/>
      <c r="MPA5" s="24"/>
      <c r="MPB5" s="24"/>
      <c r="MPC5" s="24"/>
      <c r="MPD5" s="24"/>
      <c r="MPE5" s="24"/>
      <c r="MPF5" s="24"/>
      <c r="MPG5" s="24"/>
      <c r="MPH5" s="24"/>
      <c r="MPI5" s="24"/>
      <c r="MPJ5" s="24"/>
      <c r="MPK5" s="24"/>
      <c r="MPL5" s="24"/>
      <c r="MPM5" s="24"/>
      <c r="MPN5" s="24"/>
      <c r="MPO5" s="24"/>
      <c r="MPP5" s="24"/>
      <c r="MPQ5" s="24"/>
      <c r="MPR5" s="24"/>
      <c r="MPS5" s="24"/>
      <c r="MPT5" s="24"/>
      <c r="MPU5" s="24"/>
      <c r="MPV5" s="24"/>
      <c r="MPW5" s="24"/>
      <c r="MPX5" s="24"/>
      <c r="MPY5" s="24"/>
      <c r="MPZ5" s="24"/>
      <c r="MQA5" s="24"/>
      <c r="MQB5" s="24"/>
      <c r="MQC5" s="24"/>
      <c r="MQD5" s="24"/>
      <c r="MQE5" s="24"/>
      <c r="MQF5" s="24"/>
      <c r="MQG5" s="24"/>
      <c r="MQH5" s="24"/>
      <c r="MQI5" s="24"/>
      <c r="MQJ5" s="24"/>
      <c r="MQK5" s="24"/>
      <c r="MQL5" s="24"/>
      <c r="MQM5" s="24"/>
      <c r="MQN5" s="24"/>
      <c r="MQO5" s="24"/>
      <c r="MQP5" s="24"/>
      <c r="MQQ5" s="24"/>
      <c r="MQR5" s="24"/>
      <c r="MQS5" s="24"/>
      <c r="MQT5" s="24"/>
      <c r="MQU5" s="24"/>
      <c r="MQV5" s="24"/>
      <c r="MQW5" s="24"/>
      <c r="MQX5" s="24"/>
      <c r="MQY5" s="24"/>
      <c r="MQZ5" s="24"/>
      <c r="MRA5" s="24"/>
      <c r="MRB5" s="24"/>
      <c r="MRC5" s="24"/>
      <c r="MRD5" s="24"/>
      <c r="MRE5" s="24"/>
      <c r="MRF5" s="24"/>
      <c r="MRG5" s="24"/>
      <c r="MRH5" s="24"/>
      <c r="MRI5" s="24"/>
      <c r="MRJ5" s="24"/>
      <c r="MRK5" s="24"/>
      <c r="MRL5" s="24"/>
      <c r="MRM5" s="24"/>
      <c r="MRN5" s="24"/>
      <c r="MRO5" s="24"/>
      <c r="MRP5" s="24"/>
      <c r="MRQ5" s="24"/>
      <c r="MRR5" s="24"/>
      <c r="MRS5" s="24"/>
      <c r="MRT5" s="24"/>
      <c r="MRU5" s="24"/>
      <c r="MRV5" s="24"/>
      <c r="MRW5" s="24"/>
      <c r="MRX5" s="24"/>
      <c r="MRY5" s="24"/>
      <c r="MRZ5" s="24"/>
      <c r="MSA5" s="24"/>
      <c r="MSB5" s="24"/>
      <c r="MSC5" s="24"/>
      <c r="MSD5" s="24"/>
      <c r="MSE5" s="24"/>
      <c r="MSF5" s="24"/>
      <c r="MSG5" s="24"/>
      <c r="MSH5" s="24"/>
      <c r="MSI5" s="24"/>
      <c r="MSJ5" s="24"/>
      <c r="MSK5" s="24"/>
      <c r="MSL5" s="24"/>
      <c r="MSM5" s="24"/>
      <c r="MSN5" s="24"/>
      <c r="MSO5" s="24"/>
      <c r="MSP5" s="24"/>
      <c r="MSQ5" s="24"/>
      <c r="MSR5" s="24"/>
      <c r="MSS5" s="24"/>
      <c r="MST5" s="24"/>
      <c r="MSU5" s="24"/>
      <c r="MSV5" s="24"/>
      <c r="MSW5" s="24"/>
      <c r="MSX5" s="24"/>
      <c r="MSY5" s="24"/>
      <c r="MSZ5" s="24"/>
      <c r="MTA5" s="24"/>
      <c r="MTB5" s="24"/>
      <c r="MTC5" s="24"/>
      <c r="MTD5" s="24"/>
      <c r="MTE5" s="24"/>
      <c r="MTF5" s="24"/>
      <c r="MTG5" s="24"/>
      <c r="MTH5" s="24"/>
      <c r="MTI5" s="24"/>
      <c r="MTJ5" s="24"/>
      <c r="MTK5" s="24"/>
      <c r="MTL5" s="24"/>
      <c r="MTM5" s="24"/>
      <c r="MTN5" s="24"/>
      <c r="MTO5" s="24"/>
      <c r="MTP5" s="24"/>
      <c r="MTQ5" s="24"/>
      <c r="MTR5" s="24"/>
      <c r="MTS5" s="24"/>
      <c r="MTT5" s="24"/>
      <c r="MTU5" s="24"/>
      <c r="MTV5" s="24"/>
      <c r="MTW5" s="24"/>
      <c r="MTX5" s="24"/>
      <c r="MTY5" s="24"/>
      <c r="MTZ5" s="24"/>
      <c r="MUA5" s="24"/>
      <c r="MUB5" s="24"/>
      <c r="MUC5" s="24"/>
      <c r="MUD5" s="24"/>
      <c r="MUE5" s="24"/>
      <c r="MUF5" s="24"/>
      <c r="MUG5" s="24"/>
      <c r="MUH5" s="24"/>
      <c r="MUI5" s="24"/>
      <c r="MUJ5" s="24"/>
      <c r="MUK5" s="24"/>
      <c r="MUL5" s="24"/>
      <c r="MUM5" s="24"/>
      <c r="MUN5" s="24"/>
      <c r="MUO5" s="24"/>
      <c r="MUP5" s="24"/>
      <c r="MUQ5" s="24"/>
      <c r="MUR5" s="24"/>
      <c r="MUS5" s="24"/>
      <c r="MUT5" s="24"/>
      <c r="MUU5" s="24"/>
      <c r="MUV5" s="24"/>
      <c r="MUW5" s="24"/>
      <c r="MUX5" s="24"/>
      <c r="MUY5" s="24"/>
      <c r="MUZ5" s="24"/>
      <c r="MVA5" s="24"/>
      <c r="MVB5" s="24"/>
      <c r="MVC5" s="24"/>
      <c r="MVD5" s="24"/>
      <c r="MVE5" s="24"/>
      <c r="MVF5" s="24"/>
      <c r="MVG5" s="24"/>
      <c r="MVH5" s="24"/>
      <c r="MVI5" s="24"/>
      <c r="MVJ5" s="24"/>
      <c r="MVK5" s="24"/>
      <c r="MVL5" s="24"/>
      <c r="MVM5" s="24"/>
      <c r="MVN5" s="24"/>
      <c r="MVO5" s="24"/>
      <c r="MVP5" s="24"/>
      <c r="MVQ5" s="24"/>
      <c r="MVR5" s="24"/>
      <c r="MVS5" s="24"/>
      <c r="MVT5" s="24"/>
      <c r="MVU5" s="24"/>
      <c r="MVV5" s="24"/>
      <c r="MVW5" s="24"/>
      <c r="MVX5" s="24"/>
      <c r="MVY5" s="24"/>
      <c r="MVZ5" s="24"/>
      <c r="MWA5" s="24"/>
      <c r="MWB5" s="24"/>
      <c r="MWC5" s="24"/>
      <c r="MWD5" s="24"/>
      <c r="MWE5" s="24"/>
      <c r="MWF5" s="24"/>
      <c r="MWG5" s="24"/>
      <c r="MWH5" s="24"/>
      <c r="MWI5" s="24"/>
      <c r="MWJ5" s="24"/>
      <c r="MWK5" s="24"/>
      <c r="MWL5" s="24"/>
      <c r="MWM5" s="24"/>
      <c r="MWN5" s="24"/>
      <c r="MWO5" s="24"/>
      <c r="MWP5" s="24"/>
      <c r="MWQ5" s="24"/>
      <c r="MWR5" s="24"/>
      <c r="MWS5" s="24"/>
      <c r="MWT5" s="24"/>
      <c r="MWU5" s="24"/>
      <c r="MWV5" s="24"/>
      <c r="MWW5" s="24"/>
      <c r="MWX5" s="24"/>
      <c r="MWY5" s="24"/>
      <c r="MWZ5" s="24"/>
      <c r="MXA5" s="24"/>
      <c r="MXB5" s="24"/>
      <c r="MXC5" s="24"/>
      <c r="MXD5" s="24"/>
      <c r="MXE5" s="24"/>
      <c r="MXF5" s="24"/>
      <c r="MXG5" s="24"/>
      <c r="MXH5" s="24"/>
      <c r="MXI5" s="24"/>
      <c r="MXJ5" s="24"/>
      <c r="MXK5" s="24"/>
      <c r="MXL5" s="24"/>
      <c r="MXM5" s="24"/>
      <c r="MXN5" s="24"/>
      <c r="MXO5" s="24"/>
      <c r="MXP5" s="24"/>
      <c r="MXQ5" s="24"/>
      <c r="MXR5" s="24"/>
      <c r="MXS5" s="24"/>
      <c r="MXT5" s="24"/>
      <c r="MXU5" s="24"/>
      <c r="MXV5" s="24"/>
      <c r="MXW5" s="24"/>
      <c r="MXX5" s="24"/>
      <c r="MXY5" s="24"/>
      <c r="MXZ5" s="24"/>
      <c r="MYA5" s="24"/>
      <c r="MYB5" s="24"/>
      <c r="MYC5" s="24"/>
      <c r="MYD5" s="24"/>
      <c r="MYE5" s="24"/>
      <c r="MYF5" s="24"/>
      <c r="MYG5" s="24"/>
      <c r="MYH5" s="24"/>
      <c r="MYI5" s="24"/>
      <c r="MYJ5" s="24"/>
      <c r="MYK5" s="24"/>
      <c r="MYL5" s="24"/>
      <c r="MYM5" s="24"/>
      <c r="MYN5" s="24"/>
      <c r="MYO5" s="24"/>
      <c r="MYP5" s="24"/>
      <c r="MYQ5" s="24"/>
      <c r="MYR5" s="24"/>
      <c r="MYS5" s="24"/>
      <c r="MYT5" s="24"/>
      <c r="MYU5" s="24"/>
      <c r="MYV5" s="24"/>
      <c r="MYW5" s="24"/>
      <c r="MYX5" s="24"/>
      <c r="MYY5" s="24"/>
      <c r="MYZ5" s="24"/>
      <c r="MZA5" s="24"/>
      <c r="MZB5" s="24"/>
      <c r="MZC5" s="24"/>
      <c r="MZD5" s="24"/>
      <c r="MZE5" s="24"/>
      <c r="MZF5" s="24"/>
      <c r="MZG5" s="24"/>
      <c r="MZH5" s="24"/>
      <c r="MZI5" s="24"/>
      <c r="MZJ5" s="24"/>
      <c r="MZK5" s="24"/>
      <c r="MZL5" s="24"/>
      <c r="MZM5" s="24"/>
      <c r="MZN5" s="24"/>
      <c r="MZO5" s="24"/>
      <c r="MZP5" s="24"/>
      <c r="MZQ5" s="24"/>
      <c r="MZR5" s="24"/>
      <c r="MZS5" s="24"/>
      <c r="MZT5" s="24"/>
      <c r="MZU5" s="24"/>
      <c r="MZV5" s="24"/>
      <c r="MZW5" s="24"/>
      <c r="MZX5" s="24"/>
      <c r="MZY5" s="24"/>
      <c r="MZZ5" s="24"/>
      <c r="NAA5" s="24"/>
      <c r="NAB5" s="24"/>
      <c r="NAC5" s="24"/>
      <c r="NAD5" s="24"/>
      <c r="NAE5" s="24"/>
      <c r="NAF5" s="24"/>
      <c r="NAG5" s="24"/>
      <c r="NAH5" s="24"/>
      <c r="NAI5" s="24"/>
      <c r="NAJ5" s="24"/>
      <c r="NAK5" s="24"/>
      <c r="NAL5" s="24"/>
      <c r="NAM5" s="24"/>
      <c r="NAN5" s="24"/>
      <c r="NAO5" s="24"/>
      <c r="NAP5" s="24"/>
      <c r="NAQ5" s="24"/>
      <c r="NAR5" s="24"/>
      <c r="NAS5" s="24"/>
      <c r="NAT5" s="24"/>
      <c r="NAU5" s="24"/>
      <c r="NAV5" s="24"/>
      <c r="NAW5" s="24"/>
      <c r="NAX5" s="24"/>
      <c r="NAY5" s="24"/>
      <c r="NAZ5" s="24"/>
      <c r="NBA5" s="24"/>
      <c r="NBB5" s="24"/>
      <c r="NBC5" s="24"/>
      <c r="NBD5" s="24"/>
      <c r="NBE5" s="24"/>
      <c r="NBF5" s="24"/>
      <c r="NBG5" s="24"/>
      <c r="NBH5" s="24"/>
      <c r="NBI5" s="24"/>
      <c r="NBJ5" s="24"/>
      <c r="NBK5" s="24"/>
      <c r="NBL5" s="24"/>
      <c r="NBM5" s="24"/>
      <c r="NBN5" s="24"/>
      <c r="NBO5" s="24"/>
      <c r="NBP5" s="24"/>
      <c r="NBQ5" s="24"/>
      <c r="NBR5" s="24"/>
      <c r="NBS5" s="24"/>
      <c r="NBT5" s="24"/>
      <c r="NBU5" s="24"/>
      <c r="NBV5" s="24"/>
      <c r="NBW5" s="24"/>
      <c r="NBX5" s="24"/>
      <c r="NBY5" s="24"/>
      <c r="NBZ5" s="24"/>
      <c r="NCA5" s="24"/>
      <c r="NCB5" s="24"/>
      <c r="NCC5" s="24"/>
      <c r="NCD5" s="24"/>
      <c r="NCE5" s="24"/>
      <c r="NCF5" s="24"/>
      <c r="NCG5" s="24"/>
      <c r="NCH5" s="24"/>
      <c r="NCI5" s="24"/>
      <c r="NCJ5" s="24"/>
      <c r="NCK5" s="24"/>
      <c r="NCL5" s="24"/>
      <c r="NCM5" s="24"/>
      <c r="NCN5" s="24"/>
      <c r="NCO5" s="24"/>
      <c r="NCP5" s="24"/>
      <c r="NCQ5" s="24"/>
      <c r="NCR5" s="24"/>
      <c r="NCS5" s="24"/>
      <c r="NCT5" s="24"/>
      <c r="NCU5" s="24"/>
      <c r="NCV5" s="24"/>
      <c r="NCW5" s="24"/>
      <c r="NCX5" s="24"/>
      <c r="NCY5" s="24"/>
      <c r="NCZ5" s="24"/>
      <c r="NDA5" s="24"/>
      <c r="NDB5" s="24"/>
      <c r="NDC5" s="24"/>
      <c r="NDD5" s="24"/>
      <c r="NDE5" s="24"/>
      <c r="NDF5" s="24"/>
      <c r="NDG5" s="24"/>
      <c r="NDH5" s="24"/>
      <c r="NDI5" s="24"/>
      <c r="NDJ5" s="24"/>
      <c r="NDK5" s="24"/>
      <c r="NDL5" s="24"/>
      <c r="NDM5" s="24"/>
      <c r="NDN5" s="24"/>
      <c r="NDO5" s="24"/>
      <c r="NDP5" s="24"/>
      <c r="NDQ5" s="24"/>
      <c r="NDR5" s="24"/>
      <c r="NDS5" s="24"/>
      <c r="NDT5" s="24"/>
      <c r="NDU5" s="24"/>
      <c r="NDV5" s="24"/>
      <c r="NDW5" s="24"/>
      <c r="NDX5" s="24"/>
      <c r="NDY5" s="24"/>
      <c r="NDZ5" s="24"/>
      <c r="NEA5" s="24"/>
      <c r="NEB5" s="24"/>
      <c r="NEC5" s="24"/>
      <c r="NED5" s="24"/>
      <c r="NEE5" s="24"/>
      <c r="NEF5" s="24"/>
      <c r="NEG5" s="24"/>
      <c r="NEH5" s="24"/>
      <c r="NEI5" s="24"/>
      <c r="NEJ5" s="24"/>
      <c r="NEK5" s="24"/>
      <c r="NEL5" s="24"/>
      <c r="NEM5" s="24"/>
      <c r="NEN5" s="24"/>
      <c r="NEO5" s="24"/>
      <c r="NEP5" s="24"/>
      <c r="NEQ5" s="24"/>
      <c r="NER5" s="24"/>
      <c r="NES5" s="24"/>
      <c r="NET5" s="24"/>
      <c r="NEU5" s="24"/>
      <c r="NEV5" s="24"/>
      <c r="NEW5" s="24"/>
      <c r="NEX5" s="24"/>
      <c r="NEY5" s="24"/>
      <c r="NEZ5" s="24"/>
      <c r="NFA5" s="24"/>
      <c r="NFB5" s="24"/>
      <c r="NFC5" s="24"/>
      <c r="NFD5" s="24"/>
      <c r="NFE5" s="24"/>
      <c r="NFF5" s="24"/>
      <c r="NFG5" s="24"/>
      <c r="NFH5" s="24"/>
      <c r="NFI5" s="24"/>
      <c r="NFJ5" s="24"/>
      <c r="NFK5" s="24"/>
      <c r="NFL5" s="24"/>
      <c r="NFM5" s="24"/>
      <c r="NFN5" s="24"/>
      <c r="NFO5" s="24"/>
      <c r="NFP5" s="24"/>
      <c r="NFQ5" s="24"/>
      <c r="NFR5" s="24"/>
      <c r="NFS5" s="24"/>
      <c r="NFT5" s="24"/>
      <c r="NFU5" s="24"/>
      <c r="NFV5" s="24"/>
      <c r="NFW5" s="24"/>
      <c r="NFX5" s="24"/>
      <c r="NFY5" s="24"/>
      <c r="NFZ5" s="24"/>
      <c r="NGA5" s="24"/>
      <c r="NGB5" s="24"/>
      <c r="NGC5" s="24"/>
      <c r="NGD5" s="24"/>
      <c r="NGE5" s="24"/>
      <c r="NGF5" s="24"/>
      <c r="NGG5" s="24"/>
      <c r="NGH5" s="24"/>
      <c r="NGI5" s="24"/>
      <c r="NGJ5" s="24"/>
      <c r="NGK5" s="24"/>
      <c r="NGL5" s="24"/>
      <c r="NGM5" s="24"/>
      <c r="NGN5" s="24"/>
      <c r="NGO5" s="24"/>
      <c r="NGP5" s="24"/>
      <c r="NGQ5" s="24"/>
      <c r="NGR5" s="24"/>
      <c r="NGS5" s="24"/>
      <c r="NGT5" s="24"/>
      <c r="NGU5" s="24"/>
      <c r="NGV5" s="24"/>
      <c r="NGW5" s="24"/>
      <c r="NGX5" s="24"/>
      <c r="NGY5" s="24"/>
      <c r="NGZ5" s="24"/>
      <c r="NHA5" s="24"/>
      <c r="NHB5" s="24"/>
      <c r="NHC5" s="24"/>
      <c r="NHD5" s="24"/>
      <c r="NHE5" s="24"/>
      <c r="NHF5" s="24"/>
      <c r="NHG5" s="24"/>
      <c r="NHH5" s="24"/>
      <c r="NHI5" s="24"/>
      <c r="NHJ5" s="24"/>
      <c r="NHK5" s="24"/>
      <c r="NHL5" s="24"/>
      <c r="NHM5" s="24"/>
      <c r="NHN5" s="24"/>
      <c r="NHO5" s="24"/>
      <c r="NHP5" s="24"/>
      <c r="NHQ5" s="24"/>
      <c r="NHR5" s="24"/>
      <c r="NHS5" s="24"/>
      <c r="NHT5" s="24"/>
      <c r="NHU5" s="24"/>
      <c r="NHV5" s="24"/>
      <c r="NHW5" s="24"/>
      <c r="NHX5" s="24"/>
      <c r="NHY5" s="24"/>
      <c r="NHZ5" s="24"/>
      <c r="NIA5" s="24"/>
      <c r="NIB5" s="24"/>
      <c r="NIC5" s="24"/>
      <c r="NID5" s="24"/>
      <c r="NIE5" s="24"/>
      <c r="NIF5" s="24"/>
      <c r="NIG5" s="24"/>
      <c r="NIH5" s="24"/>
      <c r="NII5" s="24"/>
      <c r="NIJ5" s="24"/>
      <c r="NIK5" s="24"/>
      <c r="NIL5" s="24"/>
      <c r="NIM5" s="24"/>
      <c r="NIN5" s="24"/>
      <c r="NIO5" s="24"/>
      <c r="NIP5" s="24"/>
      <c r="NIQ5" s="24"/>
      <c r="NIR5" s="24"/>
      <c r="NIS5" s="24"/>
      <c r="NIT5" s="24"/>
      <c r="NIU5" s="24"/>
      <c r="NIV5" s="24"/>
      <c r="NIW5" s="24"/>
      <c r="NIX5" s="24"/>
      <c r="NIY5" s="24"/>
      <c r="NIZ5" s="24"/>
      <c r="NJA5" s="24"/>
      <c r="NJB5" s="24"/>
      <c r="NJC5" s="24"/>
      <c r="NJD5" s="24"/>
      <c r="NJE5" s="24"/>
      <c r="NJF5" s="24"/>
      <c r="NJG5" s="24"/>
      <c r="NJH5" s="24"/>
      <c r="NJI5" s="24"/>
      <c r="NJJ5" s="24"/>
      <c r="NJK5" s="24"/>
      <c r="NJL5" s="24"/>
      <c r="NJM5" s="24"/>
      <c r="NJN5" s="24"/>
      <c r="NJO5" s="24"/>
      <c r="NJP5" s="24"/>
      <c r="NJQ5" s="24"/>
      <c r="NJR5" s="24"/>
      <c r="NJS5" s="24"/>
      <c r="NJT5" s="24"/>
      <c r="NJU5" s="24"/>
      <c r="NJV5" s="24"/>
      <c r="NJW5" s="24"/>
      <c r="NJX5" s="24"/>
      <c r="NJY5" s="24"/>
      <c r="NJZ5" s="24"/>
      <c r="NKA5" s="24"/>
      <c r="NKB5" s="24"/>
      <c r="NKC5" s="24"/>
      <c r="NKD5" s="24"/>
      <c r="NKE5" s="24"/>
      <c r="NKF5" s="24"/>
      <c r="NKG5" s="24"/>
      <c r="NKH5" s="24"/>
      <c r="NKI5" s="24"/>
      <c r="NKJ5" s="24"/>
      <c r="NKK5" s="24"/>
      <c r="NKL5" s="24"/>
      <c r="NKM5" s="24"/>
      <c r="NKN5" s="24"/>
      <c r="NKO5" s="24"/>
      <c r="NKP5" s="24"/>
      <c r="NKQ5" s="24"/>
      <c r="NKR5" s="24"/>
      <c r="NKS5" s="24"/>
      <c r="NKT5" s="24"/>
      <c r="NKU5" s="24"/>
      <c r="NKV5" s="24"/>
      <c r="NKW5" s="24"/>
      <c r="NKX5" s="24"/>
      <c r="NKY5" s="24"/>
      <c r="NKZ5" s="24"/>
      <c r="NLA5" s="24"/>
      <c r="NLB5" s="24"/>
      <c r="NLC5" s="24"/>
      <c r="NLD5" s="24"/>
      <c r="NLE5" s="24"/>
      <c r="NLF5" s="24"/>
      <c r="NLG5" s="24"/>
      <c r="NLH5" s="24"/>
      <c r="NLI5" s="24"/>
      <c r="NLJ5" s="24"/>
      <c r="NLK5" s="24"/>
      <c r="NLL5" s="24"/>
      <c r="NLM5" s="24"/>
      <c r="NLN5" s="24"/>
      <c r="NLO5" s="24"/>
      <c r="NLP5" s="24"/>
      <c r="NLQ5" s="24"/>
      <c r="NLR5" s="24"/>
      <c r="NLS5" s="24"/>
      <c r="NLT5" s="24"/>
      <c r="NLU5" s="24"/>
      <c r="NLV5" s="24"/>
      <c r="NLW5" s="24"/>
      <c r="NLX5" s="24"/>
      <c r="NLY5" s="24"/>
      <c r="NLZ5" s="24"/>
      <c r="NMA5" s="24"/>
      <c r="NMB5" s="24"/>
      <c r="NMC5" s="24"/>
      <c r="NMD5" s="24"/>
      <c r="NME5" s="24"/>
      <c r="NMF5" s="24"/>
      <c r="NMG5" s="24"/>
      <c r="NMH5" s="24"/>
      <c r="NMI5" s="24"/>
      <c r="NMJ5" s="24"/>
      <c r="NMK5" s="24"/>
      <c r="NML5" s="24"/>
      <c r="NMM5" s="24"/>
      <c r="NMN5" s="24"/>
      <c r="NMO5" s="24"/>
      <c r="NMP5" s="24"/>
      <c r="NMQ5" s="24"/>
      <c r="NMR5" s="24"/>
      <c r="NMS5" s="24"/>
      <c r="NMT5" s="24"/>
      <c r="NMU5" s="24"/>
      <c r="NMV5" s="24"/>
      <c r="NMW5" s="24"/>
      <c r="NMX5" s="24"/>
      <c r="NMY5" s="24"/>
      <c r="NMZ5" s="24"/>
      <c r="NNA5" s="24"/>
      <c r="NNB5" s="24"/>
      <c r="NNC5" s="24"/>
      <c r="NND5" s="24"/>
      <c r="NNE5" s="24"/>
      <c r="NNF5" s="24"/>
      <c r="NNG5" s="24"/>
      <c r="NNH5" s="24"/>
      <c r="NNI5" s="24"/>
      <c r="NNJ5" s="24"/>
      <c r="NNK5" s="24"/>
      <c r="NNL5" s="24"/>
      <c r="NNM5" s="24"/>
      <c r="NNN5" s="24"/>
      <c r="NNO5" s="24"/>
      <c r="NNP5" s="24"/>
      <c r="NNQ5" s="24"/>
      <c r="NNR5" s="24"/>
      <c r="NNS5" s="24"/>
      <c r="NNT5" s="24"/>
      <c r="NNU5" s="24"/>
      <c r="NNV5" s="24"/>
      <c r="NNW5" s="24"/>
      <c r="NNX5" s="24"/>
      <c r="NNY5" s="24"/>
      <c r="NNZ5" s="24"/>
      <c r="NOA5" s="24"/>
      <c r="NOB5" s="24"/>
      <c r="NOC5" s="24"/>
      <c r="NOD5" s="24"/>
      <c r="NOE5" s="24"/>
      <c r="NOF5" s="24"/>
      <c r="NOG5" s="24"/>
      <c r="NOH5" s="24"/>
      <c r="NOI5" s="24"/>
      <c r="NOJ5" s="24"/>
      <c r="NOK5" s="24"/>
      <c r="NOL5" s="24"/>
      <c r="NOM5" s="24"/>
      <c r="NON5" s="24"/>
      <c r="NOO5" s="24"/>
      <c r="NOP5" s="24"/>
      <c r="NOQ5" s="24"/>
      <c r="NOR5" s="24"/>
      <c r="NOS5" s="24"/>
      <c r="NOT5" s="24"/>
      <c r="NOU5" s="24"/>
      <c r="NOV5" s="24"/>
      <c r="NOW5" s="24"/>
      <c r="NOX5" s="24"/>
      <c r="NOY5" s="24"/>
      <c r="NOZ5" s="24"/>
      <c r="NPA5" s="24"/>
      <c r="NPB5" s="24"/>
      <c r="NPC5" s="24"/>
      <c r="NPD5" s="24"/>
      <c r="NPE5" s="24"/>
      <c r="NPF5" s="24"/>
      <c r="NPG5" s="24"/>
      <c r="NPH5" s="24"/>
      <c r="NPI5" s="24"/>
      <c r="NPJ5" s="24"/>
      <c r="NPK5" s="24"/>
      <c r="NPL5" s="24"/>
      <c r="NPM5" s="24"/>
      <c r="NPN5" s="24"/>
      <c r="NPO5" s="24"/>
      <c r="NPP5" s="24"/>
      <c r="NPQ5" s="24"/>
      <c r="NPR5" s="24"/>
      <c r="NPS5" s="24"/>
      <c r="NPT5" s="24"/>
      <c r="NPU5" s="24"/>
      <c r="NPV5" s="24"/>
      <c r="NPW5" s="24"/>
      <c r="NPX5" s="24"/>
      <c r="NPY5" s="24"/>
      <c r="NPZ5" s="24"/>
      <c r="NQA5" s="24"/>
      <c r="NQB5" s="24"/>
      <c r="NQC5" s="24"/>
      <c r="NQD5" s="24"/>
      <c r="NQE5" s="24"/>
      <c r="NQF5" s="24"/>
      <c r="NQG5" s="24"/>
      <c r="NQH5" s="24"/>
      <c r="NQI5" s="24"/>
      <c r="NQJ5" s="24"/>
      <c r="NQK5" s="24"/>
      <c r="NQL5" s="24"/>
      <c r="NQM5" s="24"/>
      <c r="NQN5" s="24"/>
      <c r="NQO5" s="24"/>
      <c r="NQP5" s="24"/>
      <c r="NQQ5" s="24"/>
      <c r="NQR5" s="24"/>
      <c r="NQS5" s="24"/>
      <c r="NQT5" s="24"/>
      <c r="NQU5" s="24"/>
      <c r="NQV5" s="24"/>
      <c r="NQW5" s="24"/>
      <c r="NQX5" s="24"/>
      <c r="NQY5" s="24"/>
      <c r="NQZ5" s="24"/>
      <c r="NRA5" s="24"/>
      <c r="NRB5" s="24"/>
      <c r="NRC5" s="24"/>
      <c r="NRD5" s="24"/>
      <c r="NRE5" s="24"/>
      <c r="NRF5" s="24"/>
      <c r="NRG5" s="24"/>
      <c r="NRH5" s="24"/>
      <c r="NRI5" s="24"/>
      <c r="NRJ5" s="24"/>
      <c r="NRK5" s="24"/>
      <c r="NRL5" s="24"/>
      <c r="NRM5" s="24"/>
      <c r="NRN5" s="24"/>
      <c r="NRO5" s="24"/>
      <c r="NRP5" s="24"/>
      <c r="NRQ5" s="24"/>
      <c r="NRR5" s="24"/>
      <c r="NRS5" s="24"/>
      <c r="NRT5" s="24"/>
      <c r="NRU5" s="24"/>
      <c r="NRV5" s="24"/>
      <c r="NRW5" s="24"/>
      <c r="NRX5" s="24"/>
      <c r="NRY5" s="24"/>
      <c r="NRZ5" s="24"/>
      <c r="NSA5" s="24"/>
      <c r="NSB5" s="24"/>
      <c r="NSC5" s="24"/>
      <c r="NSD5" s="24"/>
      <c r="NSE5" s="24"/>
      <c r="NSF5" s="24"/>
      <c r="NSG5" s="24"/>
      <c r="NSH5" s="24"/>
      <c r="NSI5" s="24"/>
      <c r="NSJ5" s="24"/>
      <c r="NSK5" s="24"/>
      <c r="NSL5" s="24"/>
      <c r="NSM5" s="24"/>
      <c r="NSN5" s="24"/>
      <c r="NSO5" s="24"/>
      <c r="NSP5" s="24"/>
      <c r="NSQ5" s="24"/>
      <c r="NSR5" s="24"/>
      <c r="NSS5" s="24"/>
      <c r="NST5" s="24"/>
      <c r="NSU5" s="24"/>
      <c r="NSV5" s="24"/>
      <c r="NSW5" s="24"/>
      <c r="NSX5" s="24"/>
      <c r="NSY5" s="24"/>
      <c r="NSZ5" s="24"/>
      <c r="NTA5" s="24"/>
      <c r="NTB5" s="24"/>
      <c r="NTC5" s="24"/>
      <c r="NTD5" s="24"/>
      <c r="NTE5" s="24"/>
      <c r="NTF5" s="24"/>
      <c r="NTG5" s="24"/>
      <c r="NTH5" s="24"/>
      <c r="NTI5" s="24"/>
      <c r="NTJ5" s="24"/>
      <c r="NTK5" s="24"/>
      <c r="NTL5" s="24"/>
      <c r="NTM5" s="24"/>
      <c r="NTN5" s="24"/>
      <c r="NTO5" s="24"/>
      <c r="NTP5" s="24"/>
      <c r="NTQ5" s="24"/>
      <c r="NTR5" s="24"/>
      <c r="NTS5" s="24"/>
      <c r="NTT5" s="24"/>
      <c r="NTU5" s="24"/>
      <c r="NTV5" s="24"/>
      <c r="NTW5" s="24"/>
      <c r="NTX5" s="24"/>
      <c r="NTY5" s="24"/>
      <c r="NTZ5" s="24"/>
      <c r="NUA5" s="24"/>
      <c r="NUB5" s="24"/>
      <c r="NUC5" s="24"/>
      <c r="NUD5" s="24"/>
      <c r="NUE5" s="24"/>
      <c r="NUF5" s="24"/>
      <c r="NUG5" s="24"/>
      <c r="NUH5" s="24"/>
      <c r="NUI5" s="24"/>
      <c r="NUJ5" s="24"/>
      <c r="NUK5" s="24"/>
      <c r="NUL5" s="24"/>
      <c r="NUM5" s="24"/>
      <c r="NUN5" s="24"/>
      <c r="NUO5" s="24"/>
      <c r="NUP5" s="24"/>
      <c r="NUQ5" s="24"/>
      <c r="NUR5" s="24"/>
      <c r="NUS5" s="24"/>
      <c r="NUT5" s="24"/>
      <c r="NUU5" s="24"/>
      <c r="NUV5" s="24"/>
      <c r="NUW5" s="24"/>
      <c r="NUX5" s="24"/>
      <c r="NUY5" s="24"/>
      <c r="NUZ5" s="24"/>
      <c r="NVA5" s="24"/>
      <c r="NVB5" s="24"/>
      <c r="NVC5" s="24"/>
      <c r="NVD5" s="24"/>
      <c r="NVE5" s="24"/>
      <c r="NVF5" s="24"/>
      <c r="NVG5" s="24"/>
      <c r="NVH5" s="24"/>
      <c r="NVI5" s="24"/>
      <c r="NVJ5" s="24"/>
      <c r="NVK5" s="24"/>
      <c r="NVL5" s="24"/>
      <c r="NVM5" s="24"/>
      <c r="NVN5" s="24"/>
      <c r="NVO5" s="24"/>
      <c r="NVP5" s="24"/>
      <c r="NVQ5" s="24"/>
      <c r="NVR5" s="24"/>
      <c r="NVS5" s="24"/>
      <c r="NVT5" s="24"/>
      <c r="NVU5" s="24"/>
      <c r="NVV5" s="24"/>
      <c r="NVW5" s="24"/>
      <c r="NVX5" s="24"/>
      <c r="NVY5" s="24"/>
      <c r="NVZ5" s="24"/>
      <c r="NWA5" s="24"/>
      <c r="NWB5" s="24"/>
      <c r="NWC5" s="24"/>
      <c r="NWD5" s="24"/>
      <c r="NWE5" s="24"/>
      <c r="NWF5" s="24"/>
      <c r="NWG5" s="24"/>
      <c r="NWH5" s="24"/>
      <c r="NWI5" s="24"/>
      <c r="NWJ5" s="24"/>
      <c r="NWK5" s="24"/>
      <c r="NWL5" s="24"/>
      <c r="NWM5" s="24"/>
      <c r="NWN5" s="24"/>
      <c r="NWO5" s="24"/>
      <c r="NWP5" s="24"/>
      <c r="NWQ5" s="24"/>
      <c r="NWR5" s="24"/>
      <c r="NWS5" s="24"/>
      <c r="NWT5" s="24"/>
      <c r="NWU5" s="24"/>
      <c r="NWV5" s="24"/>
      <c r="NWW5" s="24"/>
      <c r="NWX5" s="24"/>
      <c r="NWY5" s="24"/>
      <c r="NWZ5" s="24"/>
      <c r="NXA5" s="24"/>
      <c r="NXB5" s="24"/>
      <c r="NXC5" s="24"/>
      <c r="NXD5" s="24"/>
      <c r="NXE5" s="24"/>
      <c r="NXF5" s="24"/>
      <c r="NXG5" s="24"/>
      <c r="NXH5" s="24"/>
      <c r="NXI5" s="24"/>
      <c r="NXJ5" s="24"/>
      <c r="NXK5" s="24"/>
      <c r="NXL5" s="24"/>
      <c r="NXM5" s="24"/>
      <c r="NXN5" s="24"/>
      <c r="NXO5" s="24"/>
      <c r="NXP5" s="24"/>
      <c r="NXQ5" s="24"/>
      <c r="NXR5" s="24"/>
      <c r="NXS5" s="24"/>
      <c r="NXT5" s="24"/>
      <c r="NXU5" s="24"/>
      <c r="NXV5" s="24"/>
      <c r="NXW5" s="24"/>
      <c r="NXX5" s="24"/>
      <c r="NXY5" s="24"/>
      <c r="NXZ5" s="24"/>
      <c r="NYA5" s="24"/>
      <c r="NYB5" s="24"/>
      <c r="NYC5" s="24"/>
      <c r="NYD5" s="24"/>
      <c r="NYE5" s="24"/>
      <c r="NYF5" s="24"/>
      <c r="NYG5" s="24"/>
      <c r="NYH5" s="24"/>
      <c r="NYI5" s="24"/>
      <c r="NYJ5" s="24"/>
      <c r="NYK5" s="24"/>
      <c r="NYL5" s="24"/>
      <c r="NYM5" s="24"/>
      <c r="NYN5" s="24"/>
      <c r="NYO5" s="24"/>
      <c r="NYP5" s="24"/>
      <c r="NYQ5" s="24"/>
      <c r="NYR5" s="24"/>
      <c r="NYS5" s="24"/>
      <c r="NYT5" s="24"/>
      <c r="NYU5" s="24"/>
      <c r="NYV5" s="24"/>
      <c r="NYW5" s="24"/>
      <c r="NYX5" s="24"/>
      <c r="NYY5" s="24"/>
      <c r="NYZ5" s="24"/>
      <c r="NZA5" s="24"/>
      <c r="NZB5" s="24"/>
      <c r="NZC5" s="24"/>
      <c r="NZD5" s="24"/>
      <c r="NZE5" s="24"/>
      <c r="NZF5" s="24"/>
      <c r="NZG5" s="24"/>
      <c r="NZH5" s="24"/>
      <c r="NZI5" s="24"/>
      <c r="NZJ5" s="24"/>
      <c r="NZK5" s="24"/>
      <c r="NZL5" s="24"/>
      <c r="NZM5" s="24"/>
      <c r="NZN5" s="24"/>
      <c r="NZO5" s="24"/>
      <c r="NZP5" s="24"/>
      <c r="NZQ5" s="24"/>
      <c r="NZR5" s="24"/>
      <c r="NZS5" s="24"/>
      <c r="NZT5" s="24"/>
      <c r="NZU5" s="24"/>
      <c r="NZV5" s="24"/>
      <c r="NZW5" s="24"/>
      <c r="NZX5" s="24"/>
      <c r="NZY5" s="24"/>
      <c r="NZZ5" s="24"/>
      <c r="OAA5" s="24"/>
      <c r="OAB5" s="24"/>
      <c r="OAC5" s="24"/>
      <c r="OAD5" s="24"/>
      <c r="OAE5" s="24"/>
      <c r="OAF5" s="24"/>
      <c r="OAG5" s="24"/>
      <c r="OAH5" s="24"/>
      <c r="OAI5" s="24"/>
      <c r="OAJ5" s="24"/>
      <c r="OAK5" s="24"/>
      <c r="OAL5" s="24"/>
      <c r="OAM5" s="24"/>
      <c r="OAN5" s="24"/>
      <c r="OAO5" s="24"/>
      <c r="OAP5" s="24"/>
      <c r="OAQ5" s="24"/>
      <c r="OAR5" s="24"/>
      <c r="OAS5" s="24"/>
      <c r="OAT5" s="24"/>
      <c r="OAU5" s="24"/>
      <c r="OAV5" s="24"/>
      <c r="OAW5" s="24"/>
      <c r="OAX5" s="24"/>
      <c r="OAY5" s="24"/>
      <c r="OAZ5" s="24"/>
      <c r="OBA5" s="24"/>
      <c r="OBB5" s="24"/>
      <c r="OBC5" s="24"/>
      <c r="OBD5" s="24"/>
      <c r="OBE5" s="24"/>
      <c r="OBF5" s="24"/>
      <c r="OBG5" s="24"/>
      <c r="OBH5" s="24"/>
      <c r="OBI5" s="24"/>
      <c r="OBJ5" s="24"/>
      <c r="OBK5" s="24"/>
      <c r="OBL5" s="24"/>
      <c r="OBM5" s="24"/>
      <c r="OBN5" s="24"/>
      <c r="OBO5" s="24"/>
      <c r="OBP5" s="24"/>
      <c r="OBQ5" s="24"/>
      <c r="OBR5" s="24"/>
      <c r="OBS5" s="24"/>
      <c r="OBT5" s="24"/>
      <c r="OBU5" s="24"/>
      <c r="OBV5" s="24"/>
      <c r="OBW5" s="24"/>
      <c r="OBX5" s="24"/>
      <c r="OBY5" s="24"/>
      <c r="OBZ5" s="24"/>
      <c r="OCA5" s="24"/>
      <c r="OCB5" s="24"/>
      <c r="OCC5" s="24"/>
      <c r="OCD5" s="24"/>
      <c r="OCE5" s="24"/>
      <c r="OCF5" s="24"/>
      <c r="OCG5" s="24"/>
      <c r="OCH5" s="24"/>
      <c r="OCI5" s="24"/>
      <c r="OCJ5" s="24"/>
      <c r="OCK5" s="24"/>
      <c r="OCL5" s="24"/>
      <c r="OCM5" s="24"/>
      <c r="OCN5" s="24"/>
      <c r="OCO5" s="24"/>
      <c r="OCP5" s="24"/>
      <c r="OCQ5" s="24"/>
      <c r="OCR5" s="24"/>
      <c r="OCS5" s="24"/>
      <c r="OCT5" s="24"/>
      <c r="OCU5" s="24"/>
      <c r="OCV5" s="24"/>
      <c r="OCW5" s="24"/>
      <c r="OCX5" s="24"/>
      <c r="OCY5" s="24"/>
      <c r="OCZ5" s="24"/>
      <c r="ODA5" s="24"/>
      <c r="ODB5" s="24"/>
      <c r="ODC5" s="24"/>
      <c r="ODD5" s="24"/>
      <c r="ODE5" s="24"/>
      <c r="ODF5" s="24"/>
      <c r="ODG5" s="24"/>
      <c r="ODH5" s="24"/>
      <c r="ODI5" s="24"/>
      <c r="ODJ5" s="24"/>
      <c r="ODK5" s="24"/>
      <c r="ODL5" s="24"/>
      <c r="ODM5" s="24"/>
      <c r="ODN5" s="24"/>
      <c r="ODO5" s="24"/>
      <c r="ODP5" s="24"/>
      <c r="ODQ5" s="24"/>
      <c r="ODR5" s="24"/>
      <c r="ODS5" s="24"/>
      <c r="ODT5" s="24"/>
      <c r="ODU5" s="24"/>
      <c r="ODV5" s="24"/>
      <c r="ODW5" s="24"/>
      <c r="ODX5" s="24"/>
      <c r="ODY5" s="24"/>
      <c r="ODZ5" s="24"/>
      <c r="OEA5" s="24"/>
      <c r="OEB5" s="24"/>
      <c r="OEC5" s="24"/>
      <c r="OED5" s="24"/>
      <c r="OEE5" s="24"/>
      <c r="OEF5" s="24"/>
      <c r="OEG5" s="24"/>
      <c r="OEH5" s="24"/>
      <c r="OEI5" s="24"/>
      <c r="OEJ5" s="24"/>
      <c r="OEK5" s="24"/>
      <c r="OEL5" s="24"/>
      <c r="OEM5" s="24"/>
      <c r="OEN5" s="24"/>
      <c r="OEO5" s="24"/>
      <c r="OEP5" s="24"/>
      <c r="OEQ5" s="24"/>
      <c r="OER5" s="24"/>
      <c r="OES5" s="24"/>
      <c r="OET5" s="24"/>
      <c r="OEU5" s="24"/>
      <c r="OEV5" s="24"/>
      <c r="OEW5" s="24"/>
      <c r="OEX5" s="24"/>
      <c r="OEY5" s="24"/>
      <c r="OEZ5" s="24"/>
      <c r="OFA5" s="24"/>
      <c r="OFB5" s="24"/>
      <c r="OFC5" s="24"/>
      <c r="OFD5" s="24"/>
      <c r="OFE5" s="24"/>
      <c r="OFF5" s="24"/>
      <c r="OFG5" s="24"/>
      <c r="OFH5" s="24"/>
      <c r="OFI5" s="24"/>
      <c r="OFJ5" s="24"/>
      <c r="OFK5" s="24"/>
      <c r="OFL5" s="24"/>
      <c r="OFM5" s="24"/>
      <c r="OFN5" s="24"/>
      <c r="OFO5" s="24"/>
      <c r="OFP5" s="24"/>
      <c r="OFQ5" s="24"/>
      <c r="OFR5" s="24"/>
      <c r="OFS5" s="24"/>
      <c r="OFT5" s="24"/>
      <c r="OFU5" s="24"/>
      <c r="OFV5" s="24"/>
      <c r="OFW5" s="24"/>
      <c r="OFX5" s="24"/>
      <c r="OFY5" s="24"/>
      <c r="OFZ5" s="24"/>
      <c r="OGA5" s="24"/>
      <c r="OGB5" s="24"/>
      <c r="OGC5" s="24"/>
      <c r="OGD5" s="24"/>
      <c r="OGE5" s="24"/>
      <c r="OGF5" s="24"/>
      <c r="OGG5" s="24"/>
      <c r="OGH5" s="24"/>
      <c r="OGI5" s="24"/>
      <c r="OGJ5" s="24"/>
      <c r="OGK5" s="24"/>
      <c r="OGL5" s="24"/>
      <c r="OGM5" s="24"/>
      <c r="OGN5" s="24"/>
      <c r="OGO5" s="24"/>
      <c r="OGP5" s="24"/>
      <c r="OGQ5" s="24"/>
      <c r="OGR5" s="24"/>
      <c r="OGS5" s="24"/>
      <c r="OGT5" s="24"/>
      <c r="OGU5" s="24"/>
      <c r="OGV5" s="24"/>
      <c r="OGW5" s="24"/>
      <c r="OGX5" s="24"/>
      <c r="OGY5" s="24"/>
      <c r="OGZ5" s="24"/>
      <c r="OHA5" s="24"/>
      <c r="OHB5" s="24"/>
      <c r="OHC5" s="24"/>
      <c r="OHD5" s="24"/>
      <c r="OHE5" s="24"/>
      <c r="OHF5" s="24"/>
      <c r="OHG5" s="24"/>
      <c r="OHH5" s="24"/>
      <c r="OHI5" s="24"/>
      <c r="OHJ5" s="24"/>
      <c r="OHK5" s="24"/>
      <c r="OHL5" s="24"/>
      <c r="OHM5" s="24"/>
      <c r="OHN5" s="24"/>
      <c r="OHO5" s="24"/>
      <c r="OHP5" s="24"/>
      <c r="OHQ5" s="24"/>
      <c r="OHR5" s="24"/>
      <c r="OHS5" s="24"/>
      <c r="OHT5" s="24"/>
      <c r="OHU5" s="24"/>
      <c r="OHV5" s="24"/>
      <c r="OHW5" s="24"/>
      <c r="OHX5" s="24"/>
      <c r="OHY5" s="24"/>
      <c r="OHZ5" s="24"/>
      <c r="OIA5" s="24"/>
      <c r="OIB5" s="24"/>
      <c r="OIC5" s="24"/>
      <c r="OID5" s="24"/>
      <c r="OIE5" s="24"/>
      <c r="OIF5" s="24"/>
      <c r="OIG5" s="24"/>
      <c r="OIH5" s="24"/>
      <c r="OII5" s="24"/>
      <c r="OIJ5" s="24"/>
      <c r="OIK5" s="24"/>
      <c r="OIL5" s="24"/>
      <c r="OIM5" s="24"/>
      <c r="OIN5" s="24"/>
      <c r="OIO5" s="24"/>
      <c r="OIP5" s="24"/>
      <c r="OIQ5" s="24"/>
      <c r="OIR5" s="24"/>
      <c r="OIS5" s="24"/>
      <c r="OIT5" s="24"/>
      <c r="OIU5" s="24"/>
      <c r="OIV5" s="24"/>
      <c r="OIW5" s="24"/>
      <c r="OIX5" s="24"/>
      <c r="OIY5" s="24"/>
      <c r="OIZ5" s="24"/>
      <c r="OJA5" s="24"/>
      <c r="OJB5" s="24"/>
      <c r="OJC5" s="24"/>
      <c r="OJD5" s="24"/>
      <c r="OJE5" s="24"/>
      <c r="OJF5" s="24"/>
      <c r="OJG5" s="24"/>
      <c r="OJH5" s="24"/>
      <c r="OJI5" s="24"/>
      <c r="OJJ5" s="24"/>
      <c r="OJK5" s="24"/>
      <c r="OJL5" s="24"/>
      <c r="OJM5" s="24"/>
      <c r="OJN5" s="24"/>
      <c r="OJO5" s="24"/>
      <c r="OJP5" s="24"/>
      <c r="OJQ5" s="24"/>
      <c r="OJR5" s="24"/>
      <c r="OJS5" s="24"/>
      <c r="OJT5" s="24"/>
      <c r="OJU5" s="24"/>
      <c r="OJV5" s="24"/>
      <c r="OJW5" s="24"/>
      <c r="OJX5" s="24"/>
      <c r="OJY5" s="24"/>
      <c r="OJZ5" s="24"/>
      <c r="OKA5" s="24"/>
      <c r="OKB5" s="24"/>
      <c r="OKC5" s="24"/>
      <c r="OKD5" s="24"/>
      <c r="OKE5" s="24"/>
      <c r="OKF5" s="24"/>
      <c r="OKG5" s="24"/>
      <c r="OKH5" s="24"/>
      <c r="OKI5" s="24"/>
      <c r="OKJ5" s="24"/>
      <c r="OKK5" s="24"/>
      <c r="OKL5" s="24"/>
      <c r="OKM5" s="24"/>
      <c r="OKN5" s="24"/>
      <c r="OKO5" s="24"/>
      <c r="OKP5" s="24"/>
      <c r="OKQ5" s="24"/>
      <c r="OKR5" s="24"/>
      <c r="OKS5" s="24"/>
      <c r="OKT5" s="24"/>
      <c r="OKU5" s="24"/>
      <c r="OKV5" s="24"/>
      <c r="OKW5" s="24"/>
      <c r="OKX5" s="24"/>
      <c r="OKY5" s="24"/>
      <c r="OKZ5" s="24"/>
      <c r="OLA5" s="24"/>
      <c r="OLB5" s="24"/>
      <c r="OLC5" s="24"/>
      <c r="OLD5" s="24"/>
      <c r="OLE5" s="24"/>
      <c r="OLF5" s="24"/>
      <c r="OLG5" s="24"/>
      <c r="OLH5" s="24"/>
      <c r="OLI5" s="24"/>
      <c r="OLJ5" s="24"/>
      <c r="OLK5" s="24"/>
      <c r="OLL5" s="24"/>
      <c r="OLM5" s="24"/>
      <c r="OLN5" s="24"/>
      <c r="OLO5" s="24"/>
      <c r="OLP5" s="24"/>
      <c r="OLQ5" s="24"/>
      <c r="OLR5" s="24"/>
      <c r="OLS5" s="24"/>
      <c r="OLT5" s="24"/>
      <c r="OLU5" s="24"/>
      <c r="OLV5" s="24"/>
      <c r="OLW5" s="24"/>
      <c r="OLX5" s="24"/>
      <c r="OLY5" s="24"/>
      <c r="OLZ5" s="24"/>
      <c r="OMA5" s="24"/>
      <c r="OMB5" s="24"/>
      <c r="OMC5" s="24"/>
      <c r="OMD5" s="24"/>
      <c r="OME5" s="24"/>
      <c r="OMF5" s="24"/>
      <c r="OMG5" s="24"/>
      <c r="OMH5" s="24"/>
      <c r="OMI5" s="24"/>
      <c r="OMJ5" s="24"/>
      <c r="OMK5" s="24"/>
      <c r="OML5" s="24"/>
      <c r="OMM5" s="24"/>
      <c r="OMN5" s="24"/>
      <c r="OMO5" s="24"/>
      <c r="OMP5" s="24"/>
      <c r="OMQ5" s="24"/>
      <c r="OMR5" s="24"/>
      <c r="OMS5" s="24"/>
      <c r="OMT5" s="24"/>
      <c r="OMU5" s="24"/>
      <c r="OMV5" s="24"/>
      <c r="OMW5" s="24"/>
      <c r="OMX5" s="24"/>
      <c r="OMY5" s="24"/>
      <c r="OMZ5" s="24"/>
      <c r="ONA5" s="24"/>
      <c r="ONB5" s="24"/>
      <c r="ONC5" s="24"/>
      <c r="OND5" s="24"/>
      <c r="ONE5" s="24"/>
      <c r="ONF5" s="24"/>
      <c r="ONG5" s="24"/>
      <c r="ONH5" s="24"/>
      <c r="ONI5" s="24"/>
      <c r="ONJ5" s="24"/>
      <c r="ONK5" s="24"/>
      <c r="ONL5" s="24"/>
      <c r="ONM5" s="24"/>
      <c r="ONN5" s="24"/>
      <c r="ONO5" s="24"/>
      <c r="ONP5" s="24"/>
      <c r="ONQ5" s="24"/>
      <c r="ONR5" s="24"/>
      <c r="ONS5" s="24"/>
      <c r="ONT5" s="24"/>
      <c r="ONU5" s="24"/>
      <c r="ONV5" s="24"/>
      <c r="ONW5" s="24"/>
      <c r="ONX5" s="24"/>
      <c r="ONY5" s="24"/>
      <c r="ONZ5" s="24"/>
      <c r="OOA5" s="24"/>
      <c r="OOB5" s="24"/>
      <c r="OOC5" s="24"/>
      <c r="OOD5" s="24"/>
      <c r="OOE5" s="24"/>
      <c r="OOF5" s="24"/>
      <c r="OOG5" s="24"/>
      <c r="OOH5" s="24"/>
      <c r="OOI5" s="24"/>
      <c r="OOJ5" s="24"/>
      <c r="OOK5" s="24"/>
      <c r="OOL5" s="24"/>
      <c r="OOM5" s="24"/>
      <c r="OON5" s="24"/>
      <c r="OOO5" s="24"/>
      <c r="OOP5" s="24"/>
      <c r="OOQ5" s="24"/>
      <c r="OOR5" s="24"/>
      <c r="OOS5" s="24"/>
      <c r="OOT5" s="24"/>
      <c r="OOU5" s="24"/>
      <c r="OOV5" s="24"/>
      <c r="OOW5" s="24"/>
      <c r="OOX5" s="24"/>
      <c r="OOY5" s="24"/>
      <c r="OOZ5" s="24"/>
      <c r="OPA5" s="24"/>
      <c r="OPB5" s="24"/>
      <c r="OPC5" s="24"/>
      <c r="OPD5" s="24"/>
      <c r="OPE5" s="24"/>
      <c r="OPF5" s="24"/>
      <c r="OPG5" s="24"/>
      <c r="OPH5" s="24"/>
      <c r="OPI5" s="24"/>
      <c r="OPJ5" s="24"/>
      <c r="OPK5" s="24"/>
      <c r="OPL5" s="24"/>
      <c r="OPM5" s="24"/>
      <c r="OPN5" s="24"/>
      <c r="OPO5" s="24"/>
      <c r="OPP5" s="24"/>
      <c r="OPQ5" s="24"/>
      <c r="OPR5" s="24"/>
      <c r="OPS5" s="24"/>
      <c r="OPT5" s="24"/>
      <c r="OPU5" s="24"/>
      <c r="OPV5" s="24"/>
      <c r="OPW5" s="24"/>
      <c r="OPX5" s="24"/>
      <c r="OPY5" s="24"/>
      <c r="OPZ5" s="24"/>
      <c r="OQA5" s="24"/>
      <c r="OQB5" s="24"/>
      <c r="OQC5" s="24"/>
      <c r="OQD5" s="24"/>
      <c r="OQE5" s="24"/>
      <c r="OQF5" s="24"/>
      <c r="OQG5" s="24"/>
      <c r="OQH5" s="24"/>
      <c r="OQI5" s="24"/>
      <c r="OQJ5" s="24"/>
      <c r="OQK5" s="24"/>
      <c r="OQL5" s="24"/>
      <c r="OQM5" s="24"/>
      <c r="OQN5" s="24"/>
      <c r="OQO5" s="24"/>
      <c r="OQP5" s="24"/>
      <c r="OQQ5" s="24"/>
      <c r="OQR5" s="24"/>
      <c r="OQS5" s="24"/>
      <c r="OQT5" s="24"/>
      <c r="OQU5" s="24"/>
      <c r="OQV5" s="24"/>
      <c r="OQW5" s="24"/>
      <c r="OQX5" s="24"/>
      <c r="OQY5" s="24"/>
      <c r="OQZ5" s="24"/>
      <c r="ORA5" s="24"/>
      <c r="ORB5" s="24"/>
      <c r="ORC5" s="24"/>
      <c r="ORD5" s="24"/>
      <c r="ORE5" s="24"/>
      <c r="ORF5" s="24"/>
      <c r="ORG5" s="24"/>
      <c r="ORH5" s="24"/>
      <c r="ORI5" s="24"/>
      <c r="ORJ5" s="24"/>
      <c r="ORK5" s="24"/>
      <c r="ORL5" s="24"/>
      <c r="ORM5" s="24"/>
      <c r="ORN5" s="24"/>
      <c r="ORO5" s="24"/>
      <c r="ORP5" s="24"/>
      <c r="ORQ5" s="24"/>
      <c r="ORR5" s="24"/>
      <c r="ORS5" s="24"/>
      <c r="ORT5" s="24"/>
      <c r="ORU5" s="24"/>
      <c r="ORV5" s="24"/>
      <c r="ORW5" s="24"/>
      <c r="ORX5" s="24"/>
      <c r="ORY5" s="24"/>
      <c r="ORZ5" s="24"/>
      <c r="OSA5" s="24"/>
      <c r="OSB5" s="24"/>
      <c r="OSC5" s="24"/>
      <c r="OSD5" s="24"/>
      <c r="OSE5" s="24"/>
      <c r="OSF5" s="24"/>
      <c r="OSG5" s="24"/>
      <c r="OSH5" s="24"/>
      <c r="OSI5" s="24"/>
      <c r="OSJ5" s="24"/>
      <c r="OSK5" s="24"/>
      <c r="OSL5" s="24"/>
      <c r="OSM5" s="24"/>
      <c r="OSN5" s="24"/>
      <c r="OSO5" s="24"/>
      <c r="OSP5" s="24"/>
      <c r="OSQ5" s="24"/>
      <c r="OSR5" s="24"/>
      <c r="OSS5" s="24"/>
      <c r="OST5" s="24"/>
      <c r="OSU5" s="24"/>
      <c r="OSV5" s="24"/>
      <c r="OSW5" s="24"/>
      <c r="OSX5" s="24"/>
      <c r="OSY5" s="24"/>
      <c r="OSZ5" s="24"/>
      <c r="OTA5" s="24"/>
      <c r="OTB5" s="24"/>
      <c r="OTC5" s="24"/>
      <c r="OTD5" s="24"/>
      <c r="OTE5" s="24"/>
      <c r="OTF5" s="24"/>
      <c r="OTG5" s="24"/>
      <c r="OTH5" s="24"/>
      <c r="OTI5" s="24"/>
      <c r="OTJ5" s="24"/>
      <c r="OTK5" s="24"/>
      <c r="OTL5" s="24"/>
      <c r="OTM5" s="24"/>
      <c r="OTN5" s="24"/>
      <c r="OTO5" s="24"/>
      <c r="OTP5" s="24"/>
      <c r="OTQ5" s="24"/>
      <c r="OTR5" s="24"/>
      <c r="OTS5" s="24"/>
      <c r="OTT5" s="24"/>
      <c r="OTU5" s="24"/>
      <c r="OTV5" s="24"/>
      <c r="OTW5" s="24"/>
      <c r="OTX5" s="24"/>
      <c r="OTY5" s="24"/>
      <c r="OTZ5" s="24"/>
      <c r="OUA5" s="24"/>
      <c r="OUB5" s="24"/>
      <c r="OUC5" s="24"/>
      <c r="OUD5" s="24"/>
      <c r="OUE5" s="24"/>
      <c r="OUF5" s="24"/>
      <c r="OUG5" s="24"/>
      <c r="OUH5" s="24"/>
      <c r="OUI5" s="24"/>
      <c r="OUJ5" s="24"/>
      <c r="OUK5" s="24"/>
      <c r="OUL5" s="24"/>
      <c r="OUM5" s="24"/>
      <c r="OUN5" s="24"/>
      <c r="OUO5" s="24"/>
      <c r="OUP5" s="24"/>
      <c r="OUQ5" s="24"/>
      <c r="OUR5" s="24"/>
      <c r="OUS5" s="24"/>
      <c r="OUT5" s="24"/>
      <c r="OUU5" s="24"/>
      <c r="OUV5" s="24"/>
      <c r="OUW5" s="24"/>
      <c r="OUX5" s="24"/>
      <c r="OUY5" s="24"/>
      <c r="OUZ5" s="24"/>
      <c r="OVA5" s="24"/>
      <c r="OVB5" s="24"/>
      <c r="OVC5" s="24"/>
      <c r="OVD5" s="24"/>
      <c r="OVE5" s="24"/>
      <c r="OVF5" s="24"/>
      <c r="OVG5" s="24"/>
      <c r="OVH5" s="24"/>
      <c r="OVI5" s="24"/>
      <c r="OVJ5" s="24"/>
      <c r="OVK5" s="24"/>
      <c r="OVL5" s="24"/>
      <c r="OVM5" s="24"/>
      <c r="OVN5" s="24"/>
      <c r="OVO5" s="24"/>
      <c r="OVP5" s="24"/>
      <c r="OVQ5" s="24"/>
      <c r="OVR5" s="24"/>
      <c r="OVS5" s="24"/>
      <c r="OVT5" s="24"/>
      <c r="OVU5" s="24"/>
      <c r="OVV5" s="24"/>
      <c r="OVW5" s="24"/>
      <c r="OVX5" s="24"/>
      <c r="OVY5" s="24"/>
      <c r="OVZ5" s="24"/>
      <c r="OWA5" s="24"/>
      <c r="OWB5" s="24"/>
      <c r="OWC5" s="24"/>
      <c r="OWD5" s="24"/>
      <c r="OWE5" s="24"/>
      <c r="OWF5" s="24"/>
      <c r="OWG5" s="24"/>
      <c r="OWH5" s="24"/>
      <c r="OWI5" s="24"/>
      <c r="OWJ5" s="24"/>
      <c r="OWK5" s="24"/>
      <c r="OWL5" s="24"/>
      <c r="OWM5" s="24"/>
      <c r="OWN5" s="24"/>
      <c r="OWO5" s="24"/>
      <c r="OWP5" s="24"/>
      <c r="OWQ5" s="24"/>
      <c r="OWR5" s="24"/>
      <c r="OWS5" s="24"/>
      <c r="OWT5" s="24"/>
      <c r="OWU5" s="24"/>
      <c r="OWV5" s="24"/>
      <c r="OWW5" s="24"/>
      <c r="OWX5" s="24"/>
      <c r="OWY5" s="24"/>
      <c r="OWZ5" s="24"/>
      <c r="OXA5" s="24"/>
      <c r="OXB5" s="24"/>
      <c r="OXC5" s="24"/>
      <c r="OXD5" s="24"/>
      <c r="OXE5" s="24"/>
      <c r="OXF5" s="24"/>
      <c r="OXG5" s="24"/>
      <c r="OXH5" s="24"/>
      <c r="OXI5" s="24"/>
      <c r="OXJ5" s="24"/>
      <c r="OXK5" s="24"/>
      <c r="OXL5" s="24"/>
      <c r="OXM5" s="24"/>
      <c r="OXN5" s="24"/>
      <c r="OXO5" s="24"/>
      <c r="OXP5" s="24"/>
      <c r="OXQ5" s="24"/>
      <c r="OXR5" s="24"/>
      <c r="OXS5" s="24"/>
      <c r="OXT5" s="24"/>
      <c r="OXU5" s="24"/>
      <c r="OXV5" s="24"/>
      <c r="OXW5" s="24"/>
      <c r="OXX5" s="24"/>
      <c r="OXY5" s="24"/>
      <c r="OXZ5" s="24"/>
      <c r="OYA5" s="24"/>
      <c r="OYB5" s="24"/>
      <c r="OYC5" s="24"/>
      <c r="OYD5" s="24"/>
      <c r="OYE5" s="24"/>
      <c r="OYF5" s="24"/>
      <c r="OYG5" s="24"/>
      <c r="OYH5" s="24"/>
      <c r="OYI5" s="24"/>
      <c r="OYJ5" s="24"/>
      <c r="OYK5" s="24"/>
      <c r="OYL5" s="24"/>
      <c r="OYM5" s="24"/>
      <c r="OYN5" s="24"/>
      <c r="OYO5" s="24"/>
      <c r="OYP5" s="24"/>
      <c r="OYQ5" s="24"/>
      <c r="OYR5" s="24"/>
      <c r="OYS5" s="24"/>
      <c r="OYT5" s="24"/>
      <c r="OYU5" s="24"/>
      <c r="OYV5" s="24"/>
      <c r="OYW5" s="24"/>
      <c r="OYX5" s="24"/>
      <c r="OYY5" s="24"/>
      <c r="OYZ5" s="24"/>
      <c r="OZA5" s="24"/>
      <c r="OZB5" s="24"/>
      <c r="OZC5" s="24"/>
      <c r="OZD5" s="24"/>
      <c r="OZE5" s="24"/>
      <c r="OZF5" s="24"/>
      <c r="OZG5" s="24"/>
      <c r="OZH5" s="24"/>
      <c r="OZI5" s="24"/>
      <c r="OZJ5" s="24"/>
      <c r="OZK5" s="24"/>
      <c r="OZL5" s="24"/>
      <c r="OZM5" s="24"/>
      <c r="OZN5" s="24"/>
      <c r="OZO5" s="24"/>
      <c r="OZP5" s="24"/>
      <c r="OZQ5" s="24"/>
      <c r="OZR5" s="24"/>
      <c r="OZS5" s="24"/>
      <c r="OZT5" s="24"/>
      <c r="OZU5" s="24"/>
      <c r="OZV5" s="24"/>
      <c r="OZW5" s="24"/>
      <c r="OZX5" s="24"/>
      <c r="OZY5" s="24"/>
      <c r="OZZ5" s="24"/>
      <c r="PAA5" s="24"/>
      <c r="PAB5" s="24"/>
      <c r="PAC5" s="24"/>
      <c r="PAD5" s="24"/>
      <c r="PAE5" s="24"/>
      <c r="PAF5" s="24"/>
      <c r="PAG5" s="24"/>
      <c r="PAH5" s="24"/>
      <c r="PAI5" s="24"/>
      <c r="PAJ5" s="24"/>
      <c r="PAK5" s="24"/>
      <c r="PAL5" s="24"/>
      <c r="PAM5" s="24"/>
      <c r="PAN5" s="24"/>
      <c r="PAO5" s="24"/>
      <c r="PAP5" s="24"/>
      <c r="PAQ5" s="24"/>
      <c r="PAR5" s="24"/>
      <c r="PAS5" s="24"/>
      <c r="PAT5" s="24"/>
      <c r="PAU5" s="24"/>
      <c r="PAV5" s="24"/>
      <c r="PAW5" s="24"/>
      <c r="PAX5" s="24"/>
      <c r="PAY5" s="24"/>
      <c r="PAZ5" s="24"/>
      <c r="PBA5" s="24"/>
      <c r="PBB5" s="24"/>
      <c r="PBC5" s="24"/>
      <c r="PBD5" s="24"/>
      <c r="PBE5" s="24"/>
      <c r="PBF5" s="24"/>
      <c r="PBG5" s="24"/>
      <c r="PBH5" s="24"/>
      <c r="PBI5" s="24"/>
      <c r="PBJ5" s="24"/>
      <c r="PBK5" s="24"/>
      <c r="PBL5" s="24"/>
      <c r="PBM5" s="24"/>
      <c r="PBN5" s="24"/>
      <c r="PBO5" s="24"/>
      <c r="PBP5" s="24"/>
      <c r="PBQ5" s="24"/>
      <c r="PBR5" s="24"/>
      <c r="PBS5" s="24"/>
      <c r="PBT5" s="24"/>
      <c r="PBU5" s="24"/>
      <c r="PBV5" s="24"/>
      <c r="PBW5" s="24"/>
      <c r="PBX5" s="24"/>
      <c r="PBY5" s="24"/>
      <c r="PBZ5" s="24"/>
      <c r="PCA5" s="24"/>
      <c r="PCB5" s="24"/>
      <c r="PCC5" s="24"/>
      <c r="PCD5" s="24"/>
      <c r="PCE5" s="24"/>
      <c r="PCF5" s="24"/>
      <c r="PCG5" s="24"/>
      <c r="PCH5" s="24"/>
      <c r="PCI5" s="24"/>
      <c r="PCJ5" s="24"/>
      <c r="PCK5" s="24"/>
      <c r="PCL5" s="24"/>
      <c r="PCM5" s="24"/>
      <c r="PCN5" s="24"/>
      <c r="PCO5" s="24"/>
      <c r="PCP5" s="24"/>
      <c r="PCQ5" s="24"/>
      <c r="PCR5" s="24"/>
      <c r="PCS5" s="24"/>
      <c r="PCT5" s="24"/>
      <c r="PCU5" s="24"/>
      <c r="PCV5" s="24"/>
      <c r="PCW5" s="24"/>
      <c r="PCX5" s="24"/>
      <c r="PCY5" s="24"/>
      <c r="PCZ5" s="24"/>
      <c r="PDA5" s="24"/>
      <c r="PDB5" s="24"/>
      <c r="PDC5" s="24"/>
      <c r="PDD5" s="24"/>
      <c r="PDE5" s="24"/>
      <c r="PDF5" s="24"/>
      <c r="PDG5" s="24"/>
      <c r="PDH5" s="24"/>
      <c r="PDI5" s="24"/>
      <c r="PDJ5" s="24"/>
      <c r="PDK5" s="24"/>
      <c r="PDL5" s="24"/>
      <c r="PDM5" s="24"/>
      <c r="PDN5" s="24"/>
      <c r="PDO5" s="24"/>
      <c r="PDP5" s="24"/>
      <c r="PDQ5" s="24"/>
      <c r="PDR5" s="24"/>
      <c r="PDS5" s="24"/>
      <c r="PDT5" s="24"/>
      <c r="PDU5" s="24"/>
      <c r="PDV5" s="24"/>
      <c r="PDW5" s="24"/>
      <c r="PDX5" s="24"/>
      <c r="PDY5" s="24"/>
      <c r="PDZ5" s="24"/>
      <c r="PEA5" s="24"/>
      <c r="PEB5" s="24"/>
      <c r="PEC5" s="24"/>
      <c r="PED5" s="24"/>
      <c r="PEE5" s="24"/>
      <c r="PEF5" s="24"/>
      <c r="PEG5" s="24"/>
      <c r="PEH5" s="24"/>
      <c r="PEI5" s="24"/>
      <c r="PEJ5" s="24"/>
      <c r="PEK5" s="24"/>
      <c r="PEL5" s="24"/>
      <c r="PEM5" s="24"/>
      <c r="PEN5" s="24"/>
      <c r="PEO5" s="24"/>
      <c r="PEP5" s="24"/>
      <c r="PEQ5" s="24"/>
      <c r="PER5" s="24"/>
      <c r="PES5" s="24"/>
      <c r="PET5" s="24"/>
      <c r="PEU5" s="24"/>
      <c r="PEV5" s="24"/>
      <c r="PEW5" s="24"/>
      <c r="PEX5" s="24"/>
      <c r="PEY5" s="24"/>
      <c r="PEZ5" s="24"/>
      <c r="PFA5" s="24"/>
      <c r="PFB5" s="24"/>
      <c r="PFC5" s="24"/>
      <c r="PFD5" s="24"/>
      <c r="PFE5" s="24"/>
      <c r="PFF5" s="24"/>
      <c r="PFG5" s="24"/>
      <c r="PFH5" s="24"/>
      <c r="PFI5" s="24"/>
      <c r="PFJ5" s="24"/>
      <c r="PFK5" s="24"/>
      <c r="PFL5" s="24"/>
      <c r="PFM5" s="24"/>
      <c r="PFN5" s="24"/>
      <c r="PFO5" s="24"/>
      <c r="PFP5" s="24"/>
      <c r="PFQ5" s="24"/>
      <c r="PFR5" s="24"/>
      <c r="PFS5" s="24"/>
      <c r="PFT5" s="24"/>
      <c r="PFU5" s="24"/>
      <c r="PFV5" s="24"/>
      <c r="PFW5" s="24"/>
      <c r="PFX5" s="24"/>
      <c r="PFY5" s="24"/>
      <c r="PFZ5" s="24"/>
      <c r="PGA5" s="24"/>
      <c r="PGB5" s="24"/>
      <c r="PGC5" s="24"/>
      <c r="PGD5" s="24"/>
      <c r="PGE5" s="24"/>
      <c r="PGF5" s="24"/>
      <c r="PGG5" s="24"/>
      <c r="PGH5" s="24"/>
      <c r="PGI5" s="24"/>
      <c r="PGJ5" s="24"/>
      <c r="PGK5" s="24"/>
      <c r="PGL5" s="24"/>
      <c r="PGM5" s="24"/>
      <c r="PGN5" s="24"/>
      <c r="PGO5" s="24"/>
      <c r="PGP5" s="24"/>
      <c r="PGQ5" s="24"/>
      <c r="PGR5" s="24"/>
      <c r="PGS5" s="24"/>
      <c r="PGT5" s="24"/>
      <c r="PGU5" s="24"/>
      <c r="PGV5" s="24"/>
      <c r="PGW5" s="24"/>
      <c r="PGX5" s="24"/>
      <c r="PGY5" s="24"/>
      <c r="PGZ5" s="24"/>
      <c r="PHA5" s="24"/>
      <c r="PHB5" s="24"/>
      <c r="PHC5" s="24"/>
      <c r="PHD5" s="24"/>
      <c r="PHE5" s="24"/>
      <c r="PHF5" s="24"/>
      <c r="PHG5" s="24"/>
      <c r="PHH5" s="24"/>
      <c r="PHI5" s="24"/>
      <c r="PHJ5" s="24"/>
      <c r="PHK5" s="24"/>
      <c r="PHL5" s="24"/>
      <c r="PHM5" s="24"/>
      <c r="PHN5" s="24"/>
      <c r="PHO5" s="24"/>
      <c r="PHP5" s="24"/>
      <c r="PHQ5" s="24"/>
      <c r="PHR5" s="24"/>
      <c r="PHS5" s="24"/>
      <c r="PHT5" s="24"/>
      <c r="PHU5" s="24"/>
      <c r="PHV5" s="24"/>
      <c r="PHW5" s="24"/>
      <c r="PHX5" s="24"/>
      <c r="PHY5" s="24"/>
      <c r="PHZ5" s="24"/>
      <c r="PIA5" s="24"/>
      <c r="PIB5" s="24"/>
      <c r="PIC5" s="24"/>
      <c r="PID5" s="24"/>
      <c r="PIE5" s="24"/>
      <c r="PIF5" s="24"/>
      <c r="PIG5" s="24"/>
      <c r="PIH5" s="24"/>
      <c r="PII5" s="24"/>
      <c r="PIJ5" s="24"/>
      <c r="PIK5" s="24"/>
      <c r="PIL5" s="24"/>
      <c r="PIM5" s="24"/>
      <c r="PIN5" s="24"/>
      <c r="PIO5" s="24"/>
      <c r="PIP5" s="24"/>
      <c r="PIQ5" s="24"/>
      <c r="PIR5" s="24"/>
      <c r="PIS5" s="24"/>
      <c r="PIT5" s="24"/>
      <c r="PIU5" s="24"/>
      <c r="PIV5" s="24"/>
      <c r="PIW5" s="24"/>
      <c r="PIX5" s="24"/>
      <c r="PIY5" s="24"/>
      <c r="PIZ5" s="24"/>
      <c r="PJA5" s="24"/>
      <c r="PJB5" s="24"/>
      <c r="PJC5" s="24"/>
      <c r="PJD5" s="24"/>
      <c r="PJE5" s="24"/>
      <c r="PJF5" s="24"/>
      <c r="PJG5" s="24"/>
      <c r="PJH5" s="24"/>
      <c r="PJI5" s="24"/>
      <c r="PJJ5" s="24"/>
      <c r="PJK5" s="24"/>
      <c r="PJL5" s="24"/>
      <c r="PJM5" s="24"/>
      <c r="PJN5" s="24"/>
      <c r="PJO5" s="24"/>
      <c r="PJP5" s="24"/>
      <c r="PJQ5" s="24"/>
      <c r="PJR5" s="24"/>
      <c r="PJS5" s="24"/>
      <c r="PJT5" s="24"/>
      <c r="PJU5" s="24"/>
      <c r="PJV5" s="24"/>
      <c r="PJW5" s="24"/>
      <c r="PJX5" s="24"/>
      <c r="PJY5" s="24"/>
      <c r="PJZ5" s="24"/>
      <c r="PKA5" s="24"/>
      <c r="PKB5" s="24"/>
      <c r="PKC5" s="24"/>
      <c r="PKD5" s="24"/>
      <c r="PKE5" s="24"/>
      <c r="PKF5" s="24"/>
      <c r="PKG5" s="24"/>
      <c r="PKH5" s="24"/>
      <c r="PKI5" s="24"/>
      <c r="PKJ5" s="24"/>
      <c r="PKK5" s="24"/>
      <c r="PKL5" s="24"/>
      <c r="PKM5" s="24"/>
      <c r="PKN5" s="24"/>
      <c r="PKO5" s="24"/>
      <c r="PKP5" s="24"/>
      <c r="PKQ5" s="24"/>
      <c r="PKR5" s="24"/>
      <c r="PKS5" s="24"/>
      <c r="PKT5" s="24"/>
      <c r="PKU5" s="24"/>
      <c r="PKV5" s="24"/>
      <c r="PKW5" s="24"/>
      <c r="PKX5" s="24"/>
      <c r="PKY5" s="24"/>
      <c r="PKZ5" s="24"/>
      <c r="PLA5" s="24"/>
      <c r="PLB5" s="24"/>
      <c r="PLC5" s="24"/>
      <c r="PLD5" s="24"/>
      <c r="PLE5" s="24"/>
      <c r="PLF5" s="24"/>
      <c r="PLG5" s="24"/>
      <c r="PLH5" s="24"/>
      <c r="PLI5" s="24"/>
      <c r="PLJ5" s="24"/>
      <c r="PLK5" s="24"/>
      <c r="PLL5" s="24"/>
      <c r="PLM5" s="24"/>
      <c r="PLN5" s="24"/>
      <c r="PLO5" s="24"/>
      <c r="PLP5" s="24"/>
      <c r="PLQ5" s="24"/>
      <c r="PLR5" s="24"/>
      <c r="PLS5" s="24"/>
      <c r="PLT5" s="24"/>
      <c r="PLU5" s="24"/>
      <c r="PLV5" s="24"/>
      <c r="PLW5" s="24"/>
      <c r="PLX5" s="24"/>
      <c r="PLY5" s="24"/>
      <c r="PLZ5" s="24"/>
      <c r="PMA5" s="24"/>
      <c r="PMB5" s="24"/>
      <c r="PMC5" s="24"/>
      <c r="PMD5" s="24"/>
      <c r="PME5" s="24"/>
      <c r="PMF5" s="24"/>
      <c r="PMG5" s="24"/>
      <c r="PMH5" s="24"/>
      <c r="PMI5" s="24"/>
      <c r="PMJ5" s="24"/>
      <c r="PMK5" s="24"/>
      <c r="PML5" s="24"/>
      <c r="PMM5" s="24"/>
      <c r="PMN5" s="24"/>
      <c r="PMO5" s="24"/>
      <c r="PMP5" s="24"/>
      <c r="PMQ5" s="24"/>
      <c r="PMR5" s="24"/>
      <c r="PMS5" s="24"/>
      <c r="PMT5" s="24"/>
      <c r="PMU5" s="24"/>
      <c r="PMV5" s="24"/>
      <c r="PMW5" s="24"/>
      <c r="PMX5" s="24"/>
      <c r="PMY5" s="24"/>
      <c r="PMZ5" s="24"/>
      <c r="PNA5" s="24"/>
      <c r="PNB5" s="24"/>
      <c r="PNC5" s="24"/>
      <c r="PND5" s="24"/>
      <c r="PNE5" s="24"/>
      <c r="PNF5" s="24"/>
      <c r="PNG5" s="24"/>
      <c r="PNH5" s="24"/>
      <c r="PNI5" s="24"/>
      <c r="PNJ5" s="24"/>
      <c r="PNK5" s="24"/>
      <c r="PNL5" s="24"/>
      <c r="PNM5" s="24"/>
      <c r="PNN5" s="24"/>
      <c r="PNO5" s="24"/>
      <c r="PNP5" s="24"/>
      <c r="PNQ5" s="24"/>
      <c r="PNR5" s="24"/>
      <c r="PNS5" s="24"/>
      <c r="PNT5" s="24"/>
      <c r="PNU5" s="24"/>
      <c r="PNV5" s="24"/>
      <c r="PNW5" s="24"/>
      <c r="PNX5" s="24"/>
      <c r="PNY5" s="24"/>
      <c r="PNZ5" s="24"/>
      <c r="POA5" s="24"/>
      <c r="POB5" s="24"/>
      <c r="POC5" s="24"/>
      <c r="POD5" s="24"/>
      <c r="POE5" s="24"/>
      <c r="POF5" s="24"/>
      <c r="POG5" s="24"/>
      <c r="POH5" s="24"/>
      <c r="POI5" s="24"/>
      <c r="POJ5" s="24"/>
      <c r="POK5" s="24"/>
      <c r="POL5" s="24"/>
      <c r="POM5" s="24"/>
      <c r="PON5" s="24"/>
      <c r="POO5" s="24"/>
      <c r="POP5" s="24"/>
      <c r="POQ5" s="24"/>
      <c r="POR5" s="24"/>
      <c r="POS5" s="24"/>
      <c r="POT5" s="24"/>
      <c r="POU5" s="24"/>
      <c r="POV5" s="24"/>
      <c r="POW5" s="24"/>
      <c r="POX5" s="24"/>
      <c r="POY5" s="24"/>
      <c r="POZ5" s="24"/>
      <c r="PPA5" s="24"/>
      <c r="PPB5" s="24"/>
      <c r="PPC5" s="24"/>
      <c r="PPD5" s="24"/>
      <c r="PPE5" s="24"/>
      <c r="PPF5" s="24"/>
      <c r="PPG5" s="24"/>
      <c r="PPH5" s="24"/>
      <c r="PPI5" s="24"/>
      <c r="PPJ5" s="24"/>
      <c r="PPK5" s="24"/>
      <c r="PPL5" s="24"/>
      <c r="PPM5" s="24"/>
      <c r="PPN5" s="24"/>
      <c r="PPO5" s="24"/>
      <c r="PPP5" s="24"/>
      <c r="PPQ5" s="24"/>
      <c r="PPR5" s="24"/>
      <c r="PPS5" s="24"/>
      <c r="PPT5" s="24"/>
      <c r="PPU5" s="24"/>
      <c r="PPV5" s="24"/>
      <c r="PPW5" s="24"/>
      <c r="PPX5" s="24"/>
      <c r="PPY5" s="24"/>
      <c r="PPZ5" s="24"/>
      <c r="PQA5" s="24"/>
      <c r="PQB5" s="24"/>
      <c r="PQC5" s="24"/>
      <c r="PQD5" s="24"/>
      <c r="PQE5" s="24"/>
      <c r="PQF5" s="24"/>
      <c r="PQG5" s="24"/>
      <c r="PQH5" s="24"/>
      <c r="PQI5" s="24"/>
      <c r="PQJ5" s="24"/>
      <c r="PQK5" s="24"/>
      <c r="PQL5" s="24"/>
      <c r="PQM5" s="24"/>
      <c r="PQN5" s="24"/>
      <c r="PQO5" s="24"/>
      <c r="PQP5" s="24"/>
      <c r="PQQ5" s="24"/>
      <c r="PQR5" s="24"/>
      <c r="PQS5" s="24"/>
      <c r="PQT5" s="24"/>
      <c r="PQU5" s="24"/>
      <c r="PQV5" s="24"/>
      <c r="PQW5" s="24"/>
      <c r="PQX5" s="24"/>
      <c r="PQY5" s="24"/>
      <c r="PQZ5" s="24"/>
      <c r="PRA5" s="24"/>
      <c r="PRB5" s="24"/>
      <c r="PRC5" s="24"/>
      <c r="PRD5" s="24"/>
      <c r="PRE5" s="24"/>
      <c r="PRF5" s="24"/>
      <c r="PRG5" s="24"/>
      <c r="PRH5" s="24"/>
      <c r="PRI5" s="24"/>
      <c r="PRJ5" s="24"/>
      <c r="PRK5" s="24"/>
      <c r="PRL5" s="24"/>
      <c r="PRM5" s="24"/>
      <c r="PRN5" s="24"/>
      <c r="PRO5" s="24"/>
      <c r="PRP5" s="24"/>
      <c r="PRQ5" s="24"/>
      <c r="PRR5" s="24"/>
      <c r="PRS5" s="24"/>
      <c r="PRT5" s="24"/>
      <c r="PRU5" s="24"/>
      <c r="PRV5" s="24"/>
      <c r="PRW5" s="24"/>
      <c r="PRX5" s="24"/>
      <c r="PRY5" s="24"/>
      <c r="PRZ5" s="24"/>
      <c r="PSA5" s="24"/>
      <c r="PSB5" s="24"/>
      <c r="PSC5" s="24"/>
      <c r="PSD5" s="24"/>
      <c r="PSE5" s="24"/>
      <c r="PSF5" s="24"/>
      <c r="PSG5" s="24"/>
      <c r="PSH5" s="24"/>
      <c r="PSI5" s="24"/>
      <c r="PSJ5" s="24"/>
      <c r="PSK5" s="24"/>
      <c r="PSL5" s="24"/>
      <c r="PSM5" s="24"/>
      <c r="PSN5" s="24"/>
      <c r="PSO5" s="24"/>
      <c r="PSP5" s="24"/>
      <c r="PSQ5" s="24"/>
      <c r="PSR5" s="24"/>
      <c r="PSS5" s="24"/>
      <c r="PST5" s="24"/>
      <c r="PSU5" s="24"/>
      <c r="PSV5" s="24"/>
      <c r="PSW5" s="24"/>
      <c r="PSX5" s="24"/>
      <c r="PSY5" s="24"/>
      <c r="PSZ5" s="24"/>
      <c r="PTA5" s="24"/>
      <c r="PTB5" s="24"/>
      <c r="PTC5" s="24"/>
      <c r="PTD5" s="24"/>
      <c r="PTE5" s="24"/>
      <c r="PTF5" s="24"/>
      <c r="PTG5" s="24"/>
      <c r="PTH5" s="24"/>
      <c r="PTI5" s="24"/>
      <c r="PTJ5" s="24"/>
      <c r="PTK5" s="24"/>
      <c r="PTL5" s="24"/>
      <c r="PTM5" s="24"/>
      <c r="PTN5" s="24"/>
      <c r="PTO5" s="24"/>
      <c r="PTP5" s="24"/>
      <c r="PTQ5" s="24"/>
      <c r="PTR5" s="24"/>
      <c r="PTS5" s="24"/>
      <c r="PTT5" s="24"/>
      <c r="PTU5" s="24"/>
      <c r="PTV5" s="24"/>
      <c r="PTW5" s="24"/>
      <c r="PTX5" s="24"/>
      <c r="PTY5" s="24"/>
      <c r="PTZ5" s="24"/>
      <c r="PUA5" s="24"/>
      <c r="PUB5" s="24"/>
      <c r="PUC5" s="24"/>
      <c r="PUD5" s="24"/>
      <c r="PUE5" s="24"/>
      <c r="PUF5" s="24"/>
      <c r="PUG5" s="24"/>
      <c r="PUH5" s="24"/>
      <c r="PUI5" s="24"/>
      <c r="PUJ5" s="24"/>
      <c r="PUK5" s="24"/>
      <c r="PUL5" s="24"/>
      <c r="PUM5" s="24"/>
      <c r="PUN5" s="24"/>
      <c r="PUO5" s="24"/>
      <c r="PUP5" s="24"/>
      <c r="PUQ5" s="24"/>
      <c r="PUR5" s="24"/>
      <c r="PUS5" s="24"/>
      <c r="PUT5" s="24"/>
      <c r="PUU5" s="24"/>
      <c r="PUV5" s="24"/>
      <c r="PUW5" s="24"/>
      <c r="PUX5" s="24"/>
      <c r="PUY5" s="24"/>
      <c r="PUZ5" s="24"/>
      <c r="PVA5" s="24"/>
      <c r="PVB5" s="24"/>
      <c r="PVC5" s="24"/>
      <c r="PVD5" s="24"/>
      <c r="PVE5" s="24"/>
      <c r="PVF5" s="24"/>
      <c r="PVG5" s="24"/>
      <c r="PVH5" s="24"/>
      <c r="PVI5" s="24"/>
      <c r="PVJ5" s="24"/>
      <c r="PVK5" s="24"/>
      <c r="PVL5" s="24"/>
      <c r="PVM5" s="24"/>
      <c r="PVN5" s="24"/>
      <c r="PVO5" s="24"/>
      <c r="PVP5" s="24"/>
      <c r="PVQ5" s="24"/>
      <c r="PVR5" s="24"/>
      <c r="PVS5" s="24"/>
      <c r="PVT5" s="24"/>
      <c r="PVU5" s="24"/>
      <c r="PVV5" s="24"/>
      <c r="PVW5" s="24"/>
      <c r="PVX5" s="24"/>
      <c r="PVY5" s="24"/>
      <c r="PVZ5" s="24"/>
      <c r="PWA5" s="24"/>
      <c r="PWB5" s="24"/>
      <c r="PWC5" s="24"/>
      <c r="PWD5" s="24"/>
      <c r="PWE5" s="24"/>
      <c r="PWF5" s="24"/>
      <c r="PWG5" s="24"/>
      <c r="PWH5" s="24"/>
      <c r="PWI5" s="24"/>
      <c r="PWJ5" s="24"/>
      <c r="PWK5" s="24"/>
      <c r="PWL5" s="24"/>
      <c r="PWM5" s="24"/>
      <c r="PWN5" s="24"/>
      <c r="PWO5" s="24"/>
      <c r="PWP5" s="24"/>
      <c r="PWQ5" s="24"/>
      <c r="PWR5" s="24"/>
      <c r="PWS5" s="24"/>
      <c r="PWT5" s="24"/>
      <c r="PWU5" s="24"/>
      <c r="PWV5" s="24"/>
      <c r="PWW5" s="24"/>
      <c r="PWX5" s="24"/>
      <c r="PWY5" s="24"/>
      <c r="PWZ5" s="24"/>
      <c r="PXA5" s="24"/>
      <c r="PXB5" s="24"/>
      <c r="PXC5" s="24"/>
      <c r="PXD5" s="24"/>
      <c r="PXE5" s="24"/>
      <c r="PXF5" s="24"/>
      <c r="PXG5" s="24"/>
      <c r="PXH5" s="24"/>
      <c r="PXI5" s="24"/>
      <c r="PXJ5" s="24"/>
      <c r="PXK5" s="24"/>
      <c r="PXL5" s="24"/>
      <c r="PXM5" s="24"/>
      <c r="PXN5" s="24"/>
      <c r="PXO5" s="24"/>
      <c r="PXP5" s="24"/>
      <c r="PXQ5" s="24"/>
      <c r="PXR5" s="24"/>
      <c r="PXS5" s="24"/>
      <c r="PXT5" s="24"/>
      <c r="PXU5" s="24"/>
      <c r="PXV5" s="24"/>
      <c r="PXW5" s="24"/>
      <c r="PXX5" s="24"/>
      <c r="PXY5" s="24"/>
      <c r="PXZ5" s="24"/>
      <c r="PYA5" s="24"/>
      <c r="PYB5" s="24"/>
      <c r="PYC5" s="24"/>
      <c r="PYD5" s="24"/>
      <c r="PYE5" s="24"/>
      <c r="PYF5" s="24"/>
      <c r="PYG5" s="24"/>
      <c r="PYH5" s="24"/>
      <c r="PYI5" s="24"/>
      <c r="PYJ5" s="24"/>
      <c r="PYK5" s="24"/>
      <c r="PYL5" s="24"/>
      <c r="PYM5" s="24"/>
      <c r="PYN5" s="24"/>
      <c r="PYO5" s="24"/>
      <c r="PYP5" s="24"/>
      <c r="PYQ5" s="24"/>
      <c r="PYR5" s="24"/>
      <c r="PYS5" s="24"/>
      <c r="PYT5" s="24"/>
      <c r="PYU5" s="24"/>
      <c r="PYV5" s="24"/>
      <c r="PYW5" s="24"/>
      <c r="PYX5" s="24"/>
      <c r="PYY5" s="24"/>
      <c r="PYZ5" s="24"/>
      <c r="PZA5" s="24"/>
      <c r="PZB5" s="24"/>
      <c r="PZC5" s="24"/>
      <c r="PZD5" s="24"/>
      <c r="PZE5" s="24"/>
      <c r="PZF5" s="24"/>
      <c r="PZG5" s="24"/>
      <c r="PZH5" s="24"/>
      <c r="PZI5" s="24"/>
      <c r="PZJ5" s="24"/>
      <c r="PZK5" s="24"/>
      <c r="PZL5" s="24"/>
      <c r="PZM5" s="24"/>
      <c r="PZN5" s="24"/>
      <c r="PZO5" s="24"/>
      <c r="PZP5" s="24"/>
      <c r="PZQ5" s="24"/>
      <c r="PZR5" s="24"/>
      <c r="PZS5" s="24"/>
      <c r="PZT5" s="24"/>
      <c r="PZU5" s="24"/>
      <c r="PZV5" s="24"/>
      <c r="PZW5" s="24"/>
      <c r="PZX5" s="24"/>
      <c r="PZY5" s="24"/>
      <c r="PZZ5" s="24"/>
      <c r="QAA5" s="24"/>
      <c r="QAB5" s="24"/>
      <c r="QAC5" s="24"/>
      <c r="QAD5" s="24"/>
      <c r="QAE5" s="24"/>
      <c r="QAF5" s="24"/>
      <c r="QAG5" s="24"/>
      <c r="QAH5" s="24"/>
      <c r="QAI5" s="24"/>
      <c r="QAJ5" s="24"/>
      <c r="QAK5" s="24"/>
      <c r="QAL5" s="24"/>
      <c r="QAM5" s="24"/>
      <c r="QAN5" s="24"/>
      <c r="QAO5" s="24"/>
      <c r="QAP5" s="24"/>
      <c r="QAQ5" s="24"/>
      <c r="QAR5" s="24"/>
      <c r="QAS5" s="24"/>
      <c r="QAT5" s="24"/>
      <c r="QAU5" s="24"/>
      <c r="QAV5" s="24"/>
      <c r="QAW5" s="24"/>
      <c r="QAX5" s="24"/>
      <c r="QAY5" s="24"/>
      <c r="QAZ5" s="24"/>
      <c r="QBA5" s="24"/>
      <c r="QBB5" s="24"/>
      <c r="QBC5" s="24"/>
      <c r="QBD5" s="24"/>
      <c r="QBE5" s="24"/>
      <c r="QBF5" s="24"/>
      <c r="QBG5" s="24"/>
      <c r="QBH5" s="24"/>
      <c r="QBI5" s="24"/>
      <c r="QBJ5" s="24"/>
      <c r="QBK5" s="24"/>
      <c r="QBL5" s="24"/>
      <c r="QBM5" s="24"/>
      <c r="QBN5" s="24"/>
      <c r="QBO5" s="24"/>
      <c r="QBP5" s="24"/>
      <c r="QBQ5" s="24"/>
      <c r="QBR5" s="24"/>
      <c r="QBS5" s="24"/>
      <c r="QBT5" s="24"/>
      <c r="QBU5" s="24"/>
      <c r="QBV5" s="24"/>
      <c r="QBW5" s="24"/>
      <c r="QBX5" s="24"/>
      <c r="QBY5" s="24"/>
      <c r="QBZ5" s="24"/>
      <c r="QCA5" s="24"/>
      <c r="QCB5" s="24"/>
      <c r="QCC5" s="24"/>
      <c r="QCD5" s="24"/>
      <c r="QCE5" s="24"/>
      <c r="QCF5" s="24"/>
      <c r="QCG5" s="24"/>
      <c r="QCH5" s="24"/>
      <c r="QCI5" s="24"/>
      <c r="QCJ5" s="24"/>
      <c r="QCK5" s="24"/>
      <c r="QCL5" s="24"/>
      <c r="QCM5" s="24"/>
      <c r="QCN5" s="24"/>
      <c r="QCO5" s="24"/>
      <c r="QCP5" s="24"/>
      <c r="QCQ5" s="24"/>
      <c r="QCR5" s="24"/>
      <c r="QCS5" s="24"/>
      <c r="QCT5" s="24"/>
      <c r="QCU5" s="24"/>
      <c r="QCV5" s="24"/>
      <c r="QCW5" s="24"/>
      <c r="QCX5" s="24"/>
      <c r="QCY5" s="24"/>
      <c r="QCZ5" s="24"/>
      <c r="QDA5" s="24"/>
      <c r="QDB5" s="24"/>
      <c r="QDC5" s="24"/>
      <c r="QDD5" s="24"/>
      <c r="QDE5" s="24"/>
      <c r="QDF5" s="24"/>
      <c r="QDG5" s="24"/>
      <c r="QDH5" s="24"/>
      <c r="QDI5" s="24"/>
      <c r="QDJ5" s="24"/>
      <c r="QDK5" s="24"/>
      <c r="QDL5" s="24"/>
      <c r="QDM5" s="24"/>
      <c r="QDN5" s="24"/>
      <c r="QDO5" s="24"/>
      <c r="QDP5" s="24"/>
      <c r="QDQ5" s="24"/>
      <c r="QDR5" s="24"/>
      <c r="QDS5" s="24"/>
      <c r="QDT5" s="24"/>
      <c r="QDU5" s="24"/>
      <c r="QDV5" s="24"/>
      <c r="QDW5" s="24"/>
      <c r="QDX5" s="24"/>
      <c r="QDY5" s="24"/>
      <c r="QDZ5" s="24"/>
      <c r="QEA5" s="24"/>
      <c r="QEB5" s="24"/>
      <c r="QEC5" s="24"/>
      <c r="QED5" s="24"/>
      <c r="QEE5" s="24"/>
      <c r="QEF5" s="24"/>
      <c r="QEG5" s="24"/>
      <c r="QEH5" s="24"/>
      <c r="QEI5" s="24"/>
      <c r="QEJ5" s="24"/>
      <c r="QEK5" s="24"/>
      <c r="QEL5" s="24"/>
      <c r="QEM5" s="24"/>
      <c r="QEN5" s="24"/>
      <c r="QEO5" s="24"/>
      <c r="QEP5" s="24"/>
      <c r="QEQ5" s="24"/>
      <c r="QER5" s="24"/>
      <c r="QES5" s="24"/>
      <c r="QET5" s="24"/>
      <c r="QEU5" s="24"/>
      <c r="QEV5" s="24"/>
      <c r="QEW5" s="24"/>
      <c r="QEX5" s="24"/>
      <c r="QEY5" s="24"/>
      <c r="QEZ5" s="24"/>
      <c r="QFA5" s="24"/>
      <c r="QFB5" s="24"/>
      <c r="QFC5" s="24"/>
      <c r="QFD5" s="24"/>
      <c r="QFE5" s="24"/>
      <c r="QFF5" s="24"/>
      <c r="QFG5" s="24"/>
      <c r="QFH5" s="24"/>
      <c r="QFI5" s="24"/>
      <c r="QFJ5" s="24"/>
      <c r="QFK5" s="24"/>
      <c r="QFL5" s="24"/>
      <c r="QFM5" s="24"/>
      <c r="QFN5" s="24"/>
      <c r="QFO5" s="24"/>
      <c r="QFP5" s="24"/>
      <c r="QFQ5" s="24"/>
      <c r="QFR5" s="24"/>
      <c r="QFS5" s="24"/>
      <c r="QFT5" s="24"/>
      <c r="QFU5" s="24"/>
      <c r="QFV5" s="24"/>
      <c r="QFW5" s="24"/>
      <c r="QFX5" s="24"/>
      <c r="QFY5" s="24"/>
      <c r="QFZ5" s="24"/>
      <c r="QGA5" s="24"/>
      <c r="QGB5" s="24"/>
      <c r="QGC5" s="24"/>
      <c r="QGD5" s="24"/>
      <c r="QGE5" s="24"/>
      <c r="QGF5" s="24"/>
      <c r="QGG5" s="24"/>
      <c r="QGH5" s="24"/>
      <c r="QGI5" s="24"/>
      <c r="QGJ5" s="24"/>
      <c r="QGK5" s="24"/>
      <c r="QGL5" s="24"/>
      <c r="QGM5" s="24"/>
      <c r="QGN5" s="24"/>
      <c r="QGO5" s="24"/>
      <c r="QGP5" s="24"/>
      <c r="QGQ5" s="24"/>
      <c r="QGR5" s="24"/>
      <c r="QGS5" s="24"/>
      <c r="QGT5" s="24"/>
      <c r="QGU5" s="24"/>
      <c r="QGV5" s="24"/>
      <c r="QGW5" s="24"/>
      <c r="QGX5" s="24"/>
      <c r="QGY5" s="24"/>
      <c r="QGZ5" s="24"/>
      <c r="QHA5" s="24"/>
      <c r="QHB5" s="24"/>
      <c r="QHC5" s="24"/>
      <c r="QHD5" s="24"/>
      <c r="QHE5" s="24"/>
      <c r="QHF5" s="24"/>
      <c r="QHG5" s="24"/>
      <c r="QHH5" s="24"/>
      <c r="QHI5" s="24"/>
      <c r="QHJ5" s="24"/>
      <c r="QHK5" s="24"/>
      <c r="QHL5" s="24"/>
      <c r="QHM5" s="24"/>
      <c r="QHN5" s="24"/>
      <c r="QHO5" s="24"/>
      <c r="QHP5" s="24"/>
      <c r="QHQ5" s="24"/>
      <c r="QHR5" s="24"/>
      <c r="QHS5" s="24"/>
      <c r="QHT5" s="24"/>
      <c r="QHU5" s="24"/>
      <c r="QHV5" s="24"/>
      <c r="QHW5" s="24"/>
      <c r="QHX5" s="24"/>
      <c r="QHY5" s="24"/>
      <c r="QHZ5" s="24"/>
      <c r="QIA5" s="24"/>
      <c r="QIB5" s="24"/>
      <c r="QIC5" s="24"/>
      <c r="QID5" s="24"/>
      <c r="QIE5" s="24"/>
      <c r="QIF5" s="24"/>
      <c r="QIG5" s="24"/>
      <c r="QIH5" s="24"/>
      <c r="QII5" s="24"/>
      <c r="QIJ5" s="24"/>
      <c r="QIK5" s="24"/>
      <c r="QIL5" s="24"/>
      <c r="QIM5" s="24"/>
      <c r="QIN5" s="24"/>
      <c r="QIO5" s="24"/>
      <c r="QIP5" s="24"/>
      <c r="QIQ5" s="24"/>
      <c r="QIR5" s="24"/>
      <c r="QIS5" s="24"/>
      <c r="QIT5" s="24"/>
      <c r="QIU5" s="24"/>
      <c r="QIV5" s="24"/>
      <c r="QIW5" s="24"/>
      <c r="QIX5" s="24"/>
      <c r="QIY5" s="24"/>
      <c r="QIZ5" s="24"/>
      <c r="QJA5" s="24"/>
      <c r="QJB5" s="24"/>
      <c r="QJC5" s="24"/>
      <c r="QJD5" s="24"/>
      <c r="QJE5" s="24"/>
      <c r="QJF5" s="24"/>
      <c r="QJG5" s="24"/>
      <c r="QJH5" s="24"/>
      <c r="QJI5" s="24"/>
      <c r="QJJ5" s="24"/>
      <c r="QJK5" s="24"/>
      <c r="QJL5" s="24"/>
      <c r="QJM5" s="24"/>
      <c r="QJN5" s="24"/>
      <c r="QJO5" s="24"/>
      <c r="QJP5" s="24"/>
      <c r="QJQ5" s="24"/>
      <c r="QJR5" s="24"/>
      <c r="QJS5" s="24"/>
      <c r="QJT5" s="24"/>
      <c r="QJU5" s="24"/>
      <c r="QJV5" s="24"/>
      <c r="QJW5" s="24"/>
      <c r="QJX5" s="24"/>
      <c r="QJY5" s="24"/>
      <c r="QJZ5" s="24"/>
      <c r="QKA5" s="24"/>
      <c r="QKB5" s="24"/>
      <c r="QKC5" s="24"/>
      <c r="QKD5" s="24"/>
      <c r="QKE5" s="24"/>
      <c r="QKF5" s="24"/>
      <c r="QKG5" s="24"/>
      <c r="QKH5" s="24"/>
      <c r="QKI5" s="24"/>
      <c r="QKJ5" s="24"/>
      <c r="QKK5" s="24"/>
      <c r="QKL5" s="24"/>
      <c r="QKM5" s="24"/>
      <c r="QKN5" s="24"/>
      <c r="QKO5" s="24"/>
      <c r="QKP5" s="24"/>
      <c r="QKQ5" s="24"/>
      <c r="QKR5" s="24"/>
      <c r="QKS5" s="24"/>
      <c r="QKT5" s="24"/>
      <c r="QKU5" s="24"/>
      <c r="QKV5" s="24"/>
      <c r="QKW5" s="24"/>
      <c r="QKX5" s="24"/>
      <c r="QKY5" s="24"/>
      <c r="QKZ5" s="24"/>
      <c r="QLA5" s="24"/>
      <c r="QLB5" s="24"/>
      <c r="QLC5" s="24"/>
      <c r="QLD5" s="24"/>
      <c r="QLE5" s="24"/>
      <c r="QLF5" s="24"/>
      <c r="QLG5" s="24"/>
      <c r="QLH5" s="24"/>
      <c r="QLI5" s="24"/>
      <c r="QLJ5" s="24"/>
      <c r="QLK5" s="24"/>
      <c r="QLL5" s="24"/>
      <c r="QLM5" s="24"/>
      <c r="QLN5" s="24"/>
      <c r="QLO5" s="24"/>
      <c r="QLP5" s="24"/>
      <c r="QLQ5" s="24"/>
      <c r="QLR5" s="24"/>
      <c r="QLS5" s="24"/>
      <c r="QLT5" s="24"/>
      <c r="QLU5" s="24"/>
      <c r="QLV5" s="24"/>
      <c r="QLW5" s="24"/>
      <c r="QLX5" s="24"/>
      <c r="QLY5" s="24"/>
      <c r="QLZ5" s="24"/>
      <c r="QMA5" s="24"/>
      <c r="QMB5" s="24"/>
      <c r="QMC5" s="24"/>
      <c r="QMD5" s="24"/>
      <c r="QME5" s="24"/>
      <c r="QMF5" s="24"/>
      <c r="QMG5" s="24"/>
      <c r="QMH5" s="24"/>
      <c r="QMI5" s="24"/>
      <c r="QMJ5" s="24"/>
      <c r="QMK5" s="24"/>
      <c r="QML5" s="24"/>
      <c r="QMM5" s="24"/>
      <c r="QMN5" s="24"/>
      <c r="QMO5" s="24"/>
      <c r="QMP5" s="24"/>
      <c r="QMQ5" s="24"/>
      <c r="QMR5" s="24"/>
      <c r="QMS5" s="24"/>
      <c r="QMT5" s="24"/>
      <c r="QMU5" s="24"/>
      <c r="QMV5" s="24"/>
      <c r="QMW5" s="24"/>
      <c r="QMX5" s="24"/>
      <c r="QMY5" s="24"/>
      <c r="QMZ5" s="24"/>
      <c r="QNA5" s="24"/>
      <c r="QNB5" s="24"/>
      <c r="QNC5" s="24"/>
      <c r="QND5" s="24"/>
      <c r="QNE5" s="24"/>
      <c r="QNF5" s="24"/>
      <c r="QNG5" s="24"/>
      <c r="QNH5" s="24"/>
      <c r="QNI5" s="24"/>
      <c r="QNJ5" s="24"/>
      <c r="QNK5" s="24"/>
      <c r="QNL5" s="24"/>
      <c r="QNM5" s="24"/>
      <c r="QNN5" s="24"/>
      <c r="QNO5" s="24"/>
      <c r="QNP5" s="24"/>
      <c r="QNQ5" s="24"/>
      <c r="QNR5" s="24"/>
      <c r="QNS5" s="24"/>
      <c r="QNT5" s="24"/>
      <c r="QNU5" s="24"/>
      <c r="QNV5" s="24"/>
      <c r="QNW5" s="24"/>
      <c r="QNX5" s="24"/>
      <c r="QNY5" s="24"/>
      <c r="QNZ5" s="24"/>
      <c r="QOA5" s="24"/>
      <c r="QOB5" s="24"/>
      <c r="QOC5" s="24"/>
      <c r="QOD5" s="24"/>
      <c r="QOE5" s="24"/>
      <c r="QOF5" s="24"/>
      <c r="QOG5" s="24"/>
      <c r="QOH5" s="24"/>
      <c r="QOI5" s="24"/>
      <c r="QOJ5" s="24"/>
      <c r="QOK5" s="24"/>
      <c r="QOL5" s="24"/>
      <c r="QOM5" s="24"/>
      <c r="QON5" s="24"/>
      <c r="QOO5" s="24"/>
      <c r="QOP5" s="24"/>
      <c r="QOQ5" s="24"/>
      <c r="QOR5" s="24"/>
      <c r="QOS5" s="24"/>
      <c r="QOT5" s="24"/>
      <c r="QOU5" s="24"/>
      <c r="QOV5" s="24"/>
      <c r="QOW5" s="24"/>
      <c r="QOX5" s="24"/>
      <c r="QOY5" s="24"/>
      <c r="QOZ5" s="24"/>
      <c r="QPA5" s="24"/>
      <c r="QPB5" s="24"/>
      <c r="QPC5" s="24"/>
      <c r="QPD5" s="24"/>
      <c r="QPE5" s="24"/>
      <c r="QPF5" s="24"/>
      <c r="QPG5" s="24"/>
      <c r="QPH5" s="24"/>
      <c r="QPI5" s="24"/>
      <c r="QPJ5" s="24"/>
      <c r="QPK5" s="24"/>
      <c r="QPL5" s="24"/>
      <c r="QPM5" s="24"/>
      <c r="QPN5" s="24"/>
      <c r="QPO5" s="24"/>
      <c r="QPP5" s="24"/>
      <c r="QPQ5" s="24"/>
      <c r="QPR5" s="24"/>
      <c r="QPS5" s="24"/>
      <c r="QPT5" s="24"/>
      <c r="QPU5" s="24"/>
      <c r="QPV5" s="24"/>
      <c r="QPW5" s="24"/>
      <c r="QPX5" s="24"/>
      <c r="QPY5" s="24"/>
      <c r="QPZ5" s="24"/>
      <c r="QQA5" s="24"/>
      <c r="QQB5" s="24"/>
      <c r="QQC5" s="24"/>
      <c r="QQD5" s="24"/>
      <c r="QQE5" s="24"/>
      <c r="QQF5" s="24"/>
      <c r="QQG5" s="24"/>
      <c r="QQH5" s="24"/>
      <c r="QQI5" s="24"/>
      <c r="QQJ5" s="24"/>
      <c r="QQK5" s="24"/>
      <c r="QQL5" s="24"/>
      <c r="QQM5" s="24"/>
      <c r="QQN5" s="24"/>
      <c r="QQO5" s="24"/>
      <c r="QQP5" s="24"/>
      <c r="QQQ5" s="24"/>
      <c r="QQR5" s="24"/>
      <c r="QQS5" s="24"/>
      <c r="QQT5" s="24"/>
      <c r="QQU5" s="24"/>
      <c r="QQV5" s="24"/>
      <c r="QQW5" s="24"/>
      <c r="QQX5" s="24"/>
      <c r="QQY5" s="24"/>
      <c r="QQZ5" s="24"/>
      <c r="QRA5" s="24"/>
      <c r="QRB5" s="24"/>
      <c r="QRC5" s="24"/>
      <c r="QRD5" s="24"/>
      <c r="QRE5" s="24"/>
      <c r="QRF5" s="24"/>
      <c r="QRG5" s="24"/>
      <c r="QRH5" s="24"/>
      <c r="QRI5" s="24"/>
      <c r="QRJ5" s="24"/>
      <c r="QRK5" s="24"/>
      <c r="QRL5" s="24"/>
      <c r="QRM5" s="24"/>
      <c r="QRN5" s="24"/>
      <c r="QRO5" s="24"/>
      <c r="QRP5" s="24"/>
      <c r="QRQ5" s="24"/>
      <c r="QRR5" s="24"/>
      <c r="QRS5" s="24"/>
      <c r="QRT5" s="24"/>
      <c r="QRU5" s="24"/>
      <c r="QRV5" s="24"/>
      <c r="QRW5" s="24"/>
      <c r="QRX5" s="24"/>
      <c r="QRY5" s="24"/>
      <c r="QRZ5" s="24"/>
      <c r="QSA5" s="24"/>
      <c r="QSB5" s="24"/>
      <c r="QSC5" s="24"/>
      <c r="QSD5" s="24"/>
      <c r="QSE5" s="24"/>
      <c r="QSF5" s="24"/>
      <c r="QSG5" s="24"/>
      <c r="QSH5" s="24"/>
      <c r="QSI5" s="24"/>
      <c r="QSJ5" s="24"/>
      <c r="QSK5" s="24"/>
      <c r="QSL5" s="24"/>
      <c r="QSM5" s="24"/>
      <c r="QSN5" s="24"/>
      <c r="QSO5" s="24"/>
      <c r="QSP5" s="24"/>
      <c r="QSQ5" s="24"/>
      <c r="QSR5" s="24"/>
      <c r="QSS5" s="24"/>
      <c r="QST5" s="24"/>
      <c r="QSU5" s="24"/>
      <c r="QSV5" s="24"/>
      <c r="QSW5" s="24"/>
      <c r="QSX5" s="24"/>
      <c r="QSY5" s="24"/>
      <c r="QSZ5" s="24"/>
      <c r="QTA5" s="24"/>
      <c r="QTB5" s="24"/>
      <c r="QTC5" s="24"/>
      <c r="QTD5" s="24"/>
      <c r="QTE5" s="24"/>
      <c r="QTF5" s="24"/>
      <c r="QTG5" s="24"/>
      <c r="QTH5" s="24"/>
      <c r="QTI5" s="24"/>
      <c r="QTJ5" s="24"/>
      <c r="QTK5" s="24"/>
      <c r="QTL5" s="24"/>
      <c r="QTM5" s="24"/>
      <c r="QTN5" s="24"/>
      <c r="QTO5" s="24"/>
      <c r="QTP5" s="24"/>
      <c r="QTQ5" s="24"/>
      <c r="QTR5" s="24"/>
      <c r="QTS5" s="24"/>
      <c r="QTT5" s="24"/>
      <c r="QTU5" s="24"/>
      <c r="QTV5" s="24"/>
      <c r="QTW5" s="24"/>
      <c r="QTX5" s="24"/>
      <c r="QTY5" s="24"/>
      <c r="QTZ5" s="24"/>
      <c r="QUA5" s="24"/>
      <c r="QUB5" s="24"/>
      <c r="QUC5" s="24"/>
      <c r="QUD5" s="24"/>
      <c r="QUE5" s="24"/>
      <c r="QUF5" s="24"/>
      <c r="QUG5" s="24"/>
      <c r="QUH5" s="24"/>
      <c r="QUI5" s="24"/>
      <c r="QUJ5" s="24"/>
      <c r="QUK5" s="24"/>
      <c r="QUL5" s="24"/>
      <c r="QUM5" s="24"/>
      <c r="QUN5" s="24"/>
      <c r="QUO5" s="24"/>
      <c r="QUP5" s="24"/>
      <c r="QUQ5" s="24"/>
      <c r="QUR5" s="24"/>
      <c r="QUS5" s="24"/>
      <c r="QUT5" s="24"/>
      <c r="QUU5" s="24"/>
      <c r="QUV5" s="24"/>
      <c r="QUW5" s="24"/>
      <c r="QUX5" s="24"/>
      <c r="QUY5" s="24"/>
      <c r="QUZ5" s="24"/>
      <c r="QVA5" s="24"/>
      <c r="QVB5" s="24"/>
      <c r="QVC5" s="24"/>
      <c r="QVD5" s="24"/>
      <c r="QVE5" s="24"/>
      <c r="QVF5" s="24"/>
      <c r="QVG5" s="24"/>
      <c r="QVH5" s="24"/>
      <c r="QVI5" s="24"/>
      <c r="QVJ5" s="24"/>
      <c r="QVK5" s="24"/>
      <c r="QVL5" s="24"/>
      <c r="QVM5" s="24"/>
      <c r="QVN5" s="24"/>
      <c r="QVO5" s="24"/>
      <c r="QVP5" s="24"/>
      <c r="QVQ5" s="24"/>
      <c r="QVR5" s="24"/>
      <c r="QVS5" s="24"/>
      <c r="QVT5" s="24"/>
      <c r="QVU5" s="24"/>
      <c r="QVV5" s="24"/>
      <c r="QVW5" s="24"/>
      <c r="QVX5" s="24"/>
      <c r="QVY5" s="24"/>
      <c r="QVZ5" s="24"/>
      <c r="QWA5" s="24"/>
      <c r="QWB5" s="24"/>
      <c r="QWC5" s="24"/>
      <c r="QWD5" s="24"/>
      <c r="QWE5" s="24"/>
      <c r="QWF5" s="24"/>
      <c r="QWG5" s="24"/>
      <c r="QWH5" s="24"/>
      <c r="QWI5" s="24"/>
      <c r="QWJ5" s="24"/>
      <c r="QWK5" s="24"/>
      <c r="QWL5" s="24"/>
      <c r="QWM5" s="24"/>
      <c r="QWN5" s="24"/>
      <c r="QWO5" s="24"/>
      <c r="QWP5" s="24"/>
      <c r="QWQ5" s="24"/>
      <c r="QWR5" s="24"/>
      <c r="QWS5" s="24"/>
      <c r="QWT5" s="24"/>
      <c r="QWU5" s="24"/>
      <c r="QWV5" s="24"/>
      <c r="QWW5" s="24"/>
      <c r="QWX5" s="24"/>
      <c r="QWY5" s="24"/>
      <c r="QWZ5" s="24"/>
      <c r="QXA5" s="24"/>
      <c r="QXB5" s="24"/>
      <c r="QXC5" s="24"/>
      <c r="QXD5" s="24"/>
      <c r="QXE5" s="24"/>
      <c r="QXF5" s="24"/>
      <c r="QXG5" s="24"/>
      <c r="QXH5" s="24"/>
      <c r="QXI5" s="24"/>
      <c r="QXJ5" s="24"/>
      <c r="QXK5" s="24"/>
      <c r="QXL5" s="24"/>
      <c r="QXM5" s="24"/>
      <c r="QXN5" s="24"/>
      <c r="QXO5" s="24"/>
      <c r="QXP5" s="24"/>
      <c r="QXQ5" s="24"/>
      <c r="QXR5" s="24"/>
      <c r="QXS5" s="24"/>
      <c r="QXT5" s="24"/>
      <c r="QXU5" s="24"/>
      <c r="QXV5" s="24"/>
      <c r="QXW5" s="24"/>
      <c r="QXX5" s="24"/>
      <c r="QXY5" s="24"/>
      <c r="QXZ5" s="24"/>
      <c r="QYA5" s="24"/>
      <c r="QYB5" s="24"/>
      <c r="QYC5" s="24"/>
      <c r="QYD5" s="24"/>
      <c r="QYE5" s="24"/>
      <c r="QYF5" s="24"/>
      <c r="QYG5" s="24"/>
      <c r="QYH5" s="24"/>
      <c r="QYI5" s="24"/>
      <c r="QYJ5" s="24"/>
      <c r="QYK5" s="24"/>
      <c r="QYL5" s="24"/>
      <c r="QYM5" s="24"/>
      <c r="QYN5" s="24"/>
      <c r="QYO5" s="24"/>
      <c r="QYP5" s="24"/>
      <c r="QYQ5" s="24"/>
      <c r="QYR5" s="24"/>
      <c r="QYS5" s="24"/>
      <c r="QYT5" s="24"/>
      <c r="QYU5" s="24"/>
      <c r="QYV5" s="24"/>
      <c r="QYW5" s="24"/>
      <c r="QYX5" s="24"/>
      <c r="QYY5" s="24"/>
      <c r="QYZ5" s="24"/>
      <c r="QZA5" s="24"/>
      <c r="QZB5" s="24"/>
      <c r="QZC5" s="24"/>
      <c r="QZD5" s="24"/>
      <c r="QZE5" s="24"/>
      <c r="QZF5" s="24"/>
      <c r="QZG5" s="24"/>
      <c r="QZH5" s="24"/>
      <c r="QZI5" s="24"/>
      <c r="QZJ5" s="24"/>
      <c r="QZK5" s="24"/>
      <c r="QZL5" s="24"/>
      <c r="QZM5" s="24"/>
      <c r="QZN5" s="24"/>
      <c r="QZO5" s="24"/>
      <c r="QZP5" s="24"/>
      <c r="QZQ5" s="24"/>
      <c r="QZR5" s="24"/>
      <c r="QZS5" s="24"/>
      <c r="QZT5" s="24"/>
      <c r="QZU5" s="24"/>
      <c r="QZV5" s="24"/>
      <c r="QZW5" s="24"/>
      <c r="QZX5" s="24"/>
      <c r="QZY5" s="24"/>
      <c r="QZZ5" s="24"/>
      <c r="RAA5" s="24"/>
      <c r="RAB5" s="24"/>
      <c r="RAC5" s="24"/>
      <c r="RAD5" s="24"/>
      <c r="RAE5" s="24"/>
      <c r="RAF5" s="24"/>
      <c r="RAG5" s="24"/>
      <c r="RAH5" s="24"/>
      <c r="RAI5" s="24"/>
      <c r="RAJ5" s="24"/>
      <c r="RAK5" s="24"/>
      <c r="RAL5" s="24"/>
      <c r="RAM5" s="24"/>
      <c r="RAN5" s="24"/>
      <c r="RAO5" s="24"/>
      <c r="RAP5" s="24"/>
      <c r="RAQ5" s="24"/>
      <c r="RAR5" s="24"/>
      <c r="RAS5" s="24"/>
      <c r="RAT5" s="24"/>
      <c r="RAU5" s="24"/>
      <c r="RAV5" s="24"/>
      <c r="RAW5" s="24"/>
      <c r="RAX5" s="24"/>
      <c r="RAY5" s="24"/>
      <c r="RAZ5" s="24"/>
      <c r="RBA5" s="24"/>
      <c r="RBB5" s="24"/>
      <c r="RBC5" s="24"/>
      <c r="RBD5" s="24"/>
      <c r="RBE5" s="24"/>
      <c r="RBF5" s="24"/>
      <c r="RBG5" s="24"/>
      <c r="RBH5" s="24"/>
      <c r="RBI5" s="24"/>
      <c r="RBJ5" s="24"/>
      <c r="RBK5" s="24"/>
      <c r="RBL5" s="24"/>
      <c r="RBM5" s="24"/>
      <c r="RBN5" s="24"/>
      <c r="RBO5" s="24"/>
      <c r="RBP5" s="24"/>
      <c r="RBQ5" s="24"/>
      <c r="RBR5" s="24"/>
      <c r="RBS5" s="24"/>
      <c r="RBT5" s="24"/>
      <c r="RBU5" s="24"/>
      <c r="RBV5" s="24"/>
      <c r="RBW5" s="24"/>
      <c r="RBX5" s="24"/>
      <c r="RBY5" s="24"/>
      <c r="RBZ5" s="24"/>
      <c r="RCA5" s="24"/>
      <c r="RCB5" s="24"/>
      <c r="RCC5" s="24"/>
      <c r="RCD5" s="24"/>
      <c r="RCE5" s="24"/>
      <c r="RCF5" s="24"/>
      <c r="RCG5" s="24"/>
      <c r="RCH5" s="24"/>
      <c r="RCI5" s="24"/>
      <c r="RCJ5" s="24"/>
      <c r="RCK5" s="24"/>
      <c r="RCL5" s="24"/>
      <c r="RCM5" s="24"/>
      <c r="RCN5" s="24"/>
      <c r="RCO5" s="24"/>
      <c r="RCP5" s="24"/>
      <c r="RCQ5" s="24"/>
      <c r="RCR5" s="24"/>
      <c r="RCS5" s="24"/>
      <c r="RCT5" s="24"/>
      <c r="RCU5" s="24"/>
      <c r="RCV5" s="24"/>
      <c r="RCW5" s="24"/>
      <c r="RCX5" s="24"/>
      <c r="RCY5" s="24"/>
      <c r="RCZ5" s="24"/>
      <c r="RDA5" s="24"/>
      <c r="RDB5" s="24"/>
      <c r="RDC5" s="24"/>
      <c r="RDD5" s="24"/>
      <c r="RDE5" s="24"/>
      <c r="RDF5" s="24"/>
      <c r="RDG5" s="24"/>
      <c r="RDH5" s="24"/>
      <c r="RDI5" s="24"/>
      <c r="RDJ5" s="24"/>
      <c r="RDK5" s="24"/>
      <c r="RDL5" s="24"/>
      <c r="RDM5" s="24"/>
      <c r="RDN5" s="24"/>
      <c r="RDO5" s="24"/>
      <c r="RDP5" s="24"/>
      <c r="RDQ5" s="24"/>
      <c r="RDR5" s="24"/>
      <c r="RDS5" s="24"/>
      <c r="RDT5" s="24"/>
      <c r="RDU5" s="24"/>
      <c r="RDV5" s="24"/>
      <c r="RDW5" s="24"/>
      <c r="RDX5" s="24"/>
      <c r="RDY5" s="24"/>
      <c r="RDZ5" s="24"/>
      <c r="REA5" s="24"/>
      <c r="REB5" s="24"/>
      <c r="REC5" s="24"/>
      <c r="RED5" s="24"/>
      <c r="REE5" s="24"/>
      <c r="REF5" s="24"/>
      <c r="REG5" s="24"/>
      <c r="REH5" s="24"/>
      <c r="REI5" s="24"/>
      <c r="REJ5" s="24"/>
      <c r="REK5" s="24"/>
      <c r="REL5" s="24"/>
      <c r="REM5" s="24"/>
      <c r="REN5" s="24"/>
      <c r="REO5" s="24"/>
      <c r="REP5" s="24"/>
      <c r="REQ5" s="24"/>
      <c r="RER5" s="24"/>
      <c r="RES5" s="24"/>
      <c r="RET5" s="24"/>
      <c r="REU5" s="24"/>
      <c r="REV5" s="24"/>
      <c r="REW5" s="24"/>
      <c r="REX5" s="24"/>
      <c r="REY5" s="24"/>
      <c r="REZ5" s="24"/>
      <c r="RFA5" s="24"/>
      <c r="RFB5" s="24"/>
      <c r="RFC5" s="24"/>
      <c r="RFD5" s="24"/>
      <c r="RFE5" s="24"/>
      <c r="RFF5" s="24"/>
      <c r="RFG5" s="24"/>
      <c r="RFH5" s="24"/>
      <c r="RFI5" s="24"/>
      <c r="RFJ5" s="24"/>
      <c r="RFK5" s="24"/>
      <c r="RFL5" s="24"/>
      <c r="RFM5" s="24"/>
      <c r="RFN5" s="24"/>
      <c r="RFO5" s="24"/>
      <c r="RFP5" s="24"/>
      <c r="RFQ5" s="24"/>
      <c r="RFR5" s="24"/>
      <c r="RFS5" s="24"/>
      <c r="RFT5" s="24"/>
      <c r="RFU5" s="24"/>
      <c r="RFV5" s="24"/>
      <c r="RFW5" s="24"/>
      <c r="RFX5" s="24"/>
      <c r="RFY5" s="24"/>
      <c r="RFZ5" s="24"/>
      <c r="RGA5" s="24"/>
      <c r="RGB5" s="24"/>
      <c r="RGC5" s="24"/>
      <c r="RGD5" s="24"/>
      <c r="RGE5" s="24"/>
      <c r="RGF5" s="24"/>
      <c r="RGG5" s="24"/>
      <c r="RGH5" s="24"/>
      <c r="RGI5" s="24"/>
      <c r="RGJ5" s="24"/>
      <c r="RGK5" s="24"/>
      <c r="RGL5" s="24"/>
      <c r="RGM5" s="24"/>
      <c r="RGN5" s="24"/>
      <c r="RGO5" s="24"/>
      <c r="RGP5" s="24"/>
      <c r="RGQ5" s="24"/>
      <c r="RGR5" s="24"/>
      <c r="RGS5" s="24"/>
      <c r="RGT5" s="24"/>
      <c r="RGU5" s="24"/>
      <c r="RGV5" s="24"/>
      <c r="RGW5" s="24"/>
      <c r="RGX5" s="24"/>
      <c r="RGY5" s="24"/>
      <c r="RGZ5" s="24"/>
      <c r="RHA5" s="24"/>
      <c r="RHB5" s="24"/>
      <c r="RHC5" s="24"/>
      <c r="RHD5" s="24"/>
      <c r="RHE5" s="24"/>
      <c r="RHF5" s="24"/>
      <c r="RHG5" s="24"/>
      <c r="RHH5" s="24"/>
      <c r="RHI5" s="24"/>
      <c r="RHJ5" s="24"/>
      <c r="RHK5" s="24"/>
      <c r="RHL5" s="24"/>
      <c r="RHM5" s="24"/>
      <c r="RHN5" s="24"/>
      <c r="RHO5" s="24"/>
      <c r="RHP5" s="24"/>
      <c r="RHQ5" s="24"/>
      <c r="RHR5" s="24"/>
      <c r="RHS5" s="24"/>
      <c r="RHT5" s="24"/>
      <c r="RHU5" s="24"/>
      <c r="RHV5" s="24"/>
      <c r="RHW5" s="24"/>
      <c r="RHX5" s="24"/>
      <c r="RHY5" s="24"/>
      <c r="RHZ5" s="24"/>
      <c r="RIA5" s="24"/>
      <c r="RIB5" s="24"/>
      <c r="RIC5" s="24"/>
      <c r="RID5" s="24"/>
      <c r="RIE5" s="24"/>
      <c r="RIF5" s="24"/>
      <c r="RIG5" s="24"/>
      <c r="RIH5" s="24"/>
      <c r="RII5" s="24"/>
      <c r="RIJ5" s="24"/>
      <c r="RIK5" s="24"/>
      <c r="RIL5" s="24"/>
      <c r="RIM5" s="24"/>
      <c r="RIN5" s="24"/>
      <c r="RIO5" s="24"/>
      <c r="RIP5" s="24"/>
      <c r="RIQ5" s="24"/>
      <c r="RIR5" s="24"/>
      <c r="RIS5" s="24"/>
      <c r="RIT5" s="24"/>
      <c r="RIU5" s="24"/>
      <c r="RIV5" s="24"/>
      <c r="RIW5" s="24"/>
      <c r="RIX5" s="24"/>
      <c r="RIY5" s="24"/>
      <c r="RIZ5" s="24"/>
      <c r="RJA5" s="24"/>
      <c r="RJB5" s="24"/>
      <c r="RJC5" s="24"/>
      <c r="RJD5" s="24"/>
      <c r="RJE5" s="24"/>
      <c r="RJF5" s="24"/>
      <c r="RJG5" s="24"/>
      <c r="RJH5" s="24"/>
      <c r="RJI5" s="24"/>
      <c r="RJJ5" s="24"/>
      <c r="RJK5" s="24"/>
      <c r="RJL5" s="24"/>
      <c r="RJM5" s="24"/>
      <c r="RJN5" s="24"/>
      <c r="RJO5" s="24"/>
      <c r="RJP5" s="24"/>
      <c r="RJQ5" s="24"/>
      <c r="RJR5" s="24"/>
      <c r="RJS5" s="24"/>
      <c r="RJT5" s="24"/>
      <c r="RJU5" s="24"/>
      <c r="RJV5" s="24"/>
      <c r="RJW5" s="24"/>
      <c r="RJX5" s="24"/>
      <c r="RJY5" s="24"/>
      <c r="RJZ5" s="24"/>
      <c r="RKA5" s="24"/>
      <c r="RKB5" s="24"/>
      <c r="RKC5" s="24"/>
      <c r="RKD5" s="24"/>
      <c r="RKE5" s="24"/>
      <c r="RKF5" s="24"/>
      <c r="RKG5" s="24"/>
      <c r="RKH5" s="24"/>
      <c r="RKI5" s="24"/>
      <c r="RKJ5" s="24"/>
      <c r="RKK5" s="24"/>
      <c r="RKL5" s="24"/>
      <c r="RKM5" s="24"/>
      <c r="RKN5" s="24"/>
      <c r="RKO5" s="24"/>
      <c r="RKP5" s="24"/>
      <c r="RKQ5" s="24"/>
      <c r="RKR5" s="24"/>
      <c r="RKS5" s="24"/>
      <c r="RKT5" s="24"/>
      <c r="RKU5" s="24"/>
      <c r="RKV5" s="24"/>
      <c r="RKW5" s="24"/>
      <c r="RKX5" s="24"/>
      <c r="RKY5" s="24"/>
      <c r="RKZ5" s="24"/>
      <c r="RLA5" s="24"/>
      <c r="RLB5" s="24"/>
      <c r="RLC5" s="24"/>
      <c r="RLD5" s="24"/>
      <c r="RLE5" s="24"/>
      <c r="RLF5" s="24"/>
      <c r="RLG5" s="24"/>
      <c r="RLH5" s="24"/>
      <c r="RLI5" s="24"/>
      <c r="RLJ5" s="24"/>
      <c r="RLK5" s="24"/>
      <c r="RLL5" s="24"/>
      <c r="RLM5" s="24"/>
      <c r="RLN5" s="24"/>
      <c r="RLO5" s="24"/>
      <c r="RLP5" s="24"/>
      <c r="RLQ5" s="24"/>
      <c r="RLR5" s="24"/>
      <c r="RLS5" s="24"/>
      <c r="RLT5" s="24"/>
      <c r="RLU5" s="24"/>
      <c r="RLV5" s="24"/>
      <c r="RLW5" s="24"/>
      <c r="RLX5" s="24"/>
      <c r="RLY5" s="24"/>
      <c r="RLZ5" s="24"/>
      <c r="RMA5" s="24"/>
      <c r="RMB5" s="24"/>
      <c r="RMC5" s="24"/>
      <c r="RMD5" s="24"/>
      <c r="RME5" s="24"/>
      <c r="RMF5" s="24"/>
      <c r="RMG5" s="24"/>
      <c r="RMH5" s="24"/>
      <c r="RMI5" s="24"/>
      <c r="RMJ5" s="24"/>
      <c r="RMK5" s="24"/>
      <c r="RML5" s="24"/>
      <c r="RMM5" s="24"/>
      <c r="RMN5" s="24"/>
      <c r="RMO5" s="24"/>
      <c r="RMP5" s="24"/>
      <c r="RMQ5" s="24"/>
      <c r="RMR5" s="24"/>
      <c r="RMS5" s="24"/>
      <c r="RMT5" s="24"/>
      <c r="RMU5" s="24"/>
      <c r="RMV5" s="24"/>
      <c r="RMW5" s="24"/>
      <c r="RMX5" s="24"/>
      <c r="RMY5" s="24"/>
      <c r="RMZ5" s="24"/>
      <c r="RNA5" s="24"/>
      <c r="RNB5" s="24"/>
      <c r="RNC5" s="24"/>
      <c r="RND5" s="24"/>
      <c r="RNE5" s="24"/>
      <c r="RNF5" s="24"/>
      <c r="RNG5" s="24"/>
      <c r="RNH5" s="24"/>
      <c r="RNI5" s="24"/>
      <c r="RNJ5" s="24"/>
      <c r="RNK5" s="24"/>
      <c r="RNL5" s="24"/>
      <c r="RNM5" s="24"/>
      <c r="RNN5" s="24"/>
      <c r="RNO5" s="24"/>
      <c r="RNP5" s="24"/>
      <c r="RNQ5" s="24"/>
      <c r="RNR5" s="24"/>
      <c r="RNS5" s="24"/>
      <c r="RNT5" s="24"/>
      <c r="RNU5" s="24"/>
      <c r="RNV5" s="24"/>
      <c r="RNW5" s="24"/>
      <c r="RNX5" s="24"/>
      <c r="RNY5" s="24"/>
      <c r="RNZ5" s="24"/>
      <c r="ROA5" s="24"/>
      <c r="ROB5" s="24"/>
      <c r="ROC5" s="24"/>
      <c r="ROD5" s="24"/>
      <c r="ROE5" s="24"/>
      <c r="ROF5" s="24"/>
      <c r="ROG5" s="24"/>
      <c r="ROH5" s="24"/>
      <c r="ROI5" s="24"/>
      <c r="ROJ5" s="24"/>
      <c r="ROK5" s="24"/>
      <c r="ROL5" s="24"/>
      <c r="ROM5" s="24"/>
      <c r="RON5" s="24"/>
      <c r="ROO5" s="24"/>
      <c r="ROP5" s="24"/>
      <c r="ROQ5" s="24"/>
      <c r="ROR5" s="24"/>
      <c r="ROS5" s="24"/>
      <c r="ROT5" s="24"/>
      <c r="ROU5" s="24"/>
      <c r="ROV5" s="24"/>
      <c r="ROW5" s="24"/>
      <c r="ROX5" s="24"/>
      <c r="ROY5" s="24"/>
      <c r="ROZ5" s="24"/>
      <c r="RPA5" s="24"/>
      <c r="RPB5" s="24"/>
      <c r="RPC5" s="24"/>
      <c r="RPD5" s="24"/>
      <c r="RPE5" s="24"/>
      <c r="RPF5" s="24"/>
      <c r="RPG5" s="24"/>
      <c r="RPH5" s="24"/>
      <c r="RPI5" s="24"/>
      <c r="RPJ5" s="24"/>
      <c r="RPK5" s="24"/>
      <c r="RPL5" s="24"/>
      <c r="RPM5" s="24"/>
      <c r="RPN5" s="24"/>
      <c r="RPO5" s="24"/>
      <c r="RPP5" s="24"/>
      <c r="RPQ5" s="24"/>
      <c r="RPR5" s="24"/>
      <c r="RPS5" s="24"/>
      <c r="RPT5" s="24"/>
      <c r="RPU5" s="24"/>
      <c r="RPV5" s="24"/>
      <c r="RPW5" s="24"/>
      <c r="RPX5" s="24"/>
      <c r="RPY5" s="24"/>
      <c r="RPZ5" s="24"/>
      <c r="RQA5" s="24"/>
      <c r="RQB5" s="24"/>
      <c r="RQC5" s="24"/>
      <c r="RQD5" s="24"/>
      <c r="RQE5" s="24"/>
      <c r="RQF5" s="24"/>
      <c r="RQG5" s="24"/>
      <c r="RQH5" s="24"/>
      <c r="RQI5" s="24"/>
      <c r="RQJ5" s="24"/>
      <c r="RQK5" s="24"/>
      <c r="RQL5" s="24"/>
      <c r="RQM5" s="24"/>
      <c r="RQN5" s="24"/>
      <c r="RQO5" s="24"/>
      <c r="RQP5" s="24"/>
      <c r="RQQ5" s="24"/>
      <c r="RQR5" s="24"/>
      <c r="RQS5" s="24"/>
      <c r="RQT5" s="24"/>
      <c r="RQU5" s="24"/>
      <c r="RQV5" s="24"/>
      <c r="RQW5" s="24"/>
      <c r="RQX5" s="24"/>
      <c r="RQY5" s="24"/>
      <c r="RQZ5" s="24"/>
      <c r="RRA5" s="24"/>
      <c r="RRB5" s="24"/>
      <c r="RRC5" s="24"/>
      <c r="RRD5" s="24"/>
      <c r="RRE5" s="24"/>
      <c r="RRF5" s="24"/>
      <c r="RRG5" s="24"/>
      <c r="RRH5" s="24"/>
      <c r="RRI5" s="24"/>
      <c r="RRJ5" s="24"/>
      <c r="RRK5" s="24"/>
      <c r="RRL5" s="24"/>
      <c r="RRM5" s="24"/>
      <c r="RRN5" s="24"/>
      <c r="RRO5" s="24"/>
      <c r="RRP5" s="24"/>
      <c r="RRQ5" s="24"/>
      <c r="RRR5" s="24"/>
      <c r="RRS5" s="24"/>
      <c r="RRT5" s="24"/>
      <c r="RRU5" s="24"/>
      <c r="RRV5" s="24"/>
      <c r="RRW5" s="24"/>
      <c r="RRX5" s="24"/>
      <c r="RRY5" s="24"/>
      <c r="RRZ5" s="24"/>
      <c r="RSA5" s="24"/>
      <c r="RSB5" s="24"/>
      <c r="RSC5" s="24"/>
      <c r="RSD5" s="24"/>
      <c r="RSE5" s="24"/>
      <c r="RSF5" s="24"/>
      <c r="RSG5" s="24"/>
      <c r="RSH5" s="24"/>
      <c r="RSI5" s="24"/>
      <c r="RSJ5" s="24"/>
      <c r="RSK5" s="24"/>
      <c r="RSL5" s="24"/>
      <c r="RSM5" s="24"/>
      <c r="RSN5" s="24"/>
      <c r="RSO5" s="24"/>
      <c r="RSP5" s="24"/>
      <c r="RSQ5" s="24"/>
      <c r="RSR5" s="24"/>
      <c r="RSS5" s="24"/>
      <c r="RST5" s="24"/>
      <c r="RSU5" s="24"/>
      <c r="RSV5" s="24"/>
      <c r="RSW5" s="24"/>
      <c r="RSX5" s="24"/>
      <c r="RSY5" s="24"/>
      <c r="RSZ5" s="24"/>
      <c r="RTA5" s="24"/>
      <c r="RTB5" s="24"/>
      <c r="RTC5" s="24"/>
      <c r="RTD5" s="24"/>
      <c r="RTE5" s="24"/>
      <c r="RTF5" s="24"/>
      <c r="RTG5" s="24"/>
      <c r="RTH5" s="24"/>
      <c r="RTI5" s="24"/>
      <c r="RTJ5" s="24"/>
      <c r="RTK5" s="24"/>
      <c r="RTL5" s="24"/>
      <c r="RTM5" s="24"/>
      <c r="RTN5" s="24"/>
      <c r="RTO5" s="24"/>
      <c r="RTP5" s="24"/>
      <c r="RTQ5" s="24"/>
      <c r="RTR5" s="24"/>
      <c r="RTS5" s="24"/>
      <c r="RTT5" s="24"/>
      <c r="RTU5" s="24"/>
      <c r="RTV5" s="24"/>
      <c r="RTW5" s="24"/>
      <c r="RTX5" s="24"/>
      <c r="RTY5" s="24"/>
      <c r="RTZ5" s="24"/>
      <c r="RUA5" s="24"/>
      <c r="RUB5" s="24"/>
      <c r="RUC5" s="24"/>
      <c r="RUD5" s="24"/>
      <c r="RUE5" s="24"/>
      <c r="RUF5" s="24"/>
      <c r="RUG5" s="24"/>
      <c r="RUH5" s="24"/>
      <c r="RUI5" s="24"/>
      <c r="RUJ5" s="24"/>
      <c r="RUK5" s="24"/>
      <c r="RUL5" s="24"/>
      <c r="RUM5" s="24"/>
      <c r="RUN5" s="24"/>
      <c r="RUO5" s="24"/>
      <c r="RUP5" s="24"/>
      <c r="RUQ5" s="24"/>
      <c r="RUR5" s="24"/>
      <c r="RUS5" s="24"/>
      <c r="RUT5" s="24"/>
      <c r="RUU5" s="24"/>
      <c r="RUV5" s="24"/>
      <c r="RUW5" s="24"/>
      <c r="RUX5" s="24"/>
      <c r="RUY5" s="24"/>
      <c r="RUZ5" s="24"/>
      <c r="RVA5" s="24"/>
      <c r="RVB5" s="24"/>
      <c r="RVC5" s="24"/>
      <c r="RVD5" s="24"/>
      <c r="RVE5" s="24"/>
      <c r="RVF5" s="24"/>
      <c r="RVG5" s="24"/>
      <c r="RVH5" s="24"/>
      <c r="RVI5" s="24"/>
      <c r="RVJ5" s="24"/>
      <c r="RVK5" s="24"/>
      <c r="RVL5" s="24"/>
      <c r="RVM5" s="24"/>
      <c r="RVN5" s="24"/>
      <c r="RVO5" s="24"/>
      <c r="RVP5" s="24"/>
      <c r="RVQ5" s="24"/>
      <c r="RVR5" s="24"/>
      <c r="RVS5" s="24"/>
      <c r="RVT5" s="24"/>
      <c r="RVU5" s="24"/>
      <c r="RVV5" s="24"/>
      <c r="RVW5" s="24"/>
      <c r="RVX5" s="24"/>
      <c r="RVY5" s="24"/>
      <c r="RVZ5" s="24"/>
      <c r="RWA5" s="24"/>
      <c r="RWB5" s="24"/>
      <c r="RWC5" s="24"/>
      <c r="RWD5" s="24"/>
      <c r="RWE5" s="24"/>
      <c r="RWF5" s="24"/>
      <c r="RWG5" s="24"/>
      <c r="RWH5" s="24"/>
      <c r="RWI5" s="24"/>
      <c r="RWJ5" s="24"/>
      <c r="RWK5" s="24"/>
      <c r="RWL5" s="24"/>
      <c r="RWM5" s="24"/>
      <c r="RWN5" s="24"/>
      <c r="RWO5" s="24"/>
      <c r="RWP5" s="24"/>
      <c r="RWQ5" s="24"/>
      <c r="RWR5" s="24"/>
      <c r="RWS5" s="24"/>
      <c r="RWT5" s="24"/>
      <c r="RWU5" s="24"/>
      <c r="RWV5" s="24"/>
      <c r="RWW5" s="24"/>
      <c r="RWX5" s="24"/>
      <c r="RWY5" s="24"/>
      <c r="RWZ5" s="24"/>
      <c r="RXA5" s="24"/>
      <c r="RXB5" s="24"/>
      <c r="RXC5" s="24"/>
      <c r="RXD5" s="24"/>
      <c r="RXE5" s="24"/>
      <c r="RXF5" s="24"/>
      <c r="RXG5" s="24"/>
      <c r="RXH5" s="24"/>
      <c r="RXI5" s="24"/>
      <c r="RXJ5" s="24"/>
      <c r="RXK5" s="24"/>
      <c r="RXL5" s="24"/>
      <c r="RXM5" s="24"/>
      <c r="RXN5" s="24"/>
      <c r="RXO5" s="24"/>
      <c r="RXP5" s="24"/>
      <c r="RXQ5" s="24"/>
      <c r="RXR5" s="24"/>
      <c r="RXS5" s="24"/>
      <c r="RXT5" s="24"/>
      <c r="RXU5" s="24"/>
      <c r="RXV5" s="24"/>
      <c r="RXW5" s="24"/>
      <c r="RXX5" s="24"/>
      <c r="RXY5" s="24"/>
      <c r="RXZ5" s="24"/>
      <c r="RYA5" s="24"/>
      <c r="RYB5" s="24"/>
      <c r="RYC5" s="24"/>
      <c r="RYD5" s="24"/>
      <c r="RYE5" s="24"/>
      <c r="RYF5" s="24"/>
      <c r="RYG5" s="24"/>
      <c r="RYH5" s="24"/>
      <c r="RYI5" s="24"/>
      <c r="RYJ5" s="24"/>
      <c r="RYK5" s="24"/>
      <c r="RYL5" s="24"/>
      <c r="RYM5" s="24"/>
      <c r="RYN5" s="24"/>
      <c r="RYO5" s="24"/>
      <c r="RYP5" s="24"/>
      <c r="RYQ5" s="24"/>
      <c r="RYR5" s="24"/>
      <c r="RYS5" s="24"/>
      <c r="RYT5" s="24"/>
      <c r="RYU5" s="24"/>
      <c r="RYV5" s="24"/>
      <c r="RYW5" s="24"/>
      <c r="RYX5" s="24"/>
      <c r="RYY5" s="24"/>
      <c r="RYZ5" s="24"/>
      <c r="RZA5" s="24"/>
      <c r="RZB5" s="24"/>
      <c r="RZC5" s="24"/>
      <c r="RZD5" s="24"/>
      <c r="RZE5" s="24"/>
      <c r="RZF5" s="24"/>
      <c r="RZG5" s="24"/>
      <c r="RZH5" s="24"/>
      <c r="RZI5" s="24"/>
      <c r="RZJ5" s="24"/>
      <c r="RZK5" s="24"/>
      <c r="RZL5" s="24"/>
      <c r="RZM5" s="24"/>
      <c r="RZN5" s="24"/>
      <c r="RZO5" s="24"/>
      <c r="RZP5" s="24"/>
      <c r="RZQ5" s="24"/>
      <c r="RZR5" s="24"/>
      <c r="RZS5" s="24"/>
      <c r="RZT5" s="24"/>
      <c r="RZU5" s="24"/>
      <c r="RZV5" s="24"/>
      <c r="RZW5" s="24"/>
      <c r="RZX5" s="24"/>
      <c r="RZY5" s="24"/>
      <c r="RZZ5" s="24"/>
      <c r="SAA5" s="24"/>
      <c r="SAB5" s="24"/>
      <c r="SAC5" s="24"/>
      <c r="SAD5" s="24"/>
      <c r="SAE5" s="24"/>
      <c r="SAF5" s="24"/>
      <c r="SAG5" s="24"/>
      <c r="SAH5" s="24"/>
      <c r="SAI5" s="24"/>
      <c r="SAJ5" s="24"/>
      <c r="SAK5" s="24"/>
      <c r="SAL5" s="24"/>
      <c r="SAM5" s="24"/>
      <c r="SAN5" s="24"/>
      <c r="SAO5" s="24"/>
      <c r="SAP5" s="24"/>
      <c r="SAQ5" s="24"/>
      <c r="SAR5" s="24"/>
      <c r="SAS5" s="24"/>
      <c r="SAT5" s="24"/>
      <c r="SAU5" s="24"/>
      <c r="SAV5" s="24"/>
      <c r="SAW5" s="24"/>
      <c r="SAX5" s="24"/>
      <c r="SAY5" s="24"/>
      <c r="SAZ5" s="24"/>
      <c r="SBA5" s="24"/>
      <c r="SBB5" s="24"/>
      <c r="SBC5" s="24"/>
      <c r="SBD5" s="24"/>
      <c r="SBE5" s="24"/>
      <c r="SBF5" s="24"/>
      <c r="SBG5" s="24"/>
      <c r="SBH5" s="24"/>
      <c r="SBI5" s="24"/>
      <c r="SBJ5" s="24"/>
      <c r="SBK5" s="24"/>
      <c r="SBL5" s="24"/>
      <c r="SBM5" s="24"/>
      <c r="SBN5" s="24"/>
      <c r="SBO5" s="24"/>
      <c r="SBP5" s="24"/>
      <c r="SBQ5" s="24"/>
      <c r="SBR5" s="24"/>
      <c r="SBS5" s="24"/>
      <c r="SBT5" s="24"/>
      <c r="SBU5" s="24"/>
      <c r="SBV5" s="24"/>
      <c r="SBW5" s="24"/>
      <c r="SBX5" s="24"/>
      <c r="SBY5" s="24"/>
      <c r="SBZ5" s="24"/>
      <c r="SCA5" s="24"/>
      <c r="SCB5" s="24"/>
      <c r="SCC5" s="24"/>
      <c r="SCD5" s="24"/>
      <c r="SCE5" s="24"/>
      <c r="SCF5" s="24"/>
      <c r="SCG5" s="24"/>
      <c r="SCH5" s="24"/>
      <c r="SCI5" s="24"/>
      <c r="SCJ5" s="24"/>
      <c r="SCK5" s="24"/>
      <c r="SCL5" s="24"/>
      <c r="SCM5" s="24"/>
      <c r="SCN5" s="24"/>
      <c r="SCO5" s="24"/>
      <c r="SCP5" s="24"/>
      <c r="SCQ5" s="24"/>
      <c r="SCR5" s="24"/>
      <c r="SCS5" s="24"/>
      <c r="SCT5" s="24"/>
      <c r="SCU5" s="24"/>
      <c r="SCV5" s="24"/>
      <c r="SCW5" s="24"/>
      <c r="SCX5" s="24"/>
      <c r="SCY5" s="24"/>
      <c r="SCZ5" s="24"/>
      <c r="SDA5" s="24"/>
      <c r="SDB5" s="24"/>
      <c r="SDC5" s="24"/>
      <c r="SDD5" s="24"/>
      <c r="SDE5" s="24"/>
      <c r="SDF5" s="24"/>
      <c r="SDG5" s="24"/>
      <c r="SDH5" s="24"/>
      <c r="SDI5" s="24"/>
      <c r="SDJ5" s="24"/>
      <c r="SDK5" s="24"/>
      <c r="SDL5" s="24"/>
      <c r="SDM5" s="24"/>
      <c r="SDN5" s="24"/>
      <c r="SDO5" s="24"/>
      <c r="SDP5" s="24"/>
      <c r="SDQ5" s="24"/>
      <c r="SDR5" s="24"/>
      <c r="SDS5" s="24"/>
      <c r="SDT5" s="24"/>
      <c r="SDU5" s="24"/>
      <c r="SDV5" s="24"/>
      <c r="SDW5" s="24"/>
      <c r="SDX5" s="24"/>
      <c r="SDY5" s="24"/>
      <c r="SDZ5" s="24"/>
      <c r="SEA5" s="24"/>
      <c r="SEB5" s="24"/>
      <c r="SEC5" s="24"/>
      <c r="SED5" s="24"/>
      <c r="SEE5" s="24"/>
      <c r="SEF5" s="24"/>
      <c r="SEG5" s="24"/>
      <c r="SEH5" s="24"/>
      <c r="SEI5" s="24"/>
      <c r="SEJ5" s="24"/>
      <c r="SEK5" s="24"/>
      <c r="SEL5" s="24"/>
      <c r="SEM5" s="24"/>
      <c r="SEN5" s="24"/>
      <c r="SEO5" s="24"/>
      <c r="SEP5" s="24"/>
      <c r="SEQ5" s="24"/>
      <c r="SER5" s="24"/>
      <c r="SES5" s="24"/>
      <c r="SET5" s="24"/>
      <c r="SEU5" s="24"/>
      <c r="SEV5" s="24"/>
      <c r="SEW5" s="24"/>
      <c r="SEX5" s="24"/>
      <c r="SEY5" s="24"/>
      <c r="SEZ5" s="24"/>
      <c r="SFA5" s="24"/>
      <c r="SFB5" s="24"/>
      <c r="SFC5" s="24"/>
      <c r="SFD5" s="24"/>
      <c r="SFE5" s="24"/>
      <c r="SFF5" s="24"/>
      <c r="SFG5" s="24"/>
      <c r="SFH5" s="24"/>
      <c r="SFI5" s="24"/>
      <c r="SFJ5" s="24"/>
      <c r="SFK5" s="24"/>
      <c r="SFL5" s="24"/>
      <c r="SFM5" s="24"/>
      <c r="SFN5" s="24"/>
      <c r="SFO5" s="24"/>
      <c r="SFP5" s="24"/>
      <c r="SFQ5" s="24"/>
      <c r="SFR5" s="24"/>
      <c r="SFS5" s="24"/>
      <c r="SFT5" s="24"/>
      <c r="SFU5" s="24"/>
      <c r="SFV5" s="24"/>
      <c r="SFW5" s="24"/>
      <c r="SFX5" s="24"/>
      <c r="SFY5" s="24"/>
      <c r="SFZ5" s="24"/>
      <c r="SGA5" s="24"/>
      <c r="SGB5" s="24"/>
      <c r="SGC5" s="24"/>
      <c r="SGD5" s="24"/>
      <c r="SGE5" s="24"/>
      <c r="SGF5" s="24"/>
      <c r="SGG5" s="24"/>
      <c r="SGH5" s="24"/>
      <c r="SGI5" s="24"/>
      <c r="SGJ5" s="24"/>
      <c r="SGK5" s="24"/>
      <c r="SGL5" s="24"/>
      <c r="SGM5" s="24"/>
      <c r="SGN5" s="24"/>
      <c r="SGO5" s="24"/>
      <c r="SGP5" s="24"/>
      <c r="SGQ5" s="24"/>
      <c r="SGR5" s="24"/>
      <c r="SGS5" s="24"/>
      <c r="SGT5" s="24"/>
      <c r="SGU5" s="24"/>
      <c r="SGV5" s="24"/>
      <c r="SGW5" s="24"/>
      <c r="SGX5" s="24"/>
      <c r="SGY5" s="24"/>
      <c r="SGZ5" s="24"/>
      <c r="SHA5" s="24"/>
      <c r="SHB5" s="24"/>
      <c r="SHC5" s="24"/>
      <c r="SHD5" s="24"/>
      <c r="SHE5" s="24"/>
      <c r="SHF5" s="24"/>
      <c r="SHG5" s="24"/>
      <c r="SHH5" s="24"/>
      <c r="SHI5" s="24"/>
      <c r="SHJ5" s="24"/>
      <c r="SHK5" s="24"/>
      <c r="SHL5" s="24"/>
      <c r="SHM5" s="24"/>
      <c r="SHN5" s="24"/>
      <c r="SHO5" s="24"/>
      <c r="SHP5" s="24"/>
      <c r="SHQ5" s="24"/>
      <c r="SHR5" s="24"/>
      <c r="SHS5" s="24"/>
      <c r="SHT5" s="24"/>
      <c r="SHU5" s="24"/>
      <c r="SHV5" s="24"/>
      <c r="SHW5" s="24"/>
      <c r="SHX5" s="24"/>
      <c r="SHY5" s="24"/>
      <c r="SHZ5" s="24"/>
      <c r="SIA5" s="24"/>
      <c r="SIB5" s="24"/>
      <c r="SIC5" s="24"/>
      <c r="SID5" s="24"/>
      <c r="SIE5" s="24"/>
      <c r="SIF5" s="24"/>
      <c r="SIG5" s="24"/>
      <c r="SIH5" s="24"/>
      <c r="SII5" s="24"/>
      <c r="SIJ5" s="24"/>
      <c r="SIK5" s="24"/>
      <c r="SIL5" s="24"/>
      <c r="SIM5" s="24"/>
      <c r="SIN5" s="24"/>
      <c r="SIO5" s="24"/>
      <c r="SIP5" s="24"/>
      <c r="SIQ5" s="24"/>
      <c r="SIR5" s="24"/>
      <c r="SIS5" s="24"/>
      <c r="SIT5" s="24"/>
      <c r="SIU5" s="24"/>
      <c r="SIV5" s="24"/>
      <c r="SIW5" s="24"/>
      <c r="SIX5" s="24"/>
      <c r="SIY5" s="24"/>
      <c r="SIZ5" s="24"/>
      <c r="SJA5" s="24"/>
      <c r="SJB5" s="24"/>
      <c r="SJC5" s="24"/>
      <c r="SJD5" s="24"/>
      <c r="SJE5" s="24"/>
      <c r="SJF5" s="24"/>
      <c r="SJG5" s="24"/>
      <c r="SJH5" s="24"/>
      <c r="SJI5" s="24"/>
      <c r="SJJ5" s="24"/>
      <c r="SJK5" s="24"/>
      <c r="SJL5" s="24"/>
      <c r="SJM5" s="24"/>
      <c r="SJN5" s="24"/>
      <c r="SJO5" s="24"/>
      <c r="SJP5" s="24"/>
      <c r="SJQ5" s="24"/>
      <c r="SJR5" s="24"/>
      <c r="SJS5" s="24"/>
      <c r="SJT5" s="24"/>
      <c r="SJU5" s="24"/>
      <c r="SJV5" s="24"/>
      <c r="SJW5" s="24"/>
      <c r="SJX5" s="24"/>
      <c r="SJY5" s="24"/>
      <c r="SJZ5" s="24"/>
      <c r="SKA5" s="24"/>
      <c r="SKB5" s="24"/>
      <c r="SKC5" s="24"/>
      <c r="SKD5" s="24"/>
      <c r="SKE5" s="24"/>
      <c r="SKF5" s="24"/>
      <c r="SKG5" s="24"/>
      <c r="SKH5" s="24"/>
      <c r="SKI5" s="24"/>
      <c r="SKJ5" s="24"/>
      <c r="SKK5" s="24"/>
      <c r="SKL5" s="24"/>
      <c r="SKM5" s="24"/>
      <c r="SKN5" s="24"/>
      <c r="SKO5" s="24"/>
      <c r="SKP5" s="24"/>
      <c r="SKQ5" s="24"/>
      <c r="SKR5" s="24"/>
      <c r="SKS5" s="24"/>
      <c r="SKT5" s="24"/>
      <c r="SKU5" s="24"/>
      <c r="SKV5" s="24"/>
      <c r="SKW5" s="24"/>
      <c r="SKX5" s="24"/>
      <c r="SKY5" s="24"/>
      <c r="SKZ5" s="24"/>
      <c r="SLA5" s="24"/>
      <c r="SLB5" s="24"/>
      <c r="SLC5" s="24"/>
      <c r="SLD5" s="24"/>
      <c r="SLE5" s="24"/>
      <c r="SLF5" s="24"/>
      <c r="SLG5" s="24"/>
      <c r="SLH5" s="24"/>
      <c r="SLI5" s="24"/>
      <c r="SLJ5" s="24"/>
      <c r="SLK5" s="24"/>
      <c r="SLL5" s="24"/>
      <c r="SLM5" s="24"/>
      <c r="SLN5" s="24"/>
      <c r="SLO5" s="24"/>
      <c r="SLP5" s="24"/>
      <c r="SLQ5" s="24"/>
      <c r="SLR5" s="24"/>
      <c r="SLS5" s="24"/>
      <c r="SLT5" s="24"/>
      <c r="SLU5" s="24"/>
      <c r="SLV5" s="24"/>
      <c r="SLW5" s="24"/>
      <c r="SLX5" s="24"/>
      <c r="SLY5" s="24"/>
      <c r="SLZ5" s="24"/>
      <c r="SMA5" s="24"/>
      <c r="SMB5" s="24"/>
      <c r="SMC5" s="24"/>
      <c r="SMD5" s="24"/>
      <c r="SME5" s="24"/>
      <c r="SMF5" s="24"/>
      <c r="SMG5" s="24"/>
      <c r="SMH5" s="24"/>
      <c r="SMI5" s="24"/>
      <c r="SMJ5" s="24"/>
      <c r="SMK5" s="24"/>
      <c r="SML5" s="24"/>
      <c r="SMM5" s="24"/>
      <c r="SMN5" s="24"/>
      <c r="SMO5" s="24"/>
      <c r="SMP5" s="24"/>
      <c r="SMQ5" s="24"/>
      <c r="SMR5" s="24"/>
      <c r="SMS5" s="24"/>
      <c r="SMT5" s="24"/>
      <c r="SMU5" s="24"/>
      <c r="SMV5" s="24"/>
      <c r="SMW5" s="24"/>
      <c r="SMX5" s="24"/>
      <c r="SMY5" s="24"/>
      <c r="SMZ5" s="24"/>
      <c r="SNA5" s="24"/>
      <c r="SNB5" s="24"/>
      <c r="SNC5" s="24"/>
      <c r="SND5" s="24"/>
      <c r="SNE5" s="24"/>
      <c r="SNF5" s="24"/>
      <c r="SNG5" s="24"/>
      <c r="SNH5" s="24"/>
      <c r="SNI5" s="24"/>
      <c r="SNJ5" s="24"/>
      <c r="SNK5" s="24"/>
      <c r="SNL5" s="24"/>
      <c r="SNM5" s="24"/>
      <c r="SNN5" s="24"/>
      <c r="SNO5" s="24"/>
      <c r="SNP5" s="24"/>
      <c r="SNQ5" s="24"/>
      <c r="SNR5" s="24"/>
      <c r="SNS5" s="24"/>
      <c r="SNT5" s="24"/>
      <c r="SNU5" s="24"/>
      <c r="SNV5" s="24"/>
      <c r="SNW5" s="24"/>
      <c r="SNX5" s="24"/>
      <c r="SNY5" s="24"/>
      <c r="SNZ5" s="24"/>
      <c r="SOA5" s="24"/>
      <c r="SOB5" s="24"/>
      <c r="SOC5" s="24"/>
      <c r="SOD5" s="24"/>
      <c r="SOE5" s="24"/>
      <c r="SOF5" s="24"/>
      <c r="SOG5" s="24"/>
      <c r="SOH5" s="24"/>
      <c r="SOI5" s="24"/>
      <c r="SOJ5" s="24"/>
      <c r="SOK5" s="24"/>
      <c r="SOL5" s="24"/>
      <c r="SOM5" s="24"/>
      <c r="SON5" s="24"/>
      <c r="SOO5" s="24"/>
      <c r="SOP5" s="24"/>
      <c r="SOQ5" s="24"/>
      <c r="SOR5" s="24"/>
      <c r="SOS5" s="24"/>
      <c r="SOT5" s="24"/>
      <c r="SOU5" s="24"/>
      <c r="SOV5" s="24"/>
      <c r="SOW5" s="24"/>
      <c r="SOX5" s="24"/>
      <c r="SOY5" s="24"/>
      <c r="SOZ5" s="24"/>
      <c r="SPA5" s="24"/>
      <c r="SPB5" s="24"/>
      <c r="SPC5" s="24"/>
      <c r="SPD5" s="24"/>
      <c r="SPE5" s="24"/>
      <c r="SPF5" s="24"/>
      <c r="SPG5" s="24"/>
      <c r="SPH5" s="24"/>
      <c r="SPI5" s="24"/>
      <c r="SPJ5" s="24"/>
      <c r="SPK5" s="24"/>
      <c r="SPL5" s="24"/>
      <c r="SPM5" s="24"/>
      <c r="SPN5" s="24"/>
      <c r="SPO5" s="24"/>
      <c r="SPP5" s="24"/>
      <c r="SPQ5" s="24"/>
      <c r="SPR5" s="24"/>
      <c r="SPS5" s="24"/>
      <c r="SPT5" s="24"/>
      <c r="SPU5" s="24"/>
      <c r="SPV5" s="24"/>
      <c r="SPW5" s="24"/>
      <c r="SPX5" s="24"/>
      <c r="SPY5" s="24"/>
      <c r="SPZ5" s="24"/>
      <c r="SQA5" s="24"/>
      <c r="SQB5" s="24"/>
      <c r="SQC5" s="24"/>
      <c r="SQD5" s="24"/>
      <c r="SQE5" s="24"/>
      <c r="SQF5" s="24"/>
      <c r="SQG5" s="24"/>
      <c r="SQH5" s="24"/>
      <c r="SQI5" s="24"/>
      <c r="SQJ5" s="24"/>
      <c r="SQK5" s="24"/>
      <c r="SQL5" s="24"/>
      <c r="SQM5" s="24"/>
      <c r="SQN5" s="24"/>
      <c r="SQO5" s="24"/>
      <c r="SQP5" s="24"/>
      <c r="SQQ5" s="24"/>
      <c r="SQR5" s="24"/>
      <c r="SQS5" s="24"/>
      <c r="SQT5" s="24"/>
      <c r="SQU5" s="24"/>
      <c r="SQV5" s="24"/>
      <c r="SQW5" s="24"/>
      <c r="SQX5" s="24"/>
      <c r="SQY5" s="24"/>
      <c r="SQZ5" s="24"/>
      <c r="SRA5" s="24"/>
      <c r="SRB5" s="24"/>
      <c r="SRC5" s="24"/>
      <c r="SRD5" s="24"/>
      <c r="SRE5" s="24"/>
      <c r="SRF5" s="24"/>
      <c r="SRG5" s="24"/>
      <c r="SRH5" s="24"/>
      <c r="SRI5" s="24"/>
      <c r="SRJ5" s="24"/>
      <c r="SRK5" s="24"/>
      <c r="SRL5" s="24"/>
      <c r="SRM5" s="24"/>
      <c r="SRN5" s="24"/>
      <c r="SRO5" s="24"/>
      <c r="SRP5" s="24"/>
      <c r="SRQ5" s="24"/>
      <c r="SRR5" s="24"/>
      <c r="SRS5" s="24"/>
      <c r="SRT5" s="24"/>
      <c r="SRU5" s="24"/>
      <c r="SRV5" s="24"/>
      <c r="SRW5" s="24"/>
      <c r="SRX5" s="24"/>
      <c r="SRY5" s="24"/>
      <c r="SRZ5" s="24"/>
      <c r="SSA5" s="24"/>
      <c r="SSB5" s="24"/>
      <c r="SSC5" s="24"/>
      <c r="SSD5" s="24"/>
      <c r="SSE5" s="24"/>
      <c r="SSF5" s="24"/>
      <c r="SSG5" s="24"/>
      <c r="SSH5" s="24"/>
      <c r="SSI5" s="24"/>
      <c r="SSJ5" s="24"/>
      <c r="SSK5" s="24"/>
      <c r="SSL5" s="24"/>
      <c r="SSM5" s="24"/>
      <c r="SSN5" s="24"/>
      <c r="SSO5" s="24"/>
      <c r="SSP5" s="24"/>
      <c r="SSQ5" s="24"/>
      <c r="SSR5" s="24"/>
      <c r="SSS5" s="24"/>
      <c r="SST5" s="24"/>
      <c r="SSU5" s="24"/>
      <c r="SSV5" s="24"/>
      <c r="SSW5" s="24"/>
      <c r="SSX5" s="24"/>
      <c r="SSY5" s="24"/>
      <c r="SSZ5" s="24"/>
      <c r="STA5" s="24"/>
      <c r="STB5" s="24"/>
      <c r="STC5" s="24"/>
      <c r="STD5" s="24"/>
      <c r="STE5" s="24"/>
      <c r="STF5" s="24"/>
      <c r="STG5" s="24"/>
      <c r="STH5" s="24"/>
      <c r="STI5" s="24"/>
      <c r="STJ5" s="24"/>
      <c r="STK5" s="24"/>
      <c r="STL5" s="24"/>
      <c r="STM5" s="24"/>
      <c r="STN5" s="24"/>
      <c r="STO5" s="24"/>
      <c r="STP5" s="24"/>
      <c r="STQ5" s="24"/>
      <c r="STR5" s="24"/>
      <c r="STS5" s="24"/>
      <c r="STT5" s="24"/>
      <c r="STU5" s="24"/>
      <c r="STV5" s="24"/>
      <c r="STW5" s="24"/>
      <c r="STX5" s="24"/>
      <c r="STY5" s="24"/>
      <c r="STZ5" s="24"/>
      <c r="SUA5" s="24"/>
      <c r="SUB5" s="24"/>
      <c r="SUC5" s="24"/>
      <c r="SUD5" s="24"/>
      <c r="SUE5" s="24"/>
      <c r="SUF5" s="24"/>
      <c r="SUG5" s="24"/>
      <c r="SUH5" s="24"/>
      <c r="SUI5" s="24"/>
      <c r="SUJ5" s="24"/>
      <c r="SUK5" s="24"/>
      <c r="SUL5" s="24"/>
      <c r="SUM5" s="24"/>
      <c r="SUN5" s="24"/>
      <c r="SUO5" s="24"/>
      <c r="SUP5" s="24"/>
      <c r="SUQ5" s="24"/>
      <c r="SUR5" s="24"/>
      <c r="SUS5" s="24"/>
      <c r="SUT5" s="24"/>
      <c r="SUU5" s="24"/>
      <c r="SUV5" s="24"/>
      <c r="SUW5" s="24"/>
      <c r="SUX5" s="24"/>
      <c r="SUY5" s="24"/>
      <c r="SUZ5" s="24"/>
      <c r="SVA5" s="24"/>
      <c r="SVB5" s="24"/>
      <c r="SVC5" s="24"/>
      <c r="SVD5" s="24"/>
      <c r="SVE5" s="24"/>
      <c r="SVF5" s="24"/>
      <c r="SVG5" s="24"/>
      <c r="SVH5" s="24"/>
      <c r="SVI5" s="24"/>
      <c r="SVJ5" s="24"/>
      <c r="SVK5" s="24"/>
      <c r="SVL5" s="24"/>
      <c r="SVM5" s="24"/>
      <c r="SVN5" s="24"/>
      <c r="SVO5" s="24"/>
      <c r="SVP5" s="24"/>
      <c r="SVQ5" s="24"/>
      <c r="SVR5" s="24"/>
      <c r="SVS5" s="24"/>
      <c r="SVT5" s="24"/>
      <c r="SVU5" s="24"/>
      <c r="SVV5" s="24"/>
      <c r="SVW5" s="24"/>
      <c r="SVX5" s="24"/>
      <c r="SVY5" s="24"/>
      <c r="SVZ5" s="24"/>
      <c r="SWA5" s="24"/>
      <c r="SWB5" s="24"/>
      <c r="SWC5" s="24"/>
      <c r="SWD5" s="24"/>
      <c r="SWE5" s="24"/>
      <c r="SWF5" s="24"/>
      <c r="SWG5" s="24"/>
      <c r="SWH5" s="24"/>
      <c r="SWI5" s="24"/>
      <c r="SWJ5" s="24"/>
      <c r="SWK5" s="24"/>
      <c r="SWL5" s="24"/>
      <c r="SWM5" s="24"/>
      <c r="SWN5" s="24"/>
      <c r="SWO5" s="24"/>
      <c r="SWP5" s="24"/>
      <c r="SWQ5" s="24"/>
      <c r="SWR5" s="24"/>
      <c r="SWS5" s="24"/>
      <c r="SWT5" s="24"/>
      <c r="SWU5" s="24"/>
      <c r="SWV5" s="24"/>
      <c r="SWW5" s="24"/>
      <c r="SWX5" s="24"/>
      <c r="SWY5" s="24"/>
      <c r="SWZ5" s="24"/>
      <c r="SXA5" s="24"/>
      <c r="SXB5" s="24"/>
      <c r="SXC5" s="24"/>
      <c r="SXD5" s="24"/>
      <c r="SXE5" s="24"/>
      <c r="SXF5" s="24"/>
      <c r="SXG5" s="24"/>
      <c r="SXH5" s="24"/>
      <c r="SXI5" s="24"/>
      <c r="SXJ5" s="24"/>
      <c r="SXK5" s="24"/>
      <c r="SXL5" s="24"/>
      <c r="SXM5" s="24"/>
      <c r="SXN5" s="24"/>
      <c r="SXO5" s="24"/>
      <c r="SXP5" s="24"/>
      <c r="SXQ5" s="24"/>
      <c r="SXR5" s="24"/>
      <c r="SXS5" s="24"/>
      <c r="SXT5" s="24"/>
      <c r="SXU5" s="24"/>
      <c r="SXV5" s="24"/>
      <c r="SXW5" s="24"/>
      <c r="SXX5" s="24"/>
      <c r="SXY5" s="24"/>
      <c r="SXZ5" s="24"/>
      <c r="SYA5" s="24"/>
      <c r="SYB5" s="24"/>
      <c r="SYC5" s="24"/>
      <c r="SYD5" s="24"/>
      <c r="SYE5" s="24"/>
      <c r="SYF5" s="24"/>
      <c r="SYG5" s="24"/>
      <c r="SYH5" s="24"/>
      <c r="SYI5" s="24"/>
      <c r="SYJ5" s="24"/>
      <c r="SYK5" s="24"/>
      <c r="SYL5" s="24"/>
      <c r="SYM5" s="24"/>
      <c r="SYN5" s="24"/>
      <c r="SYO5" s="24"/>
      <c r="SYP5" s="24"/>
      <c r="SYQ5" s="24"/>
      <c r="SYR5" s="24"/>
      <c r="SYS5" s="24"/>
      <c r="SYT5" s="24"/>
      <c r="SYU5" s="24"/>
      <c r="SYV5" s="24"/>
      <c r="SYW5" s="24"/>
      <c r="SYX5" s="24"/>
      <c r="SYY5" s="24"/>
      <c r="SYZ5" s="24"/>
      <c r="SZA5" s="24"/>
      <c r="SZB5" s="24"/>
      <c r="SZC5" s="24"/>
      <c r="SZD5" s="24"/>
      <c r="SZE5" s="24"/>
      <c r="SZF5" s="24"/>
      <c r="SZG5" s="24"/>
      <c r="SZH5" s="24"/>
      <c r="SZI5" s="24"/>
      <c r="SZJ5" s="24"/>
      <c r="SZK5" s="24"/>
      <c r="SZL5" s="24"/>
      <c r="SZM5" s="24"/>
      <c r="SZN5" s="24"/>
      <c r="SZO5" s="24"/>
      <c r="SZP5" s="24"/>
      <c r="SZQ5" s="24"/>
      <c r="SZR5" s="24"/>
      <c r="SZS5" s="24"/>
      <c r="SZT5" s="24"/>
      <c r="SZU5" s="24"/>
      <c r="SZV5" s="24"/>
      <c r="SZW5" s="24"/>
      <c r="SZX5" s="24"/>
      <c r="SZY5" s="24"/>
      <c r="SZZ5" s="24"/>
      <c r="TAA5" s="24"/>
      <c r="TAB5" s="24"/>
      <c r="TAC5" s="24"/>
      <c r="TAD5" s="24"/>
      <c r="TAE5" s="24"/>
      <c r="TAF5" s="24"/>
      <c r="TAG5" s="24"/>
      <c r="TAH5" s="24"/>
      <c r="TAI5" s="24"/>
      <c r="TAJ5" s="24"/>
      <c r="TAK5" s="24"/>
      <c r="TAL5" s="24"/>
      <c r="TAM5" s="24"/>
      <c r="TAN5" s="24"/>
      <c r="TAO5" s="24"/>
      <c r="TAP5" s="24"/>
      <c r="TAQ5" s="24"/>
      <c r="TAR5" s="24"/>
      <c r="TAS5" s="24"/>
      <c r="TAT5" s="24"/>
      <c r="TAU5" s="24"/>
      <c r="TAV5" s="24"/>
      <c r="TAW5" s="24"/>
      <c r="TAX5" s="24"/>
      <c r="TAY5" s="24"/>
      <c r="TAZ5" s="24"/>
      <c r="TBA5" s="24"/>
      <c r="TBB5" s="24"/>
      <c r="TBC5" s="24"/>
      <c r="TBD5" s="24"/>
      <c r="TBE5" s="24"/>
      <c r="TBF5" s="24"/>
      <c r="TBG5" s="24"/>
      <c r="TBH5" s="24"/>
      <c r="TBI5" s="24"/>
      <c r="TBJ5" s="24"/>
      <c r="TBK5" s="24"/>
      <c r="TBL5" s="24"/>
      <c r="TBM5" s="24"/>
      <c r="TBN5" s="24"/>
      <c r="TBO5" s="24"/>
      <c r="TBP5" s="24"/>
      <c r="TBQ5" s="24"/>
      <c r="TBR5" s="24"/>
      <c r="TBS5" s="24"/>
      <c r="TBT5" s="24"/>
      <c r="TBU5" s="24"/>
      <c r="TBV5" s="24"/>
      <c r="TBW5" s="24"/>
      <c r="TBX5" s="24"/>
      <c r="TBY5" s="24"/>
      <c r="TBZ5" s="24"/>
      <c r="TCA5" s="24"/>
      <c r="TCB5" s="24"/>
      <c r="TCC5" s="24"/>
      <c r="TCD5" s="24"/>
      <c r="TCE5" s="24"/>
      <c r="TCF5" s="24"/>
      <c r="TCG5" s="24"/>
      <c r="TCH5" s="24"/>
      <c r="TCI5" s="24"/>
      <c r="TCJ5" s="24"/>
      <c r="TCK5" s="24"/>
      <c r="TCL5" s="24"/>
      <c r="TCM5" s="24"/>
      <c r="TCN5" s="24"/>
      <c r="TCO5" s="24"/>
      <c r="TCP5" s="24"/>
      <c r="TCQ5" s="24"/>
      <c r="TCR5" s="24"/>
      <c r="TCS5" s="24"/>
      <c r="TCT5" s="24"/>
      <c r="TCU5" s="24"/>
      <c r="TCV5" s="24"/>
      <c r="TCW5" s="24"/>
      <c r="TCX5" s="24"/>
      <c r="TCY5" s="24"/>
      <c r="TCZ5" s="24"/>
      <c r="TDA5" s="24"/>
      <c r="TDB5" s="24"/>
      <c r="TDC5" s="24"/>
      <c r="TDD5" s="24"/>
      <c r="TDE5" s="24"/>
      <c r="TDF5" s="24"/>
      <c r="TDG5" s="24"/>
      <c r="TDH5" s="24"/>
      <c r="TDI5" s="24"/>
      <c r="TDJ5" s="24"/>
      <c r="TDK5" s="24"/>
      <c r="TDL5" s="24"/>
      <c r="TDM5" s="24"/>
      <c r="TDN5" s="24"/>
      <c r="TDO5" s="24"/>
      <c r="TDP5" s="24"/>
      <c r="TDQ5" s="24"/>
      <c r="TDR5" s="24"/>
      <c r="TDS5" s="24"/>
      <c r="TDT5" s="24"/>
      <c r="TDU5" s="24"/>
      <c r="TDV5" s="24"/>
      <c r="TDW5" s="24"/>
      <c r="TDX5" s="24"/>
      <c r="TDY5" s="24"/>
      <c r="TDZ5" s="24"/>
      <c r="TEA5" s="24"/>
      <c r="TEB5" s="24"/>
      <c r="TEC5" s="24"/>
      <c r="TED5" s="24"/>
      <c r="TEE5" s="24"/>
      <c r="TEF5" s="24"/>
      <c r="TEG5" s="24"/>
      <c r="TEH5" s="24"/>
      <c r="TEI5" s="24"/>
      <c r="TEJ5" s="24"/>
      <c r="TEK5" s="24"/>
      <c r="TEL5" s="24"/>
      <c r="TEM5" s="24"/>
      <c r="TEN5" s="24"/>
      <c r="TEO5" s="24"/>
      <c r="TEP5" s="24"/>
      <c r="TEQ5" s="24"/>
      <c r="TER5" s="24"/>
      <c r="TES5" s="24"/>
      <c r="TET5" s="24"/>
      <c r="TEU5" s="24"/>
      <c r="TEV5" s="24"/>
      <c r="TEW5" s="24"/>
      <c r="TEX5" s="24"/>
      <c r="TEY5" s="24"/>
      <c r="TEZ5" s="24"/>
      <c r="TFA5" s="24"/>
      <c r="TFB5" s="24"/>
      <c r="TFC5" s="24"/>
      <c r="TFD5" s="24"/>
      <c r="TFE5" s="24"/>
      <c r="TFF5" s="24"/>
      <c r="TFG5" s="24"/>
      <c r="TFH5" s="24"/>
      <c r="TFI5" s="24"/>
      <c r="TFJ5" s="24"/>
      <c r="TFK5" s="24"/>
      <c r="TFL5" s="24"/>
      <c r="TFM5" s="24"/>
      <c r="TFN5" s="24"/>
      <c r="TFO5" s="24"/>
      <c r="TFP5" s="24"/>
      <c r="TFQ5" s="24"/>
      <c r="TFR5" s="24"/>
      <c r="TFS5" s="24"/>
      <c r="TFT5" s="24"/>
      <c r="TFU5" s="24"/>
      <c r="TFV5" s="24"/>
      <c r="TFW5" s="24"/>
      <c r="TFX5" s="24"/>
      <c r="TFY5" s="24"/>
      <c r="TFZ5" s="24"/>
      <c r="TGA5" s="24"/>
      <c r="TGB5" s="24"/>
      <c r="TGC5" s="24"/>
      <c r="TGD5" s="24"/>
      <c r="TGE5" s="24"/>
      <c r="TGF5" s="24"/>
      <c r="TGG5" s="24"/>
      <c r="TGH5" s="24"/>
      <c r="TGI5" s="24"/>
      <c r="TGJ5" s="24"/>
      <c r="TGK5" s="24"/>
      <c r="TGL5" s="24"/>
      <c r="TGM5" s="24"/>
      <c r="TGN5" s="24"/>
      <c r="TGO5" s="24"/>
      <c r="TGP5" s="24"/>
      <c r="TGQ5" s="24"/>
      <c r="TGR5" s="24"/>
      <c r="TGS5" s="24"/>
      <c r="TGT5" s="24"/>
      <c r="TGU5" s="24"/>
      <c r="TGV5" s="24"/>
      <c r="TGW5" s="24"/>
      <c r="TGX5" s="24"/>
      <c r="TGY5" s="24"/>
      <c r="TGZ5" s="24"/>
      <c r="THA5" s="24"/>
      <c r="THB5" s="24"/>
      <c r="THC5" s="24"/>
      <c r="THD5" s="24"/>
      <c r="THE5" s="24"/>
      <c r="THF5" s="24"/>
      <c r="THG5" s="24"/>
      <c r="THH5" s="24"/>
      <c r="THI5" s="24"/>
      <c r="THJ5" s="24"/>
      <c r="THK5" s="24"/>
      <c r="THL5" s="24"/>
      <c r="THM5" s="24"/>
      <c r="THN5" s="24"/>
      <c r="THO5" s="24"/>
      <c r="THP5" s="24"/>
      <c r="THQ5" s="24"/>
      <c r="THR5" s="24"/>
      <c r="THS5" s="24"/>
      <c r="THT5" s="24"/>
      <c r="THU5" s="24"/>
      <c r="THV5" s="24"/>
      <c r="THW5" s="24"/>
      <c r="THX5" s="24"/>
      <c r="THY5" s="24"/>
      <c r="THZ5" s="24"/>
      <c r="TIA5" s="24"/>
      <c r="TIB5" s="24"/>
      <c r="TIC5" s="24"/>
      <c r="TID5" s="24"/>
      <c r="TIE5" s="24"/>
      <c r="TIF5" s="24"/>
      <c r="TIG5" s="24"/>
      <c r="TIH5" s="24"/>
      <c r="TII5" s="24"/>
      <c r="TIJ5" s="24"/>
      <c r="TIK5" s="24"/>
      <c r="TIL5" s="24"/>
      <c r="TIM5" s="24"/>
      <c r="TIN5" s="24"/>
      <c r="TIO5" s="24"/>
      <c r="TIP5" s="24"/>
      <c r="TIQ5" s="24"/>
      <c r="TIR5" s="24"/>
      <c r="TIS5" s="24"/>
      <c r="TIT5" s="24"/>
      <c r="TIU5" s="24"/>
      <c r="TIV5" s="24"/>
      <c r="TIW5" s="24"/>
      <c r="TIX5" s="24"/>
      <c r="TIY5" s="24"/>
      <c r="TIZ5" s="24"/>
      <c r="TJA5" s="24"/>
      <c r="TJB5" s="24"/>
      <c r="TJC5" s="24"/>
      <c r="TJD5" s="24"/>
      <c r="TJE5" s="24"/>
      <c r="TJF5" s="24"/>
      <c r="TJG5" s="24"/>
      <c r="TJH5" s="24"/>
      <c r="TJI5" s="24"/>
      <c r="TJJ5" s="24"/>
      <c r="TJK5" s="24"/>
      <c r="TJL5" s="24"/>
      <c r="TJM5" s="24"/>
      <c r="TJN5" s="24"/>
      <c r="TJO5" s="24"/>
      <c r="TJP5" s="24"/>
      <c r="TJQ5" s="24"/>
      <c r="TJR5" s="24"/>
      <c r="TJS5" s="24"/>
      <c r="TJT5" s="24"/>
      <c r="TJU5" s="24"/>
      <c r="TJV5" s="24"/>
      <c r="TJW5" s="24"/>
      <c r="TJX5" s="24"/>
      <c r="TJY5" s="24"/>
      <c r="TJZ5" s="24"/>
      <c r="TKA5" s="24"/>
      <c r="TKB5" s="24"/>
      <c r="TKC5" s="24"/>
      <c r="TKD5" s="24"/>
      <c r="TKE5" s="24"/>
      <c r="TKF5" s="24"/>
      <c r="TKG5" s="24"/>
      <c r="TKH5" s="24"/>
      <c r="TKI5" s="24"/>
      <c r="TKJ5" s="24"/>
      <c r="TKK5" s="24"/>
      <c r="TKL5" s="24"/>
      <c r="TKM5" s="24"/>
      <c r="TKN5" s="24"/>
      <c r="TKO5" s="24"/>
      <c r="TKP5" s="24"/>
      <c r="TKQ5" s="24"/>
      <c r="TKR5" s="24"/>
      <c r="TKS5" s="24"/>
      <c r="TKT5" s="24"/>
      <c r="TKU5" s="24"/>
      <c r="TKV5" s="24"/>
      <c r="TKW5" s="24"/>
      <c r="TKX5" s="24"/>
      <c r="TKY5" s="24"/>
      <c r="TKZ5" s="24"/>
      <c r="TLA5" s="24"/>
      <c r="TLB5" s="24"/>
      <c r="TLC5" s="24"/>
      <c r="TLD5" s="24"/>
      <c r="TLE5" s="24"/>
      <c r="TLF5" s="24"/>
      <c r="TLG5" s="24"/>
      <c r="TLH5" s="24"/>
      <c r="TLI5" s="24"/>
      <c r="TLJ5" s="24"/>
      <c r="TLK5" s="24"/>
      <c r="TLL5" s="24"/>
      <c r="TLM5" s="24"/>
      <c r="TLN5" s="24"/>
      <c r="TLO5" s="24"/>
      <c r="TLP5" s="24"/>
      <c r="TLQ5" s="24"/>
      <c r="TLR5" s="24"/>
      <c r="TLS5" s="24"/>
      <c r="TLT5" s="24"/>
      <c r="TLU5" s="24"/>
      <c r="TLV5" s="24"/>
      <c r="TLW5" s="24"/>
      <c r="TLX5" s="24"/>
      <c r="TLY5" s="24"/>
      <c r="TLZ5" s="24"/>
      <c r="TMA5" s="24"/>
      <c r="TMB5" s="24"/>
      <c r="TMC5" s="24"/>
      <c r="TMD5" s="24"/>
      <c r="TME5" s="24"/>
      <c r="TMF5" s="24"/>
      <c r="TMG5" s="24"/>
      <c r="TMH5" s="24"/>
      <c r="TMI5" s="24"/>
      <c r="TMJ5" s="24"/>
      <c r="TMK5" s="24"/>
      <c r="TML5" s="24"/>
      <c r="TMM5" s="24"/>
      <c r="TMN5" s="24"/>
      <c r="TMO5" s="24"/>
      <c r="TMP5" s="24"/>
      <c r="TMQ5" s="24"/>
      <c r="TMR5" s="24"/>
      <c r="TMS5" s="24"/>
      <c r="TMT5" s="24"/>
      <c r="TMU5" s="24"/>
      <c r="TMV5" s="24"/>
      <c r="TMW5" s="24"/>
      <c r="TMX5" s="24"/>
      <c r="TMY5" s="24"/>
      <c r="TMZ5" s="24"/>
      <c r="TNA5" s="24"/>
      <c r="TNB5" s="24"/>
      <c r="TNC5" s="24"/>
      <c r="TND5" s="24"/>
      <c r="TNE5" s="24"/>
      <c r="TNF5" s="24"/>
      <c r="TNG5" s="24"/>
      <c r="TNH5" s="24"/>
      <c r="TNI5" s="24"/>
      <c r="TNJ5" s="24"/>
      <c r="TNK5" s="24"/>
      <c r="TNL5" s="24"/>
      <c r="TNM5" s="24"/>
      <c r="TNN5" s="24"/>
      <c r="TNO5" s="24"/>
      <c r="TNP5" s="24"/>
      <c r="TNQ5" s="24"/>
      <c r="TNR5" s="24"/>
      <c r="TNS5" s="24"/>
      <c r="TNT5" s="24"/>
      <c r="TNU5" s="24"/>
      <c r="TNV5" s="24"/>
      <c r="TNW5" s="24"/>
      <c r="TNX5" s="24"/>
      <c r="TNY5" s="24"/>
      <c r="TNZ5" s="24"/>
      <c r="TOA5" s="24"/>
      <c r="TOB5" s="24"/>
      <c r="TOC5" s="24"/>
      <c r="TOD5" s="24"/>
      <c r="TOE5" s="24"/>
      <c r="TOF5" s="24"/>
      <c r="TOG5" s="24"/>
      <c r="TOH5" s="24"/>
      <c r="TOI5" s="24"/>
      <c r="TOJ5" s="24"/>
      <c r="TOK5" s="24"/>
      <c r="TOL5" s="24"/>
      <c r="TOM5" s="24"/>
      <c r="TON5" s="24"/>
      <c r="TOO5" s="24"/>
      <c r="TOP5" s="24"/>
      <c r="TOQ5" s="24"/>
      <c r="TOR5" s="24"/>
      <c r="TOS5" s="24"/>
      <c r="TOT5" s="24"/>
      <c r="TOU5" s="24"/>
      <c r="TOV5" s="24"/>
      <c r="TOW5" s="24"/>
      <c r="TOX5" s="24"/>
      <c r="TOY5" s="24"/>
      <c r="TOZ5" s="24"/>
      <c r="TPA5" s="24"/>
      <c r="TPB5" s="24"/>
      <c r="TPC5" s="24"/>
      <c r="TPD5" s="24"/>
      <c r="TPE5" s="24"/>
      <c r="TPF5" s="24"/>
      <c r="TPG5" s="24"/>
      <c r="TPH5" s="24"/>
      <c r="TPI5" s="24"/>
      <c r="TPJ5" s="24"/>
      <c r="TPK5" s="24"/>
      <c r="TPL5" s="24"/>
      <c r="TPM5" s="24"/>
      <c r="TPN5" s="24"/>
      <c r="TPO5" s="24"/>
      <c r="TPP5" s="24"/>
      <c r="TPQ5" s="24"/>
      <c r="TPR5" s="24"/>
      <c r="TPS5" s="24"/>
      <c r="TPT5" s="24"/>
      <c r="TPU5" s="24"/>
      <c r="TPV5" s="24"/>
      <c r="TPW5" s="24"/>
      <c r="TPX5" s="24"/>
      <c r="TPY5" s="24"/>
      <c r="TPZ5" s="24"/>
      <c r="TQA5" s="24"/>
      <c r="TQB5" s="24"/>
      <c r="TQC5" s="24"/>
      <c r="TQD5" s="24"/>
      <c r="TQE5" s="24"/>
      <c r="TQF5" s="24"/>
      <c r="TQG5" s="24"/>
      <c r="TQH5" s="24"/>
      <c r="TQI5" s="24"/>
      <c r="TQJ5" s="24"/>
      <c r="TQK5" s="24"/>
      <c r="TQL5" s="24"/>
      <c r="TQM5" s="24"/>
      <c r="TQN5" s="24"/>
      <c r="TQO5" s="24"/>
      <c r="TQP5" s="24"/>
      <c r="TQQ5" s="24"/>
      <c r="TQR5" s="24"/>
      <c r="TQS5" s="24"/>
      <c r="TQT5" s="24"/>
      <c r="TQU5" s="24"/>
      <c r="TQV5" s="24"/>
      <c r="TQW5" s="24"/>
      <c r="TQX5" s="24"/>
      <c r="TQY5" s="24"/>
      <c r="TQZ5" s="24"/>
      <c r="TRA5" s="24"/>
      <c r="TRB5" s="24"/>
      <c r="TRC5" s="24"/>
      <c r="TRD5" s="24"/>
      <c r="TRE5" s="24"/>
      <c r="TRF5" s="24"/>
      <c r="TRG5" s="24"/>
      <c r="TRH5" s="24"/>
      <c r="TRI5" s="24"/>
      <c r="TRJ5" s="24"/>
      <c r="TRK5" s="24"/>
      <c r="TRL5" s="24"/>
      <c r="TRM5" s="24"/>
      <c r="TRN5" s="24"/>
      <c r="TRO5" s="24"/>
      <c r="TRP5" s="24"/>
      <c r="TRQ5" s="24"/>
      <c r="TRR5" s="24"/>
      <c r="TRS5" s="24"/>
      <c r="TRT5" s="24"/>
      <c r="TRU5" s="24"/>
      <c r="TRV5" s="24"/>
      <c r="TRW5" s="24"/>
      <c r="TRX5" s="24"/>
      <c r="TRY5" s="24"/>
      <c r="TRZ5" s="24"/>
      <c r="TSA5" s="24"/>
      <c r="TSB5" s="24"/>
      <c r="TSC5" s="24"/>
      <c r="TSD5" s="24"/>
      <c r="TSE5" s="24"/>
      <c r="TSF5" s="24"/>
      <c r="TSG5" s="24"/>
      <c r="TSH5" s="24"/>
      <c r="TSI5" s="24"/>
      <c r="TSJ5" s="24"/>
      <c r="TSK5" s="24"/>
      <c r="TSL5" s="24"/>
      <c r="TSM5" s="24"/>
      <c r="TSN5" s="24"/>
      <c r="TSO5" s="24"/>
      <c r="TSP5" s="24"/>
      <c r="TSQ5" s="24"/>
      <c r="TSR5" s="24"/>
      <c r="TSS5" s="24"/>
      <c r="TST5" s="24"/>
      <c r="TSU5" s="24"/>
      <c r="TSV5" s="24"/>
      <c r="TSW5" s="24"/>
      <c r="TSX5" s="24"/>
      <c r="TSY5" s="24"/>
      <c r="TSZ5" s="24"/>
      <c r="TTA5" s="24"/>
      <c r="TTB5" s="24"/>
      <c r="TTC5" s="24"/>
      <c r="TTD5" s="24"/>
      <c r="TTE5" s="24"/>
      <c r="TTF5" s="24"/>
      <c r="TTG5" s="24"/>
      <c r="TTH5" s="24"/>
      <c r="TTI5" s="24"/>
      <c r="TTJ5" s="24"/>
      <c r="TTK5" s="24"/>
      <c r="TTL5" s="24"/>
      <c r="TTM5" s="24"/>
      <c r="TTN5" s="24"/>
      <c r="TTO5" s="24"/>
      <c r="TTP5" s="24"/>
      <c r="TTQ5" s="24"/>
      <c r="TTR5" s="24"/>
      <c r="TTS5" s="24"/>
      <c r="TTT5" s="24"/>
      <c r="TTU5" s="24"/>
      <c r="TTV5" s="24"/>
      <c r="TTW5" s="24"/>
      <c r="TTX5" s="24"/>
      <c r="TTY5" s="24"/>
      <c r="TTZ5" s="24"/>
      <c r="TUA5" s="24"/>
      <c r="TUB5" s="24"/>
      <c r="TUC5" s="24"/>
      <c r="TUD5" s="24"/>
      <c r="TUE5" s="24"/>
      <c r="TUF5" s="24"/>
      <c r="TUG5" s="24"/>
      <c r="TUH5" s="24"/>
      <c r="TUI5" s="24"/>
      <c r="TUJ5" s="24"/>
      <c r="TUK5" s="24"/>
      <c r="TUL5" s="24"/>
      <c r="TUM5" s="24"/>
      <c r="TUN5" s="24"/>
      <c r="TUO5" s="24"/>
      <c r="TUP5" s="24"/>
      <c r="TUQ5" s="24"/>
      <c r="TUR5" s="24"/>
      <c r="TUS5" s="24"/>
      <c r="TUT5" s="24"/>
      <c r="TUU5" s="24"/>
      <c r="TUV5" s="24"/>
      <c r="TUW5" s="24"/>
      <c r="TUX5" s="24"/>
      <c r="TUY5" s="24"/>
      <c r="TUZ5" s="24"/>
      <c r="TVA5" s="24"/>
      <c r="TVB5" s="24"/>
      <c r="TVC5" s="24"/>
      <c r="TVD5" s="24"/>
      <c r="TVE5" s="24"/>
      <c r="TVF5" s="24"/>
      <c r="TVG5" s="24"/>
      <c r="TVH5" s="24"/>
      <c r="TVI5" s="24"/>
      <c r="TVJ5" s="24"/>
      <c r="TVK5" s="24"/>
      <c r="TVL5" s="24"/>
      <c r="TVM5" s="24"/>
      <c r="TVN5" s="24"/>
      <c r="TVO5" s="24"/>
      <c r="TVP5" s="24"/>
      <c r="TVQ5" s="24"/>
      <c r="TVR5" s="24"/>
      <c r="TVS5" s="24"/>
      <c r="TVT5" s="24"/>
      <c r="TVU5" s="24"/>
      <c r="TVV5" s="24"/>
      <c r="TVW5" s="24"/>
      <c r="TVX5" s="24"/>
      <c r="TVY5" s="24"/>
      <c r="TVZ5" s="24"/>
      <c r="TWA5" s="24"/>
      <c r="TWB5" s="24"/>
      <c r="TWC5" s="24"/>
      <c r="TWD5" s="24"/>
      <c r="TWE5" s="24"/>
      <c r="TWF5" s="24"/>
      <c r="TWG5" s="24"/>
      <c r="TWH5" s="24"/>
      <c r="TWI5" s="24"/>
      <c r="TWJ5" s="24"/>
      <c r="TWK5" s="24"/>
      <c r="TWL5" s="24"/>
      <c r="TWM5" s="24"/>
      <c r="TWN5" s="24"/>
      <c r="TWO5" s="24"/>
      <c r="TWP5" s="24"/>
      <c r="TWQ5" s="24"/>
      <c r="TWR5" s="24"/>
      <c r="TWS5" s="24"/>
      <c r="TWT5" s="24"/>
      <c r="TWU5" s="24"/>
      <c r="TWV5" s="24"/>
      <c r="TWW5" s="24"/>
      <c r="TWX5" s="24"/>
      <c r="TWY5" s="24"/>
      <c r="TWZ5" s="24"/>
      <c r="TXA5" s="24"/>
      <c r="TXB5" s="24"/>
      <c r="TXC5" s="24"/>
      <c r="TXD5" s="24"/>
      <c r="TXE5" s="24"/>
      <c r="TXF5" s="24"/>
      <c r="TXG5" s="24"/>
      <c r="TXH5" s="24"/>
      <c r="TXI5" s="24"/>
      <c r="TXJ5" s="24"/>
      <c r="TXK5" s="24"/>
      <c r="TXL5" s="24"/>
      <c r="TXM5" s="24"/>
      <c r="TXN5" s="24"/>
      <c r="TXO5" s="24"/>
      <c r="TXP5" s="24"/>
      <c r="TXQ5" s="24"/>
      <c r="TXR5" s="24"/>
      <c r="TXS5" s="24"/>
      <c r="TXT5" s="24"/>
      <c r="TXU5" s="24"/>
      <c r="TXV5" s="24"/>
      <c r="TXW5" s="24"/>
      <c r="TXX5" s="24"/>
      <c r="TXY5" s="24"/>
      <c r="TXZ5" s="24"/>
      <c r="TYA5" s="24"/>
      <c r="TYB5" s="24"/>
      <c r="TYC5" s="24"/>
      <c r="TYD5" s="24"/>
      <c r="TYE5" s="24"/>
      <c r="TYF5" s="24"/>
      <c r="TYG5" s="24"/>
      <c r="TYH5" s="24"/>
      <c r="TYI5" s="24"/>
      <c r="TYJ5" s="24"/>
      <c r="TYK5" s="24"/>
      <c r="TYL5" s="24"/>
      <c r="TYM5" s="24"/>
      <c r="TYN5" s="24"/>
      <c r="TYO5" s="24"/>
      <c r="TYP5" s="24"/>
      <c r="TYQ5" s="24"/>
      <c r="TYR5" s="24"/>
      <c r="TYS5" s="24"/>
      <c r="TYT5" s="24"/>
      <c r="TYU5" s="24"/>
      <c r="TYV5" s="24"/>
      <c r="TYW5" s="24"/>
      <c r="TYX5" s="24"/>
      <c r="TYY5" s="24"/>
      <c r="TYZ5" s="24"/>
      <c r="TZA5" s="24"/>
      <c r="TZB5" s="24"/>
      <c r="TZC5" s="24"/>
      <c r="TZD5" s="24"/>
      <c r="TZE5" s="24"/>
      <c r="TZF5" s="24"/>
      <c r="TZG5" s="24"/>
      <c r="TZH5" s="24"/>
      <c r="TZI5" s="24"/>
      <c r="TZJ5" s="24"/>
      <c r="TZK5" s="24"/>
      <c r="TZL5" s="24"/>
      <c r="TZM5" s="24"/>
      <c r="TZN5" s="24"/>
      <c r="TZO5" s="24"/>
      <c r="TZP5" s="24"/>
      <c r="TZQ5" s="24"/>
      <c r="TZR5" s="24"/>
      <c r="TZS5" s="24"/>
      <c r="TZT5" s="24"/>
      <c r="TZU5" s="24"/>
      <c r="TZV5" s="24"/>
      <c r="TZW5" s="24"/>
      <c r="TZX5" s="24"/>
      <c r="TZY5" s="24"/>
      <c r="TZZ5" s="24"/>
      <c r="UAA5" s="24"/>
      <c r="UAB5" s="24"/>
      <c r="UAC5" s="24"/>
      <c r="UAD5" s="24"/>
      <c r="UAE5" s="24"/>
      <c r="UAF5" s="24"/>
      <c r="UAG5" s="24"/>
      <c r="UAH5" s="24"/>
      <c r="UAI5" s="24"/>
      <c r="UAJ5" s="24"/>
      <c r="UAK5" s="24"/>
      <c r="UAL5" s="24"/>
      <c r="UAM5" s="24"/>
      <c r="UAN5" s="24"/>
      <c r="UAO5" s="24"/>
      <c r="UAP5" s="24"/>
      <c r="UAQ5" s="24"/>
      <c r="UAR5" s="24"/>
      <c r="UAS5" s="24"/>
      <c r="UAT5" s="24"/>
      <c r="UAU5" s="24"/>
      <c r="UAV5" s="24"/>
      <c r="UAW5" s="24"/>
      <c r="UAX5" s="24"/>
      <c r="UAY5" s="24"/>
      <c r="UAZ5" s="24"/>
      <c r="UBA5" s="24"/>
      <c r="UBB5" s="24"/>
      <c r="UBC5" s="24"/>
      <c r="UBD5" s="24"/>
      <c r="UBE5" s="24"/>
      <c r="UBF5" s="24"/>
      <c r="UBG5" s="24"/>
      <c r="UBH5" s="24"/>
      <c r="UBI5" s="24"/>
      <c r="UBJ5" s="24"/>
      <c r="UBK5" s="24"/>
      <c r="UBL5" s="24"/>
      <c r="UBM5" s="24"/>
      <c r="UBN5" s="24"/>
      <c r="UBO5" s="24"/>
      <c r="UBP5" s="24"/>
      <c r="UBQ5" s="24"/>
      <c r="UBR5" s="24"/>
      <c r="UBS5" s="24"/>
      <c r="UBT5" s="24"/>
      <c r="UBU5" s="24"/>
      <c r="UBV5" s="24"/>
      <c r="UBW5" s="24"/>
      <c r="UBX5" s="24"/>
      <c r="UBY5" s="24"/>
      <c r="UBZ5" s="24"/>
      <c r="UCA5" s="24"/>
      <c r="UCB5" s="24"/>
      <c r="UCC5" s="24"/>
      <c r="UCD5" s="24"/>
      <c r="UCE5" s="24"/>
      <c r="UCF5" s="24"/>
      <c r="UCG5" s="24"/>
      <c r="UCH5" s="24"/>
      <c r="UCI5" s="24"/>
      <c r="UCJ5" s="24"/>
      <c r="UCK5" s="24"/>
      <c r="UCL5" s="24"/>
      <c r="UCM5" s="24"/>
      <c r="UCN5" s="24"/>
      <c r="UCO5" s="24"/>
      <c r="UCP5" s="24"/>
      <c r="UCQ5" s="24"/>
      <c r="UCR5" s="24"/>
      <c r="UCS5" s="24"/>
      <c r="UCT5" s="24"/>
      <c r="UCU5" s="24"/>
      <c r="UCV5" s="24"/>
      <c r="UCW5" s="24"/>
      <c r="UCX5" s="24"/>
      <c r="UCY5" s="24"/>
      <c r="UCZ5" s="24"/>
      <c r="UDA5" s="24"/>
      <c r="UDB5" s="24"/>
      <c r="UDC5" s="24"/>
      <c r="UDD5" s="24"/>
      <c r="UDE5" s="24"/>
      <c r="UDF5" s="24"/>
      <c r="UDG5" s="24"/>
      <c r="UDH5" s="24"/>
      <c r="UDI5" s="24"/>
      <c r="UDJ5" s="24"/>
      <c r="UDK5" s="24"/>
      <c r="UDL5" s="24"/>
      <c r="UDM5" s="24"/>
      <c r="UDN5" s="24"/>
      <c r="UDO5" s="24"/>
      <c r="UDP5" s="24"/>
      <c r="UDQ5" s="24"/>
      <c r="UDR5" s="24"/>
      <c r="UDS5" s="24"/>
      <c r="UDT5" s="24"/>
      <c r="UDU5" s="24"/>
      <c r="UDV5" s="24"/>
      <c r="UDW5" s="24"/>
      <c r="UDX5" s="24"/>
      <c r="UDY5" s="24"/>
      <c r="UDZ5" s="24"/>
      <c r="UEA5" s="24"/>
      <c r="UEB5" s="24"/>
      <c r="UEC5" s="24"/>
      <c r="UED5" s="24"/>
      <c r="UEE5" s="24"/>
      <c r="UEF5" s="24"/>
      <c r="UEG5" s="24"/>
      <c r="UEH5" s="24"/>
      <c r="UEI5" s="24"/>
      <c r="UEJ5" s="24"/>
      <c r="UEK5" s="24"/>
      <c r="UEL5" s="24"/>
      <c r="UEM5" s="24"/>
      <c r="UEN5" s="24"/>
      <c r="UEO5" s="24"/>
      <c r="UEP5" s="24"/>
      <c r="UEQ5" s="24"/>
      <c r="UER5" s="24"/>
      <c r="UES5" s="24"/>
      <c r="UET5" s="24"/>
      <c r="UEU5" s="24"/>
      <c r="UEV5" s="24"/>
      <c r="UEW5" s="24"/>
      <c r="UEX5" s="24"/>
      <c r="UEY5" s="24"/>
      <c r="UEZ5" s="24"/>
      <c r="UFA5" s="24"/>
      <c r="UFB5" s="24"/>
      <c r="UFC5" s="24"/>
      <c r="UFD5" s="24"/>
      <c r="UFE5" s="24"/>
      <c r="UFF5" s="24"/>
      <c r="UFG5" s="24"/>
      <c r="UFH5" s="24"/>
      <c r="UFI5" s="24"/>
      <c r="UFJ5" s="24"/>
      <c r="UFK5" s="24"/>
      <c r="UFL5" s="24"/>
      <c r="UFM5" s="24"/>
      <c r="UFN5" s="24"/>
      <c r="UFO5" s="24"/>
      <c r="UFP5" s="24"/>
      <c r="UFQ5" s="24"/>
      <c r="UFR5" s="24"/>
      <c r="UFS5" s="24"/>
      <c r="UFT5" s="24"/>
      <c r="UFU5" s="24"/>
      <c r="UFV5" s="24"/>
      <c r="UFW5" s="24"/>
      <c r="UFX5" s="24"/>
      <c r="UFY5" s="24"/>
      <c r="UFZ5" s="24"/>
      <c r="UGA5" s="24"/>
      <c r="UGB5" s="24"/>
      <c r="UGC5" s="24"/>
      <c r="UGD5" s="24"/>
      <c r="UGE5" s="24"/>
      <c r="UGF5" s="24"/>
      <c r="UGG5" s="24"/>
      <c r="UGH5" s="24"/>
      <c r="UGI5" s="24"/>
      <c r="UGJ5" s="24"/>
      <c r="UGK5" s="24"/>
      <c r="UGL5" s="24"/>
      <c r="UGM5" s="24"/>
      <c r="UGN5" s="24"/>
      <c r="UGO5" s="24"/>
      <c r="UGP5" s="24"/>
      <c r="UGQ5" s="24"/>
      <c r="UGR5" s="24"/>
      <c r="UGS5" s="24"/>
      <c r="UGT5" s="24"/>
      <c r="UGU5" s="24"/>
      <c r="UGV5" s="24"/>
      <c r="UGW5" s="24"/>
      <c r="UGX5" s="24"/>
      <c r="UGY5" s="24"/>
      <c r="UGZ5" s="24"/>
      <c r="UHA5" s="24"/>
      <c r="UHB5" s="24"/>
      <c r="UHC5" s="24"/>
      <c r="UHD5" s="24"/>
      <c r="UHE5" s="24"/>
      <c r="UHF5" s="24"/>
      <c r="UHG5" s="24"/>
      <c r="UHH5" s="24"/>
      <c r="UHI5" s="24"/>
      <c r="UHJ5" s="24"/>
      <c r="UHK5" s="24"/>
      <c r="UHL5" s="24"/>
      <c r="UHM5" s="24"/>
      <c r="UHN5" s="24"/>
      <c r="UHO5" s="24"/>
      <c r="UHP5" s="24"/>
      <c r="UHQ5" s="24"/>
      <c r="UHR5" s="24"/>
      <c r="UHS5" s="24"/>
      <c r="UHT5" s="24"/>
      <c r="UHU5" s="24"/>
      <c r="UHV5" s="24"/>
      <c r="UHW5" s="24"/>
      <c r="UHX5" s="24"/>
      <c r="UHY5" s="24"/>
      <c r="UHZ5" s="24"/>
      <c r="UIA5" s="24"/>
      <c r="UIB5" s="24"/>
      <c r="UIC5" s="24"/>
      <c r="UID5" s="24"/>
      <c r="UIE5" s="24"/>
      <c r="UIF5" s="24"/>
      <c r="UIG5" s="24"/>
      <c r="UIH5" s="24"/>
      <c r="UII5" s="24"/>
      <c r="UIJ5" s="24"/>
      <c r="UIK5" s="24"/>
      <c r="UIL5" s="24"/>
      <c r="UIM5" s="24"/>
      <c r="UIN5" s="24"/>
      <c r="UIO5" s="24"/>
      <c r="UIP5" s="24"/>
      <c r="UIQ5" s="24"/>
      <c r="UIR5" s="24"/>
      <c r="UIS5" s="24"/>
      <c r="UIT5" s="24"/>
      <c r="UIU5" s="24"/>
      <c r="UIV5" s="24"/>
      <c r="UIW5" s="24"/>
      <c r="UIX5" s="24"/>
      <c r="UIY5" s="24"/>
      <c r="UIZ5" s="24"/>
      <c r="UJA5" s="24"/>
      <c r="UJB5" s="24"/>
      <c r="UJC5" s="24"/>
      <c r="UJD5" s="24"/>
      <c r="UJE5" s="24"/>
      <c r="UJF5" s="24"/>
      <c r="UJG5" s="24"/>
      <c r="UJH5" s="24"/>
      <c r="UJI5" s="24"/>
      <c r="UJJ5" s="24"/>
      <c r="UJK5" s="24"/>
      <c r="UJL5" s="24"/>
      <c r="UJM5" s="24"/>
      <c r="UJN5" s="24"/>
      <c r="UJO5" s="24"/>
      <c r="UJP5" s="24"/>
      <c r="UJQ5" s="24"/>
      <c r="UJR5" s="24"/>
      <c r="UJS5" s="24"/>
      <c r="UJT5" s="24"/>
      <c r="UJU5" s="24"/>
      <c r="UJV5" s="24"/>
      <c r="UJW5" s="24"/>
      <c r="UJX5" s="24"/>
      <c r="UJY5" s="24"/>
      <c r="UJZ5" s="24"/>
      <c r="UKA5" s="24"/>
      <c r="UKB5" s="24"/>
      <c r="UKC5" s="24"/>
      <c r="UKD5" s="24"/>
      <c r="UKE5" s="24"/>
      <c r="UKF5" s="24"/>
      <c r="UKG5" s="24"/>
      <c r="UKH5" s="24"/>
      <c r="UKI5" s="24"/>
      <c r="UKJ5" s="24"/>
      <c r="UKK5" s="24"/>
      <c r="UKL5" s="24"/>
      <c r="UKM5" s="24"/>
      <c r="UKN5" s="24"/>
      <c r="UKO5" s="24"/>
      <c r="UKP5" s="24"/>
      <c r="UKQ5" s="24"/>
      <c r="UKR5" s="24"/>
      <c r="UKS5" s="24"/>
      <c r="UKT5" s="24"/>
      <c r="UKU5" s="24"/>
      <c r="UKV5" s="24"/>
      <c r="UKW5" s="24"/>
      <c r="UKX5" s="24"/>
      <c r="UKY5" s="24"/>
      <c r="UKZ5" s="24"/>
      <c r="ULA5" s="24"/>
      <c r="ULB5" s="24"/>
      <c r="ULC5" s="24"/>
      <c r="ULD5" s="24"/>
      <c r="ULE5" s="24"/>
      <c r="ULF5" s="24"/>
      <c r="ULG5" s="24"/>
      <c r="ULH5" s="24"/>
      <c r="ULI5" s="24"/>
      <c r="ULJ5" s="24"/>
      <c r="ULK5" s="24"/>
      <c r="ULL5" s="24"/>
      <c r="ULM5" s="24"/>
      <c r="ULN5" s="24"/>
      <c r="ULO5" s="24"/>
      <c r="ULP5" s="24"/>
      <c r="ULQ5" s="24"/>
      <c r="ULR5" s="24"/>
      <c r="ULS5" s="24"/>
      <c r="ULT5" s="24"/>
      <c r="ULU5" s="24"/>
      <c r="ULV5" s="24"/>
      <c r="ULW5" s="24"/>
      <c r="ULX5" s="24"/>
      <c r="ULY5" s="24"/>
      <c r="ULZ5" s="24"/>
      <c r="UMA5" s="24"/>
      <c r="UMB5" s="24"/>
      <c r="UMC5" s="24"/>
      <c r="UMD5" s="24"/>
      <c r="UME5" s="24"/>
      <c r="UMF5" s="24"/>
      <c r="UMG5" s="24"/>
      <c r="UMH5" s="24"/>
      <c r="UMI5" s="24"/>
      <c r="UMJ5" s="24"/>
      <c r="UMK5" s="24"/>
      <c r="UML5" s="24"/>
      <c r="UMM5" s="24"/>
      <c r="UMN5" s="24"/>
      <c r="UMO5" s="24"/>
      <c r="UMP5" s="24"/>
      <c r="UMQ5" s="24"/>
      <c r="UMR5" s="24"/>
      <c r="UMS5" s="24"/>
      <c r="UMT5" s="24"/>
      <c r="UMU5" s="24"/>
      <c r="UMV5" s="24"/>
      <c r="UMW5" s="24"/>
      <c r="UMX5" s="24"/>
      <c r="UMY5" s="24"/>
      <c r="UMZ5" s="24"/>
      <c r="UNA5" s="24"/>
      <c r="UNB5" s="24"/>
      <c r="UNC5" s="24"/>
      <c r="UND5" s="24"/>
      <c r="UNE5" s="24"/>
      <c r="UNF5" s="24"/>
      <c r="UNG5" s="24"/>
      <c r="UNH5" s="24"/>
      <c r="UNI5" s="24"/>
      <c r="UNJ5" s="24"/>
      <c r="UNK5" s="24"/>
      <c r="UNL5" s="24"/>
      <c r="UNM5" s="24"/>
      <c r="UNN5" s="24"/>
      <c r="UNO5" s="24"/>
      <c r="UNP5" s="24"/>
      <c r="UNQ5" s="24"/>
      <c r="UNR5" s="24"/>
      <c r="UNS5" s="24"/>
      <c r="UNT5" s="24"/>
      <c r="UNU5" s="24"/>
      <c r="UNV5" s="24"/>
      <c r="UNW5" s="24"/>
      <c r="UNX5" s="24"/>
      <c r="UNY5" s="24"/>
      <c r="UNZ5" s="24"/>
      <c r="UOA5" s="24"/>
      <c r="UOB5" s="24"/>
      <c r="UOC5" s="24"/>
      <c r="UOD5" s="24"/>
      <c r="UOE5" s="24"/>
      <c r="UOF5" s="24"/>
      <c r="UOG5" s="24"/>
      <c r="UOH5" s="24"/>
      <c r="UOI5" s="24"/>
      <c r="UOJ5" s="24"/>
      <c r="UOK5" s="24"/>
      <c r="UOL5" s="24"/>
      <c r="UOM5" s="24"/>
      <c r="UON5" s="24"/>
      <c r="UOO5" s="24"/>
      <c r="UOP5" s="24"/>
      <c r="UOQ5" s="24"/>
      <c r="UOR5" s="24"/>
      <c r="UOS5" s="24"/>
      <c r="UOT5" s="24"/>
      <c r="UOU5" s="24"/>
      <c r="UOV5" s="24"/>
      <c r="UOW5" s="24"/>
      <c r="UOX5" s="24"/>
      <c r="UOY5" s="24"/>
      <c r="UOZ5" s="24"/>
      <c r="UPA5" s="24"/>
      <c r="UPB5" s="24"/>
      <c r="UPC5" s="24"/>
      <c r="UPD5" s="24"/>
      <c r="UPE5" s="24"/>
      <c r="UPF5" s="24"/>
      <c r="UPG5" s="24"/>
      <c r="UPH5" s="24"/>
      <c r="UPI5" s="24"/>
      <c r="UPJ5" s="24"/>
      <c r="UPK5" s="24"/>
      <c r="UPL5" s="24"/>
      <c r="UPM5" s="24"/>
      <c r="UPN5" s="24"/>
      <c r="UPO5" s="24"/>
      <c r="UPP5" s="24"/>
      <c r="UPQ5" s="24"/>
      <c r="UPR5" s="24"/>
      <c r="UPS5" s="24"/>
      <c r="UPT5" s="24"/>
      <c r="UPU5" s="24"/>
      <c r="UPV5" s="24"/>
      <c r="UPW5" s="24"/>
      <c r="UPX5" s="24"/>
      <c r="UPY5" s="24"/>
      <c r="UPZ5" s="24"/>
      <c r="UQA5" s="24"/>
      <c r="UQB5" s="24"/>
      <c r="UQC5" s="24"/>
      <c r="UQD5" s="24"/>
      <c r="UQE5" s="24"/>
      <c r="UQF5" s="24"/>
      <c r="UQG5" s="24"/>
      <c r="UQH5" s="24"/>
      <c r="UQI5" s="24"/>
      <c r="UQJ5" s="24"/>
      <c r="UQK5" s="24"/>
      <c r="UQL5" s="24"/>
      <c r="UQM5" s="24"/>
      <c r="UQN5" s="24"/>
      <c r="UQO5" s="24"/>
      <c r="UQP5" s="24"/>
      <c r="UQQ5" s="24"/>
      <c r="UQR5" s="24"/>
      <c r="UQS5" s="24"/>
      <c r="UQT5" s="24"/>
      <c r="UQU5" s="24"/>
      <c r="UQV5" s="24"/>
      <c r="UQW5" s="24"/>
      <c r="UQX5" s="24"/>
      <c r="UQY5" s="24"/>
      <c r="UQZ5" s="24"/>
      <c r="URA5" s="24"/>
      <c r="URB5" s="24"/>
      <c r="URC5" s="24"/>
      <c r="URD5" s="24"/>
      <c r="URE5" s="24"/>
      <c r="URF5" s="24"/>
      <c r="URG5" s="24"/>
      <c r="URH5" s="24"/>
      <c r="URI5" s="24"/>
      <c r="URJ5" s="24"/>
      <c r="URK5" s="24"/>
      <c r="URL5" s="24"/>
      <c r="URM5" s="24"/>
      <c r="URN5" s="24"/>
      <c r="URO5" s="24"/>
      <c r="URP5" s="24"/>
      <c r="URQ5" s="24"/>
      <c r="URR5" s="24"/>
      <c r="URS5" s="24"/>
      <c r="URT5" s="24"/>
      <c r="URU5" s="24"/>
      <c r="URV5" s="24"/>
      <c r="URW5" s="24"/>
      <c r="URX5" s="24"/>
      <c r="URY5" s="24"/>
      <c r="URZ5" s="24"/>
      <c r="USA5" s="24"/>
      <c r="USB5" s="24"/>
      <c r="USC5" s="24"/>
      <c r="USD5" s="24"/>
      <c r="USE5" s="24"/>
      <c r="USF5" s="24"/>
      <c r="USG5" s="24"/>
      <c r="USH5" s="24"/>
      <c r="USI5" s="24"/>
      <c r="USJ5" s="24"/>
      <c r="USK5" s="24"/>
      <c r="USL5" s="24"/>
      <c r="USM5" s="24"/>
      <c r="USN5" s="24"/>
      <c r="USO5" s="24"/>
      <c r="USP5" s="24"/>
      <c r="USQ5" s="24"/>
      <c r="USR5" s="24"/>
      <c r="USS5" s="24"/>
      <c r="UST5" s="24"/>
      <c r="USU5" s="24"/>
      <c r="USV5" s="24"/>
      <c r="USW5" s="24"/>
      <c r="USX5" s="24"/>
      <c r="USY5" s="24"/>
      <c r="USZ5" s="24"/>
      <c r="UTA5" s="24"/>
      <c r="UTB5" s="24"/>
      <c r="UTC5" s="24"/>
      <c r="UTD5" s="24"/>
      <c r="UTE5" s="24"/>
      <c r="UTF5" s="24"/>
      <c r="UTG5" s="24"/>
      <c r="UTH5" s="24"/>
      <c r="UTI5" s="24"/>
      <c r="UTJ5" s="24"/>
      <c r="UTK5" s="24"/>
      <c r="UTL5" s="24"/>
      <c r="UTM5" s="24"/>
      <c r="UTN5" s="24"/>
      <c r="UTO5" s="24"/>
      <c r="UTP5" s="24"/>
      <c r="UTQ5" s="24"/>
      <c r="UTR5" s="24"/>
      <c r="UTS5" s="24"/>
      <c r="UTT5" s="24"/>
      <c r="UTU5" s="24"/>
      <c r="UTV5" s="24"/>
      <c r="UTW5" s="24"/>
      <c r="UTX5" s="24"/>
      <c r="UTY5" s="24"/>
      <c r="UTZ5" s="24"/>
      <c r="UUA5" s="24"/>
      <c r="UUB5" s="24"/>
      <c r="UUC5" s="24"/>
      <c r="UUD5" s="24"/>
      <c r="UUE5" s="24"/>
      <c r="UUF5" s="24"/>
      <c r="UUG5" s="24"/>
      <c r="UUH5" s="24"/>
      <c r="UUI5" s="24"/>
      <c r="UUJ5" s="24"/>
      <c r="UUK5" s="24"/>
      <c r="UUL5" s="24"/>
      <c r="UUM5" s="24"/>
      <c r="UUN5" s="24"/>
      <c r="UUO5" s="24"/>
      <c r="UUP5" s="24"/>
      <c r="UUQ5" s="24"/>
      <c r="UUR5" s="24"/>
      <c r="UUS5" s="24"/>
      <c r="UUT5" s="24"/>
      <c r="UUU5" s="24"/>
      <c r="UUV5" s="24"/>
      <c r="UUW5" s="24"/>
      <c r="UUX5" s="24"/>
      <c r="UUY5" s="24"/>
      <c r="UUZ5" s="24"/>
      <c r="UVA5" s="24"/>
      <c r="UVB5" s="24"/>
      <c r="UVC5" s="24"/>
      <c r="UVD5" s="24"/>
      <c r="UVE5" s="24"/>
      <c r="UVF5" s="24"/>
      <c r="UVG5" s="24"/>
      <c r="UVH5" s="24"/>
      <c r="UVI5" s="24"/>
      <c r="UVJ5" s="24"/>
      <c r="UVK5" s="24"/>
      <c r="UVL5" s="24"/>
      <c r="UVM5" s="24"/>
      <c r="UVN5" s="24"/>
      <c r="UVO5" s="24"/>
      <c r="UVP5" s="24"/>
      <c r="UVQ5" s="24"/>
      <c r="UVR5" s="24"/>
      <c r="UVS5" s="24"/>
      <c r="UVT5" s="24"/>
      <c r="UVU5" s="24"/>
      <c r="UVV5" s="24"/>
      <c r="UVW5" s="24"/>
      <c r="UVX5" s="24"/>
      <c r="UVY5" s="24"/>
      <c r="UVZ5" s="24"/>
      <c r="UWA5" s="24"/>
      <c r="UWB5" s="24"/>
      <c r="UWC5" s="24"/>
      <c r="UWD5" s="24"/>
      <c r="UWE5" s="24"/>
      <c r="UWF5" s="24"/>
      <c r="UWG5" s="24"/>
      <c r="UWH5" s="24"/>
      <c r="UWI5" s="24"/>
      <c r="UWJ5" s="24"/>
      <c r="UWK5" s="24"/>
      <c r="UWL5" s="24"/>
      <c r="UWM5" s="24"/>
      <c r="UWN5" s="24"/>
      <c r="UWO5" s="24"/>
      <c r="UWP5" s="24"/>
      <c r="UWQ5" s="24"/>
      <c r="UWR5" s="24"/>
      <c r="UWS5" s="24"/>
      <c r="UWT5" s="24"/>
      <c r="UWU5" s="24"/>
      <c r="UWV5" s="24"/>
      <c r="UWW5" s="24"/>
      <c r="UWX5" s="24"/>
      <c r="UWY5" s="24"/>
      <c r="UWZ5" s="24"/>
      <c r="UXA5" s="24"/>
      <c r="UXB5" s="24"/>
      <c r="UXC5" s="24"/>
      <c r="UXD5" s="24"/>
      <c r="UXE5" s="24"/>
      <c r="UXF5" s="24"/>
      <c r="UXG5" s="24"/>
      <c r="UXH5" s="24"/>
      <c r="UXI5" s="24"/>
      <c r="UXJ5" s="24"/>
      <c r="UXK5" s="24"/>
      <c r="UXL5" s="24"/>
      <c r="UXM5" s="24"/>
      <c r="UXN5" s="24"/>
      <c r="UXO5" s="24"/>
      <c r="UXP5" s="24"/>
      <c r="UXQ5" s="24"/>
      <c r="UXR5" s="24"/>
      <c r="UXS5" s="24"/>
      <c r="UXT5" s="24"/>
      <c r="UXU5" s="24"/>
      <c r="UXV5" s="24"/>
      <c r="UXW5" s="24"/>
      <c r="UXX5" s="24"/>
      <c r="UXY5" s="24"/>
      <c r="UXZ5" s="24"/>
      <c r="UYA5" s="24"/>
      <c r="UYB5" s="24"/>
      <c r="UYC5" s="24"/>
      <c r="UYD5" s="24"/>
      <c r="UYE5" s="24"/>
      <c r="UYF5" s="24"/>
      <c r="UYG5" s="24"/>
      <c r="UYH5" s="24"/>
      <c r="UYI5" s="24"/>
      <c r="UYJ5" s="24"/>
      <c r="UYK5" s="24"/>
      <c r="UYL5" s="24"/>
      <c r="UYM5" s="24"/>
      <c r="UYN5" s="24"/>
      <c r="UYO5" s="24"/>
      <c r="UYP5" s="24"/>
      <c r="UYQ5" s="24"/>
      <c r="UYR5" s="24"/>
      <c r="UYS5" s="24"/>
      <c r="UYT5" s="24"/>
      <c r="UYU5" s="24"/>
      <c r="UYV5" s="24"/>
      <c r="UYW5" s="24"/>
      <c r="UYX5" s="24"/>
      <c r="UYY5" s="24"/>
      <c r="UYZ5" s="24"/>
      <c r="UZA5" s="24"/>
      <c r="UZB5" s="24"/>
      <c r="UZC5" s="24"/>
      <c r="UZD5" s="24"/>
      <c r="UZE5" s="24"/>
      <c r="UZF5" s="24"/>
      <c r="UZG5" s="24"/>
      <c r="UZH5" s="24"/>
      <c r="UZI5" s="24"/>
      <c r="UZJ5" s="24"/>
      <c r="UZK5" s="24"/>
      <c r="UZL5" s="24"/>
      <c r="UZM5" s="24"/>
      <c r="UZN5" s="24"/>
      <c r="UZO5" s="24"/>
      <c r="UZP5" s="24"/>
      <c r="UZQ5" s="24"/>
      <c r="UZR5" s="24"/>
      <c r="UZS5" s="24"/>
      <c r="UZT5" s="24"/>
      <c r="UZU5" s="24"/>
      <c r="UZV5" s="24"/>
      <c r="UZW5" s="24"/>
      <c r="UZX5" s="24"/>
      <c r="UZY5" s="24"/>
      <c r="UZZ5" s="24"/>
      <c r="VAA5" s="24"/>
      <c r="VAB5" s="24"/>
      <c r="VAC5" s="24"/>
      <c r="VAD5" s="24"/>
      <c r="VAE5" s="24"/>
      <c r="VAF5" s="24"/>
      <c r="VAG5" s="24"/>
      <c r="VAH5" s="24"/>
      <c r="VAI5" s="24"/>
      <c r="VAJ5" s="24"/>
      <c r="VAK5" s="24"/>
      <c r="VAL5" s="24"/>
      <c r="VAM5" s="24"/>
      <c r="VAN5" s="24"/>
      <c r="VAO5" s="24"/>
      <c r="VAP5" s="24"/>
      <c r="VAQ5" s="24"/>
      <c r="VAR5" s="24"/>
      <c r="VAS5" s="24"/>
      <c r="VAT5" s="24"/>
      <c r="VAU5" s="24"/>
      <c r="VAV5" s="24"/>
      <c r="VAW5" s="24"/>
      <c r="VAX5" s="24"/>
      <c r="VAY5" s="24"/>
      <c r="VAZ5" s="24"/>
      <c r="VBA5" s="24"/>
      <c r="VBB5" s="24"/>
      <c r="VBC5" s="24"/>
      <c r="VBD5" s="24"/>
      <c r="VBE5" s="24"/>
      <c r="VBF5" s="24"/>
      <c r="VBG5" s="24"/>
      <c r="VBH5" s="24"/>
      <c r="VBI5" s="24"/>
      <c r="VBJ5" s="24"/>
      <c r="VBK5" s="24"/>
      <c r="VBL5" s="24"/>
      <c r="VBM5" s="24"/>
      <c r="VBN5" s="24"/>
      <c r="VBO5" s="24"/>
      <c r="VBP5" s="24"/>
      <c r="VBQ5" s="24"/>
      <c r="VBR5" s="24"/>
      <c r="VBS5" s="24"/>
      <c r="VBT5" s="24"/>
      <c r="VBU5" s="24"/>
      <c r="VBV5" s="24"/>
      <c r="VBW5" s="24"/>
      <c r="VBX5" s="24"/>
      <c r="VBY5" s="24"/>
      <c r="VBZ5" s="24"/>
      <c r="VCA5" s="24"/>
      <c r="VCB5" s="24"/>
      <c r="VCC5" s="24"/>
      <c r="VCD5" s="24"/>
      <c r="VCE5" s="24"/>
      <c r="VCF5" s="24"/>
      <c r="VCG5" s="24"/>
      <c r="VCH5" s="24"/>
      <c r="VCI5" s="24"/>
      <c r="VCJ5" s="24"/>
      <c r="VCK5" s="24"/>
      <c r="VCL5" s="24"/>
      <c r="VCM5" s="24"/>
      <c r="VCN5" s="24"/>
      <c r="VCO5" s="24"/>
      <c r="VCP5" s="24"/>
      <c r="VCQ5" s="24"/>
      <c r="VCR5" s="24"/>
      <c r="VCS5" s="24"/>
      <c r="VCT5" s="24"/>
      <c r="VCU5" s="24"/>
      <c r="VCV5" s="24"/>
      <c r="VCW5" s="24"/>
      <c r="VCX5" s="24"/>
      <c r="VCY5" s="24"/>
      <c r="VCZ5" s="24"/>
      <c r="VDA5" s="24"/>
      <c r="VDB5" s="24"/>
      <c r="VDC5" s="24"/>
      <c r="VDD5" s="24"/>
      <c r="VDE5" s="24"/>
      <c r="VDF5" s="24"/>
      <c r="VDG5" s="24"/>
      <c r="VDH5" s="24"/>
      <c r="VDI5" s="24"/>
      <c r="VDJ5" s="24"/>
      <c r="VDK5" s="24"/>
      <c r="VDL5" s="24"/>
      <c r="VDM5" s="24"/>
      <c r="VDN5" s="24"/>
      <c r="VDO5" s="24"/>
      <c r="VDP5" s="24"/>
      <c r="VDQ5" s="24"/>
      <c r="VDR5" s="24"/>
      <c r="VDS5" s="24"/>
      <c r="VDT5" s="24"/>
      <c r="VDU5" s="24"/>
      <c r="VDV5" s="24"/>
      <c r="VDW5" s="24"/>
      <c r="VDX5" s="24"/>
      <c r="VDY5" s="24"/>
      <c r="VDZ5" s="24"/>
      <c r="VEA5" s="24"/>
      <c r="VEB5" s="24"/>
      <c r="VEC5" s="24"/>
      <c r="VED5" s="24"/>
      <c r="VEE5" s="24"/>
      <c r="VEF5" s="24"/>
      <c r="VEG5" s="24"/>
      <c r="VEH5" s="24"/>
      <c r="VEI5" s="24"/>
      <c r="VEJ5" s="24"/>
      <c r="VEK5" s="24"/>
      <c r="VEL5" s="24"/>
      <c r="VEM5" s="24"/>
      <c r="VEN5" s="24"/>
      <c r="VEO5" s="24"/>
      <c r="VEP5" s="24"/>
      <c r="VEQ5" s="24"/>
      <c r="VER5" s="24"/>
      <c r="VES5" s="24"/>
      <c r="VET5" s="24"/>
      <c r="VEU5" s="24"/>
      <c r="VEV5" s="24"/>
      <c r="VEW5" s="24"/>
      <c r="VEX5" s="24"/>
      <c r="VEY5" s="24"/>
      <c r="VEZ5" s="24"/>
      <c r="VFA5" s="24"/>
      <c r="VFB5" s="24"/>
      <c r="VFC5" s="24"/>
      <c r="VFD5" s="24"/>
      <c r="VFE5" s="24"/>
      <c r="VFF5" s="24"/>
      <c r="VFG5" s="24"/>
      <c r="VFH5" s="24"/>
      <c r="VFI5" s="24"/>
      <c r="VFJ5" s="24"/>
      <c r="VFK5" s="24"/>
      <c r="VFL5" s="24"/>
      <c r="VFM5" s="24"/>
      <c r="VFN5" s="24"/>
      <c r="VFO5" s="24"/>
      <c r="VFP5" s="24"/>
      <c r="VFQ5" s="24"/>
      <c r="VFR5" s="24"/>
      <c r="VFS5" s="24"/>
      <c r="VFT5" s="24"/>
      <c r="VFU5" s="24"/>
      <c r="VFV5" s="24"/>
      <c r="VFW5" s="24"/>
      <c r="VFX5" s="24"/>
      <c r="VFY5" s="24"/>
      <c r="VFZ5" s="24"/>
      <c r="VGA5" s="24"/>
      <c r="VGB5" s="24"/>
      <c r="VGC5" s="24"/>
      <c r="VGD5" s="24"/>
      <c r="VGE5" s="24"/>
      <c r="VGF5" s="24"/>
      <c r="VGG5" s="24"/>
      <c r="VGH5" s="24"/>
      <c r="VGI5" s="24"/>
      <c r="VGJ5" s="24"/>
      <c r="VGK5" s="24"/>
      <c r="VGL5" s="24"/>
      <c r="VGM5" s="24"/>
      <c r="VGN5" s="24"/>
      <c r="VGO5" s="24"/>
      <c r="VGP5" s="24"/>
      <c r="VGQ5" s="24"/>
      <c r="VGR5" s="24"/>
      <c r="VGS5" s="24"/>
      <c r="VGT5" s="24"/>
      <c r="VGU5" s="24"/>
      <c r="VGV5" s="24"/>
      <c r="VGW5" s="24"/>
      <c r="VGX5" s="24"/>
      <c r="VGY5" s="24"/>
      <c r="VGZ5" s="24"/>
      <c r="VHA5" s="24"/>
      <c r="VHB5" s="24"/>
      <c r="VHC5" s="24"/>
      <c r="VHD5" s="24"/>
      <c r="VHE5" s="24"/>
      <c r="VHF5" s="24"/>
      <c r="VHG5" s="24"/>
      <c r="VHH5" s="24"/>
      <c r="VHI5" s="24"/>
      <c r="VHJ5" s="24"/>
      <c r="VHK5" s="24"/>
      <c r="VHL5" s="24"/>
      <c r="VHM5" s="24"/>
      <c r="VHN5" s="24"/>
      <c r="VHO5" s="24"/>
      <c r="VHP5" s="24"/>
      <c r="VHQ5" s="24"/>
      <c r="VHR5" s="24"/>
      <c r="VHS5" s="24"/>
      <c r="VHT5" s="24"/>
      <c r="VHU5" s="24"/>
      <c r="VHV5" s="24"/>
      <c r="VHW5" s="24"/>
      <c r="VHX5" s="24"/>
      <c r="VHY5" s="24"/>
      <c r="VHZ5" s="24"/>
      <c r="VIA5" s="24"/>
      <c r="VIB5" s="24"/>
      <c r="VIC5" s="24"/>
      <c r="VID5" s="24"/>
      <c r="VIE5" s="24"/>
      <c r="VIF5" s="24"/>
      <c r="VIG5" s="24"/>
      <c r="VIH5" s="24"/>
      <c r="VII5" s="24"/>
      <c r="VIJ5" s="24"/>
      <c r="VIK5" s="24"/>
      <c r="VIL5" s="24"/>
      <c r="VIM5" s="24"/>
      <c r="VIN5" s="24"/>
      <c r="VIO5" s="24"/>
      <c r="VIP5" s="24"/>
      <c r="VIQ5" s="24"/>
      <c r="VIR5" s="24"/>
      <c r="VIS5" s="24"/>
      <c r="VIT5" s="24"/>
      <c r="VIU5" s="24"/>
      <c r="VIV5" s="24"/>
      <c r="VIW5" s="24"/>
      <c r="VIX5" s="24"/>
      <c r="VIY5" s="24"/>
      <c r="VIZ5" s="24"/>
      <c r="VJA5" s="24"/>
      <c r="VJB5" s="24"/>
      <c r="VJC5" s="24"/>
      <c r="VJD5" s="24"/>
      <c r="VJE5" s="24"/>
      <c r="VJF5" s="24"/>
      <c r="VJG5" s="24"/>
      <c r="VJH5" s="24"/>
      <c r="VJI5" s="24"/>
      <c r="VJJ5" s="24"/>
      <c r="VJK5" s="24"/>
      <c r="VJL5" s="24"/>
      <c r="VJM5" s="24"/>
      <c r="VJN5" s="24"/>
      <c r="VJO5" s="24"/>
      <c r="VJP5" s="24"/>
      <c r="VJQ5" s="24"/>
      <c r="VJR5" s="24"/>
      <c r="VJS5" s="24"/>
      <c r="VJT5" s="24"/>
      <c r="VJU5" s="24"/>
      <c r="VJV5" s="24"/>
      <c r="VJW5" s="24"/>
      <c r="VJX5" s="24"/>
      <c r="VJY5" s="24"/>
      <c r="VJZ5" s="24"/>
      <c r="VKA5" s="24"/>
      <c r="VKB5" s="24"/>
      <c r="VKC5" s="24"/>
      <c r="VKD5" s="24"/>
      <c r="VKE5" s="24"/>
      <c r="VKF5" s="24"/>
      <c r="VKG5" s="24"/>
      <c r="VKH5" s="24"/>
      <c r="VKI5" s="24"/>
      <c r="VKJ5" s="24"/>
      <c r="VKK5" s="24"/>
      <c r="VKL5" s="24"/>
      <c r="VKM5" s="24"/>
      <c r="VKN5" s="24"/>
      <c r="VKO5" s="24"/>
      <c r="VKP5" s="24"/>
      <c r="VKQ5" s="24"/>
      <c r="VKR5" s="24"/>
      <c r="VKS5" s="24"/>
      <c r="VKT5" s="24"/>
      <c r="VKU5" s="24"/>
      <c r="VKV5" s="24"/>
      <c r="VKW5" s="24"/>
      <c r="VKX5" s="24"/>
      <c r="VKY5" s="24"/>
      <c r="VKZ5" s="24"/>
      <c r="VLA5" s="24"/>
      <c r="VLB5" s="24"/>
      <c r="VLC5" s="24"/>
      <c r="VLD5" s="24"/>
      <c r="VLE5" s="24"/>
      <c r="VLF5" s="24"/>
      <c r="VLG5" s="24"/>
      <c r="VLH5" s="24"/>
      <c r="VLI5" s="24"/>
      <c r="VLJ5" s="24"/>
      <c r="VLK5" s="24"/>
      <c r="VLL5" s="24"/>
      <c r="VLM5" s="24"/>
      <c r="VLN5" s="24"/>
      <c r="VLO5" s="24"/>
      <c r="VLP5" s="24"/>
      <c r="VLQ5" s="24"/>
      <c r="VLR5" s="24"/>
      <c r="VLS5" s="24"/>
      <c r="VLT5" s="24"/>
      <c r="VLU5" s="24"/>
      <c r="VLV5" s="24"/>
      <c r="VLW5" s="24"/>
      <c r="VLX5" s="24"/>
      <c r="VLY5" s="24"/>
      <c r="VLZ5" s="24"/>
      <c r="VMA5" s="24"/>
      <c r="VMB5" s="24"/>
      <c r="VMC5" s="24"/>
      <c r="VMD5" s="24"/>
      <c r="VME5" s="24"/>
      <c r="VMF5" s="24"/>
      <c r="VMG5" s="24"/>
      <c r="VMH5" s="24"/>
      <c r="VMI5" s="24"/>
      <c r="VMJ5" s="24"/>
      <c r="VMK5" s="24"/>
      <c r="VML5" s="24"/>
      <c r="VMM5" s="24"/>
      <c r="VMN5" s="24"/>
      <c r="VMO5" s="24"/>
      <c r="VMP5" s="24"/>
      <c r="VMQ5" s="24"/>
      <c r="VMR5" s="24"/>
      <c r="VMS5" s="24"/>
      <c r="VMT5" s="24"/>
      <c r="VMU5" s="24"/>
      <c r="VMV5" s="24"/>
      <c r="VMW5" s="24"/>
      <c r="VMX5" s="24"/>
      <c r="VMY5" s="24"/>
      <c r="VMZ5" s="24"/>
      <c r="VNA5" s="24"/>
      <c r="VNB5" s="24"/>
      <c r="VNC5" s="24"/>
      <c r="VND5" s="24"/>
      <c r="VNE5" s="24"/>
      <c r="VNF5" s="24"/>
      <c r="VNG5" s="24"/>
      <c r="VNH5" s="24"/>
      <c r="VNI5" s="24"/>
      <c r="VNJ5" s="24"/>
      <c r="VNK5" s="24"/>
      <c r="VNL5" s="24"/>
      <c r="VNM5" s="24"/>
      <c r="VNN5" s="24"/>
      <c r="VNO5" s="24"/>
      <c r="VNP5" s="24"/>
      <c r="VNQ5" s="24"/>
      <c r="VNR5" s="24"/>
      <c r="VNS5" s="24"/>
      <c r="VNT5" s="24"/>
      <c r="VNU5" s="24"/>
      <c r="VNV5" s="24"/>
      <c r="VNW5" s="24"/>
      <c r="VNX5" s="24"/>
      <c r="VNY5" s="24"/>
      <c r="VNZ5" s="24"/>
      <c r="VOA5" s="24"/>
      <c r="VOB5" s="24"/>
      <c r="VOC5" s="24"/>
      <c r="VOD5" s="24"/>
      <c r="VOE5" s="24"/>
      <c r="VOF5" s="24"/>
      <c r="VOG5" s="24"/>
      <c r="VOH5" s="24"/>
      <c r="VOI5" s="24"/>
      <c r="VOJ5" s="24"/>
      <c r="VOK5" s="24"/>
      <c r="VOL5" s="24"/>
      <c r="VOM5" s="24"/>
      <c r="VON5" s="24"/>
      <c r="VOO5" s="24"/>
      <c r="VOP5" s="24"/>
      <c r="VOQ5" s="24"/>
      <c r="VOR5" s="24"/>
      <c r="VOS5" s="24"/>
      <c r="VOT5" s="24"/>
      <c r="VOU5" s="24"/>
      <c r="VOV5" s="24"/>
      <c r="VOW5" s="24"/>
      <c r="VOX5" s="24"/>
      <c r="VOY5" s="24"/>
      <c r="VOZ5" s="24"/>
      <c r="VPA5" s="24"/>
      <c r="VPB5" s="24"/>
      <c r="VPC5" s="24"/>
      <c r="VPD5" s="24"/>
      <c r="VPE5" s="24"/>
      <c r="VPF5" s="24"/>
      <c r="VPG5" s="24"/>
      <c r="VPH5" s="24"/>
      <c r="VPI5" s="24"/>
      <c r="VPJ5" s="24"/>
      <c r="VPK5" s="24"/>
      <c r="VPL5" s="24"/>
      <c r="VPM5" s="24"/>
      <c r="VPN5" s="24"/>
      <c r="VPO5" s="24"/>
      <c r="VPP5" s="24"/>
      <c r="VPQ5" s="24"/>
      <c r="VPR5" s="24"/>
      <c r="VPS5" s="24"/>
      <c r="VPT5" s="24"/>
      <c r="VPU5" s="24"/>
      <c r="VPV5" s="24"/>
      <c r="VPW5" s="24"/>
      <c r="VPX5" s="24"/>
      <c r="VPY5" s="24"/>
      <c r="VPZ5" s="24"/>
      <c r="VQA5" s="24"/>
      <c r="VQB5" s="24"/>
      <c r="VQC5" s="24"/>
      <c r="VQD5" s="24"/>
      <c r="VQE5" s="24"/>
      <c r="VQF5" s="24"/>
      <c r="VQG5" s="24"/>
      <c r="VQH5" s="24"/>
      <c r="VQI5" s="24"/>
      <c r="VQJ5" s="24"/>
      <c r="VQK5" s="24"/>
      <c r="VQL5" s="24"/>
      <c r="VQM5" s="24"/>
      <c r="VQN5" s="24"/>
      <c r="VQO5" s="24"/>
      <c r="VQP5" s="24"/>
      <c r="VQQ5" s="24"/>
      <c r="VQR5" s="24"/>
      <c r="VQS5" s="24"/>
      <c r="VQT5" s="24"/>
      <c r="VQU5" s="24"/>
      <c r="VQV5" s="24"/>
      <c r="VQW5" s="24"/>
      <c r="VQX5" s="24"/>
      <c r="VQY5" s="24"/>
      <c r="VQZ5" s="24"/>
      <c r="VRA5" s="24"/>
      <c r="VRB5" s="24"/>
      <c r="VRC5" s="24"/>
      <c r="VRD5" s="24"/>
      <c r="VRE5" s="24"/>
      <c r="VRF5" s="24"/>
      <c r="VRG5" s="24"/>
      <c r="VRH5" s="24"/>
      <c r="VRI5" s="24"/>
      <c r="VRJ5" s="24"/>
      <c r="VRK5" s="24"/>
      <c r="VRL5" s="24"/>
      <c r="VRM5" s="24"/>
      <c r="VRN5" s="24"/>
      <c r="VRO5" s="24"/>
      <c r="VRP5" s="24"/>
      <c r="VRQ5" s="24"/>
      <c r="VRR5" s="24"/>
      <c r="VRS5" s="24"/>
      <c r="VRT5" s="24"/>
      <c r="VRU5" s="24"/>
      <c r="VRV5" s="24"/>
      <c r="VRW5" s="24"/>
      <c r="VRX5" s="24"/>
      <c r="VRY5" s="24"/>
      <c r="VRZ5" s="24"/>
      <c r="VSA5" s="24"/>
      <c r="VSB5" s="24"/>
      <c r="VSC5" s="24"/>
      <c r="VSD5" s="24"/>
      <c r="VSE5" s="24"/>
      <c r="VSF5" s="24"/>
      <c r="VSG5" s="24"/>
      <c r="VSH5" s="24"/>
      <c r="VSI5" s="24"/>
      <c r="VSJ5" s="24"/>
      <c r="VSK5" s="24"/>
      <c r="VSL5" s="24"/>
      <c r="VSM5" s="24"/>
      <c r="VSN5" s="24"/>
      <c r="VSO5" s="24"/>
      <c r="VSP5" s="24"/>
      <c r="VSQ5" s="24"/>
      <c r="VSR5" s="24"/>
      <c r="VSS5" s="24"/>
      <c r="VST5" s="24"/>
      <c r="VSU5" s="24"/>
      <c r="VSV5" s="24"/>
      <c r="VSW5" s="24"/>
      <c r="VSX5" s="24"/>
      <c r="VSY5" s="24"/>
      <c r="VSZ5" s="24"/>
      <c r="VTA5" s="24"/>
      <c r="VTB5" s="24"/>
      <c r="VTC5" s="24"/>
      <c r="VTD5" s="24"/>
      <c r="VTE5" s="24"/>
      <c r="VTF5" s="24"/>
      <c r="VTG5" s="24"/>
      <c r="VTH5" s="24"/>
      <c r="VTI5" s="24"/>
      <c r="VTJ5" s="24"/>
      <c r="VTK5" s="24"/>
      <c r="VTL5" s="24"/>
      <c r="VTM5" s="24"/>
      <c r="VTN5" s="24"/>
      <c r="VTO5" s="24"/>
      <c r="VTP5" s="24"/>
      <c r="VTQ5" s="24"/>
      <c r="VTR5" s="24"/>
      <c r="VTS5" s="24"/>
      <c r="VTT5" s="24"/>
      <c r="VTU5" s="24"/>
      <c r="VTV5" s="24"/>
      <c r="VTW5" s="24"/>
      <c r="VTX5" s="24"/>
      <c r="VTY5" s="24"/>
      <c r="VTZ5" s="24"/>
      <c r="VUA5" s="24"/>
      <c r="VUB5" s="24"/>
      <c r="VUC5" s="24"/>
      <c r="VUD5" s="24"/>
      <c r="VUE5" s="24"/>
      <c r="VUF5" s="24"/>
      <c r="VUG5" s="24"/>
      <c r="VUH5" s="24"/>
      <c r="VUI5" s="24"/>
      <c r="VUJ5" s="24"/>
      <c r="VUK5" s="24"/>
      <c r="VUL5" s="24"/>
      <c r="VUM5" s="24"/>
      <c r="VUN5" s="24"/>
      <c r="VUO5" s="24"/>
      <c r="VUP5" s="24"/>
      <c r="VUQ5" s="24"/>
      <c r="VUR5" s="24"/>
      <c r="VUS5" s="24"/>
      <c r="VUT5" s="24"/>
      <c r="VUU5" s="24"/>
      <c r="VUV5" s="24"/>
      <c r="VUW5" s="24"/>
      <c r="VUX5" s="24"/>
      <c r="VUY5" s="24"/>
      <c r="VUZ5" s="24"/>
      <c r="VVA5" s="24"/>
      <c r="VVB5" s="24"/>
      <c r="VVC5" s="24"/>
      <c r="VVD5" s="24"/>
      <c r="VVE5" s="24"/>
      <c r="VVF5" s="24"/>
      <c r="VVG5" s="24"/>
      <c r="VVH5" s="24"/>
      <c r="VVI5" s="24"/>
      <c r="VVJ5" s="24"/>
      <c r="VVK5" s="24"/>
      <c r="VVL5" s="24"/>
      <c r="VVM5" s="24"/>
      <c r="VVN5" s="24"/>
      <c r="VVO5" s="24"/>
      <c r="VVP5" s="24"/>
      <c r="VVQ5" s="24"/>
      <c r="VVR5" s="24"/>
      <c r="VVS5" s="24"/>
      <c r="VVT5" s="24"/>
      <c r="VVU5" s="24"/>
      <c r="VVV5" s="24"/>
      <c r="VVW5" s="24"/>
      <c r="VVX5" s="24"/>
      <c r="VVY5" s="24"/>
      <c r="VVZ5" s="24"/>
      <c r="VWA5" s="24"/>
      <c r="VWB5" s="24"/>
      <c r="VWC5" s="24"/>
      <c r="VWD5" s="24"/>
      <c r="VWE5" s="24"/>
      <c r="VWF5" s="24"/>
      <c r="VWG5" s="24"/>
      <c r="VWH5" s="24"/>
      <c r="VWI5" s="24"/>
      <c r="VWJ5" s="24"/>
      <c r="VWK5" s="24"/>
      <c r="VWL5" s="24"/>
      <c r="VWM5" s="24"/>
      <c r="VWN5" s="24"/>
      <c r="VWO5" s="24"/>
      <c r="VWP5" s="24"/>
      <c r="VWQ5" s="24"/>
      <c r="VWR5" s="24"/>
      <c r="VWS5" s="24"/>
      <c r="VWT5" s="24"/>
      <c r="VWU5" s="24"/>
      <c r="VWV5" s="24"/>
      <c r="VWW5" s="24"/>
      <c r="VWX5" s="24"/>
      <c r="VWY5" s="24"/>
      <c r="VWZ5" s="24"/>
      <c r="VXA5" s="24"/>
      <c r="VXB5" s="24"/>
      <c r="VXC5" s="24"/>
      <c r="VXD5" s="24"/>
      <c r="VXE5" s="24"/>
      <c r="VXF5" s="24"/>
      <c r="VXG5" s="24"/>
      <c r="VXH5" s="24"/>
      <c r="VXI5" s="24"/>
      <c r="VXJ5" s="24"/>
      <c r="VXK5" s="24"/>
      <c r="VXL5" s="24"/>
      <c r="VXM5" s="24"/>
      <c r="VXN5" s="24"/>
      <c r="VXO5" s="24"/>
      <c r="VXP5" s="24"/>
      <c r="VXQ5" s="24"/>
      <c r="VXR5" s="24"/>
      <c r="VXS5" s="24"/>
      <c r="VXT5" s="24"/>
      <c r="VXU5" s="24"/>
      <c r="VXV5" s="24"/>
      <c r="VXW5" s="24"/>
      <c r="VXX5" s="24"/>
      <c r="VXY5" s="24"/>
      <c r="VXZ5" s="24"/>
      <c r="VYA5" s="24"/>
      <c r="VYB5" s="24"/>
      <c r="VYC5" s="24"/>
      <c r="VYD5" s="24"/>
      <c r="VYE5" s="24"/>
      <c r="VYF5" s="24"/>
      <c r="VYG5" s="24"/>
      <c r="VYH5" s="24"/>
      <c r="VYI5" s="24"/>
      <c r="VYJ5" s="24"/>
      <c r="VYK5" s="24"/>
      <c r="VYL5" s="24"/>
      <c r="VYM5" s="24"/>
      <c r="VYN5" s="24"/>
      <c r="VYO5" s="24"/>
      <c r="VYP5" s="24"/>
      <c r="VYQ5" s="24"/>
      <c r="VYR5" s="24"/>
      <c r="VYS5" s="24"/>
      <c r="VYT5" s="24"/>
      <c r="VYU5" s="24"/>
      <c r="VYV5" s="24"/>
      <c r="VYW5" s="24"/>
      <c r="VYX5" s="24"/>
      <c r="VYY5" s="24"/>
      <c r="VYZ5" s="24"/>
      <c r="VZA5" s="24"/>
      <c r="VZB5" s="24"/>
      <c r="VZC5" s="24"/>
      <c r="VZD5" s="24"/>
      <c r="VZE5" s="24"/>
      <c r="VZF5" s="24"/>
      <c r="VZG5" s="24"/>
      <c r="VZH5" s="24"/>
      <c r="VZI5" s="24"/>
      <c r="VZJ5" s="24"/>
      <c r="VZK5" s="24"/>
      <c r="VZL5" s="24"/>
      <c r="VZM5" s="24"/>
      <c r="VZN5" s="24"/>
      <c r="VZO5" s="24"/>
      <c r="VZP5" s="24"/>
      <c r="VZQ5" s="24"/>
      <c r="VZR5" s="24"/>
      <c r="VZS5" s="24"/>
      <c r="VZT5" s="24"/>
      <c r="VZU5" s="24"/>
      <c r="VZV5" s="24"/>
      <c r="VZW5" s="24"/>
      <c r="VZX5" s="24"/>
      <c r="VZY5" s="24"/>
      <c r="VZZ5" s="24"/>
      <c r="WAA5" s="24"/>
      <c r="WAB5" s="24"/>
      <c r="WAC5" s="24"/>
      <c r="WAD5" s="24"/>
      <c r="WAE5" s="24"/>
      <c r="WAF5" s="24"/>
      <c r="WAG5" s="24"/>
      <c r="WAH5" s="24"/>
      <c r="WAI5" s="24"/>
      <c r="WAJ5" s="24"/>
      <c r="WAK5" s="24"/>
      <c r="WAL5" s="24"/>
      <c r="WAM5" s="24"/>
      <c r="WAN5" s="24"/>
      <c r="WAO5" s="24"/>
      <c r="WAP5" s="24"/>
      <c r="WAQ5" s="24"/>
      <c r="WAR5" s="24"/>
      <c r="WAS5" s="24"/>
      <c r="WAT5" s="24"/>
      <c r="WAU5" s="24"/>
      <c r="WAV5" s="24"/>
      <c r="WAW5" s="24"/>
      <c r="WAX5" s="24"/>
      <c r="WAY5" s="24"/>
      <c r="WAZ5" s="24"/>
      <c r="WBA5" s="24"/>
      <c r="WBB5" s="24"/>
      <c r="WBC5" s="24"/>
      <c r="WBD5" s="24"/>
      <c r="WBE5" s="24"/>
      <c r="WBF5" s="24"/>
      <c r="WBG5" s="24"/>
      <c r="WBH5" s="24"/>
      <c r="WBI5" s="24"/>
      <c r="WBJ5" s="24"/>
      <c r="WBK5" s="24"/>
      <c r="WBL5" s="24"/>
      <c r="WBM5" s="24"/>
      <c r="WBN5" s="24"/>
      <c r="WBO5" s="24"/>
      <c r="WBP5" s="24"/>
      <c r="WBQ5" s="24"/>
      <c r="WBR5" s="24"/>
      <c r="WBS5" s="24"/>
      <c r="WBT5" s="24"/>
      <c r="WBU5" s="24"/>
      <c r="WBV5" s="24"/>
      <c r="WBW5" s="24"/>
      <c r="WBX5" s="24"/>
      <c r="WBY5" s="24"/>
      <c r="WBZ5" s="24"/>
      <c r="WCA5" s="24"/>
      <c r="WCB5" s="24"/>
      <c r="WCC5" s="24"/>
      <c r="WCD5" s="24"/>
      <c r="WCE5" s="24"/>
      <c r="WCF5" s="24"/>
      <c r="WCG5" s="24"/>
      <c r="WCH5" s="24"/>
      <c r="WCI5" s="24"/>
      <c r="WCJ5" s="24"/>
      <c r="WCK5" s="24"/>
      <c r="WCL5" s="24"/>
      <c r="WCM5" s="24"/>
      <c r="WCN5" s="24"/>
      <c r="WCO5" s="24"/>
      <c r="WCP5" s="24"/>
      <c r="WCQ5" s="24"/>
      <c r="WCR5" s="24"/>
      <c r="WCS5" s="24"/>
      <c r="WCT5" s="24"/>
      <c r="WCU5" s="24"/>
      <c r="WCV5" s="24"/>
      <c r="WCW5" s="24"/>
      <c r="WCX5" s="24"/>
      <c r="WCY5" s="24"/>
      <c r="WCZ5" s="24"/>
      <c r="WDA5" s="24"/>
      <c r="WDB5" s="24"/>
      <c r="WDC5" s="24"/>
      <c r="WDD5" s="24"/>
      <c r="WDE5" s="24"/>
      <c r="WDF5" s="24"/>
      <c r="WDG5" s="24"/>
      <c r="WDH5" s="24"/>
      <c r="WDI5" s="24"/>
      <c r="WDJ5" s="24"/>
      <c r="WDK5" s="24"/>
      <c r="WDL5" s="24"/>
      <c r="WDM5" s="24"/>
      <c r="WDN5" s="24"/>
      <c r="WDO5" s="24"/>
      <c r="WDP5" s="24"/>
      <c r="WDQ5" s="24"/>
      <c r="WDR5" s="24"/>
      <c r="WDS5" s="24"/>
      <c r="WDT5" s="24"/>
      <c r="WDU5" s="24"/>
      <c r="WDV5" s="24"/>
      <c r="WDW5" s="24"/>
      <c r="WDX5" s="24"/>
      <c r="WDY5" s="24"/>
      <c r="WDZ5" s="24"/>
      <c r="WEA5" s="24"/>
      <c r="WEB5" s="24"/>
      <c r="WEC5" s="24"/>
      <c r="WED5" s="24"/>
      <c r="WEE5" s="24"/>
      <c r="WEF5" s="24"/>
      <c r="WEG5" s="24"/>
      <c r="WEH5" s="24"/>
      <c r="WEI5" s="24"/>
      <c r="WEJ5" s="24"/>
      <c r="WEK5" s="24"/>
      <c r="WEL5" s="24"/>
      <c r="WEM5" s="24"/>
      <c r="WEN5" s="24"/>
      <c r="WEO5" s="24"/>
      <c r="WEP5" s="24"/>
      <c r="WEQ5" s="24"/>
      <c r="WER5" s="24"/>
      <c r="WES5" s="24"/>
      <c r="WET5" s="24"/>
      <c r="WEU5" s="24"/>
      <c r="WEV5" s="24"/>
      <c r="WEW5" s="24"/>
      <c r="WEX5" s="24"/>
      <c r="WEY5" s="24"/>
      <c r="WEZ5" s="24"/>
      <c r="WFA5" s="24"/>
      <c r="WFB5" s="24"/>
      <c r="WFC5" s="24"/>
      <c r="WFD5" s="24"/>
      <c r="WFE5" s="24"/>
      <c r="WFF5" s="24"/>
      <c r="WFG5" s="24"/>
      <c r="WFH5" s="24"/>
      <c r="WFI5" s="24"/>
      <c r="WFJ5" s="24"/>
      <c r="WFK5" s="24"/>
      <c r="WFL5" s="24"/>
      <c r="WFM5" s="24"/>
      <c r="WFN5" s="24"/>
      <c r="WFO5" s="24"/>
      <c r="WFP5" s="24"/>
      <c r="WFQ5" s="24"/>
      <c r="WFR5" s="24"/>
      <c r="WFS5" s="24"/>
      <c r="WFT5" s="24"/>
      <c r="WFU5" s="24"/>
      <c r="WFV5" s="24"/>
      <c r="WFW5" s="24"/>
      <c r="WFX5" s="24"/>
      <c r="WFY5" s="24"/>
      <c r="WFZ5" s="24"/>
      <c r="WGA5" s="24"/>
      <c r="WGB5" s="24"/>
      <c r="WGC5" s="24"/>
      <c r="WGD5" s="24"/>
      <c r="WGE5" s="24"/>
      <c r="WGF5" s="24"/>
      <c r="WGG5" s="24"/>
      <c r="WGH5" s="24"/>
      <c r="WGI5" s="24"/>
      <c r="WGJ5" s="24"/>
      <c r="WGK5" s="24"/>
      <c r="WGL5" s="24"/>
      <c r="WGM5" s="24"/>
      <c r="WGN5" s="24"/>
      <c r="WGO5" s="24"/>
      <c r="WGP5" s="24"/>
      <c r="WGQ5" s="24"/>
      <c r="WGR5" s="24"/>
      <c r="WGS5" s="24"/>
      <c r="WGT5" s="24"/>
      <c r="WGU5" s="24"/>
      <c r="WGV5" s="24"/>
      <c r="WGW5" s="24"/>
      <c r="WGX5" s="24"/>
      <c r="WGY5" s="24"/>
      <c r="WGZ5" s="24"/>
      <c r="WHA5" s="24"/>
      <c r="WHB5" s="24"/>
      <c r="WHC5" s="24"/>
      <c r="WHD5" s="24"/>
      <c r="WHE5" s="24"/>
      <c r="WHF5" s="24"/>
      <c r="WHG5" s="24"/>
      <c r="WHH5" s="24"/>
      <c r="WHI5" s="24"/>
      <c r="WHJ5" s="24"/>
      <c r="WHK5" s="24"/>
      <c r="WHL5" s="24"/>
      <c r="WHM5" s="24"/>
      <c r="WHN5" s="24"/>
      <c r="WHO5" s="24"/>
      <c r="WHP5" s="24"/>
      <c r="WHQ5" s="24"/>
      <c r="WHR5" s="24"/>
      <c r="WHS5" s="24"/>
      <c r="WHT5" s="24"/>
      <c r="WHU5" s="24"/>
      <c r="WHV5" s="24"/>
      <c r="WHW5" s="24"/>
      <c r="WHX5" s="24"/>
      <c r="WHY5" s="24"/>
      <c r="WHZ5" s="24"/>
      <c r="WIA5" s="24"/>
      <c r="WIB5" s="24"/>
      <c r="WIC5" s="24"/>
      <c r="WID5" s="24"/>
      <c r="WIE5" s="24"/>
      <c r="WIF5" s="24"/>
      <c r="WIG5" s="24"/>
      <c r="WIH5" s="24"/>
      <c r="WII5" s="24"/>
      <c r="WIJ5" s="24"/>
      <c r="WIK5" s="24"/>
      <c r="WIL5" s="24"/>
      <c r="WIM5" s="24"/>
      <c r="WIN5" s="24"/>
      <c r="WIO5" s="24"/>
      <c r="WIP5" s="24"/>
      <c r="WIQ5" s="24"/>
      <c r="WIR5" s="24"/>
      <c r="WIS5" s="24"/>
      <c r="WIT5" s="24"/>
      <c r="WIU5" s="24"/>
      <c r="WIV5" s="24"/>
      <c r="WIW5" s="24"/>
      <c r="WIX5" s="24"/>
      <c r="WIY5" s="24"/>
      <c r="WIZ5" s="24"/>
      <c r="WJA5" s="24"/>
      <c r="WJB5" s="24"/>
      <c r="WJC5" s="24"/>
      <c r="WJD5" s="24"/>
      <c r="WJE5" s="24"/>
      <c r="WJF5" s="24"/>
      <c r="WJG5" s="24"/>
      <c r="WJH5" s="24"/>
      <c r="WJI5" s="24"/>
      <c r="WJJ5" s="24"/>
      <c r="WJK5" s="24"/>
      <c r="WJL5" s="24"/>
      <c r="WJM5" s="24"/>
      <c r="WJN5" s="24"/>
      <c r="WJO5" s="24"/>
      <c r="WJP5" s="24"/>
      <c r="WJQ5" s="24"/>
      <c r="WJR5" s="24"/>
      <c r="WJS5" s="24"/>
      <c r="WJT5" s="24"/>
      <c r="WJU5" s="24"/>
      <c r="WJV5" s="24"/>
      <c r="WJW5" s="24"/>
      <c r="WJX5" s="24"/>
      <c r="WJY5" s="24"/>
      <c r="WJZ5" s="24"/>
      <c r="WKA5" s="24"/>
      <c r="WKB5" s="24"/>
      <c r="WKC5" s="24"/>
      <c r="WKD5" s="24"/>
      <c r="WKE5" s="24"/>
      <c r="WKF5" s="24"/>
      <c r="WKG5" s="24"/>
      <c r="WKH5" s="24"/>
      <c r="WKI5" s="24"/>
      <c r="WKJ5" s="24"/>
      <c r="WKK5" s="24"/>
      <c r="WKL5" s="24"/>
      <c r="WKM5" s="24"/>
      <c r="WKN5" s="24"/>
      <c r="WKO5" s="24"/>
      <c r="WKP5" s="24"/>
      <c r="WKQ5" s="24"/>
      <c r="WKR5" s="24"/>
      <c r="WKS5" s="24"/>
      <c r="WKT5" s="24"/>
      <c r="WKU5" s="24"/>
      <c r="WKV5" s="24"/>
      <c r="WKW5" s="24"/>
      <c r="WKX5" s="24"/>
      <c r="WKY5" s="24"/>
      <c r="WKZ5" s="24"/>
      <c r="WLA5" s="24"/>
      <c r="WLB5" s="24"/>
      <c r="WLC5" s="24"/>
      <c r="WLD5" s="24"/>
      <c r="WLE5" s="24"/>
      <c r="WLF5" s="24"/>
      <c r="WLG5" s="24"/>
      <c r="WLH5" s="24"/>
      <c r="WLI5" s="24"/>
      <c r="WLJ5" s="24"/>
      <c r="WLK5" s="24"/>
      <c r="WLL5" s="24"/>
      <c r="WLM5" s="24"/>
      <c r="WLN5" s="24"/>
      <c r="WLO5" s="24"/>
      <c r="WLP5" s="24"/>
      <c r="WLQ5" s="24"/>
      <c r="WLR5" s="24"/>
      <c r="WLS5" s="24"/>
      <c r="WLT5" s="24"/>
      <c r="WLU5" s="24"/>
      <c r="WLV5" s="24"/>
      <c r="WLW5" s="24"/>
      <c r="WLX5" s="24"/>
      <c r="WLY5" s="24"/>
      <c r="WLZ5" s="24"/>
      <c r="WMA5" s="24"/>
      <c r="WMB5" s="24"/>
      <c r="WMC5" s="24"/>
      <c r="WMD5" s="24"/>
      <c r="WME5" s="24"/>
      <c r="WMF5" s="24"/>
      <c r="WMG5" s="24"/>
      <c r="WMH5" s="24"/>
      <c r="WMI5" s="24"/>
      <c r="WMJ5" s="24"/>
      <c r="WMK5" s="24"/>
      <c r="WML5" s="24"/>
      <c r="WMM5" s="24"/>
      <c r="WMN5" s="24"/>
      <c r="WMO5" s="24"/>
      <c r="WMP5" s="24"/>
      <c r="WMQ5" s="24"/>
      <c r="WMR5" s="24"/>
      <c r="WMS5" s="24"/>
      <c r="WMT5" s="24"/>
      <c r="WMU5" s="24"/>
      <c r="WMV5" s="24"/>
      <c r="WMW5" s="24"/>
      <c r="WMX5" s="24"/>
      <c r="WMY5" s="24"/>
      <c r="WMZ5" s="24"/>
      <c r="WNA5" s="24"/>
      <c r="WNB5" s="24"/>
      <c r="WNC5" s="24"/>
      <c r="WND5" s="24"/>
      <c r="WNE5" s="24"/>
      <c r="WNF5" s="24"/>
      <c r="WNG5" s="24"/>
      <c r="WNH5" s="24"/>
      <c r="WNI5" s="24"/>
      <c r="WNJ5" s="24"/>
      <c r="WNK5" s="24"/>
      <c r="WNL5" s="24"/>
      <c r="WNM5" s="24"/>
      <c r="WNN5" s="24"/>
      <c r="WNO5" s="24"/>
      <c r="WNP5" s="24"/>
      <c r="WNQ5" s="24"/>
      <c r="WNR5" s="24"/>
      <c r="WNS5" s="24"/>
      <c r="WNT5" s="24"/>
      <c r="WNU5" s="24"/>
      <c r="WNV5" s="24"/>
      <c r="WNW5" s="24"/>
      <c r="WNX5" s="24"/>
      <c r="WNY5" s="24"/>
      <c r="WNZ5" s="24"/>
      <c r="WOA5" s="24"/>
      <c r="WOB5" s="24"/>
      <c r="WOC5" s="24"/>
      <c r="WOD5" s="24"/>
      <c r="WOE5" s="24"/>
      <c r="WOF5" s="24"/>
      <c r="WOG5" s="24"/>
      <c r="WOH5" s="24"/>
      <c r="WOI5" s="24"/>
      <c r="WOJ5" s="24"/>
      <c r="WOK5" s="24"/>
      <c r="WOL5" s="24"/>
      <c r="WOM5" s="24"/>
      <c r="WON5" s="24"/>
      <c r="WOO5" s="24"/>
      <c r="WOP5" s="24"/>
      <c r="WOQ5" s="24"/>
      <c r="WOR5" s="24"/>
      <c r="WOS5" s="24"/>
      <c r="WOT5" s="24"/>
      <c r="WOU5" s="24"/>
      <c r="WOV5" s="24"/>
      <c r="WOW5" s="24"/>
      <c r="WOX5" s="24"/>
      <c r="WOY5" s="24"/>
      <c r="WOZ5" s="24"/>
      <c r="WPA5" s="24"/>
      <c r="WPB5" s="24"/>
      <c r="WPC5" s="24"/>
      <c r="WPD5" s="24"/>
      <c r="WPE5" s="24"/>
      <c r="WPF5" s="24"/>
      <c r="WPG5" s="24"/>
      <c r="WPH5" s="24"/>
      <c r="WPI5" s="24"/>
      <c r="WPJ5" s="24"/>
      <c r="WPK5" s="24"/>
      <c r="WPL5" s="24"/>
      <c r="WPM5" s="24"/>
      <c r="WPN5" s="24"/>
      <c r="WPO5" s="24"/>
      <c r="WPP5" s="24"/>
      <c r="WPQ5" s="24"/>
      <c r="WPR5" s="24"/>
      <c r="WPS5" s="24"/>
      <c r="WPT5" s="24"/>
      <c r="WPU5" s="24"/>
      <c r="WPV5" s="24"/>
      <c r="WPW5" s="24"/>
      <c r="WPX5" s="24"/>
      <c r="WPY5" s="24"/>
      <c r="WPZ5" s="24"/>
      <c r="WQA5" s="24"/>
      <c r="WQB5" s="24"/>
      <c r="WQC5" s="24"/>
      <c r="WQD5" s="24"/>
      <c r="WQE5" s="24"/>
      <c r="WQF5" s="24"/>
      <c r="WQG5" s="24"/>
      <c r="WQH5" s="24"/>
      <c r="WQI5" s="24"/>
      <c r="WQJ5" s="24"/>
      <c r="WQK5" s="24"/>
      <c r="WQL5" s="24"/>
      <c r="WQM5" s="24"/>
      <c r="WQN5" s="24"/>
      <c r="WQO5" s="24"/>
      <c r="WQP5" s="24"/>
      <c r="WQQ5" s="24"/>
      <c r="WQR5" s="24"/>
      <c r="WQS5" s="24"/>
      <c r="WQT5" s="24"/>
      <c r="WQU5" s="24"/>
      <c r="WQV5" s="24"/>
      <c r="WQW5" s="24"/>
      <c r="WQX5" s="24"/>
      <c r="WQY5" s="24"/>
      <c r="WQZ5" s="24"/>
      <c r="WRA5" s="24"/>
      <c r="WRB5" s="24"/>
      <c r="WRC5" s="24"/>
      <c r="WRD5" s="24"/>
      <c r="WRE5" s="24"/>
      <c r="WRF5" s="24"/>
      <c r="WRG5" s="24"/>
      <c r="WRH5" s="24"/>
      <c r="WRI5" s="24"/>
      <c r="WRJ5" s="24"/>
      <c r="WRK5" s="24"/>
      <c r="WRL5" s="24"/>
      <c r="WRM5" s="24"/>
      <c r="WRN5" s="24"/>
      <c r="WRO5" s="24"/>
      <c r="WRP5" s="24"/>
      <c r="WRQ5" s="24"/>
      <c r="WRR5" s="24"/>
      <c r="WRS5" s="24"/>
      <c r="WRT5" s="24"/>
      <c r="WRU5" s="24"/>
      <c r="WRV5" s="24"/>
      <c r="WRW5" s="24"/>
      <c r="WRX5" s="24"/>
      <c r="WRY5" s="24"/>
      <c r="WRZ5" s="24"/>
      <c r="WSA5" s="24"/>
      <c r="WSB5" s="24"/>
      <c r="WSC5" s="24"/>
      <c r="WSD5" s="24"/>
      <c r="WSE5" s="24"/>
      <c r="WSF5" s="24"/>
      <c r="WSG5" s="24"/>
      <c r="WSH5" s="24"/>
      <c r="WSI5" s="24"/>
      <c r="WSJ5" s="24"/>
      <c r="WSK5" s="24"/>
      <c r="WSL5" s="24"/>
      <c r="WSM5" s="24"/>
      <c r="WSN5" s="24"/>
      <c r="WSO5" s="24"/>
      <c r="WSP5" s="24"/>
      <c r="WSQ5" s="24"/>
      <c r="WSR5" s="24"/>
      <c r="WSS5" s="24"/>
      <c r="WST5" s="24"/>
      <c r="WSU5" s="24"/>
      <c r="WSV5" s="24"/>
      <c r="WSW5" s="24"/>
      <c r="WSX5" s="24"/>
      <c r="WSY5" s="24"/>
      <c r="WSZ5" s="24"/>
      <c r="WTA5" s="24"/>
      <c r="WTB5" s="24"/>
      <c r="WTC5" s="24"/>
      <c r="WTD5" s="24"/>
      <c r="WTE5" s="24"/>
      <c r="WTF5" s="24"/>
      <c r="WTG5" s="24"/>
      <c r="WTH5" s="24"/>
      <c r="WTI5" s="24"/>
      <c r="WTJ5" s="24"/>
      <c r="WTK5" s="24"/>
      <c r="WTL5" s="24"/>
      <c r="WTM5" s="24"/>
      <c r="WTN5" s="24"/>
      <c r="WTO5" s="24"/>
      <c r="WTP5" s="24"/>
      <c r="WTQ5" s="24"/>
      <c r="WTR5" s="24"/>
      <c r="WTS5" s="24"/>
      <c r="WTT5" s="24"/>
      <c r="WTU5" s="24"/>
      <c r="WTV5" s="24"/>
      <c r="WTW5" s="24"/>
      <c r="WTX5" s="24"/>
      <c r="WTY5" s="24"/>
      <c r="WTZ5" s="24"/>
      <c r="WUA5" s="24"/>
      <c r="WUB5" s="24"/>
      <c r="WUC5" s="24"/>
      <c r="WUD5" s="24"/>
      <c r="WUE5" s="24"/>
      <c r="WUF5" s="24"/>
      <c r="WUG5" s="24"/>
      <c r="WUH5" s="24"/>
      <c r="WUI5" s="24"/>
      <c r="WUJ5" s="24"/>
      <c r="WUK5" s="24"/>
      <c r="WUL5" s="24"/>
      <c r="WUM5" s="24"/>
      <c r="WUN5" s="24"/>
      <c r="WUO5" s="24"/>
      <c r="WUP5" s="24"/>
      <c r="WUQ5" s="24"/>
      <c r="WUR5" s="24"/>
      <c r="WUS5" s="24"/>
      <c r="WUT5" s="24"/>
      <c r="WUU5" s="24"/>
      <c r="WUV5" s="24"/>
      <c r="WUW5" s="24"/>
      <c r="WUX5" s="24"/>
      <c r="WUY5" s="24"/>
      <c r="WUZ5" s="24"/>
      <c r="WVA5" s="24"/>
      <c r="WVB5" s="24"/>
      <c r="WVC5" s="24"/>
      <c r="WVD5" s="24"/>
      <c r="WVE5" s="24"/>
      <c r="WVF5" s="24"/>
      <c r="WVG5" s="24"/>
      <c r="WVH5" s="24"/>
      <c r="WVI5" s="24"/>
      <c r="WVJ5" s="24"/>
      <c r="WVK5" s="24"/>
      <c r="WVL5" s="24"/>
      <c r="WVM5" s="24"/>
      <c r="WVN5" s="24"/>
      <c r="WVO5" s="24"/>
      <c r="WVP5" s="24"/>
      <c r="WVQ5" s="24"/>
      <c r="WVR5" s="24"/>
      <c r="WVS5" s="24"/>
      <c r="WVT5" s="24"/>
      <c r="WVU5" s="24"/>
      <c r="WVV5" s="24"/>
      <c r="WVW5" s="24"/>
      <c r="WVX5" s="24"/>
      <c r="WVY5" s="24"/>
      <c r="WVZ5" s="24"/>
      <c r="WWA5" s="24"/>
      <c r="WWB5" s="24"/>
      <c r="WWC5" s="24"/>
      <c r="WWD5" s="24"/>
      <c r="WWE5" s="24"/>
      <c r="WWF5" s="24"/>
      <c r="WWG5" s="24"/>
      <c r="WWH5" s="24"/>
      <c r="WWI5" s="24"/>
      <c r="WWJ5" s="24"/>
      <c r="WWK5" s="24"/>
      <c r="WWL5" s="24"/>
      <c r="WWM5" s="24"/>
      <c r="WWN5" s="24"/>
      <c r="WWO5" s="24"/>
      <c r="WWP5" s="24"/>
      <c r="WWQ5" s="24"/>
      <c r="WWR5" s="24"/>
      <c r="WWS5" s="24"/>
      <c r="WWT5" s="24"/>
      <c r="WWU5" s="24"/>
      <c r="WWV5" s="24"/>
      <c r="WWW5" s="24"/>
      <c r="WWX5" s="24"/>
      <c r="WWY5" s="24"/>
      <c r="WWZ5" s="24"/>
      <c r="WXA5" s="24"/>
      <c r="WXB5" s="24"/>
      <c r="WXC5" s="24"/>
      <c r="WXD5" s="24"/>
      <c r="WXE5" s="24"/>
      <c r="WXF5" s="24"/>
      <c r="WXG5" s="24"/>
      <c r="WXH5" s="24"/>
      <c r="WXI5" s="24"/>
      <c r="WXJ5" s="24"/>
      <c r="WXK5" s="24"/>
      <c r="WXL5" s="24"/>
      <c r="WXM5" s="24"/>
      <c r="WXN5" s="24"/>
      <c r="WXO5" s="24"/>
      <c r="WXP5" s="24"/>
      <c r="WXQ5" s="24"/>
      <c r="WXR5" s="24"/>
      <c r="WXS5" s="24"/>
      <c r="WXT5" s="24"/>
      <c r="WXU5" s="24"/>
      <c r="WXV5" s="24"/>
      <c r="WXW5" s="24"/>
      <c r="WXX5" s="24"/>
      <c r="WXY5" s="24"/>
      <c r="WXZ5" s="24"/>
      <c r="WYA5" s="24"/>
      <c r="WYB5" s="24"/>
      <c r="WYC5" s="24"/>
      <c r="WYD5" s="24"/>
      <c r="WYE5" s="24"/>
      <c r="WYF5" s="24"/>
      <c r="WYG5" s="24"/>
      <c r="WYH5" s="24"/>
      <c r="WYI5" s="24"/>
      <c r="WYJ5" s="24"/>
      <c r="WYK5" s="24"/>
      <c r="WYL5" s="24"/>
      <c r="WYM5" s="24"/>
      <c r="WYN5" s="24"/>
      <c r="WYO5" s="24"/>
      <c r="WYP5" s="24"/>
      <c r="WYQ5" s="24"/>
      <c r="WYR5" s="24"/>
      <c r="WYS5" s="24"/>
      <c r="WYT5" s="24"/>
      <c r="WYU5" s="24"/>
      <c r="WYV5" s="24"/>
      <c r="WYW5" s="24"/>
      <c r="WYX5" s="24"/>
      <c r="WYY5" s="24"/>
      <c r="WYZ5" s="24"/>
      <c r="WZA5" s="24"/>
      <c r="WZB5" s="24"/>
      <c r="WZC5" s="24"/>
      <c r="WZD5" s="24"/>
      <c r="WZE5" s="24"/>
      <c r="WZF5" s="24"/>
      <c r="WZG5" s="24"/>
      <c r="WZH5" s="24"/>
      <c r="WZI5" s="24"/>
      <c r="WZJ5" s="24"/>
      <c r="WZK5" s="24"/>
      <c r="WZL5" s="24"/>
      <c r="WZM5" s="24"/>
      <c r="WZN5" s="24"/>
      <c r="WZO5" s="24"/>
      <c r="WZP5" s="24"/>
      <c r="WZQ5" s="24"/>
      <c r="WZR5" s="24"/>
      <c r="WZS5" s="24"/>
      <c r="WZT5" s="24"/>
      <c r="WZU5" s="24"/>
      <c r="WZV5" s="24"/>
      <c r="WZW5" s="24"/>
      <c r="WZX5" s="24"/>
      <c r="WZY5" s="24"/>
      <c r="WZZ5" s="24"/>
      <c r="XAA5" s="24"/>
      <c r="XAB5" s="24"/>
      <c r="XAC5" s="24"/>
      <c r="XAD5" s="24"/>
      <c r="XAE5" s="24"/>
      <c r="XAF5" s="24"/>
      <c r="XAG5" s="24"/>
      <c r="XAH5" s="24"/>
      <c r="XAI5" s="24"/>
      <c r="XAJ5" s="24"/>
      <c r="XAK5" s="24"/>
      <c r="XAL5" s="24"/>
      <c r="XAM5" s="24"/>
      <c r="XAN5" s="24"/>
      <c r="XAO5" s="24"/>
      <c r="XAP5" s="24"/>
      <c r="XAQ5" s="24"/>
      <c r="XAR5" s="24"/>
      <c r="XAS5" s="24"/>
      <c r="XAT5" s="24"/>
      <c r="XAU5" s="24"/>
      <c r="XAV5" s="24"/>
      <c r="XAW5" s="24"/>
      <c r="XAX5" s="24"/>
      <c r="XAY5" s="24"/>
      <c r="XAZ5" s="24"/>
      <c r="XBA5" s="24"/>
      <c r="XBB5" s="24"/>
      <c r="XBC5" s="24"/>
      <c r="XBD5" s="24"/>
      <c r="XBE5" s="24"/>
      <c r="XBF5" s="24"/>
      <c r="XBG5" s="24"/>
      <c r="XBH5" s="24"/>
      <c r="XBI5" s="24"/>
      <c r="XBJ5" s="24"/>
      <c r="XBK5" s="24"/>
      <c r="XBL5" s="24"/>
      <c r="XBM5" s="24"/>
      <c r="XBN5" s="24"/>
      <c r="XBO5" s="24"/>
      <c r="XBP5" s="24"/>
      <c r="XBQ5" s="24"/>
      <c r="XBR5" s="24"/>
      <c r="XBS5" s="24"/>
      <c r="XBT5" s="24"/>
      <c r="XBU5" s="24"/>
      <c r="XBV5" s="24"/>
      <c r="XBW5" s="24"/>
      <c r="XBX5" s="24"/>
      <c r="XBY5" s="24"/>
      <c r="XBZ5" s="24"/>
      <c r="XCA5" s="24"/>
      <c r="XCB5" s="24"/>
      <c r="XCC5" s="24"/>
      <c r="XCD5" s="24"/>
      <c r="XCE5" s="24"/>
      <c r="XCF5" s="24"/>
      <c r="XCG5" s="24"/>
      <c r="XCH5" s="24"/>
      <c r="XCI5" s="24"/>
      <c r="XCJ5" s="24"/>
      <c r="XCK5" s="24"/>
      <c r="XCL5" s="24"/>
      <c r="XCM5" s="24"/>
      <c r="XCN5" s="24"/>
      <c r="XCO5" s="24"/>
      <c r="XCP5" s="24"/>
      <c r="XCQ5" s="24"/>
      <c r="XCR5" s="24"/>
      <c r="XCS5" s="24"/>
      <c r="XCT5" s="24"/>
      <c r="XCU5" s="24"/>
      <c r="XCV5" s="24"/>
      <c r="XCW5" s="24"/>
      <c r="XCX5" s="24"/>
      <c r="XCY5" s="24"/>
      <c r="XCZ5" s="24"/>
      <c r="XDA5" s="24"/>
      <c r="XDB5" s="24"/>
      <c r="XDC5" s="24"/>
      <c r="XDD5" s="24"/>
      <c r="XDE5" s="24"/>
      <c r="XDF5" s="24"/>
      <c r="XDG5" s="24"/>
      <c r="XDH5" s="24"/>
      <c r="XDI5" s="24"/>
      <c r="XDJ5" s="24"/>
      <c r="XDK5" s="24"/>
      <c r="XDL5" s="24"/>
      <c r="XDM5" s="24"/>
      <c r="XDN5" s="24"/>
      <c r="XDO5" s="24"/>
      <c r="XDP5" s="24"/>
      <c r="XDQ5" s="24"/>
      <c r="XDR5" s="24"/>
      <c r="XDS5" s="24"/>
      <c r="XDT5" s="24"/>
      <c r="XDU5" s="24"/>
      <c r="XDV5" s="24"/>
      <c r="XDW5" s="24"/>
      <c r="XDX5" s="24"/>
      <c r="XDY5" s="24"/>
      <c r="XDZ5" s="24"/>
      <c r="XEA5" s="24"/>
      <c r="XEB5" s="24"/>
      <c r="XEC5" s="24"/>
      <c r="XED5" s="24"/>
      <c r="XEE5" s="24"/>
      <c r="XEF5" s="24"/>
      <c r="XEG5" s="24"/>
      <c r="XEH5" s="24"/>
      <c r="XEI5" s="24"/>
      <c r="XEJ5" s="24"/>
      <c r="XEK5" s="24"/>
      <c r="XEL5" s="24"/>
      <c r="XEM5" s="24"/>
      <c r="XEN5" s="24"/>
      <c r="XEO5" s="24"/>
      <c r="XEP5" s="24"/>
      <c r="XEQ5" s="24"/>
      <c r="XER5" s="24"/>
      <c r="XES5" s="24"/>
      <c r="XET5" s="24"/>
      <c r="XEU5" s="24"/>
      <c r="XEV5" s="24"/>
      <c r="XEW5" s="24"/>
      <c r="XEX5" s="24"/>
      <c r="XEY5" s="24"/>
      <c r="XEZ5" s="24"/>
      <c r="XFA5" s="24"/>
      <c r="XFB5" s="23"/>
      <c r="XFC5" s="23"/>
      <c r="XFD5" s="23"/>
    </row>
    <row r="6" spans="1:16384" ht="13.5" x14ac:dyDescent="0.15">
      <c r="A6" s="42" t="s">
        <v>21</v>
      </c>
      <c r="B6" s="33">
        <v>4</v>
      </c>
      <c r="C6" s="43">
        <f>SUMIF(结算月报明细!$F$2:$F$50000,"空运进口",结算月报明细!$Y$2:$Y$50000)</f>
        <v>0</v>
      </c>
      <c r="D6" s="43">
        <f>SUMIF(结算月报明细!$F$2:$F$50000,"空运出口",结算月报明细!$Y$2:$Y$50000)</f>
        <v>0</v>
      </c>
      <c r="E6" s="43">
        <f>SUMIF(结算月报明细!$F$2:$F$50000,"海运进口",结算月报明细!$Y$2:$Y$50000)</f>
        <v>0</v>
      </c>
      <c r="F6" s="43">
        <f>SUMIF(结算月报明细!$F$2:$F$50000,"海运出口",结算月报明细!$Y$2:$Y$50000)</f>
        <v>0</v>
      </c>
      <c r="G6" s="43">
        <f>SUMIF(结算月报明细!$F$2:$F$50000,"陆运进口",结算月报明细!$Y$2:$Y$50000)</f>
        <v>0</v>
      </c>
      <c r="H6" s="43">
        <f>SUMIF(结算月报明细!$F$2:$F$50000,"陆运出口",结算月报明细!$Y$2:$Y$50000)</f>
        <v>0</v>
      </c>
      <c r="I6" s="43">
        <f>SUMIF(结算月报明细!$F$2:$F$50000,"铁路进口",结算月报明细!$Y$2:$Y$50000)</f>
        <v>0</v>
      </c>
      <c r="J6" s="43">
        <f>SUMIF(结算月报明细!$F$2:$F$50000,"铁路出口",结算月报明细!$Y$2:$Y$50000)</f>
        <v>0</v>
      </c>
      <c r="K6" s="43">
        <f>SUMIF(结算月报明细!$F$2:$F$50000,"国内进出区",结算月报明细!$Y$2:$Y$50000)</f>
        <v>0</v>
      </c>
      <c r="L6" s="43">
        <f>SUMIF(结算月报明细!$F$2:$F$50000,"仓储",结算月报明细!$Y$2:$Y$50000)+SUMIF(结算月报明细!$F$2:$F$50000,"运输",结算月报明细!$Y$2:$Y$50000)</f>
        <v>0</v>
      </c>
      <c r="M6" s="43">
        <f>SUMIF(结算月报明细!$F$2:$F$50000,"非报关",结算月报明细!$Y$2:$Y$50000)</f>
        <v>0</v>
      </c>
      <c r="N6" s="43">
        <f>SUMIF(结算月报明细!$F$2:$F$50000,"快运业务",结算月报明细!$Y$2:$Y$50000)</f>
        <v>0</v>
      </c>
      <c r="O6" s="61">
        <f t="shared" si="0"/>
        <v>0</v>
      </c>
      <c r="P6" s="61"/>
      <c r="S6" s="25"/>
      <c r="T6" s="27"/>
      <c r="U6" s="25"/>
    </row>
    <row r="7" spans="1:16384" ht="13.5" x14ac:dyDescent="0.15">
      <c r="A7" s="42" t="s">
        <v>22</v>
      </c>
      <c r="B7" s="33">
        <v>5</v>
      </c>
      <c r="C7" s="43">
        <f>SUMIF(结算月报明细!$F$2:$F$50000,"空运进口",结算月报明细!$V$2:$V$50000)</f>
        <v>0</v>
      </c>
      <c r="D7" s="43">
        <f>SUMIF(结算月报明细!$F$2:$F$50000,"空运出口",结算月报明细!$V$2:$V$50000)</f>
        <v>0</v>
      </c>
      <c r="E7" s="43">
        <f>SUMIF(结算月报明细!$F$2:$F$50000,"海运进口",结算月报明细!$V$2:$V$50000)</f>
        <v>0</v>
      </c>
      <c r="F7" s="43">
        <f>SUMIF(结算月报明细!$F$2:$F$50000,"海运出口",结算月报明细!$V$2:$V$50000)</f>
        <v>0</v>
      </c>
      <c r="G7" s="43">
        <f>SUMIF(结算月报明细!$F$2:$F$50000,"陆运进口",结算月报明细!$V$2:$V$50000)</f>
        <v>0</v>
      </c>
      <c r="H7" s="43">
        <f>SUMIF(结算月报明细!$F$2:$F$50000,"陆运出口",结算月报明细!$V$2:$V$50000)</f>
        <v>0</v>
      </c>
      <c r="I7" s="43">
        <f>SUMIF(结算月报明细!$F$2:$F$50000,"铁路进口",结算月报明细!$V$2:$V$50000)</f>
        <v>0</v>
      </c>
      <c r="J7" s="43">
        <f>SUMIF(结算月报明细!$F$2:$F$50000,"铁路出口",结算月报明细!$V$2:$V$50000)</f>
        <v>0</v>
      </c>
      <c r="K7" s="43">
        <f>SUMIF(结算月报明细!$F$2:$F$50000,"国内进出区",结算月报明细!$V$2:$V$50000)</f>
        <v>0</v>
      </c>
      <c r="L7" s="43">
        <f>SUMIF(结算月报明细!$F$2:$F$50000,"仓储",结算月报明细!$V$2:$V$50000)+SUMIF(结算月报明细!$F$2:$F$50000,"运输",结算月报明细!$V$2:$V$50000)</f>
        <v>0</v>
      </c>
      <c r="M7" s="43">
        <f>SUMIF(结算月报明细!$F$2:$F$50000,"非报关",结算月报明细!$V$2:$V$50000)</f>
        <v>0</v>
      </c>
      <c r="N7" s="43">
        <f>SUMIF(结算月报明细!$F$2:$F$50000,"快运业务",结算月报明细!$V$2:$V$50000)</f>
        <v>0</v>
      </c>
      <c r="O7" s="61">
        <f t="shared" si="0"/>
        <v>0</v>
      </c>
      <c r="P7" s="61"/>
      <c r="S7" s="25"/>
      <c r="T7" s="27"/>
      <c r="U7" s="25"/>
    </row>
    <row r="8" spans="1:16384" ht="13.5" x14ac:dyDescent="0.15">
      <c r="A8" s="42" t="s">
        <v>23</v>
      </c>
      <c r="B8" s="33" t="s">
        <v>24</v>
      </c>
      <c r="C8" s="44">
        <f>C6-C7</f>
        <v>0</v>
      </c>
      <c r="D8" s="44">
        <f t="shared" ref="D8:N8" si="1">D6-D7</f>
        <v>0</v>
      </c>
      <c r="E8" s="44">
        <f t="shared" si="1"/>
        <v>0</v>
      </c>
      <c r="F8" s="44">
        <f t="shared" si="1"/>
        <v>0</v>
      </c>
      <c r="G8" s="44">
        <f t="shared" si="1"/>
        <v>0</v>
      </c>
      <c r="H8" s="44">
        <f t="shared" si="1"/>
        <v>0</v>
      </c>
      <c r="I8" s="44">
        <f t="shared" si="1"/>
        <v>0</v>
      </c>
      <c r="J8" s="44">
        <f t="shared" si="1"/>
        <v>0</v>
      </c>
      <c r="K8" s="44">
        <f t="shared" si="1"/>
        <v>0</v>
      </c>
      <c r="L8" s="44">
        <f t="shared" si="1"/>
        <v>0</v>
      </c>
      <c r="M8" s="44">
        <f t="shared" si="1"/>
        <v>0</v>
      </c>
      <c r="N8" s="44">
        <f t="shared" si="1"/>
        <v>0</v>
      </c>
      <c r="O8" s="61">
        <f t="shared" si="0"/>
        <v>0</v>
      </c>
      <c r="P8" s="61"/>
      <c r="S8" s="25"/>
      <c r="T8" s="27"/>
      <c r="U8" s="25"/>
    </row>
    <row r="9" spans="1:16384" ht="13.5" x14ac:dyDescent="0.15">
      <c r="A9" s="45" t="s">
        <v>25</v>
      </c>
      <c r="B9" s="33">
        <v>7</v>
      </c>
      <c r="C9" s="43">
        <f>SUMIFS(差异月报明细!$Y$2:$Y$50000,差异月报明细!$G$2:$G$50000,"=收入差异",差异月报明细!$F$2:$F$50000,"=空运进口")+SUMIFS(差异月报明细!$Y$2:$Y$50000,差异月报明细!$G$2:$G$50000,"=补收入",差异月报明细!$F$2:$F$50000,"=空运进口")+SUMIF(发票类型变动!$F$1:$F$10000,"空运进口",发票类型变动!$Y$1:$Y$10000)+SUMIF('发票类型变动-国外账单'!$F$1:F10000,"空运进口",'发票类型变动-国外账单'!$Q$1:$Q$10000)</f>
        <v>0</v>
      </c>
      <c r="D9" s="43">
        <f>SUMIFS(差异月报明细!$Y$2:$Y$50000,差异月报明细!$G$2:$G$50000,"=收入差异",差异月报明细!$F$2:$F$50000,"=空运出口")+SUMIFS(差异月报明细!$Y$2:$Y$50000,差异月报明细!$G$2:$G$50000,"=补收入",差异月报明细!$F$2:$F$50000,"=空运出口")+SUMIF(发票类型变动!$F$1:$F$10000,"空运出口",发票类型变动!$Y$1:$Y$10000)+SUMIF('发票类型变动-国外账单'!$F$1:F10000,"空运出口",'发票类型变动-国外账单'!$Q$1:$Q$10000)</f>
        <v>0</v>
      </c>
      <c r="E9" s="43">
        <f>SUMIFS(差异月报明细!$Y$2:$Y$50000,差异月报明细!$G$2:$G$50000,"=收入差异",差异月报明细!$F$2:$F$50000,"=海运进口")+SUMIFS(差异月报明细!$Y$2:$Y$50000,差异月报明细!$G$2:$G$50000,"=补收入",差异月报明细!$F$2:$F$50000,"=海运进口")+SUMIF(发票类型变动!$F$1:$F$10000,"海运进口",发票类型变动!$Y$1:$Y$10000)+SUMIF('发票类型变动-国外账单'!$F$1:F10000,"海运进口",'发票类型变动-国外账单'!$Q$1:$Q$10000)</f>
        <v>0</v>
      </c>
      <c r="F9" s="43">
        <f>SUMIFS(差异月报明细!$Y$2:$Y$50000,差异月报明细!$G$2:$G$50000,"=收入差异",差异月报明细!$F$2:$F$50000,"=海运出口")+SUMIFS(差异月报明细!$Y$2:$Y$50000,差异月报明细!$G$2:$G$50000,"=补收入",差异月报明细!$F$2:$F$50000,"=海运出口")+SUMIF(发票类型变动!$F$1:$F$10000,"海运出口",发票类型变动!$Y$1:$Y$10000)+SUMIF('发票类型变动-国外账单'!$F$1:F10000,"海运出口",'发票类型变动-国外账单'!$Q$1:$Q$10000)</f>
        <v>0</v>
      </c>
      <c r="G9" s="43">
        <f>SUMIFS(差异月报明细!$Y$2:$Y$50000,差异月报明细!$G$2:$G$50000,"=收入差异",差异月报明细!$F$2:$F$50000,"=陆运进口")+SUMIFS(差异月报明细!$Y$2:$Y$50000,差异月报明细!$G$2:$G$50000,"=补收入",差异月报明细!$F$2:$F$50000,"=陆运进口")+SUMIF(发票类型变动!$F$1:$F$10000,"陆运进口",发票类型变动!$Y$1:$Y$10000)+SUMIF('发票类型变动-国外账单'!$F$1:F10000,"陆运进口",'发票类型变动-国外账单'!$Q$1:$Q$10000)</f>
        <v>0</v>
      </c>
      <c r="H9" s="43">
        <f>SUMIFS(差异月报明细!$Y$2:$Y$50000,差异月报明细!$G$2:$G$50000,"=收入差异",差异月报明细!$F$2:$F$50000,"=陆运出口")+SUMIFS(差异月报明细!$Y$2:$Y$50000,差异月报明细!$G$2:$G$50000,"=补收入",差异月报明细!$F$2:$F$50000,"=陆运出口")+SUMIF(发票类型变动!$F$1:$F$10000,"陆运出口",发票类型变动!$Y$1:$Y$10000)+SUMIF('发票类型变动-国外账单'!$F$1:F10000,"陆运出口",'发票类型变动-国外账单'!$Q$1:$Q$10000)</f>
        <v>0</v>
      </c>
      <c r="I9" s="43">
        <f>SUMIFS(差异月报明细!$Y$2:$Y$50000,差异月报明细!$G$2:$G$50000,"=收入差异",差异月报明细!$F$2:$F$50000,"=铁路进口")+SUMIFS(差异月报明细!$Y$2:$Y$50000,差异月报明细!$G$2:$G$50000,"=补收入",差异月报明细!$F$2:$F$50000,"=铁路进口")+SUMIF(发票类型变动!$F$1:$F$10000,"铁路进口",发票类型变动!$Y$1:$Y$10000)+SUMIF('发票类型变动-国外账单'!$F$1:F10000,"铁路进口",'发票类型变动-国外账单'!$Q$1:$Q$10000)</f>
        <v>0</v>
      </c>
      <c r="J9" s="43">
        <f>SUMIFS(差异月报明细!$Y$2:$Y$50000,差异月报明细!$G$2:$G$50000,"=收入差异",差异月报明细!$F$2:$F$50000,"=铁路出口")+SUMIFS(差异月报明细!$Y$2:$Y$50000,差异月报明细!$G$2:$G$50000,"=补收入",差异月报明细!$F$2:$F$50000,"=铁路出口")+SUMIF(发票类型变动!$F$1:$F$10000,"铁路出口",发票类型变动!$Y$1:$Y$10000)+SUMIF('发票类型变动-国外账单'!$F$1:F10000,"铁路出口",'发票类型变动-国外账单'!$Q$1:$Q$10000)</f>
        <v>0</v>
      </c>
      <c r="K9" s="43">
        <f>SUMIFS(差异月报明细!$Y$2:$Y$50000,差异月报明细!$G$2:$G$50000,"=收入差异",差异月报明细!$F$2:$F$50000,"=国内进出区")+SUMIFS(差异月报明细!$Y$2:$Y$50000,差异月报明细!$G$2:$G$50000,"=补收入",差异月报明细!$F$2:$F$50000,"=国内进出区")+SUMIF(发票类型变动!$F$1:$F$10000,"国内进出区",发票类型变动!$Y$1:$Y$10000)+SUMIF('发票类型变动-国外账单'!$F$1:F10000,"国内进出区",'发票类型变动-国外账单'!$Q$1:$Q$10000)</f>
        <v>0</v>
      </c>
      <c r="L9" s="43">
        <f>SUMIFS(差异月报明细!$Y$2:$Y$50000,差异月报明细!$G$2:$G$50000,"=收入差异",差异月报明细!$F$2:$F$50000,"=仓储")+SUMIFS(差异月报明细!$Y$2:$Y$50000,差异月报明细!$G$2:$G$50000,"=补收入",差异月报明细!$F$2:$F$50000,"=仓储")+SUMIFS(差异月报明细!$Y$2:$Y$50000,差异月报明细!$G$2:$G$50000,"=收入差异",差异月报明细!$F$2:$F$50000,"=运输")+SUMIFS(差异月报明细!$Y$2:$Y$50000,差异月报明细!$G$2:$G$50000,"=补收入",差异月报明细!$F$2:$F$50000,"=运输")+SUMIF(发票类型变动!$F$1:$F$10000,"仓储",发票类型变动!$Y$1:$Y$10000)+SUMIF(发票类型变动!$F$1:$F$10000,"运输",发票类型变动!$Y$1:$Y$10000)+SUMIF('发票类型变动-国外账单'!$F$1:F10000,"仓储物流",'发票类型变动-国外账单'!$Q$1:$Q$10000)</f>
        <v>0</v>
      </c>
      <c r="M9" s="43">
        <f>SUMIFS(差异月报明细!$Y$2:$Y$50000,差异月报明细!$G$2:$G$50000,"=收入差异",差异月报明细!$F$2:$F$50000,"=非报关")+SUMIFS(差异月报明细!$Y$2:$Y$50000,差异月报明细!$G$2:$G$50000,"=补收入",差异月报明细!$F$2:$F$50000,"=非报关")+SUMIF(发票类型变动!$F$1:$F$10000,"非报关",发票类型变动!$Y$1:$Y$10000)+SUMIF('发票类型变动-国外账单'!$F$1:F10000,"非报关",'发票类型变动-国外账单'!$Q$1:$Q$10000)</f>
        <v>0</v>
      </c>
      <c r="N9" s="43">
        <f>SUMIFS(差异月报明细!$Y$2:$Y$50000,差异月报明细!$G$2:$G$50000,"=收入差异",差异月报明细!$F$2:$F$50000,"=快运业务")+SUMIFS(差异月报明细!$Y$2:$Y$50000,差异月报明细!$G$2:$G$50000,"=补收入",差异月报明细!$F$2:$F$50000,"=快运业务")+SUMIF(发票类型变动!$F$1:$F$10000,"快运业务",发票类型变动!$Y$1:$Y$10000)+SUMIF('发票类型变动-国外账单'!$F$1:F10000,"快运业务",'发票类型变动-国外账单'!$Q$1:$Q$10000)</f>
        <v>0</v>
      </c>
      <c r="O9" s="61">
        <f t="shared" si="0"/>
        <v>0</v>
      </c>
      <c r="P9" s="61"/>
      <c r="S9" s="25"/>
      <c r="T9" s="27"/>
      <c r="U9" s="25"/>
    </row>
    <row r="10" spans="1:16384" ht="13.5" x14ac:dyDescent="0.15">
      <c r="A10" s="45" t="s">
        <v>26</v>
      </c>
      <c r="B10" s="33">
        <v>8</v>
      </c>
      <c r="C10" s="44">
        <f>SUMIFS(差异月报明细!$V$2:$V$50000,差异月报明细!$G$2:$G$50000,"=成本差异",差异月报明细!$F$2:$F$50000,"=空运进口")</f>
        <v>0</v>
      </c>
      <c r="D10" s="44">
        <f>SUMIFS(差异月报明细!$V$2:$V$50000,差异月报明细!$G$2:$G$50000,"=成本差异",差异月报明细!$F$2:$F$50000,"=空运出口")</f>
        <v>0</v>
      </c>
      <c r="E10" s="44">
        <f>SUMIFS(差异月报明细!$V$2:$V$50000,差异月报明细!$G$2:$G$50000,"=成本差异",差异月报明细!$F$2:$F$50000,"=海运进口")</f>
        <v>0</v>
      </c>
      <c r="F10" s="44">
        <f>SUMIFS(差异月报明细!$V$2:$V$50000,差异月报明细!$G$2:$G$50000,"=成本差异",差异月报明细!$F$2:$F$50000,"=海运出口")</f>
        <v>0</v>
      </c>
      <c r="G10" s="44">
        <f>SUMIFS(差异月报明细!$V$2:$V$50000,差异月报明细!$G$2:$G$50000,"=成本差异",差异月报明细!$F$2:$F$50000,"=陆运进口")</f>
        <v>0</v>
      </c>
      <c r="H10" s="44">
        <f>SUMIFS(差异月报明细!$V$2:$V$50000,差异月报明细!$G$2:$G$50000,"=成本差异",差异月报明细!$F$2:$F$50000,"=陆运出口")</f>
        <v>0</v>
      </c>
      <c r="I10" s="62">
        <f>SUMIFS(差异月报明细!$V$2:$V$50000,差异月报明细!$G$2:$G$50000,"=成本差异",差异月报明细!$F$2:$F$50000,"=铁路进口")</f>
        <v>0</v>
      </c>
      <c r="J10" s="62">
        <f>SUMIFS(差异月报明细!$V$2:$V$50000,差异月报明细!$G$2:$G$50000,"=成本差异",差异月报明细!$F$2:$F$50000,"=铁路出口")</f>
        <v>0</v>
      </c>
      <c r="K10" s="44">
        <f>SUMIFS(差异月报明细!$V$2:$V$50000,差异月报明细!$G$2:$G$50000,"=成本差异",差异月报明细!$F$2:$F$50000,"=国内进出区")</f>
        <v>0</v>
      </c>
      <c r="L10" s="44">
        <f>SUMIFS(差异月报明细!$V$2:$V$50000,差异月报明细!$G$2:$G$50000,"=成本差异",差异月报明细!$F$2:$F$50000,"=仓储")+SUMIFS(差异月报明细!$V$2:$V$50000,差异月报明细!$G$2:$G$50000,"=成本差异",差异月报明细!$F$2:$F$50000,"=运输")</f>
        <v>0</v>
      </c>
      <c r="M10" s="44">
        <f>SUMIFS(差异月报明细!$V$2:$V$50000,差异月报明细!$G$2:$G$50000,"=成本差异",差异月报明细!$F$2:$F$50000,"=非报关")</f>
        <v>0</v>
      </c>
      <c r="N10" s="62">
        <f>SUMIFS(差异月报明细!$V$2:$V$50000,差异月报明细!$G$2:$G$50000,"=成本差异",差异月报明细!$F$2:$F$50000,"=快运业务")</f>
        <v>0</v>
      </c>
      <c r="O10" s="61">
        <f t="shared" si="0"/>
        <v>0</v>
      </c>
      <c r="P10" s="61"/>
      <c r="S10" s="25"/>
      <c r="T10" s="27"/>
      <c r="U10" s="25"/>
    </row>
    <row r="11" spans="1:16384" ht="13.5" x14ac:dyDescent="0.15">
      <c r="A11" s="45" t="s">
        <v>27</v>
      </c>
      <c r="B11" s="33">
        <v>9</v>
      </c>
      <c r="C11" s="44"/>
      <c r="D11" s="44"/>
      <c r="E11" s="44"/>
      <c r="F11" s="44"/>
      <c r="G11" s="44"/>
      <c r="H11" s="44"/>
      <c r="I11" s="62"/>
      <c r="J11" s="62"/>
      <c r="K11" s="44"/>
      <c r="L11" s="44"/>
      <c r="M11" s="44"/>
      <c r="N11" s="62"/>
      <c r="O11" s="61">
        <f t="shared" si="0"/>
        <v>0</v>
      </c>
      <c r="P11" s="61"/>
      <c r="S11" s="25"/>
      <c r="T11" s="27"/>
      <c r="U11" s="25"/>
    </row>
    <row r="12" spans="1:16384" ht="13.5" x14ac:dyDescent="0.15">
      <c r="A12" s="45" t="s">
        <v>28</v>
      </c>
      <c r="B12" s="33">
        <v>10</v>
      </c>
      <c r="C12" s="44"/>
      <c r="D12" s="44"/>
      <c r="E12" s="44"/>
      <c r="F12" s="44"/>
      <c r="G12" s="44"/>
      <c r="H12" s="44"/>
      <c r="I12" s="62"/>
      <c r="J12" s="62"/>
      <c r="K12" s="44"/>
      <c r="L12" s="44"/>
      <c r="M12" s="44"/>
      <c r="N12" s="62"/>
      <c r="O12" s="63">
        <f t="shared" si="0"/>
        <v>0</v>
      </c>
      <c r="P12" s="63"/>
      <c r="S12" s="25"/>
      <c r="T12" s="27"/>
      <c r="U12" s="25"/>
    </row>
    <row r="13" spans="1:16384" ht="13.5" x14ac:dyDescent="0.15">
      <c r="A13" s="46" t="s">
        <v>29</v>
      </c>
      <c r="B13" s="47" t="s">
        <v>30</v>
      </c>
      <c r="C13" s="48">
        <f>C8+C9-C10+C11-C12</f>
        <v>0</v>
      </c>
      <c r="D13" s="48">
        <f t="shared" ref="D13:N13" si="2">D8+D9-D10+D11-D12</f>
        <v>0</v>
      </c>
      <c r="E13" s="48">
        <f t="shared" si="2"/>
        <v>0</v>
      </c>
      <c r="F13" s="48">
        <f t="shared" si="2"/>
        <v>0</v>
      </c>
      <c r="G13" s="48">
        <f t="shared" si="2"/>
        <v>0</v>
      </c>
      <c r="H13" s="48">
        <f t="shared" si="2"/>
        <v>0</v>
      </c>
      <c r="I13" s="48">
        <f t="shared" si="2"/>
        <v>0</v>
      </c>
      <c r="J13" s="48">
        <f t="shared" si="2"/>
        <v>0</v>
      </c>
      <c r="K13" s="48">
        <f t="shared" si="2"/>
        <v>0</v>
      </c>
      <c r="L13" s="48">
        <f t="shared" si="2"/>
        <v>0</v>
      </c>
      <c r="M13" s="48">
        <f t="shared" si="2"/>
        <v>0</v>
      </c>
      <c r="N13" s="48">
        <f t="shared" si="2"/>
        <v>0</v>
      </c>
      <c r="O13" s="64">
        <f t="shared" si="0"/>
        <v>0</v>
      </c>
      <c r="P13" s="64">
        <f>P14-P15</f>
        <v>0</v>
      </c>
      <c r="S13" s="25"/>
      <c r="T13" s="27"/>
      <c r="U13" s="25"/>
    </row>
    <row r="14" spans="1:16384" ht="13.5" x14ac:dyDescent="0.15">
      <c r="A14" s="49" t="s">
        <v>31</v>
      </c>
      <c r="B14" s="49" t="s">
        <v>32</v>
      </c>
      <c r="C14" s="50">
        <f>C6+C9</f>
        <v>0</v>
      </c>
      <c r="D14" s="50">
        <f t="shared" ref="D14:N14" si="3">D6+D9</f>
        <v>0</v>
      </c>
      <c r="E14" s="50">
        <f t="shared" si="3"/>
        <v>0</v>
      </c>
      <c r="F14" s="50">
        <f t="shared" si="3"/>
        <v>0</v>
      </c>
      <c r="G14" s="50">
        <f t="shared" si="3"/>
        <v>0</v>
      </c>
      <c r="H14" s="50">
        <f t="shared" si="3"/>
        <v>0</v>
      </c>
      <c r="I14" s="50">
        <f t="shared" si="3"/>
        <v>0</v>
      </c>
      <c r="J14" s="50">
        <f t="shared" si="3"/>
        <v>0</v>
      </c>
      <c r="K14" s="50">
        <f t="shared" si="3"/>
        <v>0</v>
      </c>
      <c r="L14" s="50">
        <f t="shared" si="3"/>
        <v>0</v>
      </c>
      <c r="M14" s="50">
        <f t="shared" si="3"/>
        <v>0</v>
      </c>
      <c r="N14" s="50">
        <f t="shared" si="3"/>
        <v>0</v>
      </c>
      <c r="O14" s="50">
        <f t="shared" si="0"/>
        <v>0</v>
      </c>
      <c r="P14" s="50"/>
      <c r="S14" s="25"/>
      <c r="T14" s="27"/>
      <c r="U14" s="25"/>
    </row>
    <row r="15" spans="1:16384" ht="13.5" x14ac:dyDescent="0.15">
      <c r="A15" s="49" t="s">
        <v>33</v>
      </c>
      <c r="B15" s="49" t="s">
        <v>34</v>
      </c>
      <c r="C15" s="50">
        <f>C7+C10-C11+C12</f>
        <v>0</v>
      </c>
      <c r="D15" s="50">
        <f t="shared" ref="D15:N15" si="4">D7+D10-D11+D12</f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0"/>
        <v>0</v>
      </c>
      <c r="P15" s="50"/>
      <c r="S15" s="25"/>
      <c r="T15" s="27"/>
      <c r="U15" s="25"/>
    </row>
    <row r="16" spans="1:16384" ht="13.5" x14ac:dyDescent="0.15">
      <c r="A16" s="51" t="s">
        <v>35</v>
      </c>
      <c r="B16" s="51" t="s">
        <v>36</v>
      </c>
      <c r="C16" s="50">
        <f>C14-C15</f>
        <v>0</v>
      </c>
      <c r="D16" s="50">
        <f t="shared" ref="D16:N16" si="5">D14-D15</f>
        <v>0</v>
      </c>
      <c r="E16" s="50">
        <f t="shared" si="5"/>
        <v>0</v>
      </c>
      <c r="F16" s="50">
        <f t="shared" si="5"/>
        <v>0</v>
      </c>
      <c r="G16" s="50">
        <f t="shared" si="5"/>
        <v>0</v>
      </c>
      <c r="H16" s="50">
        <f t="shared" si="5"/>
        <v>0</v>
      </c>
      <c r="I16" s="50">
        <f t="shared" si="5"/>
        <v>0</v>
      </c>
      <c r="J16" s="50">
        <f t="shared" si="5"/>
        <v>0</v>
      </c>
      <c r="K16" s="50">
        <f t="shared" si="5"/>
        <v>0</v>
      </c>
      <c r="L16" s="50">
        <f t="shared" si="5"/>
        <v>0</v>
      </c>
      <c r="M16" s="50">
        <f t="shared" si="5"/>
        <v>0</v>
      </c>
      <c r="N16" s="50">
        <f t="shared" si="5"/>
        <v>0</v>
      </c>
      <c r="O16" s="50">
        <f t="shared" si="0"/>
        <v>0</v>
      </c>
      <c r="P16" s="50"/>
      <c r="S16" s="25"/>
      <c r="T16" s="27"/>
      <c r="U16" s="25"/>
    </row>
    <row r="18" spans="1:16381" ht="13.5" x14ac:dyDescent="0.15">
      <c r="A18" s="29" t="s">
        <v>37</v>
      </c>
      <c r="B18" s="30" t="s">
        <v>4</v>
      </c>
      <c r="C18" s="31" t="s">
        <v>5</v>
      </c>
      <c r="D18" s="31" t="s">
        <v>6</v>
      </c>
      <c r="E18" s="31" t="s">
        <v>7</v>
      </c>
      <c r="F18" s="31" t="s">
        <v>8</v>
      </c>
      <c r="G18" s="31" t="s">
        <v>9</v>
      </c>
      <c r="H18" s="31" t="s">
        <v>10</v>
      </c>
      <c r="I18" s="57" t="s">
        <v>11</v>
      </c>
      <c r="J18" s="57" t="s">
        <v>12</v>
      </c>
      <c r="K18" s="57" t="s">
        <v>13</v>
      </c>
      <c r="L18" s="57" t="s">
        <v>14</v>
      </c>
      <c r="M18" s="57" t="s">
        <v>15</v>
      </c>
      <c r="N18" s="57" t="s">
        <v>16</v>
      </c>
      <c r="O18" s="58" t="s">
        <v>17</v>
      </c>
      <c r="P18" s="58" t="s">
        <v>50</v>
      </c>
      <c r="Q18" s="25"/>
      <c r="R18" s="25"/>
      <c r="S18" s="25"/>
      <c r="U18" s="25"/>
    </row>
    <row r="19" spans="1:16381" ht="13.5" x14ac:dyDescent="0.15">
      <c r="A19" s="32" t="s">
        <v>18</v>
      </c>
      <c r="B19" s="33">
        <v>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59">
        <f t="shared" ref="O19:O32" si="6">SUM(C19:N19)</f>
        <v>0</v>
      </c>
      <c r="P19" s="59">
        <f>P30-P31</f>
        <v>0</v>
      </c>
      <c r="Q19" s="25"/>
      <c r="R19" s="25"/>
      <c r="S19" s="25"/>
      <c r="U19" s="25"/>
    </row>
    <row r="20" spans="1:16381" s="23" customFormat="1" ht="13.5" x14ac:dyDescent="0.15">
      <c r="A20" s="35" t="s">
        <v>19</v>
      </c>
      <c r="B20" s="33">
        <v>2</v>
      </c>
      <c r="C20" s="36"/>
      <c r="D20" s="37"/>
      <c r="E20" s="36"/>
      <c r="F20" s="37"/>
      <c r="G20" s="36"/>
      <c r="H20" s="36"/>
      <c r="I20" s="36"/>
      <c r="J20" s="36"/>
      <c r="K20" s="36"/>
      <c r="L20" s="36"/>
      <c r="M20" s="36"/>
      <c r="N20" s="36"/>
      <c r="O20" s="59">
        <f t="shared" si="6"/>
        <v>0</v>
      </c>
      <c r="P20" s="59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  <c r="KO20" s="24"/>
      <c r="KP20" s="24"/>
      <c r="KQ20" s="24"/>
      <c r="KR20" s="24"/>
      <c r="KS20" s="24"/>
      <c r="KT20" s="24"/>
      <c r="KU20" s="24"/>
      <c r="KV20" s="24"/>
      <c r="KW20" s="24"/>
      <c r="KX20" s="24"/>
      <c r="KY20" s="24"/>
      <c r="KZ20" s="24"/>
      <c r="LA20" s="24"/>
      <c r="LB20" s="24"/>
      <c r="LC20" s="24"/>
      <c r="LD20" s="24"/>
      <c r="LE20" s="24"/>
      <c r="LF20" s="24"/>
      <c r="LG20" s="24"/>
      <c r="LH20" s="24"/>
      <c r="LI20" s="24"/>
      <c r="LJ20" s="24"/>
      <c r="LK20" s="24"/>
      <c r="LL20" s="24"/>
      <c r="LM20" s="24"/>
      <c r="LN20" s="24"/>
      <c r="LO20" s="24"/>
      <c r="LP20" s="24"/>
      <c r="LQ20" s="24"/>
      <c r="LR20" s="24"/>
      <c r="LS20" s="24"/>
      <c r="LT20" s="24"/>
      <c r="LU20" s="24"/>
      <c r="LV20" s="24"/>
      <c r="LW20" s="24"/>
      <c r="LX20" s="24"/>
      <c r="LY20" s="24"/>
      <c r="LZ20" s="24"/>
      <c r="MA20" s="24"/>
      <c r="MB20" s="24"/>
      <c r="MC20" s="24"/>
      <c r="MD20" s="24"/>
      <c r="ME20" s="24"/>
      <c r="MF20" s="24"/>
      <c r="MG20" s="24"/>
      <c r="MH20" s="24"/>
      <c r="MI20" s="24"/>
      <c r="MJ20" s="24"/>
      <c r="MK20" s="24"/>
      <c r="ML20" s="24"/>
      <c r="MM20" s="24"/>
      <c r="MN20" s="24"/>
      <c r="MO20" s="24"/>
      <c r="MP20" s="24"/>
      <c r="MQ20" s="24"/>
      <c r="MR20" s="24"/>
      <c r="MS20" s="24"/>
      <c r="MT20" s="24"/>
      <c r="MU20" s="24"/>
      <c r="MV20" s="24"/>
      <c r="MW20" s="24"/>
      <c r="MX20" s="24"/>
      <c r="MY20" s="24"/>
      <c r="MZ20" s="24"/>
      <c r="NA20" s="24"/>
      <c r="NB20" s="24"/>
      <c r="NC20" s="24"/>
      <c r="ND20" s="24"/>
      <c r="NE20" s="24"/>
      <c r="NF20" s="24"/>
      <c r="NG20" s="24"/>
      <c r="NH20" s="24"/>
      <c r="NI20" s="24"/>
      <c r="NJ20" s="24"/>
      <c r="NK20" s="24"/>
      <c r="NL20" s="24"/>
      <c r="NM20" s="24"/>
      <c r="NN20" s="24"/>
      <c r="NO20" s="24"/>
      <c r="NP20" s="24"/>
      <c r="NQ20" s="24"/>
      <c r="NR20" s="24"/>
      <c r="NS20" s="24"/>
      <c r="NT20" s="24"/>
      <c r="NU20" s="24"/>
      <c r="NV20" s="24"/>
      <c r="NW20" s="24"/>
      <c r="NX20" s="24"/>
      <c r="NY20" s="24"/>
      <c r="NZ20" s="24"/>
      <c r="OA20" s="24"/>
      <c r="OB20" s="24"/>
      <c r="OC20" s="24"/>
      <c r="OD20" s="24"/>
      <c r="OE20" s="24"/>
      <c r="OF20" s="24"/>
      <c r="OG20" s="24"/>
      <c r="OH20" s="24"/>
      <c r="OI20" s="24"/>
      <c r="OJ20" s="24"/>
      <c r="OK20" s="24"/>
      <c r="OL20" s="24"/>
      <c r="OM20" s="24"/>
      <c r="ON20" s="24"/>
      <c r="OO20" s="24"/>
      <c r="OP20" s="24"/>
      <c r="OQ20" s="24"/>
      <c r="OR20" s="24"/>
      <c r="OS20" s="24"/>
      <c r="OT20" s="24"/>
      <c r="OU20" s="24"/>
      <c r="OV20" s="24"/>
      <c r="OW20" s="24"/>
      <c r="OX20" s="24"/>
      <c r="OY20" s="24"/>
      <c r="OZ20" s="24"/>
      <c r="PA20" s="24"/>
      <c r="PB20" s="24"/>
      <c r="PC20" s="24"/>
      <c r="PD20" s="24"/>
      <c r="PE20" s="24"/>
      <c r="PF20" s="24"/>
      <c r="PG20" s="24"/>
      <c r="PH20" s="24"/>
      <c r="PI20" s="24"/>
      <c r="PJ20" s="24"/>
      <c r="PK20" s="24"/>
      <c r="PL20" s="24"/>
      <c r="PM20" s="24"/>
      <c r="PN20" s="24"/>
      <c r="PO20" s="24"/>
      <c r="PP20" s="24"/>
      <c r="PQ20" s="24"/>
      <c r="PR20" s="24"/>
      <c r="PS20" s="24"/>
      <c r="PT20" s="24"/>
      <c r="PU20" s="24"/>
      <c r="PV20" s="24"/>
      <c r="PW20" s="24"/>
      <c r="PX20" s="24"/>
      <c r="PY20" s="24"/>
      <c r="PZ20" s="24"/>
      <c r="QA20" s="24"/>
      <c r="QB20" s="24"/>
      <c r="QC20" s="24"/>
      <c r="QD20" s="24"/>
      <c r="QE20" s="24"/>
      <c r="QF20" s="24"/>
      <c r="QG20" s="24"/>
      <c r="QH20" s="24"/>
      <c r="QI20" s="24"/>
      <c r="QJ20" s="24"/>
      <c r="QK20" s="24"/>
      <c r="QL20" s="24"/>
      <c r="QM20" s="24"/>
      <c r="QN20" s="24"/>
      <c r="QO20" s="24"/>
      <c r="QP20" s="24"/>
      <c r="QQ20" s="24"/>
      <c r="QR20" s="24"/>
      <c r="QS20" s="24"/>
      <c r="QT20" s="24"/>
      <c r="QU20" s="24"/>
      <c r="QV20" s="24"/>
      <c r="QW20" s="24"/>
      <c r="QX20" s="24"/>
      <c r="QY20" s="24"/>
      <c r="QZ20" s="24"/>
      <c r="RA20" s="24"/>
      <c r="RB20" s="24"/>
      <c r="RC20" s="24"/>
      <c r="RD20" s="24"/>
      <c r="RE20" s="24"/>
      <c r="RF20" s="24"/>
      <c r="RG20" s="24"/>
      <c r="RH20" s="24"/>
      <c r="RI20" s="24"/>
      <c r="RJ20" s="24"/>
      <c r="RK20" s="24"/>
      <c r="RL20" s="24"/>
      <c r="RM20" s="24"/>
      <c r="RN20" s="24"/>
      <c r="RO20" s="24"/>
      <c r="RP20" s="24"/>
      <c r="RQ20" s="24"/>
      <c r="RR20" s="24"/>
      <c r="RS20" s="24"/>
      <c r="RT20" s="24"/>
      <c r="RU20" s="24"/>
      <c r="RV20" s="24"/>
      <c r="RW20" s="24"/>
      <c r="RX20" s="24"/>
      <c r="RY20" s="24"/>
      <c r="RZ20" s="24"/>
      <c r="SA20" s="24"/>
      <c r="SB20" s="24"/>
      <c r="SC20" s="24"/>
      <c r="SD20" s="24"/>
      <c r="SE20" s="24"/>
      <c r="SF20" s="24"/>
      <c r="SG20" s="24"/>
      <c r="SH20" s="24"/>
      <c r="SI20" s="24"/>
      <c r="SJ20" s="24"/>
      <c r="SK20" s="24"/>
      <c r="SL20" s="24"/>
      <c r="SM20" s="24"/>
      <c r="SN20" s="24"/>
      <c r="SO20" s="24"/>
      <c r="SP20" s="24"/>
      <c r="SQ20" s="24"/>
      <c r="SR20" s="24"/>
      <c r="SS20" s="24"/>
      <c r="ST20" s="24"/>
      <c r="SU20" s="24"/>
      <c r="SV20" s="24"/>
      <c r="SW20" s="24"/>
      <c r="SX20" s="24"/>
      <c r="SY20" s="24"/>
      <c r="SZ20" s="24"/>
      <c r="TA20" s="24"/>
      <c r="TB20" s="24"/>
      <c r="TC20" s="24"/>
      <c r="TD20" s="24"/>
      <c r="TE20" s="24"/>
      <c r="TF20" s="24"/>
      <c r="TG20" s="24"/>
      <c r="TH20" s="24"/>
      <c r="TI20" s="24"/>
      <c r="TJ20" s="24"/>
      <c r="TK20" s="24"/>
      <c r="TL20" s="24"/>
      <c r="TM20" s="24"/>
      <c r="TN20" s="24"/>
      <c r="TO20" s="24"/>
      <c r="TP20" s="24"/>
      <c r="TQ20" s="24"/>
      <c r="TR20" s="24"/>
      <c r="TS20" s="24"/>
      <c r="TT20" s="24"/>
      <c r="TU20" s="24"/>
      <c r="TV20" s="24"/>
      <c r="TW20" s="24"/>
      <c r="TX20" s="24"/>
      <c r="TY20" s="24"/>
      <c r="TZ20" s="24"/>
      <c r="UA20" s="24"/>
      <c r="UB20" s="24"/>
      <c r="UC20" s="24"/>
      <c r="UD20" s="24"/>
      <c r="UE20" s="24"/>
      <c r="UF20" s="24"/>
      <c r="UG20" s="24"/>
      <c r="UH20" s="24"/>
      <c r="UI20" s="24"/>
      <c r="UJ20" s="24"/>
      <c r="UK20" s="24"/>
      <c r="UL20" s="24"/>
      <c r="UM20" s="24"/>
      <c r="UN20" s="24"/>
      <c r="UO20" s="24"/>
      <c r="UP20" s="24"/>
      <c r="UQ20" s="24"/>
      <c r="UR20" s="24"/>
      <c r="US20" s="24"/>
      <c r="UT20" s="24"/>
      <c r="UU20" s="24"/>
      <c r="UV20" s="24"/>
      <c r="UW20" s="24"/>
      <c r="UX20" s="24"/>
      <c r="UY20" s="24"/>
      <c r="UZ20" s="24"/>
      <c r="VA20" s="24"/>
      <c r="VB20" s="24"/>
      <c r="VC20" s="24"/>
      <c r="VD20" s="24"/>
      <c r="VE20" s="24"/>
      <c r="VF20" s="24"/>
      <c r="VG20" s="24"/>
      <c r="VH20" s="24"/>
      <c r="VI20" s="24"/>
      <c r="VJ20" s="24"/>
      <c r="VK20" s="24"/>
      <c r="VL20" s="24"/>
      <c r="VM20" s="24"/>
      <c r="VN20" s="24"/>
      <c r="VO20" s="24"/>
      <c r="VP20" s="24"/>
      <c r="VQ20" s="24"/>
      <c r="VR20" s="24"/>
      <c r="VS20" s="24"/>
      <c r="VT20" s="24"/>
      <c r="VU20" s="24"/>
      <c r="VV20" s="24"/>
      <c r="VW20" s="24"/>
      <c r="VX20" s="24"/>
      <c r="VY20" s="24"/>
      <c r="VZ20" s="24"/>
      <c r="WA20" s="24"/>
      <c r="WB20" s="24"/>
      <c r="WC20" s="24"/>
      <c r="WD20" s="24"/>
      <c r="WE20" s="24"/>
      <c r="WF20" s="24"/>
      <c r="WG20" s="24"/>
      <c r="WH20" s="24"/>
      <c r="WI20" s="24"/>
      <c r="WJ20" s="24"/>
      <c r="WK20" s="24"/>
      <c r="WL20" s="24"/>
      <c r="WM20" s="24"/>
      <c r="WN20" s="24"/>
      <c r="WO20" s="24"/>
      <c r="WP20" s="24"/>
      <c r="WQ20" s="24"/>
      <c r="WR20" s="24"/>
      <c r="WS20" s="24"/>
      <c r="WT20" s="24"/>
      <c r="WU20" s="24"/>
      <c r="WV20" s="24"/>
      <c r="WW20" s="24"/>
      <c r="WX20" s="24"/>
      <c r="WY20" s="24"/>
      <c r="WZ20" s="24"/>
      <c r="XA20" s="24"/>
      <c r="XB20" s="24"/>
      <c r="XC20" s="24"/>
      <c r="XD20" s="24"/>
      <c r="XE20" s="24"/>
      <c r="XF20" s="24"/>
      <c r="XG20" s="24"/>
      <c r="XH20" s="24"/>
      <c r="XI20" s="24"/>
      <c r="XJ20" s="24"/>
      <c r="XK20" s="24"/>
      <c r="XL20" s="24"/>
      <c r="XM20" s="24"/>
      <c r="XN20" s="24"/>
      <c r="XO20" s="24"/>
      <c r="XP20" s="24"/>
      <c r="XQ20" s="24"/>
      <c r="XR20" s="24"/>
      <c r="XS20" s="24"/>
      <c r="XT20" s="24"/>
      <c r="XU20" s="24"/>
      <c r="XV20" s="24"/>
      <c r="XW20" s="24"/>
      <c r="XX20" s="24"/>
      <c r="XY20" s="24"/>
      <c r="XZ20" s="24"/>
      <c r="YA20" s="24"/>
      <c r="YB20" s="24"/>
      <c r="YC20" s="24"/>
      <c r="YD20" s="24"/>
      <c r="YE20" s="24"/>
      <c r="YF20" s="24"/>
      <c r="YG20" s="24"/>
      <c r="YH20" s="24"/>
      <c r="YI20" s="24"/>
      <c r="YJ20" s="24"/>
      <c r="YK20" s="24"/>
      <c r="YL20" s="24"/>
      <c r="YM20" s="24"/>
      <c r="YN20" s="24"/>
      <c r="YO20" s="24"/>
      <c r="YP20" s="24"/>
      <c r="YQ20" s="24"/>
      <c r="YR20" s="24"/>
      <c r="YS20" s="24"/>
      <c r="YT20" s="24"/>
      <c r="YU20" s="24"/>
      <c r="YV20" s="24"/>
      <c r="YW20" s="24"/>
      <c r="YX20" s="24"/>
      <c r="YY20" s="24"/>
      <c r="YZ20" s="24"/>
      <c r="ZA20" s="24"/>
      <c r="ZB20" s="24"/>
      <c r="ZC20" s="24"/>
      <c r="ZD20" s="24"/>
      <c r="ZE20" s="24"/>
      <c r="ZF20" s="24"/>
      <c r="ZG20" s="24"/>
      <c r="ZH20" s="24"/>
      <c r="ZI20" s="24"/>
      <c r="ZJ20" s="24"/>
      <c r="ZK20" s="24"/>
      <c r="ZL20" s="24"/>
      <c r="ZM20" s="24"/>
      <c r="ZN20" s="24"/>
      <c r="ZO20" s="24"/>
      <c r="ZP20" s="24"/>
      <c r="ZQ20" s="24"/>
      <c r="ZR20" s="24"/>
      <c r="ZS20" s="24"/>
      <c r="ZT20" s="24"/>
      <c r="ZU20" s="24"/>
      <c r="ZV20" s="24"/>
      <c r="ZW20" s="24"/>
      <c r="ZX20" s="24"/>
      <c r="ZY20" s="24"/>
      <c r="ZZ20" s="24"/>
      <c r="AAA20" s="24"/>
      <c r="AAB20" s="24"/>
      <c r="AAC20" s="24"/>
      <c r="AAD20" s="24"/>
      <c r="AAE20" s="24"/>
      <c r="AAF20" s="24"/>
      <c r="AAG20" s="24"/>
      <c r="AAH20" s="24"/>
      <c r="AAI20" s="24"/>
      <c r="AAJ20" s="24"/>
      <c r="AAK20" s="24"/>
      <c r="AAL20" s="24"/>
      <c r="AAM20" s="24"/>
      <c r="AAN20" s="24"/>
      <c r="AAO20" s="24"/>
      <c r="AAP20" s="24"/>
      <c r="AAQ20" s="24"/>
      <c r="AAR20" s="24"/>
      <c r="AAS20" s="24"/>
      <c r="AAT20" s="24"/>
      <c r="AAU20" s="24"/>
      <c r="AAV20" s="24"/>
      <c r="AAW20" s="24"/>
      <c r="AAX20" s="24"/>
      <c r="AAY20" s="24"/>
      <c r="AAZ20" s="24"/>
      <c r="ABA20" s="24"/>
      <c r="ABB20" s="24"/>
      <c r="ABC20" s="24"/>
      <c r="ABD20" s="24"/>
      <c r="ABE20" s="24"/>
      <c r="ABF20" s="24"/>
      <c r="ABG20" s="24"/>
      <c r="ABH20" s="24"/>
      <c r="ABI20" s="24"/>
      <c r="ABJ20" s="24"/>
      <c r="ABK20" s="24"/>
      <c r="ABL20" s="24"/>
      <c r="ABM20" s="24"/>
      <c r="ABN20" s="24"/>
      <c r="ABO20" s="24"/>
      <c r="ABP20" s="24"/>
      <c r="ABQ20" s="24"/>
      <c r="ABR20" s="24"/>
      <c r="ABS20" s="24"/>
      <c r="ABT20" s="24"/>
      <c r="ABU20" s="24"/>
      <c r="ABV20" s="24"/>
      <c r="ABW20" s="24"/>
      <c r="ABX20" s="24"/>
      <c r="ABY20" s="24"/>
      <c r="ABZ20" s="24"/>
      <c r="ACA20" s="24"/>
      <c r="ACB20" s="24"/>
      <c r="ACC20" s="24"/>
      <c r="ACD20" s="24"/>
      <c r="ACE20" s="24"/>
      <c r="ACF20" s="24"/>
      <c r="ACG20" s="24"/>
      <c r="ACH20" s="24"/>
      <c r="ACI20" s="24"/>
      <c r="ACJ20" s="24"/>
      <c r="ACK20" s="24"/>
      <c r="ACL20" s="24"/>
      <c r="ACM20" s="24"/>
      <c r="ACN20" s="24"/>
      <c r="ACO20" s="24"/>
      <c r="ACP20" s="24"/>
      <c r="ACQ20" s="24"/>
      <c r="ACR20" s="24"/>
      <c r="ACS20" s="24"/>
      <c r="ACT20" s="24"/>
      <c r="ACU20" s="24"/>
      <c r="ACV20" s="24"/>
      <c r="ACW20" s="24"/>
      <c r="ACX20" s="24"/>
      <c r="ACY20" s="24"/>
      <c r="ACZ20" s="24"/>
      <c r="ADA20" s="24"/>
      <c r="ADB20" s="24"/>
      <c r="ADC20" s="24"/>
      <c r="ADD20" s="24"/>
      <c r="ADE20" s="24"/>
      <c r="ADF20" s="24"/>
      <c r="ADG20" s="24"/>
      <c r="ADH20" s="24"/>
      <c r="ADI20" s="24"/>
      <c r="ADJ20" s="24"/>
      <c r="ADK20" s="24"/>
      <c r="ADL20" s="24"/>
      <c r="ADM20" s="24"/>
      <c r="ADN20" s="24"/>
      <c r="ADO20" s="24"/>
      <c r="ADP20" s="24"/>
      <c r="ADQ20" s="24"/>
      <c r="ADR20" s="24"/>
      <c r="ADS20" s="24"/>
      <c r="ADT20" s="24"/>
      <c r="ADU20" s="24"/>
      <c r="ADV20" s="24"/>
      <c r="ADW20" s="24"/>
      <c r="ADX20" s="24"/>
      <c r="ADY20" s="24"/>
      <c r="ADZ20" s="24"/>
      <c r="AEA20" s="24"/>
      <c r="AEB20" s="24"/>
      <c r="AEC20" s="24"/>
      <c r="AED20" s="24"/>
      <c r="AEE20" s="24"/>
      <c r="AEF20" s="24"/>
      <c r="AEG20" s="24"/>
      <c r="AEH20" s="24"/>
      <c r="AEI20" s="24"/>
      <c r="AEJ20" s="24"/>
      <c r="AEK20" s="24"/>
      <c r="AEL20" s="24"/>
      <c r="AEM20" s="24"/>
      <c r="AEN20" s="24"/>
      <c r="AEO20" s="24"/>
      <c r="AEP20" s="24"/>
      <c r="AEQ20" s="24"/>
      <c r="AER20" s="24"/>
      <c r="AES20" s="24"/>
      <c r="AET20" s="24"/>
      <c r="AEU20" s="24"/>
      <c r="AEV20" s="24"/>
      <c r="AEW20" s="24"/>
      <c r="AEX20" s="24"/>
      <c r="AEY20" s="24"/>
      <c r="AEZ20" s="24"/>
      <c r="AFA20" s="24"/>
      <c r="AFB20" s="24"/>
      <c r="AFC20" s="24"/>
      <c r="AFD20" s="24"/>
      <c r="AFE20" s="24"/>
      <c r="AFF20" s="24"/>
      <c r="AFG20" s="24"/>
      <c r="AFH20" s="24"/>
      <c r="AFI20" s="24"/>
      <c r="AFJ20" s="24"/>
      <c r="AFK20" s="24"/>
      <c r="AFL20" s="24"/>
      <c r="AFM20" s="24"/>
      <c r="AFN20" s="24"/>
      <c r="AFO20" s="24"/>
      <c r="AFP20" s="24"/>
      <c r="AFQ20" s="24"/>
      <c r="AFR20" s="24"/>
      <c r="AFS20" s="24"/>
      <c r="AFT20" s="24"/>
      <c r="AFU20" s="24"/>
      <c r="AFV20" s="24"/>
      <c r="AFW20" s="24"/>
      <c r="AFX20" s="24"/>
      <c r="AFY20" s="24"/>
      <c r="AFZ20" s="24"/>
      <c r="AGA20" s="24"/>
      <c r="AGB20" s="24"/>
      <c r="AGC20" s="24"/>
      <c r="AGD20" s="24"/>
      <c r="AGE20" s="24"/>
      <c r="AGF20" s="24"/>
      <c r="AGG20" s="24"/>
      <c r="AGH20" s="24"/>
      <c r="AGI20" s="24"/>
      <c r="AGJ20" s="24"/>
      <c r="AGK20" s="24"/>
      <c r="AGL20" s="24"/>
      <c r="AGM20" s="24"/>
      <c r="AGN20" s="24"/>
      <c r="AGO20" s="24"/>
      <c r="AGP20" s="24"/>
      <c r="AGQ20" s="24"/>
      <c r="AGR20" s="24"/>
      <c r="AGS20" s="24"/>
      <c r="AGT20" s="24"/>
      <c r="AGU20" s="24"/>
      <c r="AGV20" s="24"/>
      <c r="AGW20" s="24"/>
      <c r="AGX20" s="24"/>
      <c r="AGY20" s="24"/>
      <c r="AGZ20" s="24"/>
      <c r="AHA20" s="24"/>
      <c r="AHB20" s="24"/>
      <c r="AHC20" s="24"/>
      <c r="AHD20" s="24"/>
      <c r="AHE20" s="24"/>
      <c r="AHF20" s="24"/>
      <c r="AHG20" s="24"/>
      <c r="AHH20" s="24"/>
      <c r="AHI20" s="24"/>
      <c r="AHJ20" s="24"/>
      <c r="AHK20" s="24"/>
      <c r="AHL20" s="24"/>
      <c r="AHM20" s="24"/>
      <c r="AHN20" s="24"/>
      <c r="AHO20" s="24"/>
      <c r="AHP20" s="24"/>
      <c r="AHQ20" s="24"/>
      <c r="AHR20" s="24"/>
      <c r="AHS20" s="24"/>
      <c r="AHT20" s="24"/>
      <c r="AHU20" s="24"/>
      <c r="AHV20" s="24"/>
      <c r="AHW20" s="24"/>
      <c r="AHX20" s="24"/>
      <c r="AHY20" s="24"/>
      <c r="AHZ20" s="24"/>
      <c r="AIA20" s="24"/>
      <c r="AIB20" s="24"/>
      <c r="AIC20" s="24"/>
      <c r="AID20" s="24"/>
      <c r="AIE20" s="24"/>
      <c r="AIF20" s="24"/>
      <c r="AIG20" s="24"/>
      <c r="AIH20" s="24"/>
      <c r="AII20" s="24"/>
      <c r="AIJ20" s="24"/>
      <c r="AIK20" s="24"/>
      <c r="AIL20" s="24"/>
      <c r="AIM20" s="24"/>
      <c r="AIN20" s="24"/>
      <c r="AIO20" s="24"/>
      <c r="AIP20" s="24"/>
      <c r="AIQ20" s="24"/>
      <c r="AIR20" s="24"/>
      <c r="AIS20" s="24"/>
      <c r="AIT20" s="24"/>
      <c r="AIU20" s="24"/>
      <c r="AIV20" s="24"/>
      <c r="AIW20" s="24"/>
      <c r="AIX20" s="24"/>
      <c r="AIY20" s="24"/>
      <c r="AIZ20" s="24"/>
      <c r="AJA20" s="24"/>
      <c r="AJB20" s="24"/>
      <c r="AJC20" s="24"/>
      <c r="AJD20" s="24"/>
      <c r="AJE20" s="24"/>
      <c r="AJF20" s="24"/>
      <c r="AJG20" s="24"/>
      <c r="AJH20" s="24"/>
      <c r="AJI20" s="24"/>
      <c r="AJJ20" s="24"/>
      <c r="AJK20" s="24"/>
      <c r="AJL20" s="24"/>
      <c r="AJM20" s="24"/>
      <c r="AJN20" s="24"/>
      <c r="AJO20" s="24"/>
      <c r="AJP20" s="24"/>
      <c r="AJQ20" s="24"/>
      <c r="AJR20" s="24"/>
      <c r="AJS20" s="24"/>
      <c r="AJT20" s="24"/>
      <c r="AJU20" s="24"/>
      <c r="AJV20" s="24"/>
      <c r="AJW20" s="24"/>
      <c r="AJX20" s="24"/>
      <c r="AJY20" s="24"/>
      <c r="AJZ20" s="24"/>
      <c r="AKA20" s="24"/>
      <c r="AKB20" s="24"/>
      <c r="AKC20" s="24"/>
      <c r="AKD20" s="24"/>
      <c r="AKE20" s="24"/>
      <c r="AKF20" s="24"/>
      <c r="AKG20" s="24"/>
      <c r="AKH20" s="24"/>
      <c r="AKI20" s="24"/>
      <c r="AKJ20" s="24"/>
      <c r="AKK20" s="24"/>
      <c r="AKL20" s="24"/>
      <c r="AKM20" s="24"/>
      <c r="AKN20" s="24"/>
      <c r="AKO20" s="24"/>
      <c r="AKP20" s="24"/>
      <c r="AKQ20" s="24"/>
      <c r="AKR20" s="24"/>
      <c r="AKS20" s="24"/>
      <c r="AKT20" s="24"/>
      <c r="AKU20" s="24"/>
      <c r="AKV20" s="24"/>
      <c r="AKW20" s="24"/>
      <c r="AKX20" s="24"/>
      <c r="AKY20" s="24"/>
      <c r="AKZ20" s="24"/>
      <c r="ALA20" s="24"/>
      <c r="ALB20" s="24"/>
      <c r="ALC20" s="24"/>
      <c r="ALD20" s="24"/>
      <c r="ALE20" s="24"/>
      <c r="ALF20" s="24"/>
      <c r="ALG20" s="24"/>
      <c r="ALH20" s="24"/>
      <c r="ALI20" s="24"/>
      <c r="ALJ20" s="24"/>
      <c r="ALK20" s="24"/>
      <c r="ALL20" s="24"/>
      <c r="ALM20" s="24"/>
      <c r="ALN20" s="24"/>
      <c r="ALO20" s="24"/>
      <c r="ALP20" s="24"/>
      <c r="ALQ20" s="24"/>
      <c r="ALR20" s="24"/>
      <c r="ALS20" s="24"/>
      <c r="ALT20" s="24"/>
      <c r="ALU20" s="24"/>
      <c r="ALV20" s="24"/>
      <c r="ALW20" s="24"/>
      <c r="ALX20" s="24"/>
      <c r="ALY20" s="24"/>
      <c r="ALZ20" s="24"/>
      <c r="AMA20" s="24"/>
      <c r="AMB20" s="24"/>
      <c r="AMC20" s="24"/>
      <c r="AMD20" s="24"/>
      <c r="AME20" s="24"/>
      <c r="AMF20" s="24"/>
      <c r="AMG20" s="24"/>
      <c r="AMH20" s="24"/>
      <c r="AMI20" s="24"/>
      <c r="AMJ20" s="24"/>
      <c r="AMK20" s="24"/>
      <c r="AML20" s="24"/>
      <c r="AMM20" s="24"/>
      <c r="AMN20" s="24"/>
      <c r="AMO20" s="24"/>
      <c r="AMP20" s="24"/>
      <c r="AMQ20" s="24"/>
      <c r="AMR20" s="24"/>
      <c r="AMS20" s="24"/>
      <c r="AMT20" s="24"/>
      <c r="AMU20" s="24"/>
      <c r="AMV20" s="24"/>
      <c r="AMW20" s="24"/>
      <c r="AMX20" s="24"/>
      <c r="AMY20" s="24"/>
      <c r="AMZ20" s="24"/>
      <c r="ANA20" s="24"/>
      <c r="ANB20" s="24"/>
      <c r="ANC20" s="24"/>
      <c r="AND20" s="24"/>
      <c r="ANE20" s="24"/>
      <c r="ANF20" s="24"/>
      <c r="ANG20" s="24"/>
      <c r="ANH20" s="24"/>
      <c r="ANI20" s="24"/>
      <c r="ANJ20" s="24"/>
      <c r="ANK20" s="24"/>
      <c r="ANL20" s="24"/>
      <c r="ANM20" s="24"/>
      <c r="ANN20" s="24"/>
      <c r="ANO20" s="24"/>
      <c r="ANP20" s="24"/>
      <c r="ANQ20" s="24"/>
      <c r="ANR20" s="24"/>
      <c r="ANS20" s="24"/>
      <c r="ANT20" s="24"/>
      <c r="ANU20" s="24"/>
      <c r="ANV20" s="24"/>
      <c r="ANW20" s="24"/>
      <c r="ANX20" s="24"/>
      <c r="ANY20" s="24"/>
      <c r="ANZ20" s="24"/>
      <c r="AOA20" s="24"/>
      <c r="AOB20" s="24"/>
      <c r="AOC20" s="24"/>
      <c r="AOD20" s="24"/>
      <c r="AOE20" s="24"/>
      <c r="AOF20" s="24"/>
      <c r="AOG20" s="24"/>
      <c r="AOH20" s="24"/>
      <c r="AOI20" s="24"/>
      <c r="AOJ20" s="24"/>
      <c r="AOK20" s="24"/>
      <c r="AOL20" s="24"/>
      <c r="AOM20" s="24"/>
      <c r="AON20" s="24"/>
      <c r="AOO20" s="24"/>
      <c r="AOP20" s="24"/>
      <c r="AOQ20" s="24"/>
      <c r="AOR20" s="24"/>
      <c r="AOS20" s="24"/>
      <c r="AOT20" s="24"/>
      <c r="AOU20" s="24"/>
      <c r="AOV20" s="24"/>
      <c r="AOW20" s="24"/>
      <c r="AOX20" s="24"/>
      <c r="AOY20" s="24"/>
      <c r="AOZ20" s="24"/>
      <c r="APA20" s="24"/>
      <c r="APB20" s="24"/>
      <c r="APC20" s="24"/>
      <c r="APD20" s="24"/>
      <c r="APE20" s="24"/>
      <c r="APF20" s="24"/>
      <c r="APG20" s="24"/>
      <c r="APH20" s="24"/>
      <c r="API20" s="24"/>
      <c r="APJ20" s="24"/>
      <c r="APK20" s="24"/>
      <c r="APL20" s="24"/>
      <c r="APM20" s="24"/>
      <c r="APN20" s="24"/>
      <c r="APO20" s="24"/>
      <c r="APP20" s="24"/>
      <c r="APQ20" s="24"/>
      <c r="APR20" s="24"/>
      <c r="APS20" s="24"/>
      <c r="APT20" s="24"/>
      <c r="APU20" s="24"/>
      <c r="APV20" s="24"/>
      <c r="APW20" s="24"/>
      <c r="APX20" s="24"/>
      <c r="APY20" s="24"/>
      <c r="APZ20" s="24"/>
      <c r="AQA20" s="24"/>
      <c r="AQB20" s="24"/>
      <c r="AQC20" s="24"/>
      <c r="AQD20" s="24"/>
      <c r="AQE20" s="24"/>
      <c r="AQF20" s="24"/>
      <c r="AQG20" s="24"/>
      <c r="AQH20" s="24"/>
      <c r="AQI20" s="24"/>
      <c r="AQJ20" s="24"/>
      <c r="AQK20" s="24"/>
      <c r="AQL20" s="24"/>
      <c r="AQM20" s="24"/>
      <c r="AQN20" s="24"/>
      <c r="AQO20" s="24"/>
      <c r="AQP20" s="24"/>
      <c r="AQQ20" s="24"/>
      <c r="AQR20" s="24"/>
      <c r="AQS20" s="24"/>
      <c r="AQT20" s="24"/>
      <c r="AQU20" s="24"/>
      <c r="AQV20" s="24"/>
      <c r="AQW20" s="24"/>
      <c r="AQX20" s="24"/>
      <c r="AQY20" s="24"/>
      <c r="AQZ20" s="24"/>
      <c r="ARA20" s="24"/>
      <c r="ARB20" s="24"/>
      <c r="ARC20" s="24"/>
      <c r="ARD20" s="24"/>
      <c r="ARE20" s="24"/>
      <c r="ARF20" s="24"/>
      <c r="ARG20" s="24"/>
      <c r="ARH20" s="24"/>
      <c r="ARI20" s="24"/>
      <c r="ARJ20" s="24"/>
      <c r="ARK20" s="24"/>
      <c r="ARL20" s="24"/>
      <c r="ARM20" s="24"/>
      <c r="ARN20" s="24"/>
      <c r="ARO20" s="24"/>
      <c r="ARP20" s="24"/>
      <c r="ARQ20" s="24"/>
      <c r="ARR20" s="24"/>
      <c r="ARS20" s="24"/>
      <c r="ART20" s="24"/>
      <c r="ARU20" s="24"/>
      <c r="ARV20" s="24"/>
      <c r="ARW20" s="24"/>
      <c r="ARX20" s="24"/>
      <c r="ARY20" s="24"/>
      <c r="ARZ20" s="24"/>
      <c r="ASA20" s="24"/>
      <c r="ASB20" s="24"/>
      <c r="ASC20" s="24"/>
      <c r="ASD20" s="24"/>
      <c r="ASE20" s="24"/>
      <c r="ASF20" s="24"/>
      <c r="ASG20" s="24"/>
      <c r="ASH20" s="24"/>
      <c r="ASI20" s="24"/>
      <c r="ASJ20" s="24"/>
      <c r="ASK20" s="24"/>
      <c r="ASL20" s="24"/>
      <c r="ASM20" s="24"/>
      <c r="ASN20" s="24"/>
      <c r="ASO20" s="24"/>
      <c r="ASP20" s="24"/>
      <c r="ASQ20" s="24"/>
      <c r="ASR20" s="24"/>
      <c r="ASS20" s="24"/>
      <c r="AST20" s="24"/>
      <c r="ASU20" s="24"/>
      <c r="ASV20" s="24"/>
      <c r="ASW20" s="24"/>
      <c r="ASX20" s="24"/>
      <c r="ASY20" s="24"/>
      <c r="ASZ20" s="24"/>
      <c r="ATA20" s="24"/>
      <c r="ATB20" s="24"/>
      <c r="ATC20" s="24"/>
      <c r="ATD20" s="24"/>
      <c r="ATE20" s="24"/>
      <c r="ATF20" s="24"/>
      <c r="ATG20" s="24"/>
      <c r="ATH20" s="24"/>
      <c r="ATI20" s="24"/>
      <c r="ATJ20" s="24"/>
      <c r="ATK20" s="24"/>
      <c r="ATL20" s="24"/>
      <c r="ATM20" s="24"/>
      <c r="ATN20" s="24"/>
      <c r="ATO20" s="24"/>
      <c r="ATP20" s="24"/>
      <c r="ATQ20" s="24"/>
      <c r="ATR20" s="24"/>
      <c r="ATS20" s="24"/>
      <c r="ATT20" s="24"/>
      <c r="ATU20" s="24"/>
      <c r="ATV20" s="24"/>
      <c r="ATW20" s="24"/>
      <c r="ATX20" s="24"/>
      <c r="ATY20" s="24"/>
      <c r="ATZ20" s="24"/>
      <c r="AUA20" s="24"/>
      <c r="AUB20" s="24"/>
      <c r="AUC20" s="24"/>
      <c r="AUD20" s="24"/>
      <c r="AUE20" s="24"/>
      <c r="AUF20" s="24"/>
      <c r="AUG20" s="24"/>
      <c r="AUH20" s="24"/>
      <c r="AUI20" s="24"/>
      <c r="AUJ20" s="24"/>
      <c r="AUK20" s="24"/>
      <c r="AUL20" s="24"/>
      <c r="AUM20" s="24"/>
      <c r="AUN20" s="24"/>
      <c r="AUO20" s="24"/>
      <c r="AUP20" s="24"/>
      <c r="AUQ20" s="24"/>
      <c r="AUR20" s="24"/>
      <c r="AUS20" s="24"/>
      <c r="AUT20" s="24"/>
      <c r="AUU20" s="24"/>
      <c r="AUV20" s="24"/>
      <c r="AUW20" s="24"/>
      <c r="AUX20" s="24"/>
      <c r="AUY20" s="24"/>
      <c r="AUZ20" s="24"/>
      <c r="AVA20" s="24"/>
      <c r="AVB20" s="24"/>
      <c r="AVC20" s="24"/>
      <c r="AVD20" s="24"/>
      <c r="AVE20" s="24"/>
      <c r="AVF20" s="24"/>
      <c r="AVG20" s="24"/>
      <c r="AVH20" s="24"/>
      <c r="AVI20" s="24"/>
      <c r="AVJ20" s="24"/>
      <c r="AVK20" s="24"/>
      <c r="AVL20" s="24"/>
      <c r="AVM20" s="24"/>
      <c r="AVN20" s="24"/>
      <c r="AVO20" s="24"/>
      <c r="AVP20" s="24"/>
      <c r="AVQ20" s="24"/>
      <c r="AVR20" s="24"/>
      <c r="AVS20" s="24"/>
      <c r="AVT20" s="24"/>
      <c r="AVU20" s="24"/>
      <c r="AVV20" s="24"/>
      <c r="AVW20" s="24"/>
      <c r="AVX20" s="24"/>
      <c r="AVY20" s="24"/>
      <c r="AVZ20" s="24"/>
      <c r="AWA20" s="24"/>
      <c r="AWB20" s="24"/>
      <c r="AWC20" s="24"/>
      <c r="AWD20" s="24"/>
      <c r="AWE20" s="24"/>
      <c r="AWF20" s="24"/>
      <c r="AWG20" s="24"/>
      <c r="AWH20" s="24"/>
      <c r="AWI20" s="24"/>
      <c r="AWJ20" s="24"/>
      <c r="AWK20" s="24"/>
      <c r="AWL20" s="24"/>
      <c r="AWM20" s="24"/>
      <c r="AWN20" s="24"/>
      <c r="AWO20" s="24"/>
      <c r="AWP20" s="24"/>
      <c r="AWQ20" s="24"/>
      <c r="AWR20" s="24"/>
      <c r="AWS20" s="24"/>
      <c r="AWT20" s="24"/>
      <c r="AWU20" s="24"/>
      <c r="AWV20" s="24"/>
      <c r="AWW20" s="24"/>
      <c r="AWX20" s="24"/>
      <c r="AWY20" s="24"/>
      <c r="AWZ20" s="24"/>
      <c r="AXA20" s="24"/>
      <c r="AXB20" s="24"/>
      <c r="AXC20" s="24"/>
      <c r="AXD20" s="24"/>
      <c r="AXE20" s="24"/>
      <c r="AXF20" s="24"/>
      <c r="AXG20" s="24"/>
      <c r="AXH20" s="24"/>
      <c r="AXI20" s="24"/>
      <c r="AXJ20" s="24"/>
      <c r="AXK20" s="24"/>
      <c r="AXL20" s="24"/>
      <c r="AXM20" s="24"/>
      <c r="AXN20" s="24"/>
      <c r="AXO20" s="24"/>
      <c r="AXP20" s="24"/>
      <c r="AXQ20" s="24"/>
      <c r="AXR20" s="24"/>
      <c r="AXS20" s="24"/>
      <c r="AXT20" s="24"/>
      <c r="AXU20" s="24"/>
      <c r="AXV20" s="24"/>
      <c r="AXW20" s="24"/>
      <c r="AXX20" s="24"/>
      <c r="AXY20" s="24"/>
      <c r="AXZ20" s="24"/>
      <c r="AYA20" s="24"/>
      <c r="AYB20" s="24"/>
      <c r="AYC20" s="24"/>
      <c r="AYD20" s="24"/>
      <c r="AYE20" s="24"/>
      <c r="AYF20" s="24"/>
      <c r="AYG20" s="24"/>
      <c r="AYH20" s="24"/>
      <c r="AYI20" s="24"/>
      <c r="AYJ20" s="24"/>
      <c r="AYK20" s="24"/>
      <c r="AYL20" s="24"/>
      <c r="AYM20" s="24"/>
      <c r="AYN20" s="24"/>
      <c r="AYO20" s="24"/>
      <c r="AYP20" s="24"/>
      <c r="AYQ20" s="24"/>
      <c r="AYR20" s="24"/>
      <c r="AYS20" s="24"/>
      <c r="AYT20" s="24"/>
      <c r="AYU20" s="24"/>
      <c r="AYV20" s="24"/>
      <c r="AYW20" s="24"/>
      <c r="AYX20" s="24"/>
      <c r="AYY20" s="24"/>
      <c r="AYZ20" s="24"/>
      <c r="AZA20" s="24"/>
      <c r="AZB20" s="24"/>
      <c r="AZC20" s="24"/>
      <c r="AZD20" s="24"/>
      <c r="AZE20" s="24"/>
      <c r="AZF20" s="24"/>
      <c r="AZG20" s="24"/>
      <c r="AZH20" s="24"/>
      <c r="AZI20" s="24"/>
      <c r="AZJ20" s="24"/>
      <c r="AZK20" s="24"/>
      <c r="AZL20" s="24"/>
      <c r="AZM20" s="24"/>
      <c r="AZN20" s="24"/>
      <c r="AZO20" s="24"/>
      <c r="AZP20" s="24"/>
      <c r="AZQ20" s="24"/>
      <c r="AZR20" s="24"/>
      <c r="AZS20" s="24"/>
      <c r="AZT20" s="24"/>
      <c r="AZU20" s="24"/>
      <c r="AZV20" s="24"/>
      <c r="AZW20" s="24"/>
      <c r="AZX20" s="24"/>
      <c r="AZY20" s="24"/>
      <c r="AZZ20" s="24"/>
      <c r="BAA20" s="24"/>
      <c r="BAB20" s="24"/>
      <c r="BAC20" s="24"/>
      <c r="BAD20" s="24"/>
      <c r="BAE20" s="24"/>
      <c r="BAF20" s="24"/>
      <c r="BAG20" s="24"/>
      <c r="BAH20" s="24"/>
      <c r="BAI20" s="24"/>
      <c r="BAJ20" s="24"/>
      <c r="BAK20" s="24"/>
      <c r="BAL20" s="24"/>
      <c r="BAM20" s="24"/>
      <c r="BAN20" s="24"/>
      <c r="BAO20" s="24"/>
      <c r="BAP20" s="24"/>
      <c r="BAQ20" s="24"/>
      <c r="BAR20" s="24"/>
      <c r="BAS20" s="24"/>
      <c r="BAT20" s="24"/>
      <c r="BAU20" s="24"/>
      <c r="BAV20" s="24"/>
      <c r="BAW20" s="24"/>
      <c r="BAX20" s="24"/>
      <c r="BAY20" s="24"/>
      <c r="BAZ20" s="24"/>
      <c r="BBA20" s="24"/>
      <c r="BBB20" s="24"/>
      <c r="BBC20" s="24"/>
      <c r="BBD20" s="24"/>
      <c r="BBE20" s="24"/>
      <c r="BBF20" s="24"/>
      <c r="BBG20" s="24"/>
      <c r="BBH20" s="24"/>
      <c r="BBI20" s="24"/>
      <c r="BBJ20" s="24"/>
      <c r="BBK20" s="24"/>
      <c r="BBL20" s="24"/>
      <c r="BBM20" s="24"/>
      <c r="BBN20" s="24"/>
      <c r="BBO20" s="24"/>
      <c r="BBP20" s="24"/>
      <c r="BBQ20" s="24"/>
      <c r="BBR20" s="24"/>
      <c r="BBS20" s="24"/>
      <c r="BBT20" s="24"/>
      <c r="BBU20" s="24"/>
      <c r="BBV20" s="24"/>
      <c r="BBW20" s="24"/>
      <c r="BBX20" s="24"/>
      <c r="BBY20" s="24"/>
      <c r="BBZ20" s="24"/>
      <c r="BCA20" s="24"/>
      <c r="BCB20" s="24"/>
      <c r="BCC20" s="24"/>
      <c r="BCD20" s="24"/>
      <c r="BCE20" s="24"/>
      <c r="BCF20" s="24"/>
      <c r="BCG20" s="24"/>
      <c r="BCH20" s="24"/>
      <c r="BCI20" s="24"/>
      <c r="BCJ20" s="24"/>
      <c r="BCK20" s="24"/>
      <c r="BCL20" s="24"/>
      <c r="BCM20" s="24"/>
      <c r="BCN20" s="24"/>
      <c r="BCO20" s="24"/>
      <c r="BCP20" s="24"/>
      <c r="BCQ20" s="24"/>
      <c r="BCR20" s="24"/>
      <c r="BCS20" s="24"/>
      <c r="BCT20" s="24"/>
      <c r="BCU20" s="24"/>
      <c r="BCV20" s="24"/>
      <c r="BCW20" s="24"/>
      <c r="BCX20" s="24"/>
      <c r="BCY20" s="24"/>
      <c r="BCZ20" s="24"/>
      <c r="BDA20" s="24"/>
      <c r="BDB20" s="24"/>
      <c r="BDC20" s="24"/>
      <c r="BDD20" s="24"/>
      <c r="BDE20" s="24"/>
      <c r="BDF20" s="24"/>
      <c r="BDG20" s="24"/>
      <c r="BDH20" s="24"/>
      <c r="BDI20" s="24"/>
      <c r="BDJ20" s="24"/>
      <c r="BDK20" s="24"/>
      <c r="BDL20" s="24"/>
      <c r="BDM20" s="24"/>
      <c r="BDN20" s="24"/>
      <c r="BDO20" s="24"/>
      <c r="BDP20" s="24"/>
      <c r="BDQ20" s="24"/>
      <c r="BDR20" s="24"/>
      <c r="BDS20" s="24"/>
      <c r="BDT20" s="24"/>
      <c r="BDU20" s="24"/>
      <c r="BDV20" s="24"/>
      <c r="BDW20" s="24"/>
      <c r="BDX20" s="24"/>
      <c r="BDY20" s="24"/>
      <c r="BDZ20" s="24"/>
      <c r="BEA20" s="24"/>
      <c r="BEB20" s="24"/>
      <c r="BEC20" s="24"/>
      <c r="BED20" s="24"/>
      <c r="BEE20" s="24"/>
      <c r="BEF20" s="24"/>
      <c r="BEG20" s="24"/>
      <c r="BEH20" s="24"/>
      <c r="BEI20" s="24"/>
      <c r="BEJ20" s="24"/>
      <c r="BEK20" s="24"/>
      <c r="BEL20" s="24"/>
      <c r="BEM20" s="24"/>
      <c r="BEN20" s="24"/>
      <c r="BEO20" s="24"/>
      <c r="BEP20" s="24"/>
      <c r="BEQ20" s="24"/>
      <c r="BER20" s="24"/>
      <c r="BES20" s="24"/>
      <c r="BET20" s="24"/>
      <c r="BEU20" s="24"/>
      <c r="BEV20" s="24"/>
      <c r="BEW20" s="24"/>
      <c r="BEX20" s="24"/>
      <c r="BEY20" s="24"/>
      <c r="BEZ20" s="24"/>
      <c r="BFA20" s="24"/>
      <c r="BFB20" s="24"/>
      <c r="BFC20" s="24"/>
      <c r="BFD20" s="24"/>
      <c r="BFE20" s="24"/>
      <c r="BFF20" s="24"/>
      <c r="BFG20" s="24"/>
      <c r="BFH20" s="24"/>
      <c r="BFI20" s="24"/>
      <c r="BFJ20" s="24"/>
      <c r="BFK20" s="24"/>
      <c r="BFL20" s="24"/>
      <c r="BFM20" s="24"/>
      <c r="BFN20" s="24"/>
      <c r="BFO20" s="24"/>
      <c r="BFP20" s="24"/>
      <c r="BFQ20" s="24"/>
      <c r="BFR20" s="24"/>
      <c r="BFS20" s="24"/>
      <c r="BFT20" s="24"/>
      <c r="BFU20" s="24"/>
      <c r="BFV20" s="24"/>
      <c r="BFW20" s="24"/>
      <c r="BFX20" s="24"/>
      <c r="BFY20" s="24"/>
      <c r="BFZ20" s="24"/>
      <c r="BGA20" s="24"/>
      <c r="BGB20" s="24"/>
      <c r="BGC20" s="24"/>
      <c r="BGD20" s="24"/>
      <c r="BGE20" s="24"/>
      <c r="BGF20" s="24"/>
      <c r="BGG20" s="24"/>
      <c r="BGH20" s="24"/>
      <c r="BGI20" s="24"/>
      <c r="BGJ20" s="24"/>
      <c r="BGK20" s="24"/>
      <c r="BGL20" s="24"/>
      <c r="BGM20" s="24"/>
      <c r="BGN20" s="24"/>
      <c r="BGO20" s="24"/>
      <c r="BGP20" s="24"/>
      <c r="BGQ20" s="24"/>
      <c r="BGR20" s="24"/>
      <c r="BGS20" s="24"/>
      <c r="BGT20" s="24"/>
      <c r="BGU20" s="24"/>
      <c r="BGV20" s="24"/>
      <c r="BGW20" s="24"/>
      <c r="BGX20" s="24"/>
      <c r="BGY20" s="24"/>
      <c r="BGZ20" s="24"/>
      <c r="BHA20" s="24"/>
      <c r="BHB20" s="24"/>
      <c r="BHC20" s="24"/>
      <c r="BHD20" s="24"/>
      <c r="BHE20" s="24"/>
      <c r="BHF20" s="24"/>
      <c r="BHG20" s="24"/>
      <c r="BHH20" s="24"/>
      <c r="BHI20" s="24"/>
      <c r="BHJ20" s="24"/>
      <c r="BHK20" s="24"/>
      <c r="BHL20" s="24"/>
      <c r="BHM20" s="24"/>
      <c r="BHN20" s="24"/>
      <c r="BHO20" s="24"/>
      <c r="BHP20" s="24"/>
      <c r="BHQ20" s="24"/>
      <c r="BHR20" s="24"/>
      <c r="BHS20" s="24"/>
      <c r="BHT20" s="24"/>
      <c r="BHU20" s="24"/>
      <c r="BHV20" s="24"/>
      <c r="BHW20" s="24"/>
      <c r="BHX20" s="24"/>
      <c r="BHY20" s="24"/>
      <c r="BHZ20" s="24"/>
      <c r="BIA20" s="24"/>
      <c r="BIB20" s="24"/>
      <c r="BIC20" s="24"/>
      <c r="BID20" s="24"/>
      <c r="BIE20" s="24"/>
      <c r="BIF20" s="24"/>
      <c r="BIG20" s="24"/>
      <c r="BIH20" s="24"/>
      <c r="BII20" s="24"/>
      <c r="BIJ20" s="24"/>
      <c r="BIK20" s="24"/>
      <c r="BIL20" s="24"/>
      <c r="BIM20" s="24"/>
      <c r="BIN20" s="24"/>
      <c r="BIO20" s="24"/>
      <c r="BIP20" s="24"/>
      <c r="BIQ20" s="24"/>
      <c r="BIR20" s="24"/>
      <c r="BIS20" s="24"/>
      <c r="BIT20" s="24"/>
      <c r="BIU20" s="24"/>
      <c r="BIV20" s="24"/>
      <c r="BIW20" s="24"/>
      <c r="BIX20" s="24"/>
      <c r="BIY20" s="24"/>
      <c r="BIZ20" s="24"/>
      <c r="BJA20" s="24"/>
      <c r="BJB20" s="24"/>
      <c r="BJC20" s="24"/>
      <c r="BJD20" s="24"/>
      <c r="BJE20" s="24"/>
      <c r="BJF20" s="24"/>
      <c r="BJG20" s="24"/>
      <c r="BJH20" s="24"/>
      <c r="BJI20" s="24"/>
      <c r="BJJ20" s="24"/>
      <c r="BJK20" s="24"/>
      <c r="BJL20" s="24"/>
      <c r="BJM20" s="24"/>
      <c r="BJN20" s="24"/>
      <c r="BJO20" s="24"/>
      <c r="BJP20" s="24"/>
      <c r="BJQ20" s="24"/>
      <c r="BJR20" s="24"/>
      <c r="BJS20" s="24"/>
      <c r="BJT20" s="24"/>
      <c r="BJU20" s="24"/>
      <c r="BJV20" s="24"/>
      <c r="BJW20" s="24"/>
      <c r="BJX20" s="24"/>
      <c r="BJY20" s="24"/>
      <c r="BJZ20" s="24"/>
      <c r="BKA20" s="24"/>
      <c r="BKB20" s="24"/>
      <c r="BKC20" s="24"/>
      <c r="BKD20" s="24"/>
      <c r="BKE20" s="24"/>
      <c r="BKF20" s="24"/>
      <c r="BKG20" s="24"/>
      <c r="BKH20" s="24"/>
      <c r="BKI20" s="24"/>
      <c r="BKJ20" s="24"/>
      <c r="BKK20" s="24"/>
      <c r="BKL20" s="24"/>
      <c r="BKM20" s="24"/>
      <c r="BKN20" s="24"/>
      <c r="BKO20" s="24"/>
      <c r="BKP20" s="24"/>
      <c r="BKQ20" s="24"/>
      <c r="BKR20" s="24"/>
      <c r="BKS20" s="24"/>
      <c r="BKT20" s="24"/>
      <c r="BKU20" s="24"/>
      <c r="BKV20" s="24"/>
      <c r="BKW20" s="24"/>
      <c r="BKX20" s="24"/>
      <c r="BKY20" s="24"/>
      <c r="BKZ20" s="24"/>
      <c r="BLA20" s="24"/>
      <c r="BLB20" s="24"/>
      <c r="BLC20" s="24"/>
      <c r="BLD20" s="24"/>
      <c r="BLE20" s="24"/>
      <c r="BLF20" s="24"/>
      <c r="BLG20" s="24"/>
      <c r="BLH20" s="24"/>
      <c r="BLI20" s="24"/>
      <c r="BLJ20" s="24"/>
      <c r="BLK20" s="24"/>
      <c r="BLL20" s="24"/>
      <c r="BLM20" s="24"/>
      <c r="BLN20" s="24"/>
      <c r="BLO20" s="24"/>
      <c r="BLP20" s="24"/>
      <c r="BLQ20" s="24"/>
      <c r="BLR20" s="24"/>
      <c r="BLS20" s="24"/>
      <c r="BLT20" s="24"/>
      <c r="BLU20" s="24"/>
      <c r="BLV20" s="24"/>
      <c r="BLW20" s="24"/>
      <c r="BLX20" s="24"/>
      <c r="BLY20" s="24"/>
      <c r="BLZ20" s="24"/>
      <c r="BMA20" s="24"/>
      <c r="BMB20" s="24"/>
      <c r="BMC20" s="24"/>
      <c r="BMD20" s="24"/>
      <c r="BME20" s="24"/>
      <c r="BMF20" s="24"/>
      <c r="BMG20" s="24"/>
      <c r="BMH20" s="24"/>
      <c r="BMI20" s="24"/>
      <c r="BMJ20" s="24"/>
      <c r="BMK20" s="24"/>
      <c r="BML20" s="24"/>
      <c r="BMM20" s="24"/>
      <c r="BMN20" s="24"/>
      <c r="BMO20" s="24"/>
      <c r="BMP20" s="24"/>
      <c r="BMQ20" s="24"/>
      <c r="BMR20" s="24"/>
      <c r="BMS20" s="24"/>
      <c r="BMT20" s="24"/>
      <c r="BMU20" s="24"/>
      <c r="BMV20" s="24"/>
      <c r="BMW20" s="24"/>
      <c r="BMX20" s="24"/>
      <c r="BMY20" s="24"/>
      <c r="BMZ20" s="24"/>
      <c r="BNA20" s="24"/>
      <c r="BNB20" s="24"/>
      <c r="BNC20" s="24"/>
      <c r="BND20" s="24"/>
      <c r="BNE20" s="24"/>
      <c r="BNF20" s="24"/>
      <c r="BNG20" s="24"/>
      <c r="BNH20" s="24"/>
      <c r="BNI20" s="24"/>
      <c r="BNJ20" s="24"/>
      <c r="BNK20" s="24"/>
      <c r="BNL20" s="24"/>
      <c r="BNM20" s="24"/>
      <c r="BNN20" s="24"/>
      <c r="BNO20" s="24"/>
      <c r="BNP20" s="24"/>
      <c r="BNQ20" s="24"/>
      <c r="BNR20" s="24"/>
      <c r="BNS20" s="24"/>
      <c r="BNT20" s="24"/>
      <c r="BNU20" s="24"/>
      <c r="BNV20" s="24"/>
      <c r="BNW20" s="24"/>
      <c r="BNX20" s="24"/>
      <c r="BNY20" s="24"/>
      <c r="BNZ20" s="24"/>
      <c r="BOA20" s="24"/>
      <c r="BOB20" s="24"/>
      <c r="BOC20" s="24"/>
      <c r="BOD20" s="24"/>
      <c r="BOE20" s="24"/>
      <c r="BOF20" s="24"/>
      <c r="BOG20" s="24"/>
      <c r="BOH20" s="24"/>
      <c r="BOI20" s="24"/>
      <c r="BOJ20" s="24"/>
      <c r="BOK20" s="24"/>
      <c r="BOL20" s="24"/>
      <c r="BOM20" s="24"/>
      <c r="BON20" s="24"/>
      <c r="BOO20" s="24"/>
      <c r="BOP20" s="24"/>
      <c r="BOQ20" s="24"/>
      <c r="BOR20" s="24"/>
      <c r="BOS20" s="24"/>
      <c r="BOT20" s="24"/>
      <c r="BOU20" s="24"/>
      <c r="BOV20" s="24"/>
      <c r="BOW20" s="24"/>
      <c r="BOX20" s="24"/>
      <c r="BOY20" s="24"/>
      <c r="BOZ20" s="24"/>
      <c r="BPA20" s="24"/>
      <c r="BPB20" s="24"/>
      <c r="BPC20" s="24"/>
      <c r="BPD20" s="24"/>
      <c r="BPE20" s="24"/>
      <c r="BPF20" s="24"/>
      <c r="BPG20" s="24"/>
      <c r="BPH20" s="24"/>
      <c r="BPI20" s="24"/>
      <c r="BPJ20" s="24"/>
      <c r="BPK20" s="24"/>
      <c r="BPL20" s="24"/>
      <c r="BPM20" s="24"/>
      <c r="BPN20" s="24"/>
      <c r="BPO20" s="24"/>
      <c r="BPP20" s="24"/>
      <c r="BPQ20" s="24"/>
      <c r="BPR20" s="24"/>
      <c r="BPS20" s="24"/>
      <c r="BPT20" s="24"/>
      <c r="BPU20" s="24"/>
      <c r="BPV20" s="24"/>
      <c r="BPW20" s="24"/>
      <c r="BPX20" s="24"/>
      <c r="BPY20" s="24"/>
      <c r="BPZ20" s="24"/>
      <c r="BQA20" s="24"/>
      <c r="BQB20" s="24"/>
      <c r="BQC20" s="24"/>
      <c r="BQD20" s="24"/>
      <c r="BQE20" s="24"/>
      <c r="BQF20" s="24"/>
      <c r="BQG20" s="24"/>
      <c r="BQH20" s="24"/>
      <c r="BQI20" s="24"/>
      <c r="BQJ20" s="24"/>
      <c r="BQK20" s="24"/>
      <c r="BQL20" s="24"/>
      <c r="BQM20" s="24"/>
      <c r="BQN20" s="24"/>
      <c r="BQO20" s="24"/>
      <c r="BQP20" s="24"/>
      <c r="BQQ20" s="24"/>
      <c r="BQR20" s="24"/>
      <c r="BQS20" s="24"/>
      <c r="BQT20" s="24"/>
      <c r="BQU20" s="24"/>
      <c r="BQV20" s="24"/>
      <c r="BQW20" s="24"/>
      <c r="BQX20" s="24"/>
      <c r="BQY20" s="24"/>
      <c r="BQZ20" s="24"/>
      <c r="BRA20" s="24"/>
      <c r="BRB20" s="24"/>
      <c r="BRC20" s="24"/>
      <c r="BRD20" s="24"/>
      <c r="BRE20" s="24"/>
      <c r="BRF20" s="24"/>
      <c r="BRG20" s="24"/>
      <c r="BRH20" s="24"/>
      <c r="BRI20" s="24"/>
      <c r="BRJ20" s="24"/>
      <c r="BRK20" s="24"/>
      <c r="BRL20" s="24"/>
      <c r="BRM20" s="24"/>
      <c r="BRN20" s="24"/>
      <c r="BRO20" s="24"/>
      <c r="BRP20" s="24"/>
      <c r="BRQ20" s="24"/>
      <c r="BRR20" s="24"/>
      <c r="BRS20" s="24"/>
      <c r="BRT20" s="24"/>
      <c r="BRU20" s="24"/>
      <c r="BRV20" s="24"/>
      <c r="BRW20" s="24"/>
      <c r="BRX20" s="24"/>
      <c r="BRY20" s="24"/>
      <c r="BRZ20" s="24"/>
      <c r="BSA20" s="24"/>
      <c r="BSB20" s="24"/>
      <c r="BSC20" s="24"/>
      <c r="BSD20" s="24"/>
      <c r="BSE20" s="24"/>
      <c r="BSF20" s="24"/>
      <c r="BSG20" s="24"/>
      <c r="BSH20" s="24"/>
      <c r="BSI20" s="24"/>
      <c r="BSJ20" s="24"/>
      <c r="BSK20" s="24"/>
      <c r="BSL20" s="24"/>
      <c r="BSM20" s="24"/>
      <c r="BSN20" s="24"/>
      <c r="BSO20" s="24"/>
      <c r="BSP20" s="24"/>
      <c r="BSQ20" s="24"/>
      <c r="BSR20" s="24"/>
      <c r="BSS20" s="24"/>
      <c r="BST20" s="24"/>
      <c r="BSU20" s="24"/>
      <c r="BSV20" s="24"/>
      <c r="BSW20" s="24"/>
      <c r="BSX20" s="24"/>
      <c r="BSY20" s="24"/>
      <c r="BSZ20" s="24"/>
      <c r="BTA20" s="24"/>
      <c r="BTB20" s="24"/>
      <c r="BTC20" s="24"/>
      <c r="BTD20" s="24"/>
      <c r="BTE20" s="24"/>
      <c r="BTF20" s="24"/>
      <c r="BTG20" s="24"/>
      <c r="BTH20" s="24"/>
      <c r="BTI20" s="24"/>
      <c r="BTJ20" s="24"/>
      <c r="BTK20" s="24"/>
      <c r="BTL20" s="24"/>
      <c r="BTM20" s="24"/>
      <c r="BTN20" s="24"/>
      <c r="BTO20" s="24"/>
      <c r="BTP20" s="24"/>
      <c r="BTQ20" s="24"/>
      <c r="BTR20" s="24"/>
      <c r="BTS20" s="24"/>
      <c r="BTT20" s="24"/>
      <c r="BTU20" s="24"/>
      <c r="BTV20" s="24"/>
      <c r="BTW20" s="24"/>
      <c r="BTX20" s="24"/>
      <c r="BTY20" s="24"/>
      <c r="BTZ20" s="24"/>
      <c r="BUA20" s="24"/>
      <c r="BUB20" s="24"/>
      <c r="BUC20" s="24"/>
      <c r="BUD20" s="24"/>
      <c r="BUE20" s="24"/>
      <c r="BUF20" s="24"/>
      <c r="BUG20" s="24"/>
      <c r="BUH20" s="24"/>
      <c r="BUI20" s="24"/>
      <c r="BUJ20" s="24"/>
      <c r="BUK20" s="24"/>
      <c r="BUL20" s="24"/>
      <c r="BUM20" s="24"/>
      <c r="BUN20" s="24"/>
      <c r="BUO20" s="24"/>
      <c r="BUP20" s="24"/>
      <c r="BUQ20" s="24"/>
      <c r="BUR20" s="24"/>
      <c r="BUS20" s="24"/>
      <c r="BUT20" s="24"/>
      <c r="BUU20" s="24"/>
      <c r="BUV20" s="24"/>
      <c r="BUW20" s="24"/>
      <c r="BUX20" s="24"/>
      <c r="BUY20" s="24"/>
      <c r="BUZ20" s="24"/>
      <c r="BVA20" s="24"/>
      <c r="BVB20" s="24"/>
      <c r="BVC20" s="24"/>
      <c r="BVD20" s="24"/>
      <c r="BVE20" s="24"/>
      <c r="BVF20" s="24"/>
      <c r="BVG20" s="24"/>
      <c r="BVH20" s="24"/>
      <c r="BVI20" s="24"/>
      <c r="BVJ20" s="24"/>
      <c r="BVK20" s="24"/>
      <c r="BVL20" s="24"/>
      <c r="BVM20" s="24"/>
      <c r="BVN20" s="24"/>
      <c r="BVO20" s="24"/>
      <c r="BVP20" s="24"/>
      <c r="BVQ20" s="24"/>
      <c r="BVR20" s="24"/>
      <c r="BVS20" s="24"/>
      <c r="BVT20" s="24"/>
      <c r="BVU20" s="24"/>
      <c r="BVV20" s="24"/>
      <c r="BVW20" s="24"/>
      <c r="BVX20" s="24"/>
      <c r="BVY20" s="24"/>
      <c r="BVZ20" s="24"/>
      <c r="BWA20" s="24"/>
      <c r="BWB20" s="24"/>
      <c r="BWC20" s="24"/>
      <c r="BWD20" s="24"/>
      <c r="BWE20" s="24"/>
      <c r="BWF20" s="24"/>
      <c r="BWG20" s="24"/>
      <c r="BWH20" s="24"/>
      <c r="BWI20" s="24"/>
      <c r="BWJ20" s="24"/>
      <c r="BWK20" s="24"/>
      <c r="BWL20" s="24"/>
      <c r="BWM20" s="24"/>
      <c r="BWN20" s="24"/>
      <c r="BWO20" s="24"/>
      <c r="BWP20" s="24"/>
      <c r="BWQ20" s="24"/>
      <c r="BWR20" s="24"/>
      <c r="BWS20" s="24"/>
      <c r="BWT20" s="24"/>
      <c r="BWU20" s="24"/>
      <c r="BWV20" s="24"/>
      <c r="BWW20" s="24"/>
      <c r="BWX20" s="24"/>
      <c r="BWY20" s="24"/>
      <c r="BWZ20" s="24"/>
      <c r="BXA20" s="24"/>
      <c r="BXB20" s="24"/>
      <c r="BXC20" s="24"/>
      <c r="BXD20" s="24"/>
      <c r="BXE20" s="24"/>
      <c r="BXF20" s="24"/>
      <c r="BXG20" s="24"/>
      <c r="BXH20" s="24"/>
      <c r="BXI20" s="24"/>
      <c r="BXJ20" s="24"/>
      <c r="BXK20" s="24"/>
      <c r="BXL20" s="24"/>
      <c r="BXM20" s="24"/>
      <c r="BXN20" s="24"/>
      <c r="BXO20" s="24"/>
      <c r="BXP20" s="24"/>
      <c r="BXQ20" s="24"/>
      <c r="BXR20" s="24"/>
      <c r="BXS20" s="24"/>
      <c r="BXT20" s="24"/>
      <c r="BXU20" s="24"/>
      <c r="BXV20" s="24"/>
      <c r="BXW20" s="24"/>
      <c r="BXX20" s="24"/>
      <c r="BXY20" s="24"/>
      <c r="BXZ20" s="24"/>
      <c r="BYA20" s="24"/>
      <c r="BYB20" s="24"/>
      <c r="BYC20" s="24"/>
      <c r="BYD20" s="24"/>
      <c r="BYE20" s="24"/>
      <c r="BYF20" s="24"/>
      <c r="BYG20" s="24"/>
      <c r="BYH20" s="24"/>
      <c r="BYI20" s="24"/>
      <c r="BYJ20" s="24"/>
      <c r="BYK20" s="24"/>
      <c r="BYL20" s="24"/>
      <c r="BYM20" s="24"/>
      <c r="BYN20" s="24"/>
      <c r="BYO20" s="24"/>
      <c r="BYP20" s="24"/>
      <c r="BYQ20" s="24"/>
      <c r="BYR20" s="24"/>
      <c r="BYS20" s="24"/>
      <c r="BYT20" s="24"/>
      <c r="BYU20" s="24"/>
      <c r="BYV20" s="24"/>
      <c r="BYW20" s="24"/>
      <c r="BYX20" s="24"/>
      <c r="BYY20" s="24"/>
      <c r="BYZ20" s="24"/>
      <c r="BZA20" s="24"/>
      <c r="BZB20" s="24"/>
      <c r="BZC20" s="24"/>
      <c r="BZD20" s="24"/>
      <c r="BZE20" s="24"/>
      <c r="BZF20" s="24"/>
      <c r="BZG20" s="24"/>
      <c r="BZH20" s="24"/>
      <c r="BZI20" s="24"/>
      <c r="BZJ20" s="24"/>
      <c r="BZK20" s="24"/>
      <c r="BZL20" s="24"/>
      <c r="BZM20" s="24"/>
      <c r="BZN20" s="24"/>
      <c r="BZO20" s="24"/>
      <c r="BZP20" s="24"/>
      <c r="BZQ20" s="24"/>
      <c r="BZR20" s="24"/>
      <c r="BZS20" s="24"/>
      <c r="BZT20" s="24"/>
      <c r="BZU20" s="24"/>
      <c r="BZV20" s="24"/>
      <c r="BZW20" s="24"/>
      <c r="BZX20" s="24"/>
      <c r="BZY20" s="24"/>
      <c r="BZZ20" s="24"/>
      <c r="CAA20" s="24"/>
      <c r="CAB20" s="24"/>
      <c r="CAC20" s="24"/>
      <c r="CAD20" s="24"/>
      <c r="CAE20" s="24"/>
      <c r="CAF20" s="24"/>
      <c r="CAG20" s="24"/>
      <c r="CAH20" s="24"/>
      <c r="CAI20" s="24"/>
      <c r="CAJ20" s="24"/>
      <c r="CAK20" s="24"/>
      <c r="CAL20" s="24"/>
      <c r="CAM20" s="24"/>
      <c r="CAN20" s="24"/>
      <c r="CAO20" s="24"/>
      <c r="CAP20" s="24"/>
      <c r="CAQ20" s="24"/>
      <c r="CAR20" s="24"/>
      <c r="CAS20" s="24"/>
      <c r="CAT20" s="24"/>
      <c r="CAU20" s="24"/>
      <c r="CAV20" s="24"/>
      <c r="CAW20" s="24"/>
      <c r="CAX20" s="24"/>
      <c r="CAY20" s="24"/>
      <c r="CAZ20" s="24"/>
      <c r="CBA20" s="24"/>
      <c r="CBB20" s="24"/>
      <c r="CBC20" s="24"/>
      <c r="CBD20" s="24"/>
      <c r="CBE20" s="24"/>
      <c r="CBF20" s="24"/>
      <c r="CBG20" s="24"/>
      <c r="CBH20" s="24"/>
      <c r="CBI20" s="24"/>
      <c r="CBJ20" s="24"/>
      <c r="CBK20" s="24"/>
      <c r="CBL20" s="24"/>
      <c r="CBM20" s="24"/>
      <c r="CBN20" s="24"/>
      <c r="CBO20" s="24"/>
      <c r="CBP20" s="24"/>
      <c r="CBQ20" s="24"/>
      <c r="CBR20" s="24"/>
      <c r="CBS20" s="24"/>
      <c r="CBT20" s="24"/>
      <c r="CBU20" s="24"/>
      <c r="CBV20" s="24"/>
      <c r="CBW20" s="24"/>
      <c r="CBX20" s="24"/>
      <c r="CBY20" s="24"/>
      <c r="CBZ20" s="24"/>
      <c r="CCA20" s="24"/>
      <c r="CCB20" s="24"/>
      <c r="CCC20" s="24"/>
      <c r="CCD20" s="24"/>
      <c r="CCE20" s="24"/>
      <c r="CCF20" s="24"/>
      <c r="CCG20" s="24"/>
      <c r="CCH20" s="24"/>
      <c r="CCI20" s="24"/>
      <c r="CCJ20" s="24"/>
      <c r="CCK20" s="24"/>
      <c r="CCL20" s="24"/>
      <c r="CCM20" s="24"/>
      <c r="CCN20" s="24"/>
      <c r="CCO20" s="24"/>
      <c r="CCP20" s="24"/>
      <c r="CCQ20" s="24"/>
      <c r="CCR20" s="24"/>
      <c r="CCS20" s="24"/>
      <c r="CCT20" s="24"/>
      <c r="CCU20" s="24"/>
      <c r="CCV20" s="24"/>
      <c r="CCW20" s="24"/>
      <c r="CCX20" s="24"/>
      <c r="CCY20" s="24"/>
      <c r="CCZ20" s="24"/>
      <c r="CDA20" s="24"/>
      <c r="CDB20" s="24"/>
      <c r="CDC20" s="24"/>
      <c r="CDD20" s="24"/>
      <c r="CDE20" s="24"/>
      <c r="CDF20" s="24"/>
      <c r="CDG20" s="24"/>
      <c r="CDH20" s="24"/>
      <c r="CDI20" s="24"/>
      <c r="CDJ20" s="24"/>
      <c r="CDK20" s="24"/>
      <c r="CDL20" s="24"/>
      <c r="CDM20" s="24"/>
      <c r="CDN20" s="24"/>
      <c r="CDO20" s="24"/>
      <c r="CDP20" s="24"/>
      <c r="CDQ20" s="24"/>
      <c r="CDR20" s="24"/>
      <c r="CDS20" s="24"/>
      <c r="CDT20" s="24"/>
      <c r="CDU20" s="24"/>
      <c r="CDV20" s="24"/>
      <c r="CDW20" s="24"/>
      <c r="CDX20" s="24"/>
      <c r="CDY20" s="24"/>
      <c r="CDZ20" s="24"/>
      <c r="CEA20" s="24"/>
      <c r="CEB20" s="24"/>
      <c r="CEC20" s="24"/>
      <c r="CED20" s="24"/>
      <c r="CEE20" s="24"/>
      <c r="CEF20" s="24"/>
      <c r="CEG20" s="24"/>
      <c r="CEH20" s="24"/>
      <c r="CEI20" s="24"/>
      <c r="CEJ20" s="24"/>
      <c r="CEK20" s="24"/>
      <c r="CEL20" s="24"/>
      <c r="CEM20" s="24"/>
      <c r="CEN20" s="24"/>
      <c r="CEO20" s="24"/>
      <c r="CEP20" s="24"/>
      <c r="CEQ20" s="24"/>
      <c r="CER20" s="24"/>
      <c r="CES20" s="24"/>
      <c r="CET20" s="24"/>
      <c r="CEU20" s="24"/>
      <c r="CEV20" s="24"/>
      <c r="CEW20" s="24"/>
      <c r="CEX20" s="24"/>
      <c r="CEY20" s="24"/>
      <c r="CEZ20" s="24"/>
      <c r="CFA20" s="24"/>
      <c r="CFB20" s="24"/>
      <c r="CFC20" s="24"/>
      <c r="CFD20" s="24"/>
      <c r="CFE20" s="24"/>
      <c r="CFF20" s="24"/>
      <c r="CFG20" s="24"/>
      <c r="CFH20" s="24"/>
      <c r="CFI20" s="24"/>
      <c r="CFJ20" s="24"/>
      <c r="CFK20" s="24"/>
      <c r="CFL20" s="24"/>
      <c r="CFM20" s="24"/>
      <c r="CFN20" s="24"/>
      <c r="CFO20" s="24"/>
      <c r="CFP20" s="24"/>
      <c r="CFQ20" s="24"/>
      <c r="CFR20" s="24"/>
      <c r="CFS20" s="24"/>
      <c r="CFT20" s="24"/>
      <c r="CFU20" s="24"/>
      <c r="CFV20" s="24"/>
      <c r="CFW20" s="24"/>
      <c r="CFX20" s="24"/>
      <c r="CFY20" s="24"/>
      <c r="CFZ20" s="24"/>
      <c r="CGA20" s="24"/>
      <c r="CGB20" s="24"/>
      <c r="CGC20" s="24"/>
      <c r="CGD20" s="24"/>
      <c r="CGE20" s="24"/>
      <c r="CGF20" s="24"/>
      <c r="CGG20" s="24"/>
      <c r="CGH20" s="24"/>
      <c r="CGI20" s="24"/>
      <c r="CGJ20" s="24"/>
      <c r="CGK20" s="24"/>
      <c r="CGL20" s="24"/>
      <c r="CGM20" s="24"/>
      <c r="CGN20" s="24"/>
      <c r="CGO20" s="24"/>
      <c r="CGP20" s="24"/>
      <c r="CGQ20" s="24"/>
      <c r="CGR20" s="24"/>
      <c r="CGS20" s="24"/>
      <c r="CGT20" s="24"/>
      <c r="CGU20" s="24"/>
      <c r="CGV20" s="24"/>
      <c r="CGW20" s="24"/>
      <c r="CGX20" s="24"/>
      <c r="CGY20" s="24"/>
      <c r="CGZ20" s="24"/>
      <c r="CHA20" s="24"/>
      <c r="CHB20" s="24"/>
      <c r="CHC20" s="24"/>
      <c r="CHD20" s="24"/>
      <c r="CHE20" s="24"/>
      <c r="CHF20" s="24"/>
      <c r="CHG20" s="24"/>
      <c r="CHH20" s="24"/>
      <c r="CHI20" s="24"/>
      <c r="CHJ20" s="24"/>
      <c r="CHK20" s="24"/>
      <c r="CHL20" s="24"/>
      <c r="CHM20" s="24"/>
      <c r="CHN20" s="24"/>
      <c r="CHO20" s="24"/>
      <c r="CHP20" s="24"/>
      <c r="CHQ20" s="24"/>
      <c r="CHR20" s="24"/>
      <c r="CHS20" s="24"/>
      <c r="CHT20" s="24"/>
      <c r="CHU20" s="24"/>
      <c r="CHV20" s="24"/>
      <c r="CHW20" s="24"/>
      <c r="CHX20" s="24"/>
      <c r="CHY20" s="24"/>
      <c r="CHZ20" s="24"/>
      <c r="CIA20" s="24"/>
      <c r="CIB20" s="24"/>
      <c r="CIC20" s="24"/>
      <c r="CID20" s="24"/>
      <c r="CIE20" s="24"/>
      <c r="CIF20" s="24"/>
      <c r="CIG20" s="24"/>
      <c r="CIH20" s="24"/>
      <c r="CII20" s="24"/>
      <c r="CIJ20" s="24"/>
      <c r="CIK20" s="24"/>
      <c r="CIL20" s="24"/>
      <c r="CIM20" s="24"/>
      <c r="CIN20" s="24"/>
      <c r="CIO20" s="24"/>
      <c r="CIP20" s="24"/>
      <c r="CIQ20" s="24"/>
      <c r="CIR20" s="24"/>
      <c r="CIS20" s="24"/>
      <c r="CIT20" s="24"/>
      <c r="CIU20" s="24"/>
      <c r="CIV20" s="24"/>
      <c r="CIW20" s="24"/>
      <c r="CIX20" s="24"/>
      <c r="CIY20" s="24"/>
      <c r="CIZ20" s="24"/>
      <c r="CJA20" s="24"/>
      <c r="CJB20" s="24"/>
      <c r="CJC20" s="24"/>
      <c r="CJD20" s="24"/>
      <c r="CJE20" s="24"/>
      <c r="CJF20" s="24"/>
      <c r="CJG20" s="24"/>
      <c r="CJH20" s="24"/>
      <c r="CJI20" s="24"/>
      <c r="CJJ20" s="24"/>
      <c r="CJK20" s="24"/>
      <c r="CJL20" s="24"/>
      <c r="CJM20" s="24"/>
      <c r="CJN20" s="24"/>
      <c r="CJO20" s="24"/>
      <c r="CJP20" s="24"/>
      <c r="CJQ20" s="24"/>
      <c r="CJR20" s="24"/>
      <c r="CJS20" s="24"/>
      <c r="CJT20" s="24"/>
      <c r="CJU20" s="24"/>
      <c r="CJV20" s="24"/>
      <c r="CJW20" s="24"/>
      <c r="CJX20" s="24"/>
      <c r="CJY20" s="24"/>
      <c r="CJZ20" s="24"/>
      <c r="CKA20" s="24"/>
      <c r="CKB20" s="24"/>
      <c r="CKC20" s="24"/>
      <c r="CKD20" s="24"/>
      <c r="CKE20" s="24"/>
      <c r="CKF20" s="24"/>
      <c r="CKG20" s="24"/>
      <c r="CKH20" s="24"/>
      <c r="CKI20" s="24"/>
      <c r="CKJ20" s="24"/>
      <c r="CKK20" s="24"/>
      <c r="CKL20" s="24"/>
      <c r="CKM20" s="24"/>
      <c r="CKN20" s="24"/>
      <c r="CKO20" s="24"/>
      <c r="CKP20" s="24"/>
      <c r="CKQ20" s="24"/>
      <c r="CKR20" s="24"/>
      <c r="CKS20" s="24"/>
      <c r="CKT20" s="24"/>
      <c r="CKU20" s="24"/>
      <c r="CKV20" s="24"/>
      <c r="CKW20" s="24"/>
      <c r="CKX20" s="24"/>
      <c r="CKY20" s="24"/>
      <c r="CKZ20" s="24"/>
      <c r="CLA20" s="24"/>
      <c r="CLB20" s="24"/>
      <c r="CLC20" s="24"/>
      <c r="CLD20" s="24"/>
      <c r="CLE20" s="24"/>
      <c r="CLF20" s="24"/>
      <c r="CLG20" s="24"/>
      <c r="CLH20" s="24"/>
      <c r="CLI20" s="24"/>
      <c r="CLJ20" s="24"/>
      <c r="CLK20" s="24"/>
      <c r="CLL20" s="24"/>
      <c r="CLM20" s="24"/>
      <c r="CLN20" s="24"/>
      <c r="CLO20" s="24"/>
      <c r="CLP20" s="24"/>
      <c r="CLQ20" s="24"/>
      <c r="CLR20" s="24"/>
      <c r="CLS20" s="24"/>
      <c r="CLT20" s="24"/>
      <c r="CLU20" s="24"/>
      <c r="CLV20" s="24"/>
      <c r="CLW20" s="24"/>
      <c r="CLX20" s="24"/>
      <c r="CLY20" s="24"/>
      <c r="CLZ20" s="24"/>
      <c r="CMA20" s="24"/>
      <c r="CMB20" s="24"/>
      <c r="CMC20" s="24"/>
      <c r="CMD20" s="24"/>
      <c r="CME20" s="24"/>
      <c r="CMF20" s="24"/>
      <c r="CMG20" s="24"/>
      <c r="CMH20" s="24"/>
      <c r="CMI20" s="24"/>
      <c r="CMJ20" s="24"/>
      <c r="CMK20" s="24"/>
      <c r="CML20" s="24"/>
      <c r="CMM20" s="24"/>
      <c r="CMN20" s="24"/>
      <c r="CMO20" s="24"/>
      <c r="CMP20" s="24"/>
      <c r="CMQ20" s="24"/>
      <c r="CMR20" s="24"/>
      <c r="CMS20" s="24"/>
      <c r="CMT20" s="24"/>
      <c r="CMU20" s="24"/>
      <c r="CMV20" s="24"/>
      <c r="CMW20" s="24"/>
      <c r="CMX20" s="24"/>
      <c r="CMY20" s="24"/>
      <c r="CMZ20" s="24"/>
      <c r="CNA20" s="24"/>
      <c r="CNB20" s="24"/>
      <c r="CNC20" s="24"/>
      <c r="CND20" s="24"/>
      <c r="CNE20" s="24"/>
      <c r="CNF20" s="24"/>
      <c r="CNG20" s="24"/>
      <c r="CNH20" s="24"/>
      <c r="CNI20" s="24"/>
      <c r="CNJ20" s="24"/>
      <c r="CNK20" s="24"/>
      <c r="CNL20" s="24"/>
      <c r="CNM20" s="24"/>
      <c r="CNN20" s="24"/>
      <c r="CNO20" s="24"/>
      <c r="CNP20" s="24"/>
      <c r="CNQ20" s="24"/>
      <c r="CNR20" s="24"/>
      <c r="CNS20" s="24"/>
      <c r="CNT20" s="24"/>
      <c r="CNU20" s="24"/>
      <c r="CNV20" s="24"/>
      <c r="CNW20" s="24"/>
      <c r="CNX20" s="24"/>
      <c r="CNY20" s="24"/>
      <c r="CNZ20" s="24"/>
      <c r="COA20" s="24"/>
      <c r="COB20" s="24"/>
      <c r="COC20" s="24"/>
      <c r="COD20" s="24"/>
      <c r="COE20" s="24"/>
      <c r="COF20" s="24"/>
      <c r="COG20" s="24"/>
      <c r="COH20" s="24"/>
      <c r="COI20" s="24"/>
      <c r="COJ20" s="24"/>
      <c r="COK20" s="24"/>
      <c r="COL20" s="24"/>
      <c r="COM20" s="24"/>
      <c r="CON20" s="24"/>
      <c r="COO20" s="24"/>
      <c r="COP20" s="24"/>
      <c r="COQ20" s="24"/>
      <c r="COR20" s="24"/>
      <c r="COS20" s="24"/>
      <c r="COT20" s="24"/>
      <c r="COU20" s="24"/>
      <c r="COV20" s="24"/>
      <c r="COW20" s="24"/>
      <c r="COX20" s="24"/>
      <c r="COY20" s="24"/>
      <c r="COZ20" s="24"/>
      <c r="CPA20" s="24"/>
      <c r="CPB20" s="24"/>
      <c r="CPC20" s="24"/>
      <c r="CPD20" s="24"/>
      <c r="CPE20" s="24"/>
      <c r="CPF20" s="24"/>
      <c r="CPG20" s="24"/>
      <c r="CPH20" s="24"/>
      <c r="CPI20" s="24"/>
      <c r="CPJ20" s="24"/>
      <c r="CPK20" s="24"/>
      <c r="CPL20" s="24"/>
      <c r="CPM20" s="24"/>
      <c r="CPN20" s="24"/>
      <c r="CPO20" s="24"/>
      <c r="CPP20" s="24"/>
      <c r="CPQ20" s="24"/>
      <c r="CPR20" s="24"/>
      <c r="CPS20" s="24"/>
      <c r="CPT20" s="24"/>
      <c r="CPU20" s="24"/>
      <c r="CPV20" s="24"/>
      <c r="CPW20" s="24"/>
      <c r="CPX20" s="24"/>
      <c r="CPY20" s="24"/>
      <c r="CPZ20" s="24"/>
      <c r="CQA20" s="24"/>
      <c r="CQB20" s="24"/>
      <c r="CQC20" s="24"/>
      <c r="CQD20" s="24"/>
      <c r="CQE20" s="24"/>
      <c r="CQF20" s="24"/>
      <c r="CQG20" s="24"/>
      <c r="CQH20" s="24"/>
      <c r="CQI20" s="24"/>
      <c r="CQJ20" s="24"/>
      <c r="CQK20" s="24"/>
      <c r="CQL20" s="24"/>
      <c r="CQM20" s="24"/>
      <c r="CQN20" s="24"/>
      <c r="CQO20" s="24"/>
      <c r="CQP20" s="24"/>
      <c r="CQQ20" s="24"/>
      <c r="CQR20" s="24"/>
      <c r="CQS20" s="24"/>
      <c r="CQT20" s="24"/>
      <c r="CQU20" s="24"/>
      <c r="CQV20" s="24"/>
      <c r="CQW20" s="24"/>
      <c r="CQX20" s="24"/>
      <c r="CQY20" s="24"/>
      <c r="CQZ20" s="24"/>
      <c r="CRA20" s="24"/>
      <c r="CRB20" s="24"/>
      <c r="CRC20" s="24"/>
      <c r="CRD20" s="24"/>
      <c r="CRE20" s="24"/>
      <c r="CRF20" s="24"/>
      <c r="CRG20" s="24"/>
      <c r="CRH20" s="24"/>
      <c r="CRI20" s="24"/>
      <c r="CRJ20" s="24"/>
      <c r="CRK20" s="24"/>
      <c r="CRL20" s="24"/>
      <c r="CRM20" s="24"/>
      <c r="CRN20" s="24"/>
      <c r="CRO20" s="24"/>
      <c r="CRP20" s="24"/>
      <c r="CRQ20" s="24"/>
      <c r="CRR20" s="24"/>
      <c r="CRS20" s="24"/>
      <c r="CRT20" s="24"/>
      <c r="CRU20" s="24"/>
      <c r="CRV20" s="24"/>
      <c r="CRW20" s="24"/>
      <c r="CRX20" s="24"/>
      <c r="CRY20" s="24"/>
      <c r="CRZ20" s="24"/>
      <c r="CSA20" s="24"/>
      <c r="CSB20" s="24"/>
      <c r="CSC20" s="24"/>
      <c r="CSD20" s="24"/>
      <c r="CSE20" s="24"/>
      <c r="CSF20" s="24"/>
      <c r="CSG20" s="24"/>
      <c r="CSH20" s="24"/>
      <c r="CSI20" s="24"/>
      <c r="CSJ20" s="24"/>
      <c r="CSK20" s="24"/>
      <c r="CSL20" s="24"/>
      <c r="CSM20" s="24"/>
      <c r="CSN20" s="24"/>
      <c r="CSO20" s="24"/>
      <c r="CSP20" s="24"/>
      <c r="CSQ20" s="24"/>
      <c r="CSR20" s="24"/>
      <c r="CSS20" s="24"/>
      <c r="CST20" s="24"/>
      <c r="CSU20" s="24"/>
      <c r="CSV20" s="24"/>
      <c r="CSW20" s="24"/>
      <c r="CSX20" s="24"/>
      <c r="CSY20" s="24"/>
      <c r="CSZ20" s="24"/>
      <c r="CTA20" s="24"/>
      <c r="CTB20" s="24"/>
      <c r="CTC20" s="24"/>
      <c r="CTD20" s="24"/>
      <c r="CTE20" s="24"/>
      <c r="CTF20" s="24"/>
      <c r="CTG20" s="24"/>
      <c r="CTH20" s="24"/>
      <c r="CTI20" s="24"/>
      <c r="CTJ20" s="24"/>
      <c r="CTK20" s="24"/>
      <c r="CTL20" s="24"/>
      <c r="CTM20" s="24"/>
      <c r="CTN20" s="24"/>
      <c r="CTO20" s="24"/>
      <c r="CTP20" s="24"/>
      <c r="CTQ20" s="24"/>
      <c r="CTR20" s="24"/>
      <c r="CTS20" s="24"/>
      <c r="CTT20" s="24"/>
      <c r="CTU20" s="24"/>
      <c r="CTV20" s="24"/>
      <c r="CTW20" s="24"/>
      <c r="CTX20" s="24"/>
      <c r="CTY20" s="24"/>
      <c r="CTZ20" s="24"/>
      <c r="CUA20" s="24"/>
      <c r="CUB20" s="24"/>
      <c r="CUC20" s="24"/>
      <c r="CUD20" s="24"/>
      <c r="CUE20" s="24"/>
      <c r="CUF20" s="24"/>
      <c r="CUG20" s="24"/>
      <c r="CUH20" s="24"/>
      <c r="CUI20" s="24"/>
      <c r="CUJ20" s="24"/>
      <c r="CUK20" s="24"/>
      <c r="CUL20" s="24"/>
      <c r="CUM20" s="24"/>
      <c r="CUN20" s="24"/>
      <c r="CUO20" s="24"/>
      <c r="CUP20" s="24"/>
      <c r="CUQ20" s="24"/>
      <c r="CUR20" s="24"/>
      <c r="CUS20" s="24"/>
      <c r="CUT20" s="24"/>
      <c r="CUU20" s="24"/>
      <c r="CUV20" s="24"/>
      <c r="CUW20" s="24"/>
      <c r="CUX20" s="24"/>
      <c r="CUY20" s="24"/>
      <c r="CUZ20" s="24"/>
      <c r="CVA20" s="24"/>
      <c r="CVB20" s="24"/>
      <c r="CVC20" s="24"/>
      <c r="CVD20" s="24"/>
      <c r="CVE20" s="24"/>
      <c r="CVF20" s="24"/>
      <c r="CVG20" s="24"/>
      <c r="CVH20" s="24"/>
      <c r="CVI20" s="24"/>
      <c r="CVJ20" s="24"/>
      <c r="CVK20" s="24"/>
      <c r="CVL20" s="24"/>
      <c r="CVM20" s="24"/>
      <c r="CVN20" s="24"/>
      <c r="CVO20" s="24"/>
      <c r="CVP20" s="24"/>
      <c r="CVQ20" s="24"/>
      <c r="CVR20" s="24"/>
      <c r="CVS20" s="24"/>
      <c r="CVT20" s="24"/>
      <c r="CVU20" s="24"/>
      <c r="CVV20" s="24"/>
      <c r="CVW20" s="24"/>
      <c r="CVX20" s="24"/>
      <c r="CVY20" s="24"/>
      <c r="CVZ20" s="24"/>
      <c r="CWA20" s="24"/>
      <c r="CWB20" s="24"/>
      <c r="CWC20" s="24"/>
      <c r="CWD20" s="24"/>
      <c r="CWE20" s="24"/>
      <c r="CWF20" s="24"/>
      <c r="CWG20" s="24"/>
      <c r="CWH20" s="24"/>
      <c r="CWI20" s="24"/>
      <c r="CWJ20" s="24"/>
      <c r="CWK20" s="24"/>
      <c r="CWL20" s="24"/>
      <c r="CWM20" s="24"/>
      <c r="CWN20" s="24"/>
      <c r="CWO20" s="24"/>
      <c r="CWP20" s="24"/>
      <c r="CWQ20" s="24"/>
      <c r="CWR20" s="24"/>
      <c r="CWS20" s="24"/>
      <c r="CWT20" s="24"/>
      <c r="CWU20" s="24"/>
      <c r="CWV20" s="24"/>
      <c r="CWW20" s="24"/>
      <c r="CWX20" s="24"/>
      <c r="CWY20" s="24"/>
      <c r="CWZ20" s="24"/>
      <c r="CXA20" s="24"/>
      <c r="CXB20" s="24"/>
      <c r="CXC20" s="24"/>
      <c r="CXD20" s="24"/>
      <c r="CXE20" s="24"/>
      <c r="CXF20" s="24"/>
      <c r="CXG20" s="24"/>
      <c r="CXH20" s="24"/>
      <c r="CXI20" s="24"/>
      <c r="CXJ20" s="24"/>
      <c r="CXK20" s="24"/>
      <c r="CXL20" s="24"/>
      <c r="CXM20" s="24"/>
      <c r="CXN20" s="24"/>
      <c r="CXO20" s="24"/>
      <c r="CXP20" s="24"/>
      <c r="CXQ20" s="24"/>
      <c r="CXR20" s="24"/>
      <c r="CXS20" s="24"/>
      <c r="CXT20" s="24"/>
      <c r="CXU20" s="24"/>
      <c r="CXV20" s="24"/>
      <c r="CXW20" s="24"/>
      <c r="CXX20" s="24"/>
      <c r="CXY20" s="24"/>
      <c r="CXZ20" s="24"/>
      <c r="CYA20" s="24"/>
      <c r="CYB20" s="24"/>
      <c r="CYC20" s="24"/>
      <c r="CYD20" s="24"/>
      <c r="CYE20" s="24"/>
      <c r="CYF20" s="24"/>
      <c r="CYG20" s="24"/>
      <c r="CYH20" s="24"/>
      <c r="CYI20" s="24"/>
      <c r="CYJ20" s="24"/>
      <c r="CYK20" s="24"/>
      <c r="CYL20" s="24"/>
      <c r="CYM20" s="24"/>
      <c r="CYN20" s="24"/>
      <c r="CYO20" s="24"/>
      <c r="CYP20" s="24"/>
      <c r="CYQ20" s="24"/>
      <c r="CYR20" s="24"/>
      <c r="CYS20" s="24"/>
      <c r="CYT20" s="24"/>
      <c r="CYU20" s="24"/>
      <c r="CYV20" s="24"/>
      <c r="CYW20" s="24"/>
      <c r="CYX20" s="24"/>
      <c r="CYY20" s="24"/>
      <c r="CYZ20" s="24"/>
      <c r="CZA20" s="24"/>
      <c r="CZB20" s="24"/>
      <c r="CZC20" s="24"/>
      <c r="CZD20" s="24"/>
      <c r="CZE20" s="24"/>
      <c r="CZF20" s="24"/>
      <c r="CZG20" s="24"/>
      <c r="CZH20" s="24"/>
      <c r="CZI20" s="24"/>
      <c r="CZJ20" s="24"/>
      <c r="CZK20" s="24"/>
      <c r="CZL20" s="24"/>
      <c r="CZM20" s="24"/>
      <c r="CZN20" s="24"/>
      <c r="CZO20" s="24"/>
      <c r="CZP20" s="24"/>
      <c r="CZQ20" s="24"/>
      <c r="CZR20" s="24"/>
      <c r="CZS20" s="24"/>
      <c r="CZT20" s="24"/>
      <c r="CZU20" s="24"/>
      <c r="CZV20" s="24"/>
      <c r="CZW20" s="24"/>
      <c r="CZX20" s="24"/>
      <c r="CZY20" s="24"/>
      <c r="CZZ20" s="24"/>
      <c r="DAA20" s="24"/>
      <c r="DAB20" s="24"/>
      <c r="DAC20" s="24"/>
      <c r="DAD20" s="24"/>
      <c r="DAE20" s="24"/>
      <c r="DAF20" s="24"/>
      <c r="DAG20" s="24"/>
      <c r="DAH20" s="24"/>
      <c r="DAI20" s="24"/>
      <c r="DAJ20" s="24"/>
      <c r="DAK20" s="24"/>
      <c r="DAL20" s="24"/>
      <c r="DAM20" s="24"/>
      <c r="DAN20" s="24"/>
      <c r="DAO20" s="24"/>
      <c r="DAP20" s="24"/>
      <c r="DAQ20" s="24"/>
      <c r="DAR20" s="24"/>
      <c r="DAS20" s="24"/>
      <c r="DAT20" s="24"/>
      <c r="DAU20" s="24"/>
      <c r="DAV20" s="24"/>
      <c r="DAW20" s="24"/>
      <c r="DAX20" s="24"/>
      <c r="DAY20" s="24"/>
      <c r="DAZ20" s="24"/>
      <c r="DBA20" s="24"/>
      <c r="DBB20" s="24"/>
      <c r="DBC20" s="24"/>
      <c r="DBD20" s="24"/>
      <c r="DBE20" s="24"/>
      <c r="DBF20" s="24"/>
      <c r="DBG20" s="24"/>
      <c r="DBH20" s="24"/>
      <c r="DBI20" s="24"/>
      <c r="DBJ20" s="24"/>
      <c r="DBK20" s="24"/>
      <c r="DBL20" s="24"/>
      <c r="DBM20" s="24"/>
      <c r="DBN20" s="24"/>
      <c r="DBO20" s="24"/>
      <c r="DBP20" s="24"/>
      <c r="DBQ20" s="24"/>
      <c r="DBR20" s="24"/>
      <c r="DBS20" s="24"/>
      <c r="DBT20" s="24"/>
      <c r="DBU20" s="24"/>
      <c r="DBV20" s="24"/>
      <c r="DBW20" s="24"/>
      <c r="DBX20" s="24"/>
      <c r="DBY20" s="24"/>
      <c r="DBZ20" s="24"/>
      <c r="DCA20" s="24"/>
      <c r="DCB20" s="24"/>
      <c r="DCC20" s="24"/>
      <c r="DCD20" s="24"/>
      <c r="DCE20" s="24"/>
      <c r="DCF20" s="24"/>
      <c r="DCG20" s="24"/>
      <c r="DCH20" s="24"/>
      <c r="DCI20" s="24"/>
      <c r="DCJ20" s="24"/>
      <c r="DCK20" s="24"/>
      <c r="DCL20" s="24"/>
      <c r="DCM20" s="24"/>
      <c r="DCN20" s="24"/>
      <c r="DCO20" s="24"/>
      <c r="DCP20" s="24"/>
      <c r="DCQ20" s="24"/>
      <c r="DCR20" s="24"/>
      <c r="DCS20" s="24"/>
      <c r="DCT20" s="24"/>
      <c r="DCU20" s="24"/>
      <c r="DCV20" s="24"/>
      <c r="DCW20" s="24"/>
      <c r="DCX20" s="24"/>
      <c r="DCY20" s="24"/>
      <c r="DCZ20" s="24"/>
      <c r="DDA20" s="24"/>
      <c r="DDB20" s="24"/>
      <c r="DDC20" s="24"/>
      <c r="DDD20" s="24"/>
      <c r="DDE20" s="24"/>
      <c r="DDF20" s="24"/>
      <c r="DDG20" s="24"/>
      <c r="DDH20" s="24"/>
      <c r="DDI20" s="24"/>
      <c r="DDJ20" s="24"/>
      <c r="DDK20" s="24"/>
      <c r="DDL20" s="24"/>
      <c r="DDM20" s="24"/>
      <c r="DDN20" s="24"/>
      <c r="DDO20" s="24"/>
      <c r="DDP20" s="24"/>
      <c r="DDQ20" s="24"/>
      <c r="DDR20" s="24"/>
      <c r="DDS20" s="24"/>
      <c r="DDT20" s="24"/>
      <c r="DDU20" s="24"/>
      <c r="DDV20" s="24"/>
      <c r="DDW20" s="24"/>
      <c r="DDX20" s="24"/>
      <c r="DDY20" s="24"/>
      <c r="DDZ20" s="24"/>
      <c r="DEA20" s="24"/>
      <c r="DEB20" s="24"/>
      <c r="DEC20" s="24"/>
      <c r="DED20" s="24"/>
      <c r="DEE20" s="24"/>
      <c r="DEF20" s="24"/>
      <c r="DEG20" s="24"/>
      <c r="DEH20" s="24"/>
      <c r="DEI20" s="24"/>
      <c r="DEJ20" s="24"/>
      <c r="DEK20" s="24"/>
      <c r="DEL20" s="24"/>
      <c r="DEM20" s="24"/>
      <c r="DEN20" s="24"/>
      <c r="DEO20" s="24"/>
      <c r="DEP20" s="24"/>
      <c r="DEQ20" s="24"/>
      <c r="DER20" s="24"/>
      <c r="DES20" s="24"/>
      <c r="DET20" s="24"/>
      <c r="DEU20" s="24"/>
      <c r="DEV20" s="24"/>
      <c r="DEW20" s="24"/>
      <c r="DEX20" s="24"/>
      <c r="DEY20" s="24"/>
      <c r="DEZ20" s="24"/>
      <c r="DFA20" s="24"/>
      <c r="DFB20" s="24"/>
      <c r="DFC20" s="24"/>
      <c r="DFD20" s="24"/>
      <c r="DFE20" s="24"/>
      <c r="DFF20" s="24"/>
      <c r="DFG20" s="24"/>
      <c r="DFH20" s="24"/>
      <c r="DFI20" s="24"/>
      <c r="DFJ20" s="24"/>
      <c r="DFK20" s="24"/>
      <c r="DFL20" s="24"/>
      <c r="DFM20" s="24"/>
      <c r="DFN20" s="24"/>
      <c r="DFO20" s="24"/>
      <c r="DFP20" s="24"/>
      <c r="DFQ20" s="24"/>
      <c r="DFR20" s="24"/>
      <c r="DFS20" s="24"/>
      <c r="DFT20" s="24"/>
      <c r="DFU20" s="24"/>
      <c r="DFV20" s="24"/>
      <c r="DFW20" s="24"/>
      <c r="DFX20" s="24"/>
      <c r="DFY20" s="24"/>
      <c r="DFZ20" s="24"/>
      <c r="DGA20" s="24"/>
      <c r="DGB20" s="24"/>
      <c r="DGC20" s="24"/>
      <c r="DGD20" s="24"/>
      <c r="DGE20" s="24"/>
      <c r="DGF20" s="24"/>
      <c r="DGG20" s="24"/>
      <c r="DGH20" s="24"/>
      <c r="DGI20" s="24"/>
      <c r="DGJ20" s="24"/>
      <c r="DGK20" s="24"/>
      <c r="DGL20" s="24"/>
      <c r="DGM20" s="24"/>
      <c r="DGN20" s="24"/>
      <c r="DGO20" s="24"/>
      <c r="DGP20" s="24"/>
      <c r="DGQ20" s="24"/>
      <c r="DGR20" s="24"/>
      <c r="DGS20" s="24"/>
      <c r="DGT20" s="24"/>
      <c r="DGU20" s="24"/>
      <c r="DGV20" s="24"/>
      <c r="DGW20" s="24"/>
      <c r="DGX20" s="24"/>
      <c r="DGY20" s="24"/>
      <c r="DGZ20" s="24"/>
      <c r="DHA20" s="24"/>
      <c r="DHB20" s="24"/>
      <c r="DHC20" s="24"/>
      <c r="DHD20" s="24"/>
      <c r="DHE20" s="24"/>
      <c r="DHF20" s="24"/>
      <c r="DHG20" s="24"/>
      <c r="DHH20" s="24"/>
      <c r="DHI20" s="24"/>
      <c r="DHJ20" s="24"/>
      <c r="DHK20" s="24"/>
      <c r="DHL20" s="24"/>
      <c r="DHM20" s="24"/>
      <c r="DHN20" s="24"/>
      <c r="DHO20" s="24"/>
      <c r="DHP20" s="24"/>
      <c r="DHQ20" s="24"/>
      <c r="DHR20" s="24"/>
      <c r="DHS20" s="24"/>
      <c r="DHT20" s="24"/>
      <c r="DHU20" s="24"/>
      <c r="DHV20" s="24"/>
      <c r="DHW20" s="24"/>
      <c r="DHX20" s="24"/>
      <c r="DHY20" s="24"/>
      <c r="DHZ20" s="24"/>
      <c r="DIA20" s="24"/>
      <c r="DIB20" s="24"/>
      <c r="DIC20" s="24"/>
      <c r="DID20" s="24"/>
      <c r="DIE20" s="24"/>
      <c r="DIF20" s="24"/>
      <c r="DIG20" s="24"/>
      <c r="DIH20" s="24"/>
      <c r="DII20" s="24"/>
      <c r="DIJ20" s="24"/>
      <c r="DIK20" s="24"/>
      <c r="DIL20" s="24"/>
      <c r="DIM20" s="24"/>
      <c r="DIN20" s="24"/>
      <c r="DIO20" s="24"/>
      <c r="DIP20" s="24"/>
      <c r="DIQ20" s="24"/>
      <c r="DIR20" s="24"/>
      <c r="DIS20" s="24"/>
      <c r="DIT20" s="24"/>
      <c r="DIU20" s="24"/>
      <c r="DIV20" s="24"/>
      <c r="DIW20" s="24"/>
      <c r="DIX20" s="24"/>
      <c r="DIY20" s="24"/>
      <c r="DIZ20" s="24"/>
      <c r="DJA20" s="24"/>
      <c r="DJB20" s="24"/>
      <c r="DJC20" s="24"/>
      <c r="DJD20" s="24"/>
      <c r="DJE20" s="24"/>
      <c r="DJF20" s="24"/>
      <c r="DJG20" s="24"/>
      <c r="DJH20" s="24"/>
      <c r="DJI20" s="24"/>
      <c r="DJJ20" s="24"/>
      <c r="DJK20" s="24"/>
      <c r="DJL20" s="24"/>
      <c r="DJM20" s="24"/>
      <c r="DJN20" s="24"/>
      <c r="DJO20" s="24"/>
      <c r="DJP20" s="24"/>
      <c r="DJQ20" s="24"/>
      <c r="DJR20" s="24"/>
      <c r="DJS20" s="24"/>
      <c r="DJT20" s="24"/>
      <c r="DJU20" s="24"/>
      <c r="DJV20" s="24"/>
      <c r="DJW20" s="24"/>
      <c r="DJX20" s="24"/>
      <c r="DJY20" s="24"/>
      <c r="DJZ20" s="24"/>
      <c r="DKA20" s="24"/>
      <c r="DKB20" s="24"/>
      <c r="DKC20" s="24"/>
      <c r="DKD20" s="24"/>
      <c r="DKE20" s="24"/>
      <c r="DKF20" s="24"/>
      <c r="DKG20" s="24"/>
      <c r="DKH20" s="24"/>
      <c r="DKI20" s="24"/>
      <c r="DKJ20" s="24"/>
      <c r="DKK20" s="24"/>
      <c r="DKL20" s="24"/>
      <c r="DKM20" s="24"/>
      <c r="DKN20" s="24"/>
      <c r="DKO20" s="24"/>
      <c r="DKP20" s="24"/>
      <c r="DKQ20" s="24"/>
      <c r="DKR20" s="24"/>
      <c r="DKS20" s="24"/>
      <c r="DKT20" s="24"/>
      <c r="DKU20" s="24"/>
      <c r="DKV20" s="24"/>
      <c r="DKW20" s="24"/>
      <c r="DKX20" s="24"/>
      <c r="DKY20" s="24"/>
      <c r="DKZ20" s="24"/>
      <c r="DLA20" s="24"/>
      <c r="DLB20" s="24"/>
      <c r="DLC20" s="24"/>
      <c r="DLD20" s="24"/>
      <c r="DLE20" s="24"/>
      <c r="DLF20" s="24"/>
      <c r="DLG20" s="24"/>
      <c r="DLH20" s="24"/>
      <c r="DLI20" s="24"/>
      <c r="DLJ20" s="24"/>
      <c r="DLK20" s="24"/>
      <c r="DLL20" s="24"/>
      <c r="DLM20" s="24"/>
      <c r="DLN20" s="24"/>
      <c r="DLO20" s="24"/>
      <c r="DLP20" s="24"/>
      <c r="DLQ20" s="24"/>
      <c r="DLR20" s="24"/>
      <c r="DLS20" s="24"/>
      <c r="DLT20" s="24"/>
      <c r="DLU20" s="24"/>
      <c r="DLV20" s="24"/>
      <c r="DLW20" s="24"/>
      <c r="DLX20" s="24"/>
      <c r="DLY20" s="24"/>
      <c r="DLZ20" s="24"/>
      <c r="DMA20" s="24"/>
      <c r="DMB20" s="24"/>
      <c r="DMC20" s="24"/>
      <c r="DMD20" s="24"/>
      <c r="DME20" s="24"/>
      <c r="DMF20" s="24"/>
      <c r="DMG20" s="24"/>
      <c r="DMH20" s="24"/>
      <c r="DMI20" s="24"/>
      <c r="DMJ20" s="24"/>
      <c r="DMK20" s="24"/>
      <c r="DML20" s="24"/>
      <c r="DMM20" s="24"/>
      <c r="DMN20" s="24"/>
      <c r="DMO20" s="24"/>
      <c r="DMP20" s="24"/>
      <c r="DMQ20" s="24"/>
      <c r="DMR20" s="24"/>
      <c r="DMS20" s="24"/>
      <c r="DMT20" s="24"/>
      <c r="DMU20" s="24"/>
      <c r="DMV20" s="24"/>
      <c r="DMW20" s="24"/>
      <c r="DMX20" s="24"/>
      <c r="DMY20" s="24"/>
      <c r="DMZ20" s="24"/>
      <c r="DNA20" s="24"/>
      <c r="DNB20" s="24"/>
      <c r="DNC20" s="24"/>
      <c r="DND20" s="24"/>
      <c r="DNE20" s="24"/>
      <c r="DNF20" s="24"/>
      <c r="DNG20" s="24"/>
      <c r="DNH20" s="24"/>
      <c r="DNI20" s="24"/>
      <c r="DNJ20" s="24"/>
      <c r="DNK20" s="24"/>
      <c r="DNL20" s="24"/>
      <c r="DNM20" s="24"/>
      <c r="DNN20" s="24"/>
      <c r="DNO20" s="24"/>
      <c r="DNP20" s="24"/>
      <c r="DNQ20" s="24"/>
      <c r="DNR20" s="24"/>
      <c r="DNS20" s="24"/>
      <c r="DNT20" s="24"/>
      <c r="DNU20" s="24"/>
      <c r="DNV20" s="24"/>
      <c r="DNW20" s="24"/>
      <c r="DNX20" s="24"/>
      <c r="DNY20" s="24"/>
      <c r="DNZ20" s="24"/>
      <c r="DOA20" s="24"/>
      <c r="DOB20" s="24"/>
      <c r="DOC20" s="24"/>
      <c r="DOD20" s="24"/>
      <c r="DOE20" s="24"/>
      <c r="DOF20" s="24"/>
      <c r="DOG20" s="24"/>
      <c r="DOH20" s="24"/>
      <c r="DOI20" s="24"/>
      <c r="DOJ20" s="24"/>
      <c r="DOK20" s="24"/>
      <c r="DOL20" s="24"/>
      <c r="DOM20" s="24"/>
      <c r="DON20" s="24"/>
      <c r="DOO20" s="24"/>
      <c r="DOP20" s="24"/>
      <c r="DOQ20" s="24"/>
      <c r="DOR20" s="24"/>
      <c r="DOS20" s="24"/>
      <c r="DOT20" s="24"/>
      <c r="DOU20" s="24"/>
      <c r="DOV20" s="24"/>
      <c r="DOW20" s="24"/>
      <c r="DOX20" s="24"/>
      <c r="DOY20" s="24"/>
      <c r="DOZ20" s="24"/>
      <c r="DPA20" s="24"/>
      <c r="DPB20" s="24"/>
      <c r="DPC20" s="24"/>
      <c r="DPD20" s="24"/>
      <c r="DPE20" s="24"/>
      <c r="DPF20" s="24"/>
      <c r="DPG20" s="24"/>
      <c r="DPH20" s="24"/>
      <c r="DPI20" s="24"/>
      <c r="DPJ20" s="24"/>
      <c r="DPK20" s="24"/>
      <c r="DPL20" s="24"/>
      <c r="DPM20" s="24"/>
      <c r="DPN20" s="24"/>
      <c r="DPO20" s="24"/>
      <c r="DPP20" s="24"/>
      <c r="DPQ20" s="24"/>
      <c r="DPR20" s="24"/>
      <c r="DPS20" s="24"/>
      <c r="DPT20" s="24"/>
      <c r="DPU20" s="24"/>
      <c r="DPV20" s="24"/>
      <c r="DPW20" s="24"/>
      <c r="DPX20" s="24"/>
      <c r="DPY20" s="24"/>
      <c r="DPZ20" s="24"/>
      <c r="DQA20" s="24"/>
      <c r="DQB20" s="24"/>
      <c r="DQC20" s="24"/>
      <c r="DQD20" s="24"/>
      <c r="DQE20" s="24"/>
      <c r="DQF20" s="24"/>
      <c r="DQG20" s="24"/>
      <c r="DQH20" s="24"/>
      <c r="DQI20" s="24"/>
      <c r="DQJ20" s="24"/>
      <c r="DQK20" s="24"/>
      <c r="DQL20" s="24"/>
      <c r="DQM20" s="24"/>
      <c r="DQN20" s="24"/>
      <c r="DQO20" s="24"/>
      <c r="DQP20" s="24"/>
      <c r="DQQ20" s="24"/>
      <c r="DQR20" s="24"/>
      <c r="DQS20" s="24"/>
      <c r="DQT20" s="24"/>
      <c r="DQU20" s="24"/>
      <c r="DQV20" s="24"/>
      <c r="DQW20" s="24"/>
      <c r="DQX20" s="24"/>
      <c r="DQY20" s="24"/>
      <c r="DQZ20" s="24"/>
      <c r="DRA20" s="24"/>
      <c r="DRB20" s="24"/>
      <c r="DRC20" s="24"/>
      <c r="DRD20" s="24"/>
      <c r="DRE20" s="24"/>
      <c r="DRF20" s="24"/>
      <c r="DRG20" s="24"/>
      <c r="DRH20" s="24"/>
      <c r="DRI20" s="24"/>
      <c r="DRJ20" s="24"/>
      <c r="DRK20" s="24"/>
      <c r="DRL20" s="24"/>
      <c r="DRM20" s="24"/>
      <c r="DRN20" s="24"/>
      <c r="DRO20" s="24"/>
      <c r="DRP20" s="24"/>
      <c r="DRQ20" s="24"/>
      <c r="DRR20" s="24"/>
      <c r="DRS20" s="24"/>
      <c r="DRT20" s="24"/>
      <c r="DRU20" s="24"/>
      <c r="DRV20" s="24"/>
      <c r="DRW20" s="24"/>
      <c r="DRX20" s="24"/>
      <c r="DRY20" s="24"/>
      <c r="DRZ20" s="24"/>
      <c r="DSA20" s="24"/>
      <c r="DSB20" s="24"/>
      <c r="DSC20" s="24"/>
      <c r="DSD20" s="24"/>
      <c r="DSE20" s="24"/>
      <c r="DSF20" s="24"/>
      <c r="DSG20" s="24"/>
      <c r="DSH20" s="24"/>
      <c r="DSI20" s="24"/>
      <c r="DSJ20" s="24"/>
      <c r="DSK20" s="24"/>
      <c r="DSL20" s="24"/>
      <c r="DSM20" s="24"/>
      <c r="DSN20" s="24"/>
      <c r="DSO20" s="24"/>
      <c r="DSP20" s="24"/>
      <c r="DSQ20" s="24"/>
      <c r="DSR20" s="24"/>
      <c r="DSS20" s="24"/>
      <c r="DST20" s="24"/>
      <c r="DSU20" s="24"/>
      <c r="DSV20" s="24"/>
      <c r="DSW20" s="24"/>
      <c r="DSX20" s="24"/>
      <c r="DSY20" s="24"/>
      <c r="DSZ20" s="24"/>
      <c r="DTA20" s="24"/>
      <c r="DTB20" s="24"/>
      <c r="DTC20" s="24"/>
      <c r="DTD20" s="24"/>
      <c r="DTE20" s="24"/>
      <c r="DTF20" s="24"/>
      <c r="DTG20" s="24"/>
      <c r="DTH20" s="24"/>
      <c r="DTI20" s="24"/>
      <c r="DTJ20" s="24"/>
      <c r="DTK20" s="24"/>
      <c r="DTL20" s="24"/>
      <c r="DTM20" s="24"/>
      <c r="DTN20" s="24"/>
      <c r="DTO20" s="24"/>
      <c r="DTP20" s="24"/>
      <c r="DTQ20" s="24"/>
      <c r="DTR20" s="24"/>
      <c r="DTS20" s="24"/>
      <c r="DTT20" s="24"/>
      <c r="DTU20" s="24"/>
      <c r="DTV20" s="24"/>
      <c r="DTW20" s="24"/>
      <c r="DTX20" s="24"/>
      <c r="DTY20" s="24"/>
      <c r="DTZ20" s="24"/>
      <c r="DUA20" s="24"/>
      <c r="DUB20" s="24"/>
      <c r="DUC20" s="24"/>
      <c r="DUD20" s="24"/>
      <c r="DUE20" s="24"/>
      <c r="DUF20" s="24"/>
      <c r="DUG20" s="24"/>
      <c r="DUH20" s="24"/>
      <c r="DUI20" s="24"/>
      <c r="DUJ20" s="24"/>
      <c r="DUK20" s="24"/>
      <c r="DUL20" s="24"/>
      <c r="DUM20" s="24"/>
      <c r="DUN20" s="24"/>
      <c r="DUO20" s="24"/>
      <c r="DUP20" s="24"/>
      <c r="DUQ20" s="24"/>
      <c r="DUR20" s="24"/>
      <c r="DUS20" s="24"/>
      <c r="DUT20" s="24"/>
      <c r="DUU20" s="24"/>
      <c r="DUV20" s="24"/>
      <c r="DUW20" s="24"/>
      <c r="DUX20" s="24"/>
      <c r="DUY20" s="24"/>
      <c r="DUZ20" s="24"/>
      <c r="DVA20" s="24"/>
      <c r="DVB20" s="24"/>
      <c r="DVC20" s="24"/>
      <c r="DVD20" s="24"/>
      <c r="DVE20" s="24"/>
      <c r="DVF20" s="24"/>
      <c r="DVG20" s="24"/>
      <c r="DVH20" s="24"/>
      <c r="DVI20" s="24"/>
      <c r="DVJ20" s="24"/>
      <c r="DVK20" s="24"/>
      <c r="DVL20" s="24"/>
      <c r="DVM20" s="24"/>
      <c r="DVN20" s="24"/>
      <c r="DVO20" s="24"/>
      <c r="DVP20" s="24"/>
      <c r="DVQ20" s="24"/>
      <c r="DVR20" s="24"/>
      <c r="DVS20" s="24"/>
      <c r="DVT20" s="24"/>
      <c r="DVU20" s="24"/>
      <c r="DVV20" s="24"/>
      <c r="DVW20" s="24"/>
      <c r="DVX20" s="24"/>
      <c r="DVY20" s="24"/>
      <c r="DVZ20" s="24"/>
      <c r="DWA20" s="24"/>
      <c r="DWB20" s="24"/>
      <c r="DWC20" s="24"/>
      <c r="DWD20" s="24"/>
      <c r="DWE20" s="24"/>
      <c r="DWF20" s="24"/>
      <c r="DWG20" s="24"/>
      <c r="DWH20" s="24"/>
      <c r="DWI20" s="24"/>
      <c r="DWJ20" s="24"/>
      <c r="DWK20" s="24"/>
      <c r="DWL20" s="24"/>
      <c r="DWM20" s="24"/>
      <c r="DWN20" s="24"/>
      <c r="DWO20" s="24"/>
      <c r="DWP20" s="24"/>
      <c r="DWQ20" s="24"/>
      <c r="DWR20" s="24"/>
      <c r="DWS20" s="24"/>
      <c r="DWT20" s="24"/>
      <c r="DWU20" s="24"/>
      <c r="DWV20" s="24"/>
      <c r="DWW20" s="24"/>
      <c r="DWX20" s="24"/>
      <c r="DWY20" s="24"/>
      <c r="DWZ20" s="24"/>
      <c r="DXA20" s="24"/>
      <c r="DXB20" s="24"/>
      <c r="DXC20" s="24"/>
      <c r="DXD20" s="24"/>
      <c r="DXE20" s="24"/>
      <c r="DXF20" s="24"/>
      <c r="DXG20" s="24"/>
      <c r="DXH20" s="24"/>
      <c r="DXI20" s="24"/>
      <c r="DXJ20" s="24"/>
      <c r="DXK20" s="24"/>
      <c r="DXL20" s="24"/>
      <c r="DXM20" s="24"/>
      <c r="DXN20" s="24"/>
      <c r="DXO20" s="24"/>
      <c r="DXP20" s="24"/>
      <c r="DXQ20" s="24"/>
      <c r="DXR20" s="24"/>
      <c r="DXS20" s="24"/>
      <c r="DXT20" s="24"/>
      <c r="DXU20" s="24"/>
      <c r="DXV20" s="24"/>
      <c r="DXW20" s="24"/>
      <c r="DXX20" s="24"/>
      <c r="DXY20" s="24"/>
      <c r="DXZ20" s="24"/>
      <c r="DYA20" s="24"/>
      <c r="DYB20" s="24"/>
      <c r="DYC20" s="24"/>
      <c r="DYD20" s="24"/>
      <c r="DYE20" s="24"/>
      <c r="DYF20" s="24"/>
      <c r="DYG20" s="24"/>
      <c r="DYH20" s="24"/>
      <c r="DYI20" s="24"/>
      <c r="DYJ20" s="24"/>
      <c r="DYK20" s="24"/>
      <c r="DYL20" s="24"/>
      <c r="DYM20" s="24"/>
      <c r="DYN20" s="24"/>
      <c r="DYO20" s="24"/>
      <c r="DYP20" s="24"/>
      <c r="DYQ20" s="24"/>
      <c r="DYR20" s="24"/>
      <c r="DYS20" s="24"/>
      <c r="DYT20" s="24"/>
      <c r="DYU20" s="24"/>
      <c r="DYV20" s="24"/>
      <c r="DYW20" s="24"/>
      <c r="DYX20" s="24"/>
      <c r="DYY20" s="24"/>
      <c r="DYZ20" s="24"/>
      <c r="DZA20" s="24"/>
      <c r="DZB20" s="24"/>
      <c r="DZC20" s="24"/>
      <c r="DZD20" s="24"/>
      <c r="DZE20" s="24"/>
      <c r="DZF20" s="24"/>
      <c r="DZG20" s="24"/>
      <c r="DZH20" s="24"/>
      <c r="DZI20" s="24"/>
      <c r="DZJ20" s="24"/>
      <c r="DZK20" s="24"/>
      <c r="DZL20" s="24"/>
      <c r="DZM20" s="24"/>
      <c r="DZN20" s="24"/>
      <c r="DZO20" s="24"/>
      <c r="DZP20" s="24"/>
      <c r="DZQ20" s="24"/>
      <c r="DZR20" s="24"/>
      <c r="DZS20" s="24"/>
      <c r="DZT20" s="24"/>
      <c r="DZU20" s="24"/>
      <c r="DZV20" s="24"/>
      <c r="DZW20" s="24"/>
      <c r="DZX20" s="24"/>
      <c r="DZY20" s="24"/>
      <c r="DZZ20" s="24"/>
      <c r="EAA20" s="24"/>
      <c r="EAB20" s="24"/>
      <c r="EAC20" s="24"/>
      <c r="EAD20" s="24"/>
      <c r="EAE20" s="24"/>
      <c r="EAF20" s="24"/>
      <c r="EAG20" s="24"/>
      <c r="EAH20" s="24"/>
      <c r="EAI20" s="24"/>
      <c r="EAJ20" s="24"/>
      <c r="EAK20" s="24"/>
      <c r="EAL20" s="24"/>
      <c r="EAM20" s="24"/>
      <c r="EAN20" s="24"/>
      <c r="EAO20" s="24"/>
      <c r="EAP20" s="24"/>
      <c r="EAQ20" s="24"/>
      <c r="EAR20" s="24"/>
      <c r="EAS20" s="24"/>
      <c r="EAT20" s="24"/>
      <c r="EAU20" s="24"/>
      <c r="EAV20" s="24"/>
      <c r="EAW20" s="24"/>
      <c r="EAX20" s="24"/>
      <c r="EAY20" s="24"/>
      <c r="EAZ20" s="24"/>
      <c r="EBA20" s="24"/>
      <c r="EBB20" s="24"/>
      <c r="EBC20" s="24"/>
      <c r="EBD20" s="24"/>
      <c r="EBE20" s="24"/>
      <c r="EBF20" s="24"/>
      <c r="EBG20" s="24"/>
      <c r="EBH20" s="24"/>
      <c r="EBI20" s="24"/>
      <c r="EBJ20" s="24"/>
      <c r="EBK20" s="24"/>
      <c r="EBL20" s="24"/>
      <c r="EBM20" s="24"/>
      <c r="EBN20" s="24"/>
      <c r="EBO20" s="24"/>
      <c r="EBP20" s="24"/>
      <c r="EBQ20" s="24"/>
      <c r="EBR20" s="24"/>
      <c r="EBS20" s="24"/>
      <c r="EBT20" s="24"/>
      <c r="EBU20" s="24"/>
      <c r="EBV20" s="24"/>
      <c r="EBW20" s="24"/>
      <c r="EBX20" s="24"/>
      <c r="EBY20" s="24"/>
      <c r="EBZ20" s="24"/>
      <c r="ECA20" s="24"/>
      <c r="ECB20" s="24"/>
      <c r="ECC20" s="24"/>
      <c r="ECD20" s="24"/>
      <c r="ECE20" s="24"/>
      <c r="ECF20" s="24"/>
      <c r="ECG20" s="24"/>
      <c r="ECH20" s="24"/>
      <c r="ECI20" s="24"/>
      <c r="ECJ20" s="24"/>
      <c r="ECK20" s="24"/>
      <c r="ECL20" s="24"/>
      <c r="ECM20" s="24"/>
      <c r="ECN20" s="24"/>
      <c r="ECO20" s="24"/>
      <c r="ECP20" s="24"/>
      <c r="ECQ20" s="24"/>
      <c r="ECR20" s="24"/>
      <c r="ECS20" s="24"/>
      <c r="ECT20" s="24"/>
      <c r="ECU20" s="24"/>
      <c r="ECV20" s="24"/>
      <c r="ECW20" s="24"/>
      <c r="ECX20" s="24"/>
      <c r="ECY20" s="24"/>
      <c r="ECZ20" s="24"/>
      <c r="EDA20" s="24"/>
      <c r="EDB20" s="24"/>
      <c r="EDC20" s="24"/>
      <c r="EDD20" s="24"/>
      <c r="EDE20" s="24"/>
      <c r="EDF20" s="24"/>
      <c r="EDG20" s="24"/>
      <c r="EDH20" s="24"/>
      <c r="EDI20" s="24"/>
      <c r="EDJ20" s="24"/>
      <c r="EDK20" s="24"/>
      <c r="EDL20" s="24"/>
      <c r="EDM20" s="24"/>
      <c r="EDN20" s="24"/>
      <c r="EDO20" s="24"/>
      <c r="EDP20" s="24"/>
      <c r="EDQ20" s="24"/>
      <c r="EDR20" s="24"/>
      <c r="EDS20" s="24"/>
      <c r="EDT20" s="24"/>
      <c r="EDU20" s="24"/>
      <c r="EDV20" s="24"/>
      <c r="EDW20" s="24"/>
      <c r="EDX20" s="24"/>
      <c r="EDY20" s="24"/>
      <c r="EDZ20" s="24"/>
      <c r="EEA20" s="24"/>
      <c r="EEB20" s="24"/>
      <c r="EEC20" s="24"/>
      <c r="EED20" s="24"/>
      <c r="EEE20" s="24"/>
      <c r="EEF20" s="24"/>
      <c r="EEG20" s="24"/>
      <c r="EEH20" s="24"/>
      <c r="EEI20" s="24"/>
      <c r="EEJ20" s="24"/>
      <c r="EEK20" s="24"/>
      <c r="EEL20" s="24"/>
      <c r="EEM20" s="24"/>
      <c r="EEN20" s="24"/>
      <c r="EEO20" s="24"/>
      <c r="EEP20" s="24"/>
      <c r="EEQ20" s="24"/>
      <c r="EER20" s="24"/>
      <c r="EES20" s="24"/>
      <c r="EET20" s="24"/>
      <c r="EEU20" s="24"/>
      <c r="EEV20" s="24"/>
      <c r="EEW20" s="24"/>
      <c r="EEX20" s="24"/>
      <c r="EEY20" s="24"/>
      <c r="EEZ20" s="24"/>
      <c r="EFA20" s="24"/>
      <c r="EFB20" s="24"/>
      <c r="EFC20" s="24"/>
      <c r="EFD20" s="24"/>
      <c r="EFE20" s="24"/>
      <c r="EFF20" s="24"/>
      <c r="EFG20" s="24"/>
      <c r="EFH20" s="24"/>
      <c r="EFI20" s="24"/>
      <c r="EFJ20" s="24"/>
      <c r="EFK20" s="24"/>
      <c r="EFL20" s="24"/>
      <c r="EFM20" s="24"/>
      <c r="EFN20" s="24"/>
      <c r="EFO20" s="24"/>
      <c r="EFP20" s="24"/>
      <c r="EFQ20" s="24"/>
      <c r="EFR20" s="24"/>
      <c r="EFS20" s="24"/>
      <c r="EFT20" s="24"/>
      <c r="EFU20" s="24"/>
      <c r="EFV20" s="24"/>
      <c r="EFW20" s="24"/>
      <c r="EFX20" s="24"/>
      <c r="EFY20" s="24"/>
      <c r="EFZ20" s="24"/>
      <c r="EGA20" s="24"/>
      <c r="EGB20" s="24"/>
      <c r="EGC20" s="24"/>
      <c r="EGD20" s="24"/>
      <c r="EGE20" s="24"/>
      <c r="EGF20" s="24"/>
      <c r="EGG20" s="24"/>
      <c r="EGH20" s="24"/>
      <c r="EGI20" s="24"/>
      <c r="EGJ20" s="24"/>
      <c r="EGK20" s="24"/>
      <c r="EGL20" s="24"/>
      <c r="EGM20" s="24"/>
      <c r="EGN20" s="24"/>
      <c r="EGO20" s="24"/>
      <c r="EGP20" s="24"/>
      <c r="EGQ20" s="24"/>
      <c r="EGR20" s="24"/>
      <c r="EGS20" s="24"/>
      <c r="EGT20" s="24"/>
      <c r="EGU20" s="24"/>
      <c r="EGV20" s="24"/>
      <c r="EGW20" s="24"/>
      <c r="EGX20" s="24"/>
      <c r="EGY20" s="24"/>
      <c r="EGZ20" s="24"/>
      <c r="EHA20" s="24"/>
      <c r="EHB20" s="24"/>
      <c r="EHC20" s="24"/>
      <c r="EHD20" s="24"/>
      <c r="EHE20" s="24"/>
      <c r="EHF20" s="24"/>
      <c r="EHG20" s="24"/>
      <c r="EHH20" s="24"/>
      <c r="EHI20" s="24"/>
      <c r="EHJ20" s="24"/>
      <c r="EHK20" s="24"/>
      <c r="EHL20" s="24"/>
      <c r="EHM20" s="24"/>
      <c r="EHN20" s="24"/>
      <c r="EHO20" s="24"/>
      <c r="EHP20" s="24"/>
      <c r="EHQ20" s="24"/>
      <c r="EHR20" s="24"/>
      <c r="EHS20" s="24"/>
      <c r="EHT20" s="24"/>
      <c r="EHU20" s="24"/>
      <c r="EHV20" s="24"/>
      <c r="EHW20" s="24"/>
      <c r="EHX20" s="24"/>
      <c r="EHY20" s="24"/>
      <c r="EHZ20" s="24"/>
      <c r="EIA20" s="24"/>
      <c r="EIB20" s="24"/>
      <c r="EIC20" s="24"/>
      <c r="EID20" s="24"/>
      <c r="EIE20" s="24"/>
      <c r="EIF20" s="24"/>
      <c r="EIG20" s="24"/>
      <c r="EIH20" s="24"/>
      <c r="EII20" s="24"/>
      <c r="EIJ20" s="24"/>
      <c r="EIK20" s="24"/>
      <c r="EIL20" s="24"/>
      <c r="EIM20" s="24"/>
      <c r="EIN20" s="24"/>
      <c r="EIO20" s="24"/>
      <c r="EIP20" s="24"/>
      <c r="EIQ20" s="24"/>
      <c r="EIR20" s="24"/>
      <c r="EIS20" s="24"/>
      <c r="EIT20" s="24"/>
      <c r="EIU20" s="24"/>
      <c r="EIV20" s="24"/>
      <c r="EIW20" s="24"/>
      <c r="EIX20" s="24"/>
      <c r="EIY20" s="24"/>
      <c r="EIZ20" s="24"/>
      <c r="EJA20" s="24"/>
      <c r="EJB20" s="24"/>
      <c r="EJC20" s="24"/>
      <c r="EJD20" s="24"/>
      <c r="EJE20" s="24"/>
      <c r="EJF20" s="24"/>
      <c r="EJG20" s="24"/>
      <c r="EJH20" s="24"/>
      <c r="EJI20" s="24"/>
      <c r="EJJ20" s="24"/>
      <c r="EJK20" s="24"/>
      <c r="EJL20" s="24"/>
      <c r="EJM20" s="24"/>
      <c r="EJN20" s="24"/>
      <c r="EJO20" s="24"/>
      <c r="EJP20" s="24"/>
      <c r="EJQ20" s="24"/>
      <c r="EJR20" s="24"/>
      <c r="EJS20" s="24"/>
      <c r="EJT20" s="24"/>
      <c r="EJU20" s="24"/>
      <c r="EJV20" s="24"/>
      <c r="EJW20" s="24"/>
      <c r="EJX20" s="24"/>
      <c r="EJY20" s="24"/>
      <c r="EJZ20" s="24"/>
      <c r="EKA20" s="24"/>
      <c r="EKB20" s="24"/>
      <c r="EKC20" s="24"/>
      <c r="EKD20" s="24"/>
      <c r="EKE20" s="24"/>
      <c r="EKF20" s="24"/>
      <c r="EKG20" s="24"/>
      <c r="EKH20" s="24"/>
      <c r="EKI20" s="24"/>
      <c r="EKJ20" s="24"/>
      <c r="EKK20" s="24"/>
      <c r="EKL20" s="24"/>
      <c r="EKM20" s="24"/>
      <c r="EKN20" s="24"/>
      <c r="EKO20" s="24"/>
      <c r="EKP20" s="24"/>
      <c r="EKQ20" s="24"/>
      <c r="EKR20" s="24"/>
      <c r="EKS20" s="24"/>
      <c r="EKT20" s="24"/>
      <c r="EKU20" s="24"/>
      <c r="EKV20" s="24"/>
      <c r="EKW20" s="24"/>
      <c r="EKX20" s="24"/>
      <c r="EKY20" s="24"/>
      <c r="EKZ20" s="24"/>
      <c r="ELA20" s="24"/>
      <c r="ELB20" s="24"/>
      <c r="ELC20" s="24"/>
      <c r="ELD20" s="24"/>
      <c r="ELE20" s="24"/>
      <c r="ELF20" s="24"/>
      <c r="ELG20" s="24"/>
      <c r="ELH20" s="24"/>
      <c r="ELI20" s="24"/>
      <c r="ELJ20" s="24"/>
      <c r="ELK20" s="24"/>
      <c r="ELL20" s="24"/>
      <c r="ELM20" s="24"/>
      <c r="ELN20" s="24"/>
      <c r="ELO20" s="24"/>
      <c r="ELP20" s="24"/>
      <c r="ELQ20" s="24"/>
      <c r="ELR20" s="24"/>
      <c r="ELS20" s="24"/>
      <c r="ELT20" s="24"/>
      <c r="ELU20" s="24"/>
      <c r="ELV20" s="24"/>
      <c r="ELW20" s="24"/>
      <c r="ELX20" s="24"/>
      <c r="ELY20" s="24"/>
      <c r="ELZ20" s="24"/>
      <c r="EMA20" s="24"/>
      <c r="EMB20" s="24"/>
      <c r="EMC20" s="24"/>
      <c r="EMD20" s="24"/>
      <c r="EME20" s="24"/>
      <c r="EMF20" s="24"/>
      <c r="EMG20" s="24"/>
      <c r="EMH20" s="24"/>
      <c r="EMI20" s="24"/>
      <c r="EMJ20" s="24"/>
      <c r="EMK20" s="24"/>
      <c r="EML20" s="24"/>
      <c r="EMM20" s="24"/>
      <c r="EMN20" s="24"/>
      <c r="EMO20" s="24"/>
      <c r="EMP20" s="24"/>
      <c r="EMQ20" s="24"/>
      <c r="EMR20" s="24"/>
      <c r="EMS20" s="24"/>
      <c r="EMT20" s="24"/>
      <c r="EMU20" s="24"/>
      <c r="EMV20" s="24"/>
      <c r="EMW20" s="24"/>
      <c r="EMX20" s="24"/>
      <c r="EMY20" s="24"/>
      <c r="EMZ20" s="24"/>
      <c r="ENA20" s="24"/>
      <c r="ENB20" s="24"/>
      <c r="ENC20" s="24"/>
      <c r="END20" s="24"/>
      <c r="ENE20" s="24"/>
      <c r="ENF20" s="24"/>
      <c r="ENG20" s="24"/>
      <c r="ENH20" s="24"/>
      <c r="ENI20" s="24"/>
      <c r="ENJ20" s="24"/>
      <c r="ENK20" s="24"/>
      <c r="ENL20" s="24"/>
      <c r="ENM20" s="24"/>
      <c r="ENN20" s="24"/>
      <c r="ENO20" s="24"/>
      <c r="ENP20" s="24"/>
      <c r="ENQ20" s="24"/>
      <c r="ENR20" s="24"/>
      <c r="ENS20" s="24"/>
      <c r="ENT20" s="24"/>
      <c r="ENU20" s="24"/>
      <c r="ENV20" s="24"/>
      <c r="ENW20" s="24"/>
      <c r="ENX20" s="24"/>
      <c r="ENY20" s="24"/>
      <c r="ENZ20" s="24"/>
      <c r="EOA20" s="24"/>
      <c r="EOB20" s="24"/>
      <c r="EOC20" s="24"/>
      <c r="EOD20" s="24"/>
      <c r="EOE20" s="24"/>
      <c r="EOF20" s="24"/>
      <c r="EOG20" s="24"/>
      <c r="EOH20" s="24"/>
      <c r="EOI20" s="24"/>
      <c r="EOJ20" s="24"/>
      <c r="EOK20" s="24"/>
      <c r="EOL20" s="24"/>
      <c r="EOM20" s="24"/>
      <c r="EON20" s="24"/>
      <c r="EOO20" s="24"/>
      <c r="EOP20" s="24"/>
      <c r="EOQ20" s="24"/>
      <c r="EOR20" s="24"/>
      <c r="EOS20" s="24"/>
      <c r="EOT20" s="24"/>
      <c r="EOU20" s="24"/>
      <c r="EOV20" s="24"/>
      <c r="EOW20" s="24"/>
      <c r="EOX20" s="24"/>
      <c r="EOY20" s="24"/>
      <c r="EOZ20" s="24"/>
      <c r="EPA20" s="24"/>
      <c r="EPB20" s="24"/>
      <c r="EPC20" s="24"/>
      <c r="EPD20" s="24"/>
      <c r="EPE20" s="24"/>
      <c r="EPF20" s="24"/>
      <c r="EPG20" s="24"/>
      <c r="EPH20" s="24"/>
      <c r="EPI20" s="24"/>
      <c r="EPJ20" s="24"/>
      <c r="EPK20" s="24"/>
      <c r="EPL20" s="24"/>
      <c r="EPM20" s="24"/>
      <c r="EPN20" s="24"/>
      <c r="EPO20" s="24"/>
      <c r="EPP20" s="24"/>
      <c r="EPQ20" s="24"/>
      <c r="EPR20" s="24"/>
      <c r="EPS20" s="24"/>
      <c r="EPT20" s="24"/>
      <c r="EPU20" s="24"/>
      <c r="EPV20" s="24"/>
      <c r="EPW20" s="24"/>
      <c r="EPX20" s="24"/>
      <c r="EPY20" s="24"/>
      <c r="EPZ20" s="24"/>
      <c r="EQA20" s="24"/>
      <c r="EQB20" s="24"/>
      <c r="EQC20" s="24"/>
      <c r="EQD20" s="24"/>
      <c r="EQE20" s="24"/>
      <c r="EQF20" s="24"/>
      <c r="EQG20" s="24"/>
      <c r="EQH20" s="24"/>
      <c r="EQI20" s="24"/>
      <c r="EQJ20" s="24"/>
      <c r="EQK20" s="24"/>
      <c r="EQL20" s="24"/>
      <c r="EQM20" s="24"/>
      <c r="EQN20" s="24"/>
      <c r="EQO20" s="24"/>
      <c r="EQP20" s="24"/>
      <c r="EQQ20" s="24"/>
      <c r="EQR20" s="24"/>
      <c r="EQS20" s="24"/>
      <c r="EQT20" s="24"/>
      <c r="EQU20" s="24"/>
      <c r="EQV20" s="24"/>
      <c r="EQW20" s="24"/>
      <c r="EQX20" s="24"/>
      <c r="EQY20" s="24"/>
      <c r="EQZ20" s="24"/>
      <c r="ERA20" s="24"/>
      <c r="ERB20" s="24"/>
      <c r="ERC20" s="24"/>
      <c r="ERD20" s="24"/>
      <c r="ERE20" s="24"/>
      <c r="ERF20" s="24"/>
      <c r="ERG20" s="24"/>
      <c r="ERH20" s="24"/>
      <c r="ERI20" s="24"/>
      <c r="ERJ20" s="24"/>
      <c r="ERK20" s="24"/>
      <c r="ERL20" s="24"/>
      <c r="ERM20" s="24"/>
      <c r="ERN20" s="24"/>
      <c r="ERO20" s="24"/>
      <c r="ERP20" s="24"/>
      <c r="ERQ20" s="24"/>
      <c r="ERR20" s="24"/>
      <c r="ERS20" s="24"/>
      <c r="ERT20" s="24"/>
      <c r="ERU20" s="24"/>
      <c r="ERV20" s="24"/>
      <c r="ERW20" s="24"/>
      <c r="ERX20" s="24"/>
      <c r="ERY20" s="24"/>
      <c r="ERZ20" s="24"/>
      <c r="ESA20" s="24"/>
      <c r="ESB20" s="24"/>
      <c r="ESC20" s="24"/>
      <c r="ESD20" s="24"/>
      <c r="ESE20" s="24"/>
      <c r="ESF20" s="24"/>
      <c r="ESG20" s="24"/>
      <c r="ESH20" s="24"/>
      <c r="ESI20" s="24"/>
      <c r="ESJ20" s="24"/>
      <c r="ESK20" s="24"/>
      <c r="ESL20" s="24"/>
      <c r="ESM20" s="24"/>
      <c r="ESN20" s="24"/>
      <c r="ESO20" s="24"/>
      <c r="ESP20" s="24"/>
      <c r="ESQ20" s="24"/>
      <c r="ESR20" s="24"/>
      <c r="ESS20" s="24"/>
      <c r="EST20" s="24"/>
      <c r="ESU20" s="24"/>
      <c r="ESV20" s="24"/>
      <c r="ESW20" s="24"/>
      <c r="ESX20" s="24"/>
      <c r="ESY20" s="24"/>
      <c r="ESZ20" s="24"/>
      <c r="ETA20" s="24"/>
      <c r="ETB20" s="24"/>
      <c r="ETC20" s="24"/>
      <c r="ETD20" s="24"/>
      <c r="ETE20" s="24"/>
      <c r="ETF20" s="24"/>
      <c r="ETG20" s="24"/>
      <c r="ETH20" s="24"/>
      <c r="ETI20" s="24"/>
      <c r="ETJ20" s="24"/>
      <c r="ETK20" s="24"/>
      <c r="ETL20" s="24"/>
      <c r="ETM20" s="24"/>
      <c r="ETN20" s="24"/>
      <c r="ETO20" s="24"/>
      <c r="ETP20" s="24"/>
      <c r="ETQ20" s="24"/>
      <c r="ETR20" s="24"/>
      <c r="ETS20" s="24"/>
      <c r="ETT20" s="24"/>
      <c r="ETU20" s="24"/>
      <c r="ETV20" s="24"/>
      <c r="ETW20" s="24"/>
      <c r="ETX20" s="24"/>
      <c r="ETY20" s="24"/>
      <c r="ETZ20" s="24"/>
      <c r="EUA20" s="24"/>
      <c r="EUB20" s="24"/>
      <c r="EUC20" s="24"/>
      <c r="EUD20" s="24"/>
      <c r="EUE20" s="24"/>
      <c r="EUF20" s="24"/>
      <c r="EUG20" s="24"/>
      <c r="EUH20" s="24"/>
      <c r="EUI20" s="24"/>
      <c r="EUJ20" s="24"/>
      <c r="EUK20" s="24"/>
      <c r="EUL20" s="24"/>
      <c r="EUM20" s="24"/>
      <c r="EUN20" s="24"/>
      <c r="EUO20" s="24"/>
      <c r="EUP20" s="24"/>
      <c r="EUQ20" s="24"/>
      <c r="EUR20" s="24"/>
      <c r="EUS20" s="24"/>
      <c r="EUT20" s="24"/>
      <c r="EUU20" s="24"/>
      <c r="EUV20" s="24"/>
      <c r="EUW20" s="24"/>
      <c r="EUX20" s="24"/>
      <c r="EUY20" s="24"/>
      <c r="EUZ20" s="24"/>
      <c r="EVA20" s="24"/>
      <c r="EVB20" s="24"/>
      <c r="EVC20" s="24"/>
      <c r="EVD20" s="24"/>
      <c r="EVE20" s="24"/>
      <c r="EVF20" s="24"/>
      <c r="EVG20" s="24"/>
      <c r="EVH20" s="24"/>
      <c r="EVI20" s="24"/>
      <c r="EVJ20" s="24"/>
      <c r="EVK20" s="24"/>
      <c r="EVL20" s="24"/>
      <c r="EVM20" s="24"/>
      <c r="EVN20" s="24"/>
      <c r="EVO20" s="24"/>
      <c r="EVP20" s="24"/>
      <c r="EVQ20" s="24"/>
      <c r="EVR20" s="24"/>
      <c r="EVS20" s="24"/>
      <c r="EVT20" s="24"/>
      <c r="EVU20" s="24"/>
      <c r="EVV20" s="24"/>
      <c r="EVW20" s="24"/>
      <c r="EVX20" s="24"/>
      <c r="EVY20" s="24"/>
      <c r="EVZ20" s="24"/>
      <c r="EWA20" s="24"/>
      <c r="EWB20" s="24"/>
      <c r="EWC20" s="24"/>
      <c r="EWD20" s="24"/>
      <c r="EWE20" s="24"/>
      <c r="EWF20" s="24"/>
      <c r="EWG20" s="24"/>
      <c r="EWH20" s="24"/>
      <c r="EWI20" s="24"/>
      <c r="EWJ20" s="24"/>
      <c r="EWK20" s="24"/>
      <c r="EWL20" s="24"/>
      <c r="EWM20" s="24"/>
      <c r="EWN20" s="24"/>
      <c r="EWO20" s="24"/>
      <c r="EWP20" s="24"/>
      <c r="EWQ20" s="24"/>
      <c r="EWR20" s="24"/>
      <c r="EWS20" s="24"/>
      <c r="EWT20" s="24"/>
      <c r="EWU20" s="24"/>
      <c r="EWV20" s="24"/>
      <c r="EWW20" s="24"/>
      <c r="EWX20" s="24"/>
      <c r="EWY20" s="24"/>
      <c r="EWZ20" s="24"/>
      <c r="EXA20" s="24"/>
      <c r="EXB20" s="24"/>
      <c r="EXC20" s="24"/>
      <c r="EXD20" s="24"/>
      <c r="EXE20" s="24"/>
      <c r="EXF20" s="24"/>
      <c r="EXG20" s="24"/>
      <c r="EXH20" s="24"/>
      <c r="EXI20" s="24"/>
      <c r="EXJ20" s="24"/>
      <c r="EXK20" s="24"/>
      <c r="EXL20" s="24"/>
      <c r="EXM20" s="24"/>
      <c r="EXN20" s="24"/>
      <c r="EXO20" s="24"/>
      <c r="EXP20" s="24"/>
      <c r="EXQ20" s="24"/>
      <c r="EXR20" s="24"/>
      <c r="EXS20" s="24"/>
      <c r="EXT20" s="24"/>
      <c r="EXU20" s="24"/>
      <c r="EXV20" s="24"/>
      <c r="EXW20" s="24"/>
      <c r="EXX20" s="24"/>
      <c r="EXY20" s="24"/>
      <c r="EXZ20" s="24"/>
      <c r="EYA20" s="24"/>
      <c r="EYB20" s="24"/>
      <c r="EYC20" s="24"/>
      <c r="EYD20" s="24"/>
      <c r="EYE20" s="24"/>
      <c r="EYF20" s="24"/>
      <c r="EYG20" s="24"/>
      <c r="EYH20" s="24"/>
      <c r="EYI20" s="24"/>
      <c r="EYJ20" s="24"/>
      <c r="EYK20" s="24"/>
      <c r="EYL20" s="24"/>
      <c r="EYM20" s="24"/>
      <c r="EYN20" s="24"/>
      <c r="EYO20" s="24"/>
      <c r="EYP20" s="24"/>
      <c r="EYQ20" s="24"/>
      <c r="EYR20" s="24"/>
      <c r="EYS20" s="24"/>
      <c r="EYT20" s="24"/>
      <c r="EYU20" s="24"/>
      <c r="EYV20" s="24"/>
      <c r="EYW20" s="24"/>
      <c r="EYX20" s="24"/>
      <c r="EYY20" s="24"/>
      <c r="EYZ20" s="24"/>
      <c r="EZA20" s="24"/>
      <c r="EZB20" s="24"/>
      <c r="EZC20" s="24"/>
      <c r="EZD20" s="24"/>
      <c r="EZE20" s="24"/>
      <c r="EZF20" s="24"/>
      <c r="EZG20" s="24"/>
      <c r="EZH20" s="24"/>
      <c r="EZI20" s="24"/>
      <c r="EZJ20" s="24"/>
      <c r="EZK20" s="24"/>
      <c r="EZL20" s="24"/>
      <c r="EZM20" s="24"/>
      <c r="EZN20" s="24"/>
      <c r="EZO20" s="24"/>
      <c r="EZP20" s="24"/>
      <c r="EZQ20" s="24"/>
      <c r="EZR20" s="24"/>
      <c r="EZS20" s="24"/>
      <c r="EZT20" s="24"/>
      <c r="EZU20" s="24"/>
      <c r="EZV20" s="24"/>
      <c r="EZW20" s="24"/>
      <c r="EZX20" s="24"/>
      <c r="EZY20" s="24"/>
      <c r="EZZ20" s="24"/>
      <c r="FAA20" s="24"/>
      <c r="FAB20" s="24"/>
      <c r="FAC20" s="24"/>
      <c r="FAD20" s="24"/>
      <c r="FAE20" s="24"/>
      <c r="FAF20" s="24"/>
      <c r="FAG20" s="24"/>
      <c r="FAH20" s="24"/>
      <c r="FAI20" s="24"/>
      <c r="FAJ20" s="24"/>
      <c r="FAK20" s="24"/>
      <c r="FAL20" s="24"/>
      <c r="FAM20" s="24"/>
      <c r="FAN20" s="24"/>
      <c r="FAO20" s="24"/>
      <c r="FAP20" s="24"/>
      <c r="FAQ20" s="24"/>
      <c r="FAR20" s="24"/>
      <c r="FAS20" s="24"/>
      <c r="FAT20" s="24"/>
      <c r="FAU20" s="24"/>
      <c r="FAV20" s="24"/>
      <c r="FAW20" s="24"/>
      <c r="FAX20" s="24"/>
      <c r="FAY20" s="24"/>
      <c r="FAZ20" s="24"/>
      <c r="FBA20" s="24"/>
      <c r="FBB20" s="24"/>
      <c r="FBC20" s="24"/>
      <c r="FBD20" s="24"/>
      <c r="FBE20" s="24"/>
      <c r="FBF20" s="24"/>
      <c r="FBG20" s="24"/>
      <c r="FBH20" s="24"/>
      <c r="FBI20" s="24"/>
      <c r="FBJ20" s="24"/>
      <c r="FBK20" s="24"/>
      <c r="FBL20" s="24"/>
      <c r="FBM20" s="24"/>
      <c r="FBN20" s="24"/>
      <c r="FBO20" s="24"/>
      <c r="FBP20" s="24"/>
      <c r="FBQ20" s="24"/>
      <c r="FBR20" s="24"/>
      <c r="FBS20" s="24"/>
      <c r="FBT20" s="24"/>
      <c r="FBU20" s="24"/>
      <c r="FBV20" s="24"/>
      <c r="FBW20" s="24"/>
      <c r="FBX20" s="24"/>
      <c r="FBY20" s="24"/>
      <c r="FBZ20" s="24"/>
      <c r="FCA20" s="24"/>
      <c r="FCB20" s="24"/>
      <c r="FCC20" s="24"/>
      <c r="FCD20" s="24"/>
      <c r="FCE20" s="24"/>
      <c r="FCF20" s="24"/>
      <c r="FCG20" s="24"/>
      <c r="FCH20" s="24"/>
      <c r="FCI20" s="24"/>
      <c r="FCJ20" s="24"/>
      <c r="FCK20" s="24"/>
      <c r="FCL20" s="24"/>
      <c r="FCM20" s="24"/>
      <c r="FCN20" s="24"/>
      <c r="FCO20" s="24"/>
      <c r="FCP20" s="24"/>
      <c r="FCQ20" s="24"/>
      <c r="FCR20" s="24"/>
      <c r="FCS20" s="24"/>
      <c r="FCT20" s="24"/>
      <c r="FCU20" s="24"/>
      <c r="FCV20" s="24"/>
      <c r="FCW20" s="24"/>
      <c r="FCX20" s="24"/>
      <c r="FCY20" s="24"/>
      <c r="FCZ20" s="24"/>
      <c r="FDA20" s="24"/>
      <c r="FDB20" s="24"/>
      <c r="FDC20" s="24"/>
      <c r="FDD20" s="24"/>
      <c r="FDE20" s="24"/>
      <c r="FDF20" s="24"/>
      <c r="FDG20" s="24"/>
      <c r="FDH20" s="24"/>
      <c r="FDI20" s="24"/>
      <c r="FDJ20" s="24"/>
      <c r="FDK20" s="24"/>
      <c r="FDL20" s="24"/>
      <c r="FDM20" s="24"/>
      <c r="FDN20" s="24"/>
      <c r="FDO20" s="24"/>
      <c r="FDP20" s="24"/>
      <c r="FDQ20" s="24"/>
      <c r="FDR20" s="24"/>
      <c r="FDS20" s="24"/>
      <c r="FDT20" s="24"/>
      <c r="FDU20" s="24"/>
      <c r="FDV20" s="24"/>
      <c r="FDW20" s="24"/>
      <c r="FDX20" s="24"/>
      <c r="FDY20" s="24"/>
      <c r="FDZ20" s="24"/>
      <c r="FEA20" s="24"/>
      <c r="FEB20" s="24"/>
      <c r="FEC20" s="24"/>
      <c r="FED20" s="24"/>
      <c r="FEE20" s="24"/>
      <c r="FEF20" s="24"/>
      <c r="FEG20" s="24"/>
      <c r="FEH20" s="24"/>
      <c r="FEI20" s="24"/>
      <c r="FEJ20" s="24"/>
      <c r="FEK20" s="24"/>
      <c r="FEL20" s="24"/>
      <c r="FEM20" s="24"/>
      <c r="FEN20" s="24"/>
      <c r="FEO20" s="24"/>
      <c r="FEP20" s="24"/>
      <c r="FEQ20" s="24"/>
      <c r="FER20" s="24"/>
      <c r="FES20" s="24"/>
      <c r="FET20" s="24"/>
      <c r="FEU20" s="24"/>
      <c r="FEV20" s="24"/>
      <c r="FEW20" s="24"/>
      <c r="FEX20" s="24"/>
      <c r="FEY20" s="24"/>
      <c r="FEZ20" s="24"/>
      <c r="FFA20" s="24"/>
      <c r="FFB20" s="24"/>
      <c r="FFC20" s="24"/>
      <c r="FFD20" s="24"/>
      <c r="FFE20" s="24"/>
      <c r="FFF20" s="24"/>
      <c r="FFG20" s="24"/>
      <c r="FFH20" s="24"/>
      <c r="FFI20" s="24"/>
      <c r="FFJ20" s="24"/>
      <c r="FFK20" s="24"/>
      <c r="FFL20" s="24"/>
      <c r="FFM20" s="24"/>
      <c r="FFN20" s="24"/>
      <c r="FFO20" s="24"/>
      <c r="FFP20" s="24"/>
      <c r="FFQ20" s="24"/>
      <c r="FFR20" s="24"/>
      <c r="FFS20" s="24"/>
      <c r="FFT20" s="24"/>
      <c r="FFU20" s="24"/>
      <c r="FFV20" s="24"/>
      <c r="FFW20" s="24"/>
      <c r="FFX20" s="24"/>
      <c r="FFY20" s="24"/>
      <c r="FFZ20" s="24"/>
      <c r="FGA20" s="24"/>
      <c r="FGB20" s="24"/>
      <c r="FGC20" s="24"/>
      <c r="FGD20" s="24"/>
      <c r="FGE20" s="24"/>
      <c r="FGF20" s="24"/>
      <c r="FGG20" s="24"/>
      <c r="FGH20" s="24"/>
      <c r="FGI20" s="24"/>
      <c r="FGJ20" s="24"/>
      <c r="FGK20" s="24"/>
      <c r="FGL20" s="24"/>
      <c r="FGM20" s="24"/>
      <c r="FGN20" s="24"/>
      <c r="FGO20" s="24"/>
      <c r="FGP20" s="24"/>
      <c r="FGQ20" s="24"/>
      <c r="FGR20" s="24"/>
      <c r="FGS20" s="24"/>
      <c r="FGT20" s="24"/>
      <c r="FGU20" s="24"/>
      <c r="FGV20" s="24"/>
      <c r="FGW20" s="24"/>
      <c r="FGX20" s="24"/>
      <c r="FGY20" s="24"/>
      <c r="FGZ20" s="24"/>
      <c r="FHA20" s="24"/>
      <c r="FHB20" s="24"/>
      <c r="FHC20" s="24"/>
      <c r="FHD20" s="24"/>
      <c r="FHE20" s="24"/>
      <c r="FHF20" s="24"/>
      <c r="FHG20" s="24"/>
      <c r="FHH20" s="24"/>
      <c r="FHI20" s="24"/>
      <c r="FHJ20" s="24"/>
      <c r="FHK20" s="24"/>
      <c r="FHL20" s="24"/>
      <c r="FHM20" s="24"/>
      <c r="FHN20" s="24"/>
      <c r="FHO20" s="24"/>
      <c r="FHP20" s="24"/>
      <c r="FHQ20" s="24"/>
      <c r="FHR20" s="24"/>
      <c r="FHS20" s="24"/>
      <c r="FHT20" s="24"/>
      <c r="FHU20" s="24"/>
      <c r="FHV20" s="24"/>
      <c r="FHW20" s="24"/>
      <c r="FHX20" s="24"/>
      <c r="FHY20" s="24"/>
      <c r="FHZ20" s="24"/>
      <c r="FIA20" s="24"/>
      <c r="FIB20" s="24"/>
      <c r="FIC20" s="24"/>
      <c r="FID20" s="24"/>
      <c r="FIE20" s="24"/>
      <c r="FIF20" s="24"/>
      <c r="FIG20" s="24"/>
      <c r="FIH20" s="24"/>
      <c r="FII20" s="24"/>
      <c r="FIJ20" s="24"/>
      <c r="FIK20" s="24"/>
      <c r="FIL20" s="24"/>
      <c r="FIM20" s="24"/>
      <c r="FIN20" s="24"/>
      <c r="FIO20" s="24"/>
      <c r="FIP20" s="24"/>
      <c r="FIQ20" s="24"/>
      <c r="FIR20" s="24"/>
      <c r="FIS20" s="24"/>
      <c r="FIT20" s="24"/>
      <c r="FIU20" s="24"/>
      <c r="FIV20" s="24"/>
      <c r="FIW20" s="24"/>
      <c r="FIX20" s="24"/>
      <c r="FIY20" s="24"/>
      <c r="FIZ20" s="24"/>
      <c r="FJA20" s="24"/>
      <c r="FJB20" s="24"/>
      <c r="FJC20" s="24"/>
      <c r="FJD20" s="24"/>
      <c r="FJE20" s="24"/>
      <c r="FJF20" s="24"/>
      <c r="FJG20" s="24"/>
      <c r="FJH20" s="24"/>
      <c r="FJI20" s="24"/>
      <c r="FJJ20" s="24"/>
      <c r="FJK20" s="24"/>
      <c r="FJL20" s="24"/>
      <c r="FJM20" s="24"/>
      <c r="FJN20" s="24"/>
      <c r="FJO20" s="24"/>
      <c r="FJP20" s="24"/>
      <c r="FJQ20" s="24"/>
      <c r="FJR20" s="24"/>
      <c r="FJS20" s="24"/>
      <c r="FJT20" s="24"/>
      <c r="FJU20" s="24"/>
      <c r="FJV20" s="24"/>
      <c r="FJW20" s="24"/>
      <c r="FJX20" s="24"/>
      <c r="FJY20" s="24"/>
      <c r="FJZ20" s="24"/>
      <c r="FKA20" s="24"/>
      <c r="FKB20" s="24"/>
      <c r="FKC20" s="24"/>
      <c r="FKD20" s="24"/>
      <c r="FKE20" s="24"/>
      <c r="FKF20" s="24"/>
      <c r="FKG20" s="24"/>
      <c r="FKH20" s="24"/>
      <c r="FKI20" s="24"/>
      <c r="FKJ20" s="24"/>
      <c r="FKK20" s="24"/>
      <c r="FKL20" s="24"/>
      <c r="FKM20" s="24"/>
      <c r="FKN20" s="24"/>
      <c r="FKO20" s="24"/>
      <c r="FKP20" s="24"/>
      <c r="FKQ20" s="24"/>
      <c r="FKR20" s="24"/>
      <c r="FKS20" s="24"/>
      <c r="FKT20" s="24"/>
      <c r="FKU20" s="24"/>
      <c r="FKV20" s="24"/>
      <c r="FKW20" s="24"/>
      <c r="FKX20" s="24"/>
      <c r="FKY20" s="24"/>
      <c r="FKZ20" s="24"/>
      <c r="FLA20" s="24"/>
      <c r="FLB20" s="24"/>
      <c r="FLC20" s="24"/>
      <c r="FLD20" s="24"/>
      <c r="FLE20" s="24"/>
      <c r="FLF20" s="24"/>
      <c r="FLG20" s="24"/>
      <c r="FLH20" s="24"/>
      <c r="FLI20" s="24"/>
      <c r="FLJ20" s="24"/>
      <c r="FLK20" s="24"/>
      <c r="FLL20" s="24"/>
      <c r="FLM20" s="24"/>
      <c r="FLN20" s="24"/>
      <c r="FLO20" s="24"/>
      <c r="FLP20" s="24"/>
      <c r="FLQ20" s="24"/>
      <c r="FLR20" s="24"/>
      <c r="FLS20" s="24"/>
      <c r="FLT20" s="24"/>
      <c r="FLU20" s="24"/>
      <c r="FLV20" s="24"/>
      <c r="FLW20" s="24"/>
      <c r="FLX20" s="24"/>
      <c r="FLY20" s="24"/>
      <c r="FLZ20" s="24"/>
      <c r="FMA20" s="24"/>
      <c r="FMB20" s="24"/>
      <c r="FMC20" s="24"/>
      <c r="FMD20" s="24"/>
      <c r="FME20" s="24"/>
      <c r="FMF20" s="24"/>
      <c r="FMG20" s="24"/>
      <c r="FMH20" s="24"/>
      <c r="FMI20" s="24"/>
      <c r="FMJ20" s="24"/>
      <c r="FMK20" s="24"/>
      <c r="FML20" s="24"/>
      <c r="FMM20" s="24"/>
      <c r="FMN20" s="24"/>
      <c r="FMO20" s="24"/>
      <c r="FMP20" s="24"/>
      <c r="FMQ20" s="24"/>
      <c r="FMR20" s="24"/>
      <c r="FMS20" s="24"/>
      <c r="FMT20" s="24"/>
      <c r="FMU20" s="24"/>
      <c r="FMV20" s="24"/>
      <c r="FMW20" s="24"/>
      <c r="FMX20" s="24"/>
      <c r="FMY20" s="24"/>
      <c r="FMZ20" s="24"/>
      <c r="FNA20" s="24"/>
      <c r="FNB20" s="24"/>
      <c r="FNC20" s="24"/>
      <c r="FND20" s="24"/>
      <c r="FNE20" s="24"/>
      <c r="FNF20" s="24"/>
      <c r="FNG20" s="24"/>
      <c r="FNH20" s="24"/>
      <c r="FNI20" s="24"/>
      <c r="FNJ20" s="24"/>
      <c r="FNK20" s="24"/>
      <c r="FNL20" s="24"/>
      <c r="FNM20" s="24"/>
      <c r="FNN20" s="24"/>
      <c r="FNO20" s="24"/>
      <c r="FNP20" s="24"/>
      <c r="FNQ20" s="24"/>
      <c r="FNR20" s="24"/>
      <c r="FNS20" s="24"/>
      <c r="FNT20" s="24"/>
      <c r="FNU20" s="24"/>
      <c r="FNV20" s="24"/>
      <c r="FNW20" s="24"/>
      <c r="FNX20" s="24"/>
      <c r="FNY20" s="24"/>
      <c r="FNZ20" s="24"/>
      <c r="FOA20" s="24"/>
      <c r="FOB20" s="24"/>
      <c r="FOC20" s="24"/>
      <c r="FOD20" s="24"/>
      <c r="FOE20" s="24"/>
      <c r="FOF20" s="24"/>
      <c r="FOG20" s="24"/>
      <c r="FOH20" s="24"/>
      <c r="FOI20" s="24"/>
      <c r="FOJ20" s="24"/>
      <c r="FOK20" s="24"/>
      <c r="FOL20" s="24"/>
      <c r="FOM20" s="24"/>
      <c r="FON20" s="24"/>
      <c r="FOO20" s="24"/>
      <c r="FOP20" s="24"/>
      <c r="FOQ20" s="24"/>
      <c r="FOR20" s="24"/>
      <c r="FOS20" s="24"/>
      <c r="FOT20" s="24"/>
      <c r="FOU20" s="24"/>
      <c r="FOV20" s="24"/>
      <c r="FOW20" s="24"/>
      <c r="FOX20" s="24"/>
      <c r="FOY20" s="24"/>
      <c r="FOZ20" s="24"/>
      <c r="FPA20" s="24"/>
      <c r="FPB20" s="24"/>
      <c r="FPC20" s="24"/>
      <c r="FPD20" s="24"/>
      <c r="FPE20" s="24"/>
      <c r="FPF20" s="24"/>
      <c r="FPG20" s="24"/>
      <c r="FPH20" s="24"/>
      <c r="FPI20" s="24"/>
      <c r="FPJ20" s="24"/>
      <c r="FPK20" s="24"/>
      <c r="FPL20" s="24"/>
      <c r="FPM20" s="24"/>
      <c r="FPN20" s="24"/>
      <c r="FPO20" s="24"/>
      <c r="FPP20" s="24"/>
      <c r="FPQ20" s="24"/>
      <c r="FPR20" s="24"/>
      <c r="FPS20" s="24"/>
      <c r="FPT20" s="24"/>
      <c r="FPU20" s="24"/>
      <c r="FPV20" s="24"/>
      <c r="FPW20" s="24"/>
      <c r="FPX20" s="24"/>
      <c r="FPY20" s="24"/>
      <c r="FPZ20" s="24"/>
      <c r="FQA20" s="24"/>
      <c r="FQB20" s="24"/>
      <c r="FQC20" s="24"/>
      <c r="FQD20" s="24"/>
      <c r="FQE20" s="24"/>
      <c r="FQF20" s="24"/>
      <c r="FQG20" s="24"/>
      <c r="FQH20" s="24"/>
      <c r="FQI20" s="24"/>
      <c r="FQJ20" s="24"/>
      <c r="FQK20" s="24"/>
      <c r="FQL20" s="24"/>
      <c r="FQM20" s="24"/>
      <c r="FQN20" s="24"/>
      <c r="FQO20" s="24"/>
      <c r="FQP20" s="24"/>
      <c r="FQQ20" s="24"/>
      <c r="FQR20" s="24"/>
      <c r="FQS20" s="24"/>
      <c r="FQT20" s="24"/>
      <c r="FQU20" s="24"/>
      <c r="FQV20" s="24"/>
      <c r="FQW20" s="24"/>
      <c r="FQX20" s="24"/>
      <c r="FQY20" s="24"/>
      <c r="FQZ20" s="24"/>
      <c r="FRA20" s="24"/>
      <c r="FRB20" s="24"/>
      <c r="FRC20" s="24"/>
      <c r="FRD20" s="24"/>
      <c r="FRE20" s="24"/>
      <c r="FRF20" s="24"/>
      <c r="FRG20" s="24"/>
      <c r="FRH20" s="24"/>
      <c r="FRI20" s="24"/>
      <c r="FRJ20" s="24"/>
      <c r="FRK20" s="24"/>
      <c r="FRL20" s="24"/>
      <c r="FRM20" s="24"/>
      <c r="FRN20" s="24"/>
      <c r="FRO20" s="24"/>
      <c r="FRP20" s="24"/>
      <c r="FRQ20" s="24"/>
      <c r="FRR20" s="24"/>
      <c r="FRS20" s="24"/>
      <c r="FRT20" s="24"/>
      <c r="FRU20" s="24"/>
      <c r="FRV20" s="24"/>
      <c r="FRW20" s="24"/>
      <c r="FRX20" s="24"/>
      <c r="FRY20" s="24"/>
      <c r="FRZ20" s="24"/>
      <c r="FSA20" s="24"/>
      <c r="FSB20" s="24"/>
      <c r="FSC20" s="24"/>
      <c r="FSD20" s="24"/>
      <c r="FSE20" s="24"/>
      <c r="FSF20" s="24"/>
      <c r="FSG20" s="24"/>
      <c r="FSH20" s="24"/>
      <c r="FSI20" s="24"/>
      <c r="FSJ20" s="24"/>
      <c r="FSK20" s="24"/>
      <c r="FSL20" s="24"/>
      <c r="FSM20" s="24"/>
      <c r="FSN20" s="24"/>
      <c r="FSO20" s="24"/>
      <c r="FSP20" s="24"/>
      <c r="FSQ20" s="24"/>
      <c r="FSR20" s="24"/>
      <c r="FSS20" s="24"/>
      <c r="FST20" s="24"/>
      <c r="FSU20" s="24"/>
      <c r="FSV20" s="24"/>
      <c r="FSW20" s="24"/>
      <c r="FSX20" s="24"/>
      <c r="FSY20" s="24"/>
      <c r="FSZ20" s="24"/>
      <c r="FTA20" s="24"/>
      <c r="FTB20" s="24"/>
      <c r="FTC20" s="24"/>
      <c r="FTD20" s="24"/>
      <c r="FTE20" s="24"/>
      <c r="FTF20" s="24"/>
      <c r="FTG20" s="24"/>
      <c r="FTH20" s="24"/>
      <c r="FTI20" s="24"/>
      <c r="FTJ20" s="24"/>
      <c r="FTK20" s="24"/>
      <c r="FTL20" s="24"/>
      <c r="FTM20" s="24"/>
      <c r="FTN20" s="24"/>
      <c r="FTO20" s="24"/>
      <c r="FTP20" s="24"/>
      <c r="FTQ20" s="24"/>
      <c r="FTR20" s="24"/>
      <c r="FTS20" s="24"/>
      <c r="FTT20" s="24"/>
      <c r="FTU20" s="24"/>
      <c r="FTV20" s="24"/>
      <c r="FTW20" s="24"/>
      <c r="FTX20" s="24"/>
      <c r="FTY20" s="24"/>
      <c r="FTZ20" s="24"/>
      <c r="FUA20" s="24"/>
      <c r="FUB20" s="24"/>
      <c r="FUC20" s="24"/>
      <c r="FUD20" s="24"/>
      <c r="FUE20" s="24"/>
      <c r="FUF20" s="24"/>
      <c r="FUG20" s="24"/>
      <c r="FUH20" s="24"/>
      <c r="FUI20" s="24"/>
      <c r="FUJ20" s="24"/>
      <c r="FUK20" s="24"/>
      <c r="FUL20" s="24"/>
      <c r="FUM20" s="24"/>
      <c r="FUN20" s="24"/>
      <c r="FUO20" s="24"/>
      <c r="FUP20" s="24"/>
      <c r="FUQ20" s="24"/>
      <c r="FUR20" s="24"/>
      <c r="FUS20" s="24"/>
      <c r="FUT20" s="24"/>
      <c r="FUU20" s="24"/>
      <c r="FUV20" s="24"/>
      <c r="FUW20" s="24"/>
      <c r="FUX20" s="24"/>
      <c r="FUY20" s="24"/>
      <c r="FUZ20" s="24"/>
      <c r="FVA20" s="24"/>
      <c r="FVB20" s="24"/>
      <c r="FVC20" s="24"/>
      <c r="FVD20" s="24"/>
      <c r="FVE20" s="24"/>
      <c r="FVF20" s="24"/>
      <c r="FVG20" s="24"/>
      <c r="FVH20" s="24"/>
      <c r="FVI20" s="24"/>
      <c r="FVJ20" s="24"/>
      <c r="FVK20" s="24"/>
      <c r="FVL20" s="24"/>
      <c r="FVM20" s="24"/>
      <c r="FVN20" s="24"/>
      <c r="FVO20" s="24"/>
      <c r="FVP20" s="24"/>
      <c r="FVQ20" s="24"/>
      <c r="FVR20" s="24"/>
      <c r="FVS20" s="24"/>
      <c r="FVT20" s="24"/>
      <c r="FVU20" s="24"/>
      <c r="FVV20" s="24"/>
      <c r="FVW20" s="24"/>
      <c r="FVX20" s="24"/>
      <c r="FVY20" s="24"/>
      <c r="FVZ20" s="24"/>
      <c r="FWA20" s="24"/>
      <c r="FWB20" s="24"/>
      <c r="FWC20" s="24"/>
      <c r="FWD20" s="24"/>
      <c r="FWE20" s="24"/>
      <c r="FWF20" s="24"/>
      <c r="FWG20" s="24"/>
      <c r="FWH20" s="24"/>
      <c r="FWI20" s="24"/>
      <c r="FWJ20" s="24"/>
      <c r="FWK20" s="24"/>
      <c r="FWL20" s="24"/>
      <c r="FWM20" s="24"/>
      <c r="FWN20" s="24"/>
      <c r="FWO20" s="24"/>
      <c r="FWP20" s="24"/>
      <c r="FWQ20" s="24"/>
      <c r="FWR20" s="24"/>
      <c r="FWS20" s="24"/>
      <c r="FWT20" s="24"/>
      <c r="FWU20" s="24"/>
      <c r="FWV20" s="24"/>
      <c r="FWW20" s="24"/>
      <c r="FWX20" s="24"/>
      <c r="FWY20" s="24"/>
      <c r="FWZ20" s="24"/>
      <c r="FXA20" s="24"/>
      <c r="FXB20" s="24"/>
      <c r="FXC20" s="24"/>
      <c r="FXD20" s="24"/>
      <c r="FXE20" s="24"/>
      <c r="FXF20" s="24"/>
      <c r="FXG20" s="24"/>
      <c r="FXH20" s="24"/>
      <c r="FXI20" s="24"/>
      <c r="FXJ20" s="24"/>
      <c r="FXK20" s="24"/>
      <c r="FXL20" s="24"/>
      <c r="FXM20" s="24"/>
      <c r="FXN20" s="24"/>
      <c r="FXO20" s="24"/>
      <c r="FXP20" s="24"/>
      <c r="FXQ20" s="24"/>
      <c r="FXR20" s="24"/>
      <c r="FXS20" s="24"/>
      <c r="FXT20" s="24"/>
      <c r="FXU20" s="24"/>
      <c r="FXV20" s="24"/>
      <c r="FXW20" s="24"/>
      <c r="FXX20" s="24"/>
      <c r="FXY20" s="24"/>
      <c r="FXZ20" s="24"/>
      <c r="FYA20" s="24"/>
      <c r="FYB20" s="24"/>
      <c r="FYC20" s="24"/>
      <c r="FYD20" s="24"/>
      <c r="FYE20" s="24"/>
      <c r="FYF20" s="24"/>
      <c r="FYG20" s="24"/>
      <c r="FYH20" s="24"/>
      <c r="FYI20" s="24"/>
      <c r="FYJ20" s="24"/>
      <c r="FYK20" s="24"/>
      <c r="FYL20" s="24"/>
      <c r="FYM20" s="24"/>
      <c r="FYN20" s="24"/>
      <c r="FYO20" s="24"/>
      <c r="FYP20" s="24"/>
      <c r="FYQ20" s="24"/>
      <c r="FYR20" s="24"/>
      <c r="FYS20" s="24"/>
      <c r="FYT20" s="24"/>
      <c r="FYU20" s="24"/>
      <c r="FYV20" s="24"/>
      <c r="FYW20" s="24"/>
      <c r="FYX20" s="24"/>
      <c r="FYY20" s="24"/>
      <c r="FYZ20" s="24"/>
      <c r="FZA20" s="24"/>
      <c r="FZB20" s="24"/>
      <c r="FZC20" s="24"/>
      <c r="FZD20" s="24"/>
      <c r="FZE20" s="24"/>
      <c r="FZF20" s="24"/>
      <c r="FZG20" s="24"/>
      <c r="FZH20" s="24"/>
      <c r="FZI20" s="24"/>
      <c r="FZJ20" s="24"/>
      <c r="FZK20" s="24"/>
      <c r="FZL20" s="24"/>
      <c r="FZM20" s="24"/>
      <c r="FZN20" s="24"/>
      <c r="FZO20" s="24"/>
      <c r="FZP20" s="24"/>
      <c r="FZQ20" s="24"/>
      <c r="FZR20" s="24"/>
      <c r="FZS20" s="24"/>
      <c r="FZT20" s="24"/>
      <c r="FZU20" s="24"/>
      <c r="FZV20" s="24"/>
      <c r="FZW20" s="24"/>
      <c r="FZX20" s="24"/>
      <c r="FZY20" s="24"/>
      <c r="FZZ20" s="24"/>
      <c r="GAA20" s="24"/>
      <c r="GAB20" s="24"/>
      <c r="GAC20" s="24"/>
      <c r="GAD20" s="24"/>
      <c r="GAE20" s="24"/>
      <c r="GAF20" s="24"/>
      <c r="GAG20" s="24"/>
      <c r="GAH20" s="24"/>
      <c r="GAI20" s="24"/>
      <c r="GAJ20" s="24"/>
      <c r="GAK20" s="24"/>
      <c r="GAL20" s="24"/>
      <c r="GAM20" s="24"/>
      <c r="GAN20" s="24"/>
      <c r="GAO20" s="24"/>
      <c r="GAP20" s="24"/>
      <c r="GAQ20" s="24"/>
      <c r="GAR20" s="24"/>
      <c r="GAS20" s="24"/>
      <c r="GAT20" s="24"/>
      <c r="GAU20" s="24"/>
      <c r="GAV20" s="24"/>
      <c r="GAW20" s="24"/>
      <c r="GAX20" s="24"/>
      <c r="GAY20" s="24"/>
      <c r="GAZ20" s="24"/>
      <c r="GBA20" s="24"/>
      <c r="GBB20" s="24"/>
      <c r="GBC20" s="24"/>
      <c r="GBD20" s="24"/>
      <c r="GBE20" s="24"/>
      <c r="GBF20" s="24"/>
      <c r="GBG20" s="24"/>
      <c r="GBH20" s="24"/>
      <c r="GBI20" s="24"/>
      <c r="GBJ20" s="24"/>
      <c r="GBK20" s="24"/>
      <c r="GBL20" s="24"/>
      <c r="GBM20" s="24"/>
      <c r="GBN20" s="24"/>
      <c r="GBO20" s="24"/>
      <c r="GBP20" s="24"/>
      <c r="GBQ20" s="24"/>
      <c r="GBR20" s="24"/>
      <c r="GBS20" s="24"/>
      <c r="GBT20" s="24"/>
      <c r="GBU20" s="24"/>
      <c r="GBV20" s="24"/>
      <c r="GBW20" s="24"/>
      <c r="GBX20" s="24"/>
      <c r="GBY20" s="24"/>
      <c r="GBZ20" s="24"/>
      <c r="GCA20" s="24"/>
      <c r="GCB20" s="24"/>
      <c r="GCC20" s="24"/>
      <c r="GCD20" s="24"/>
      <c r="GCE20" s="24"/>
      <c r="GCF20" s="24"/>
      <c r="GCG20" s="24"/>
      <c r="GCH20" s="24"/>
      <c r="GCI20" s="24"/>
      <c r="GCJ20" s="24"/>
      <c r="GCK20" s="24"/>
      <c r="GCL20" s="24"/>
      <c r="GCM20" s="24"/>
      <c r="GCN20" s="24"/>
      <c r="GCO20" s="24"/>
      <c r="GCP20" s="24"/>
      <c r="GCQ20" s="24"/>
      <c r="GCR20" s="24"/>
      <c r="GCS20" s="24"/>
      <c r="GCT20" s="24"/>
      <c r="GCU20" s="24"/>
      <c r="GCV20" s="24"/>
      <c r="GCW20" s="24"/>
      <c r="GCX20" s="24"/>
      <c r="GCY20" s="24"/>
      <c r="GCZ20" s="24"/>
      <c r="GDA20" s="24"/>
      <c r="GDB20" s="24"/>
      <c r="GDC20" s="24"/>
      <c r="GDD20" s="24"/>
      <c r="GDE20" s="24"/>
      <c r="GDF20" s="24"/>
      <c r="GDG20" s="24"/>
      <c r="GDH20" s="24"/>
      <c r="GDI20" s="24"/>
      <c r="GDJ20" s="24"/>
      <c r="GDK20" s="24"/>
      <c r="GDL20" s="24"/>
      <c r="GDM20" s="24"/>
      <c r="GDN20" s="24"/>
      <c r="GDO20" s="24"/>
      <c r="GDP20" s="24"/>
      <c r="GDQ20" s="24"/>
      <c r="GDR20" s="24"/>
      <c r="GDS20" s="24"/>
      <c r="GDT20" s="24"/>
      <c r="GDU20" s="24"/>
      <c r="GDV20" s="24"/>
      <c r="GDW20" s="24"/>
      <c r="GDX20" s="24"/>
      <c r="GDY20" s="24"/>
      <c r="GDZ20" s="24"/>
      <c r="GEA20" s="24"/>
      <c r="GEB20" s="24"/>
      <c r="GEC20" s="24"/>
      <c r="GED20" s="24"/>
      <c r="GEE20" s="24"/>
      <c r="GEF20" s="24"/>
      <c r="GEG20" s="24"/>
      <c r="GEH20" s="24"/>
      <c r="GEI20" s="24"/>
      <c r="GEJ20" s="24"/>
      <c r="GEK20" s="24"/>
      <c r="GEL20" s="24"/>
      <c r="GEM20" s="24"/>
      <c r="GEN20" s="24"/>
      <c r="GEO20" s="24"/>
      <c r="GEP20" s="24"/>
      <c r="GEQ20" s="24"/>
      <c r="GER20" s="24"/>
      <c r="GES20" s="24"/>
      <c r="GET20" s="24"/>
      <c r="GEU20" s="24"/>
      <c r="GEV20" s="24"/>
      <c r="GEW20" s="24"/>
      <c r="GEX20" s="24"/>
      <c r="GEY20" s="24"/>
      <c r="GEZ20" s="24"/>
      <c r="GFA20" s="24"/>
      <c r="GFB20" s="24"/>
      <c r="GFC20" s="24"/>
      <c r="GFD20" s="24"/>
      <c r="GFE20" s="24"/>
      <c r="GFF20" s="24"/>
      <c r="GFG20" s="24"/>
      <c r="GFH20" s="24"/>
      <c r="GFI20" s="24"/>
      <c r="GFJ20" s="24"/>
      <c r="GFK20" s="24"/>
      <c r="GFL20" s="24"/>
      <c r="GFM20" s="24"/>
      <c r="GFN20" s="24"/>
      <c r="GFO20" s="24"/>
      <c r="GFP20" s="24"/>
      <c r="GFQ20" s="24"/>
      <c r="GFR20" s="24"/>
      <c r="GFS20" s="24"/>
      <c r="GFT20" s="24"/>
      <c r="GFU20" s="24"/>
      <c r="GFV20" s="24"/>
      <c r="GFW20" s="24"/>
      <c r="GFX20" s="24"/>
      <c r="GFY20" s="24"/>
      <c r="GFZ20" s="24"/>
      <c r="GGA20" s="24"/>
      <c r="GGB20" s="24"/>
      <c r="GGC20" s="24"/>
      <c r="GGD20" s="24"/>
      <c r="GGE20" s="24"/>
      <c r="GGF20" s="24"/>
      <c r="GGG20" s="24"/>
      <c r="GGH20" s="24"/>
      <c r="GGI20" s="24"/>
      <c r="GGJ20" s="24"/>
      <c r="GGK20" s="24"/>
      <c r="GGL20" s="24"/>
      <c r="GGM20" s="24"/>
      <c r="GGN20" s="24"/>
      <c r="GGO20" s="24"/>
      <c r="GGP20" s="24"/>
      <c r="GGQ20" s="24"/>
      <c r="GGR20" s="24"/>
      <c r="GGS20" s="24"/>
      <c r="GGT20" s="24"/>
      <c r="GGU20" s="24"/>
      <c r="GGV20" s="24"/>
      <c r="GGW20" s="24"/>
      <c r="GGX20" s="24"/>
      <c r="GGY20" s="24"/>
      <c r="GGZ20" s="24"/>
      <c r="GHA20" s="24"/>
      <c r="GHB20" s="24"/>
      <c r="GHC20" s="24"/>
      <c r="GHD20" s="24"/>
      <c r="GHE20" s="24"/>
      <c r="GHF20" s="24"/>
      <c r="GHG20" s="24"/>
      <c r="GHH20" s="24"/>
      <c r="GHI20" s="24"/>
      <c r="GHJ20" s="24"/>
      <c r="GHK20" s="24"/>
      <c r="GHL20" s="24"/>
      <c r="GHM20" s="24"/>
      <c r="GHN20" s="24"/>
      <c r="GHO20" s="24"/>
      <c r="GHP20" s="24"/>
      <c r="GHQ20" s="24"/>
      <c r="GHR20" s="24"/>
      <c r="GHS20" s="24"/>
      <c r="GHT20" s="24"/>
      <c r="GHU20" s="24"/>
      <c r="GHV20" s="24"/>
      <c r="GHW20" s="24"/>
      <c r="GHX20" s="24"/>
      <c r="GHY20" s="24"/>
      <c r="GHZ20" s="24"/>
      <c r="GIA20" s="24"/>
      <c r="GIB20" s="24"/>
      <c r="GIC20" s="24"/>
      <c r="GID20" s="24"/>
      <c r="GIE20" s="24"/>
      <c r="GIF20" s="24"/>
      <c r="GIG20" s="24"/>
      <c r="GIH20" s="24"/>
      <c r="GII20" s="24"/>
      <c r="GIJ20" s="24"/>
      <c r="GIK20" s="24"/>
      <c r="GIL20" s="24"/>
      <c r="GIM20" s="24"/>
      <c r="GIN20" s="24"/>
      <c r="GIO20" s="24"/>
      <c r="GIP20" s="24"/>
      <c r="GIQ20" s="24"/>
      <c r="GIR20" s="24"/>
      <c r="GIS20" s="24"/>
      <c r="GIT20" s="24"/>
      <c r="GIU20" s="24"/>
      <c r="GIV20" s="24"/>
      <c r="GIW20" s="24"/>
      <c r="GIX20" s="24"/>
      <c r="GIY20" s="24"/>
      <c r="GIZ20" s="24"/>
      <c r="GJA20" s="24"/>
      <c r="GJB20" s="24"/>
      <c r="GJC20" s="24"/>
      <c r="GJD20" s="24"/>
      <c r="GJE20" s="24"/>
      <c r="GJF20" s="24"/>
      <c r="GJG20" s="24"/>
      <c r="GJH20" s="24"/>
      <c r="GJI20" s="24"/>
      <c r="GJJ20" s="24"/>
      <c r="GJK20" s="24"/>
      <c r="GJL20" s="24"/>
      <c r="GJM20" s="24"/>
      <c r="GJN20" s="24"/>
      <c r="GJO20" s="24"/>
      <c r="GJP20" s="24"/>
      <c r="GJQ20" s="24"/>
      <c r="GJR20" s="24"/>
      <c r="GJS20" s="24"/>
      <c r="GJT20" s="24"/>
      <c r="GJU20" s="24"/>
      <c r="GJV20" s="24"/>
      <c r="GJW20" s="24"/>
      <c r="GJX20" s="24"/>
      <c r="GJY20" s="24"/>
      <c r="GJZ20" s="24"/>
      <c r="GKA20" s="24"/>
      <c r="GKB20" s="24"/>
      <c r="GKC20" s="24"/>
      <c r="GKD20" s="24"/>
      <c r="GKE20" s="24"/>
      <c r="GKF20" s="24"/>
      <c r="GKG20" s="24"/>
      <c r="GKH20" s="24"/>
      <c r="GKI20" s="24"/>
      <c r="GKJ20" s="24"/>
      <c r="GKK20" s="24"/>
      <c r="GKL20" s="24"/>
      <c r="GKM20" s="24"/>
      <c r="GKN20" s="24"/>
      <c r="GKO20" s="24"/>
      <c r="GKP20" s="24"/>
      <c r="GKQ20" s="24"/>
      <c r="GKR20" s="24"/>
      <c r="GKS20" s="24"/>
      <c r="GKT20" s="24"/>
      <c r="GKU20" s="24"/>
      <c r="GKV20" s="24"/>
      <c r="GKW20" s="24"/>
      <c r="GKX20" s="24"/>
      <c r="GKY20" s="24"/>
      <c r="GKZ20" s="24"/>
      <c r="GLA20" s="24"/>
      <c r="GLB20" s="24"/>
      <c r="GLC20" s="24"/>
      <c r="GLD20" s="24"/>
      <c r="GLE20" s="24"/>
      <c r="GLF20" s="24"/>
      <c r="GLG20" s="24"/>
      <c r="GLH20" s="24"/>
      <c r="GLI20" s="24"/>
      <c r="GLJ20" s="24"/>
      <c r="GLK20" s="24"/>
      <c r="GLL20" s="24"/>
      <c r="GLM20" s="24"/>
      <c r="GLN20" s="24"/>
      <c r="GLO20" s="24"/>
      <c r="GLP20" s="24"/>
      <c r="GLQ20" s="24"/>
      <c r="GLR20" s="24"/>
      <c r="GLS20" s="24"/>
      <c r="GLT20" s="24"/>
      <c r="GLU20" s="24"/>
      <c r="GLV20" s="24"/>
      <c r="GLW20" s="24"/>
      <c r="GLX20" s="24"/>
      <c r="GLY20" s="24"/>
      <c r="GLZ20" s="24"/>
      <c r="GMA20" s="24"/>
      <c r="GMB20" s="24"/>
      <c r="GMC20" s="24"/>
      <c r="GMD20" s="24"/>
      <c r="GME20" s="24"/>
      <c r="GMF20" s="24"/>
      <c r="GMG20" s="24"/>
      <c r="GMH20" s="24"/>
      <c r="GMI20" s="24"/>
      <c r="GMJ20" s="24"/>
      <c r="GMK20" s="24"/>
      <c r="GML20" s="24"/>
      <c r="GMM20" s="24"/>
      <c r="GMN20" s="24"/>
      <c r="GMO20" s="24"/>
      <c r="GMP20" s="24"/>
      <c r="GMQ20" s="24"/>
      <c r="GMR20" s="24"/>
      <c r="GMS20" s="24"/>
      <c r="GMT20" s="24"/>
      <c r="GMU20" s="24"/>
      <c r="GMV20" s="24"/>
      <c r="GMW20" s="24"/>
      <c r="GMX20" s="24"/>
      <c r="GMY20" s="24"/>
      <c r="GMZ20" s="24"/>
      <c r="GNA20" s="24"/>
      <c r="GNB20" s="24"/>
      <c r="GNC20" s="24"/>
      <c r="GND20" s="24"/>
      <c r="GNE20" s="24"/>
      <c r="GNF20" s="24"/>
      <c r="GNG20" s="24"/>
      <c r="GNH20" s="24"/>
      <c r="GNI20" s="24"/>
      <c r="GNJ20" s="24"/>
      <c r="GNK20" s="24"/>
      <c r="GNL20" s="24"/>
      <c r="GNM20" s="24"/>
      <c r="GNN20" s="24"/>
      <c r="GNO20" s="24"/>
      <c r="GNP20" s="24"/>
      <c r="GNQ20" s="24"/>
      <c r="GNR20" s="24"/>
      <c r="GNS20" s="24"/>
      <c r="GNT20" s="24"/>
      <c r="GNU20" s="24"/>
      <c r="GNV20" s="24"/>
      <c r="GNW20" s="24"/>
      <c r="GNX20" s="24"/>
      <c r="GNY20" s="24"/>
      <c r="GNZ20" s="24"/>
      <c r="GOA20" s="24"/>
      <c r="GOB20" s="24"/>
      <c r="GOC20" s="24"/>
      <c r="GOD20" s="24"/>
      <c r="GOE20" s="24"/>
      <c r="GOF20" s="24"/>
      <c r="GOG20" s="24"/>
      <c r="GOH20" s="24"/>
      <c r="GOI20" s="24"/>
      <c r="GOJ20" s="24"/>
      <c r="GOK20" s="24"/>
      <c r="GOL20" s="24"/>
      <c r="GOM20" s="24"/>
      <c r="GON20" s="24"/>
      <c r="GOO20" s="24"/>
      <c r="GOP20" s="24"/>
      <c r="GOQ20" s="24"/>
      <c r="GOR20" s="24"/>
      <c r="GOS20" s="24"/>
      <c r="GOT20" s="24"/>
      <c r="GOU20" s="24"/>
      <c r="GOV20" s="24"/>
      <c r="GOW20" s="24"/>
      <c r="GOX20" s="24"/>
      <c r="GOY20" s="24"/>
      <c r="GOZ20" s="24"/>
      <c r="GPA20" s="24"/>
      <c r="GPB20" s="24"/>
      <c r="GPC20" s="24"/>
      <c r="GPD20" s="24"/>
      <c r="GPE20" s="24"/>
      <c r="GPF20" s="24"/>
      <c r="GPG20" s="24"/>
      <c r="GPH20" s="24"/>
      <c r="GPI20" s="24"/>
      <c r="GPJ20" s="24"/>
      <c r="GPK20" s="24"/>
      <c r="GPL20" s="24"/>
      <c r="GPM20" s="24"/>
      <c r="GPN20" s="24"/>
      <c r="GPO20" s="24"/>
      <c r="GPP20" s="24"/>
      <c r="GPQ20" s="24"/>
      <c r="GPR20" s="24"/>
      <c r="GPS20" s="24"/>
      <c r="GPT20" s="24"/>
      <c r="GPU20" s="24"/>
      <c r="GPV20" s="24"/>
      <c r="GPW20" s="24"/>
      <c r="GPX20" s="24"/>
      <c r="GPY20" s="24"/>
      <c r="GPZ20" s="24"/>
      <c r="GQA20" s="24"/>
      <c r="GQB20" s="24"/>
      <c r="GQC20" s="24"/>
      <c r="GQD20" s="24"/>
      <c r="GQE20" s="24"/>
      <c r="GQF20" s="24"/>
      <c r="GQG20" s="24"/>
      <c r="GQH20" s="24"/>
      <c r="GQI20" s="24"/>
      <c r="GQJ20" s="24"/>
      <c r="GQK20" s="24"/>
      <c r="GQL20" s="24"/>
      <c r="GQM20" s="24"/>
      <c r="GQN20" s="24"/>
      <c r="GQO20" s="24"/>
      <c r="GQP20" s="24"/>
      <c r="GQQ20" s="24"/>
      <c r="GQR20" s="24"/>
      <c r="GQS20" s="24"/>
      <c r="GQT20" s="24"/>
      <c r="GQU20" s="24"/>
      <c r="GQV20" s="24"/>
      <c r="GQW20" s="24"/>
      <c r="GQX20" s="24"/>
      <c r="GQY20" s="24"/>
      <c r="GQZ20" s="24"/>
      <c r="GRA20" s="24"/>
      <c r="GRB20" s="24"/>
      <c r="GRC20" s="24"/>
      <c r="GRD20" s="24"/>
      <c r="GRE20" s="24"/>
      <c r="GRF20" s="24"/>
      <c r="GRG20" s="24"/>
      <c r="GRH20" s="24"/>
      <c r="GRI20" s="24"/>
      <c r="GRJ20" s="24"/>
      <c r="GRK20" s="24"/>
      <c r="GRL20" s="24"/>
      <c r="GRM20" s="24"/>
      <c r="GRN20" s="24"/>
      <c r="GRO20" s="24"/>
      <c r="GRP20" s="24"/>
      <c r="GRQ20" s="24"/>
      <c r="GRR20" s="24"/>
      <c r="GRS20" s="24"/>
      <c r="GRT20" s="24"/>
      <c r="GRU20" s="24"/>
      <c r="GRV20" s="24"/>
      <c r="GRW20" s="24"/>
      <c r="GRX20" s="24"/>
      <c r="GRY20" s="24"/>
      <c r="GRZ20" s="24"/>
      <c r="GSA20" s="24"/>
      <c r="GSB20" s="24"/>
      <c r="GSC20" s="24"/>
      <c r="GSD20" s="24"/>
      <c r="GSE20" s="24"/>
      <c r="GSF20" s="24"/>
      <c r="GSG20" s="24"/>
      <c r="GSH20" s="24"/>
      <c r="GSI20" s="24"/>
      <c r="GSJ20" s="24"/>
      <c r="GSK20" s="24"/>
      <c r="GSL20" s="24"/>
      <c r="GSM20" s="24"/>
      <c r="GSN20" s="24"/>
      <c r="GSO20" s="24"/>
      <c r="GSP20" s="24"/>
      <c r="GSQ20" s="24"/>
      <c r="GSR20" s="24"/>
      <c r="GSS20" s="24"/>
      <c r="GST20" s="24"/>
      <c r="GSU20" s="24"/>
      <c r="GSV20" s="24"/>
      <c r="GSW20" s="24"/>
      <c r="GSX20" s="24"/>
      <c r="GSY20" s="24"/>
      <c r="GSZ20" s="24"/>
      <c r="GTA20" s="24"/>
      <c r="GTB20" s="24"/>
      <c r="GTC20" s="24"/>
      <c r="GTD20" s="24"/>
      <c r="GTE20" s="24"/>
      <c r="GTF20" s="24"/>
      <c r="GTG20" s="24"/>
      <c r="GTH20" s="24"/>
      <c r="GTI20" s="24"/>
      <c r="GTJ20" s="24"/>
      <c r="GTK20" s="24"/>
      <c r="GTL20" s="24"/>
      <c r="GTM20" s="24"/>
      <c r="GTN20" s="24"/>
      <c r="GTO20" s="24"/>
      <c r="GTP20" s="24"/>
      <c r="GTQ20" s="24"/>
      <c r="GTR20" s="24"/>
      <c r="GTS20" s="24"/>
      <c r="GTT20" s="24"/>
      <c r="GTU20" s="24"/>
      <c r="GTV20" s="24"/>
      <c r="GTW20" s="24"/>
      <c r="GTX20" s="24"/>
      <c r="GTY20" s="24"/>
      <c r="GTZ20" s="24"/>
      <c r="GUA20" s="24"/>
      <c r="GUB20" s="24"/>
      <c r="GUC20" s="24"/>
      <c r="GUD20" s="24"/>
      <c r="GUE20" s="24"/>
      <c r="GUF20" s="24"/>
      <c r="GUG20" s="24"/>
      <c r="GUH20" s="24"/>
      <c r="GUI20" s="24"/>
      <c r="GUJ20" s="24"/>
      <c r="GUK20" s="24"/>
      <c r="GUL20" s="24"/>
      <c r="GUM20" s="24"/>
      <c r="GUN20" s="24"/>
      <c r="GUO20" s="24"/>
      <c r="GUP20" s="24"/>
      <c r="GUQ20" s="24"/>
      <c r="GUR20" s="24"/>
      <c r="GUS20" s="24"/>
      <c r="GUT20" s="24"/>
      <c r="GUU20" s="24"/>
      <c r="GUV20" s="24"/>
      <c r="GUW20" s="24"/>
      <c r="GUX20" s="24"/>
      <c r="GUY20" s="24"/>
      <c r="GUZ20" s="24"/>
      <c r="GVA20" s="24"/>
      <c r="GVB20" s="24"/>
      <c r="GVC20" s="24"/>
      <c r="GVD20" s="24"/>
      <c r="GVE20" s="24"/>
      <c r="GVF20" s="24"/>
      <c r="GVG20" s="24"/>
      <c r="GVH20" s="24"/>
      <c r="GVI20" s="24"/>
      <c r="GVJ20" s="24"/>
      <c r="GVK20" s="24"/>
      <c r="GVL20" s="24"/>
      <c r="GVM20" s="24"/>
      <c r="GVN20" s="24"/>
      <c r="GVO20" s="24"/>
      <c r="GVP20" s="24"/>
      <c r="GVQ20" s="24"/>
      <c r="GVR20" s="24"/>
      <c r="GVS20" s="24"/>
      <c r="GVT20" s="24"/>
      <c r="GVU20" s="24"/>
      <c r="GVV20" s="24"/>
      <c r="GVW20" s="24"/>
      <c r="GVX20" s="24"/>
      <c r="GVY20" s="24"/>
      <c r="GVZ20" s="24"/>
      <c r="GWA20" s="24"/>
      <c r="GWB20" s="24"/>
      <c r="GWC20" s="24"/>
      <c r="GWD20" s="24"/>
      <c r="GWE20" s="24"/>
      <c r="GWF20" s="24"/>
      <c r="GWG20" s="24"/>
      <c r="GWH20" s="24"/>
      <c r="GWI20" s="24"/>
      <c r="GWJ20" s="24"/>
      <c r="GWK20" s="24"/>
      <c r="GWL20" s="24"/>
      <c r="GWM20" s="24"/>
      <c r="GWN20" s="24"/>
      <c r="GWO20" s="24"/>
      <c r="GWP20" s="24"/>
      <c r="GWQ20" s="24"/>
      <c r="GWR20" s="24"/>
      <c r="GWS20" s="24"/>
      <c r="GWT20" s="24"/>
      <c r="GWU20" s="24"/>
      <c r="GWV20" s="24"/>
      <c r="GWW20" s="24"/>
      <c r="GWX20" s="24"/>
      <c r="GWY20" s="24"/>
      <c r="GWZ20" s="24"/>
      <c r="GXA20" s="24"/>
      <c r="GXB20" s="24"/>
      <c r="GXC20" s="24"/>
      <c r="GXD20" s="24"/>
      <c r="GXE20" s="24"/>
      <c r="GXF20" s="24"/>
      <c r="GXG20" s="24"/>
      <c r="GXH20" s="24"/>
      <c r="GXI20" s="24"/>
      <c r="GXJ20" s="24"/>
      <c r="GXK20" s="24"/>
      <c r="GXL20" s="24"/>
      <c r="GXM20" s="24"/>
      <c r="GXN20" s="24"/>
      <c r="GXO20" s="24"/>
      <c r="GXP20" s="24"/>
      <c r="GXQ20" s="24"/>
      <c r="GXR20" s="24"/>
      <c r="GXS20" s="24"/>
      <c r="GXT20" s="24"/>
      <c r="GXU20" s="24"/>
      <c r="GXV20" s="24"/>
      <c r="GXW20" s="24"/>
      <c r="GXX20" s="24"/>
      <c r="GXY20" s="24"/>
      <c r="GXZ20" s="24"/>
      <c r="GYA20" s="24"/>
      <c r="GYB20" s="24"/>
      <c r="GYC20" s="24"/>
      <c r="GYD20" s="24"/>
      <c r="GYE20" s="24"/>
      <c r="GYF20" s="24"/>
      <c r="GYG20" s="24"/>
      <c r="GYH20" s="24"/>
      <c r="GYI20" s="24"/>
      <c r="GYJ20" s="24"/>
      <c r="GYK20" s="24"/>
      <c r="GYL20" s="24"/>
      <c r="GYM20" s="24"/>
      <c r="GYN20" s="24"/>
      <c r="GYO20" s="24"/>
      <c r="GYP20" s="24"/>
      <c r="GYQ20" s="24"/>
      <c r="GYR20" s="24"/>
      <c r="GYS20" s="24"/>
      <c r="GYT20" s="24"/>
      <c r="GYU20" s="24"/>
      <c r="GYV20" s="24"/>
      <c r="GYW20" s="24"/>
      <c r="GYX20" s="24"/>
      <c r="GYY20" s="24"/>
      <c r="GYZ20" s="24"/>
      <c r="GZA20" s="24"/>
      <c r="GZB20" s="24"/>
      <c r="GZC20" s="24"/>
      <c r="GZD20" s="24"/>
      <c r="GZE20" s="24"/>
      <c r="GZF20" s="24"/>
      <c r="GZG20" s="24"/>
      <c r="GZH20" s="24"/>
      <c r="GZI20" s="24"/>
      <c r="GZJ20" s="24"/>
      <c r="GZK20" s="24"/>
      <c r="GZL20" s="24"/>
      <c r="GZM20" s="24"/>
      <c r="GZN20" s="24"/>
      <c r="GZO20" s="24"/>
      <c r="GZP20" s="24"/>
      <c r="GZQ20" s="24"/>
      <c r="GZR20" s="24"/>
      <c r="GZS20" s="24"/>
      <c r="GZT20" s="24"/>
      <c r="GZU20" s="24"/>
      <c r="GZV20" s="24"/>
      <c r="GZW20" s="24"/>
      <c r="GZX20" s="24"/>
      <c r="GZY20" s="24"/>
      <c r="GZZ20" s="24"/>
      <c r="HAA20" s="24"/>
      <c r="HAB20" s="24"/>
      <c r="HAC20" s="24"/>
      <c r="HAD20" s="24"/>
      <c r="HAE20" s="24"/>
      <c r="HAF20" s="24"/>
      <c r="HAG20" s="24"/>
      <c r="HAH20" s="24"/>
      <c r="HAI20" s="24"/>
      <c r="HAJ20" s="24"/>
      <c r="HAK20" s="24"/>
      <c r="HAL20" s="24"/>
      <c r="HAM20" s="24"/>
      <c r="HAN20" s="24"/>
      <c r="HAO20" s="24"/>
      <c r="HAP20" s="24"/>
      <c r="HAQ20" s="24"/>
      <c r="HAR20" s="24"/>
      <c r="HAS20" s="24"/>
      <c r="HAT20" s="24"/>
      <c r="HAU20" s="24"/>
      <c r="HAV20" s="24"/>
      <c r="HAW20" s="24"/>
      <c r="HAX20" s="24"/>
      <c r="HAY20" s="24"/>
      <c r="HAZ20" s="24"/>
      <c r="HBA20" s="24"/>
      <c r="HBB20" s="24"/>
      <c r="HBC20" s="24"/>
      <c r="HBD20" s="24"/>
      <c r="HBE20" s="24"/>
      <c r="HBF20" s="24"/>
      <c r="HBG20" s="24"/>
      <c r="HBH20" s="24"/>
      <c r="HBI20" s="24"/>
      <c r="HBJ20" s="24"/>
      <c r="HBK20" s="24"/>
      <c r="HBL20" s="24"/>
      <c r="HBM20" s="24"/>
      <c r="HBN20" s="24"/>
      <c r="HBO20" s="24"/>
      <c r="HBP20" s="24"/>
      <c r="HBQ20" s="24"/>
      <c r="HBR20" s="24"/>
      <c r="HBS20" s="24"/>
      <c r="HBT20" s="24"/>
      <c r="HBU20" s="24"/>
      <c r="HBV20" s="24"/>
      <c r="HBW20" s="24"/>
      <c r="HBX20" s="24"/>
      <c r="HBY20" s="24"/>
      <c r="HBZ20" s="24"/>
      <c r="HCA20" s="24"/>
      <c r="HCB20" s="24"/>
      <c r="HCC20" s="24"/>
      <c r="HCD20" s="24"/>
      <c r="HCE20" s="24"/>
      <c r="HCF20" s="24"/>
      <c r="HCG20" s="24"/>
      <c r="HCH20" s="24"/>
      <c r="HCI20" s="24"/>
      <c r="HCJ20" s="24"/>
      <c r="HCK20" s="24"/>
      <c r="HCL20" s="24"/>
      <c r="HCM20" s="24"/>
      <c r="HCN20" s="24"/>
      <c r="HCO20" s="24"/>
      <c r="HCP20" s="24"/>
      <c r="HCQ20" s="24"/>
      <c r="HCR20" s="24"/>
      <c r="HCS20" s="24"/>
      <c r="HCT20" s="24"/>
      <c r="HCU20" s="24"/>
      <c r="HCV20" s="24"/>
      <c r="HCW20" s="24"/>
      <c r="HCX20" s="24"/>
      <c r="HCY20" s="24"/>
      <c r="HCZ20" s="24"/>
      <c r="HDA20" s="24"/>
      <c r="HDB20" s="24"/>
      <c r="HDC20" s="24"/>
      <c r="HDD20" s="24"/>
      <c r="HDE20" s="24"/>
      <c r="HDF20" s="24"/>
      <c r="HDG20" s="24"/>
      <c r="HDH20" s="24"/>
      <c r="HDI20" s="24"/>
      <c r="HDJ20" s="24"/>
      <c r="HDK20" s="24"/>
      <c r="HDL20" s="24"/>
      <c r="HDM20" s="24"/>
      <c r="HDN20" s="24"/>
      <c r="HDO20" s="24"/>
      <c r="HDP20" s="24"/>
      <c r="HDQ20" s="24"/>
      <c r="HDR20" s="24"/>
      <c r="HDS20" s="24"/>
      <c r="HDT20" s="24"/>
      <c r="HDU20" s="24"/>
      <c r="HDV20" s="24"/>
      <c r="HDW20" s="24"/>
      <c r="HDX20" s="24"/>
      <c r="HDY20" s="24"/>
      <c r="HDZ20" s="24"/>
      <c r="HEA20" s="24"/>
      <c r="HEB20" s="24"/>
      <c r="HEC20" s="24"/>
      <c r="HED20" s="24"/>
      <c r="HEE20" s="24"/>
      <c r="HEF20" s="24"/>
      <c r="HEG20" s="24"/>
      <c r="HEH20" s="24"/>
      <c r="HEI20" s="24"/>
      <c r="HEJ20" s="24"/>
      <c r="HEK20" s="24"/>
      <c r="HEL20" s="24"/>
      <c r="HEM20" s="24"/>
      <c r="HEN20" s="24"/>
      <c r="HEO20" s="24"/>
      <c r="HEP20" s="24"/>
      <c r="HEQ20" s="24"/>
      <c r="HER20" s="24"/>
      <c r="HES20" s="24"/>
      <c r="HET20" s="24"/>
      <c r="HEU20" s="24"/>
      <c r="HEV20" s="24"/>
      <c r="HEW20" s="24"/>
      <c r="HEX20" s="24"/>
      <c r="HEY20" s="24"/>
      <c r="HEZ20" s="24"/>
      <c r="HFA20" s="24"/>
      <c r="HFB20" s="24"/>
      <c r="HFC20" s="24"/>
      <c r="HFD20" s="24"/>
      <c r="HFE20" s="24"/>
      <c r="HFF20" s="24"/>
      <c r="HFG20" s="24"/>
      <c r="HFH20" s="24"/>
      <c r="HFI20" s="24"/>
      <c r="HFJ20" s="24"/>
      <c r="HFK20" s="24"/>
      <c r="HFL20" s="24"/>
      <c r="HFM20" s="24"/>
      <c r="HFN20" s="24"/>
      <c r="HFO20" s="24"/>
      <c r="HFP20" s="24"/>
      <c r="HFQ20" s="24"/>
      <c r="HFR20" s="24"/>
      <c r="HFS20" s="24"/>
      <c r="HFT20" s="24"/>
      <c r="HFU20" s="24"/>
      <c r="HFV20" s="24"/>
      <c r="HFW20" s="24"/>
      <c r="HFX20" s="24"/>
      <c r="HFY20" s="24"/>
      <c r="HFZ20" s="24"/>
      <c r="HGA20" s="24"/>
      <c r="HGB20" s="24"/>
      <c r="HGC20" s="24"/>
      <c r="HGD20" s="24"/>
      <c r="HGE20" s="24"/>
      <c r="HGF20" s="24"/>
      <c r="HGG20" s="24"/>
      <c r="HGH20" s="24"/>
      <c r="HGI20" s="24"/>
      <c r="HGJ20" s="24"/>
      <c r="HGK20" s="24"/>
      <c r="HGL20" s="24"/>
      <c r="HGM20" s="24"/>
      <c r="HGN20" s="24"/>
      <c r="HGO20" s="24"/>
      <c r="HGP20" s="24"/>
      <c r="HGQ20" s="24"/>
      <c r="HGR20" s="24"/>
      <c r="HGS20" s="24"/>
      <c r="HGT20" s="24"/>
      <c r="HGU20" s="24"/>
      <c r="HGV20" s="24"/>
      <c r="HGW20" s="24"/>
      <c r="HGX20" s="24"/>
      <c r="HGY20" s="24"/>
      <c r="HGZ20" s="24"/>
      <c r="HHA20" s="24"/>
      <c r="HHB20" s="24"/>
      <c r="HHC20" s="24"/>
      <c r="HHD20" s="24"/>
      <c r="HHE20" s="24"/>
      <c r="HHF20" s="24"/>
      <c r="HHG20" s="24"/>
      <c r="HHH20" s="24"/>
      <c r="HHI20" s="24"/>
      <c r="HHJ20" s="24"/>
      <c r="HHK20" s="24"/>
      <c r="HHL20" s="24"/>
      <c r="HHM20" s="24"/>
      <c r="HHN20" s="24"/>
      <c r="HHO20" s="24"/>
      <c r="HHP20" s="24"/>
      <c r="HHQ20" s="24"/>
      <c r="HHR20" s="24"/>
      <c r="HHS20" s="24"/>
      <c r="HHT20" s="24"/>
      <c r="HHU20" s="24"/>
      <c r="HHV20" s="24"/>
      <c r="HHW20" s="24"/>
      <c r="HHX20" s="24"/>
      <c r="HHY20" s="24"/>
      <c r="HHZ20" s="24"/>
      <c r="HIA20" s="24"/>
      <c r="HIB20" s="24"/>
      <c r="HIC20" s="24"/>
      <c r="HID20" s="24"/>
      <c r="HIE20" s="24"/>
      <c r="HIF20" s="24"/>
      <c r="HIG20" s="24"/>
      <c r="HIH20" s="24"/>
      <c r="HII20" s="24"/>
      <c r="HIJ20" s="24"/>
      <c r="HIK20" s="24"/>
      <c r="HIL20" s="24"/>
      <c r="HIM20" s="24"/>
      <c r="HIN20" s="24"/>
      <c r="HIO20" s="24"/>
      <c r="HIP20" s="24"/>
      <c r="HIQ20" s="24"/>
      <c r="HIR20" s="24"/>
      <c r="HIS20" s="24"/>
      <c r="HIT20" s="24"/>
      <c r="HIU20" s="24"/>
      <c r="HIV20" s="24"/>
      <c r="HIW20" s="24"/>
      <c r="HIX20" s="24"/>
      <c r="HIY20" s="24"/>
      <c r="HIZ20" s="24"/>
      <c r="HJA20" s="24"/>
      <c r="HJB20" s="24"/>
      <c r="HJC20" s="24"/>
      <c r="HJD20" s="24"/>
      <c r="HJE20" s="24"/>
      <c r="HJF20" s="24"/>
      <c r="HJG20" s="24"/>
      <c r="HJH20" s="24"/>
      <c r="HJI20" s="24"/>
      <c r="HJJ20" s="24"/>
      <c r="HJK20" s="24"/>
      <c r="HJL20" s="24"/>
      <c r="HJM20" s="24"/>
      <c r="HJN20" s="24"/>
      <c r="HJO20" s="24"/>
      <c r="HJP20" s="24"/>
      <c r="HJQ20" s="24"/>
      <c r="HJR20" s="24"/>
      <c r="HJS20" s="24"/>
      <c r="HJT20" s="24"/>
      <c r="HJU20" s="24"/>
      <c r="HJV20" s="24"/>
      <c r="HJW20" s="24"/>
      <c r="HJX20" s="24"/>
      <c r="HJY20" s="24"/>
      <c r="HJZ20" s="24"/>
      <c r="HKA20" s="24"/>
      <c r="HKB20" s="24"/>
      <c r="HKC20" s="24"/>
      <c r="HKD20" s="24"/>
      <c r="HKE20" s="24"/>
      <c r="HKF20" s="24"/>
      <c r="HKG20" s="24"/>
      <c r="HKH20" s="24"/>
      <c r="HKI20" s="24"/>
      <c r="HKJ20" s="24"/>
      <c r="HKK20" s="24"/>
      <c r="HKL20" s="24"/>
      <c r="HKM20" s="24"/>
      <c r="HKN20" s="24"/>
      <c r="HKO20" s="24"/>
      <c r="HKP20" s="24"/>
      <c r="HKQ20" s="24"/>
      <c r="HKR20" s="24"/>
      <c r="HKS20" s="24"/>
      <c r="HKT20" s="24"/>
      <c r="HKU20" s="24"/>
      <c r="HKV20" s="24"/>
      <c r="HKW20" s="24"/>
      <c r="HKX20" s="24"/>
      <c r="HKY20" s="24"/>
      <c r="HKZ20" s="24"/>
      <c r="HLA20" s="24"/>
      <c r="HLB20" s="24"/>
      <c r="HLC20" s="24"/>
      <c r="HLD20" s="24"/>
      <c r="HLE20" s="24"/>
      <c r="HLF20" s="24"/>
      <c r="HLG20" s="24"/>
      <c r="HLH20" s="24"/>
      <c r="HLI20" s="24"/>
      <c r="HLJ20" s="24"/>
      <c r="HLK20" s="24"/>
      <c r="HLL20" s="24"/>
      <c r="HLM20" s="24"/>
      <c r="HLN20" s="24"/>
      <c r="HLO20" s="24"/>
      <c r="HLP20" s="24"/>
      <c r="HLQ20" s="24"/>
      <c r="HLR20" s="24"/>
      <c r="HLS20" s="24"/>
      <c r="HLT20" s="24"/>
      <c r="HLU20" s="24"/>
      <c r="HLV20" s="24"/>
      <c r="HLW20" s="24"/>
      <c r="HLX20" s="24"/>
      <c r="HLY20" s="24"/>
      <c r="HLZ20" s="24"/>
      <c r="HMA20" s="24"/>
      <c r="HMB20" s="24"/>
      <c r="HMC20" s="24"/>
      <c r="HMD20" s="24"/>
      <c r="HME20" s="24"/>
      <c r="HMF20" s="24"/>
      <c r="HMG20" s="24"/>
      <c r="HMH20" s="24"/>
      <c r="HMI20" s="24"/>
      <c r="HMJ20" s="24"/>
      <c r="HMK20" s="24"/>
      <c r="HML20" s="24"/>
      <c r="HMM20" s="24"/>
      <c r="HMN20" s="24"/>
      <c r="HMO20" s="24"/>
      <c r="HMP20" s="24"/>
      <c r="HMQ20" s="24"/>
      <c r="HMR20" s="24"/>
      <c r="HMS20" s="24"/>
      <c r="HMT20" s="24"/>
      <c r="HMU20" s="24"/>
      <c r="HMV20" s="24"/>
      <c r="HMW20" s="24"/>
      <c r="HMX20" s="24"/>
      <c r="HMY20" s="24"/>
      <c r="HMZ20" s="24"/>
      <c r="HNA20" s="24"/>
      <c r="HNB20" s="24"/>
      <c r="HNC20" s="24"/>
      <c r="HND20" s="24"/>
      <c r="HNE20" s="24"/>
      <c r="HNF20" s="24"/>
      <c r="HNG20" s="24"/>
      <c r="HNH20" s="24"/>
      <c r="HNI20" s="24"/>
      <c r="HNJ20" s="24"/>
      <c r="HNK20" s="24"/>
      <c r="HNL20" s="24"/>
      <c r="HNM20" s="24"/>
      <c r="HNN20" s="24"/>
      <c r="HNO20" s="24"/>
      <c r="HNP20" s="24"/>
      <c r="HNQ20" s="24"/>
      <c r="HNR20" s="24"/>
      <c r="HNS20" s="24"/>
      <c r="HNT20" s="24"/>
      <c r="HNU20" s="24"/>
      <c r="HNV20" s="24"/>
      <c r="HNW20" s="24"/>
      <c r="HNX20" s="24"/>
      <c r="HNY20" s="24"/>
      <c r="HNZ20" s="24"/>
      <c r="HOA20" s="24"/>
      <c r="HOB20" s="24"/>
      <c r="HOC20" s="24"/>
      <c r="HOD20" s="24"/>
      <c r="HOE20" s="24"/>
      <c r="HOF20" s="24"/>
      <c r="HOG20" s="24"/>
      <c r="HOH20" s="24"/>
      <c r="HOI20" s="24"/>
      <c r="HOJ20" s="24"/>
      <c r="HOK20" s="24"/>
      <c r="HOL20" s="24"/>
      <c r="HOM20" s="24"/>
      <c r="HON20" s="24"/>
      <c r="HOO20" s="24"/>
      <c r="HOP20" s="24"/>
      <c r="HOQ20" s="24"/>
      <c r="HOR20" s="24"/>
      <c r="HOS20" s="24"/>
      <c r="HOT20" s="24"/>
      <c r="HOU20" s="24"/>
      <c r="HOV20" s="24"/>
      <c r="HOW20" s="24"/>
      <c r="HOX20" s="24"/>
      <c r="HOY20" s="24"/>
      <c r="HOZ20" s="24"/>
      <c r="HPA20" s="24"/>
      <c r="HPB20" s="24"/>
      <c r="HPC20" s="24"/>
      <c r="HPD20" s="24"/>
      <c r="HPE20" s="24"/>
      <c r="HPF20" s="24"/>
      <c r="HPG20" s="24"/>
      <c r="HPH20" s="24"/>
      <c r="HPI20" s="24"/>
      <c r="HPJ20" s="24"/>
      <c r="HPK20" s="24"/>
      <c r="HPL20" s="24"/>
      <c r="HPM20" s="24"/>
      <c r="HPN20" s="24"/>
      <c r="HPO20" s="24"/>
      <c r="HPP20" s="24"/>
      <c r="HPQ20" s="24"/>
      <c r="HPR20" s="24"/>
      <c r="HPS20" s="24"/>
      <c r="HPT20" s="24"/>
      <c r="HPU20" s="24"/>
      <c r="HPV20" s="24"/>
      <c r="HPW20" s="24"/>
      <c r="HPX20" s="24"/>
      <c r="HPY20" s="24"/>
      <c r="HPZ20" s="24"/>
      <c r="HQA20" s="24"/>
      <c r="HQB20" s="24"/>
      <c r="HQC20" s="24"/>
      <c r="HQD20" s="24"/>
      <c r="HQE20" s="24"/>
      <c r="HQF20" s="24"/>
      <c r="HQG20" s="24"/>
      <c r="HQH20" s="24"/>
      <c r="HQI20" s="24"/>
      <c r="HQJ20" s="24"/>
      <c r="HQK20" s="24"/>
      <c r="HQL20" s="24"/>
      <c r="HQM20" s="24"/>
      <c r="HQN20" s="24"/>
      <c r="HQO20" s="24"/>
      <c r="HQP20" s="24"/>
      <c r="HQQ20" s="24"/>
      <c r="HQR20" s="24"/>
      <c r="HQS20" s="24"/>
      <c r="HQT20" s="24"/>
      <c r="HQU20" s="24"/>
      <c r="HQV20" s="24"/>
      <c r="HQW20" s="24"/>
      <c r="HQX20" s="24"/>
      <c r="HQY20" s="24"/>
      <c r="HQZ20" s="24"/>
      <c r="HRA20" s="24"/>
      <c r="HRB20" s="24"/>
      <c r="HRC20" s="24"/>
      <c r="HRD20" s="24"/>
      <c r="HRE20" s="24"/>
      <c r="HRF20" s="24"/>
      <c r="HRG20" s="24"/>
      <c r="HRH20" s="24"/>
      <c r="HRI20" s="24"/>
      <c r="HRJ20" s="24"/>
      <c r="HRK20" s="24"/>
      <c r="HRL20" s="24"/>
      <c r="HRM20" s="24"/>
      <c r="HRN20" s="24"/>
      <c r="HRO20" s="24"/>
      <c r="HRP20" s="24"/>
      <c r="HRQ20" s="24"/>
      <c r="HRR20" s="24"/>
      <c r="HRS20" s="24"/>
      <c r="HRT20" s="24"/>
      <c r="HRU20" s="24"/>
      <c r="HRV20" s="24"/>
      <c r="HRW20" s="24"/>
      <c r="HRX20" s="24"/>
      <c r="HRY20" s="24"/>
      <c r="HRZ20" s="24"/>
      <c r="HSA20" s="24"/>
      <c r="HSB20" s="24"/>
      <c r="HSC20" s="24"/>
      <c r="HSD20" s="24"/>
      <c r="HSE20" s="24"/>
      <c r="HSF20" s="24"/>
      <c r="HSG20" s="24"/>
      <c r="HSH20" s="24"/>
      <c r="HSI20" s="24"/>
      <c r="HSJ20" s="24"/>
      <c r="HSK20" s="24"/>
      <c r="HSL20" s="24"/>
      <c r="HSM20" s="24"/>
      <c r="HSN20" s="24"/>
      <c r="HSO20" s="24"/>
      <c r="HSP20" s="24"/>
      <c r="HSQ20" s="24"/>
      <c r="HSR20" s="24"/>
      <c r="HSS20" s="24"/>
      <c r="HST20" s="24"/>
      <c r="HSU20" s="24"/>
      <c r="HSV20" s="24"/>
      <c r="HSW20" s="24"/>
      <c r="HSX20" s="24"/>
      <c r="HSY20" s="24"/>
      <c r="HSZ20" s="24"/>
      <c r="HTA20" s="24"/>
      <c r="HTB20" s="24"/>
      <c r="HTC20" s="24"/>
      <c r="HTD20" s="24"/>
      <c r="HTE20" s="24"/>
      <c r="HTF20" s="24"/>
      <c r="HTG20" s="24"/>
      <c r="HTH20" s="24"/>
      <c r="HTI20" s="24"/>
      <c r="HTJ20" s="24"/>
      <c r="HTK20" s="24"/>
      <c r="HTL20" s="24"/>
      <c r="HTM20" s="24"/>
      <c r="HTN20" s="24"/>
      <c r="HTO20" s="24"/>
      <c r="HTP20" s="24"/>
      <c r="HTQ20" s="24"/>
      <c r="HTR20" s="24"/>
      <c r="HTS20" s="24"/>
      <c r="HTT20" s="24"/>
      <c r="HTU20" s="24"/>
      <c r="HTV20" s="24"/>
      <c r="HTW20" s="24"/>
      <c r="HTX20" s="24"/>
      <c r="HTY20" s="24"/>
      <c r="HTZ20" s="24"/>
      <c r="HUA20" s="24"/>
      <c r="HUB20" s="24"/>
      <c r="HUC20" s="24"/>
      <c r="HUD20" s="24"/>
      <c r="HUE20" s="24"/>
      <c r="HUF20" s="24"/>
      <c r="HUG20" s="24"/>
      <c r="HUH20" s="24"/>
      <c r="HUI20" s="24"/>
      <c r="HUJ20" s="24"/>
      <c r="HUK20" s="24"/>
      <c r="HUL20" s="24"/>
      <c r="HUM20" s="24"/>
      <c r="HUN20" s="24"/>
      <c r="HUO20" s="24"/>
      <c r="HUP20" s="24"/>
      <c r="HUQ20" s="24"/>
      <c r="HUR20" s="24"/>
      <c r="HUS20" s="24"/>
      <c r="HUT20" s="24"/>
      <c r="HUU20" s="24"/>
      <c r="HUV20" s="24"/>
      <c r="HUW20" s="24"/>
      <c r="HUX20" s="24"/>
      <c r="HUY20" s="24"/>
      <c r="HUZ20" s="24"/>
      <c r="HVA20" s="24"/>
      <c r="HVB20" s="24"/>
      <c r="HVC20" s="24"/>
      <c r="HVD20" s="24"/>
      <c r="HVE20" s="24"/>
      <c r="HVF20" s="24"/>
      <c r="HVG20" s="24"/>
      <c r="HVH20" s="24"/>
      <c r="HVI20" s="24"/>
      <c r="HVJ20" s="24"/>
      <c r="HVK20" s="24"/>
      <c r="HVL20" s="24"/>
      <c r="HVM20" s="24"/>
      <c r="HVN20" s="24"/>
      <c r="HVO20" s="24"/>
      <c r="HVP20" s="24"/>
      <c r="HVQ20" s="24"/>
      <c r="HVR20" s="24"/>
      <c r="HVS20" s="24"/>
      <c r="HVT20" s="24"/>
      <c r="HVU20" s="24"/>
      <c r="HVV20" s="24"/>
      <c r="HVW20" s="24"/>
      <c r="HVX20" s="24"/>
      <c r="HVY20" s="24"/>
      <c r="HVZ20" s="24"/>
      <c r="HWA20" s="24"/>
      <c r="HWB20" s="24"/>
      <c r="HWC20" s="24"/>
      <c r="HWD20" s="24"/>
      <c r="HWE20" s="24"/>
      <c r="HWF20" s="24"/>
      <c r="HWG20" s="24"/>
      <c r="HWH20" s="24"/>
      <c r="HWI20" s="24"/>
      <c r="HWJ20" s="24"/>
      <c r="HWK20" s="24"/>
      <c r="HWL20" s="24"/>
      <c r="HWM20" s="24"/>
      <c r="HWN20" s="24"/>
      <c r="HWO20" s="24"/>
      <c r="HWP20" s="24"/>
      <c r="HWQ20" s="24"/>
      <c r="HWR20" s="24"/>
      <c r="HWS20" s="24"/>
      <c r="HWT20" s="24"/>
      <c r="HWU20" s="24"/>
      <c r="HWV20" s="24"/>
      <c r="HWW20" s="24"/>
      <c r="HWX20" s="24"/>
      <c r="HWY20" s="24"/>
      <c r="HWZ20" s="24"/>
      <c r="HXA20" s="24"/>
      <c r="HXB20" s="24"/>
      <c r="HXC20" s="24"/>
      <c r="HXD20" s="24"/>
      <c r="HXE20" s="24"/>
      <c r="HXF20" s="24"/>
      <c r="HXG20" s="24"/>
      <c r="HXH20" s="24"/>
      <c r="HXI20" s="24"/>
      <c r="HXJ20" s="24"/>
      <c r="HXK20" s="24"/>
      <c r="HXL20" s="24"/>
      <c r="HXM20" s="24"/>
      <c r="HXN20" s="24"/>
      <c r="HXO20" s="24"/>
      <c r="HXP20" s="24"/>
      <c r="HXQ20" s="24"/>
      <c r="HXR20" s="24"/>
      <c r="HXS20" s="24"/>
      <c r="HXT20" s="24"/>
      <c r="HXU20" s="24"/>
      <c r="HXV20" s="24"/>
      <c r="HXW20" s="24"/>
      <c r="HXX20" s="24"/>
      <c r="HXY20" s="24"/>
      <c r="HXZ20" s="24"/>
      <c r="HYA20" s="24"/>
      <c r="HYB20" s="24"/>
      <c r="HYC20" s="24"/>
      <c r="HYD20" s="24"/>
      <c r="HYE20" s="24"/>
      <c r="HYF20" s="24"/>
      <c r="HYG20" s="24"/>
      <c r="HYH20" s="24"/>
      <c r="HYI20" s="24"/>
      <c r="HYJ20" s="24"/>
      <c r="HYK20" s="24"/>
      <c r="HYL20" s="24"/>
      <c r="HYM20" s="24"/>
      <c r="HYN20" s="24"/>
      <c r="HYO20" s="24"/>
      <c r="HYP20" s="24"/>
      <c r="HYQ20" s="24"/>
      <c r="HYR20" s="24"/>
      <c r="HYS20" s="24"/>
      <c r="HYT20" s="24"/>
      <c r="HYU20" s="24"/>
      <c r="HYV20" s="24"/>
      <c r="HYW20" s="24"/>
      <c r="HYX20" s="24"/>
      <c r="HYY20" s="24"/>
      <c r="HYZ20" s="24"/>
      <c r="HZA20" s="24"/>
      <c r="HZB20" s="24"/>
      <c r="HZC20" s="24"/>
      <c r="HZD20" s="24"/>
      <c r="HZE20" s="24"/>
      <c r="HZF20" s="24"/>
      <c r="HZG20" s="24"/>
      <c r="HZH20" s="24"/>
      <c r="HZI20" s="24"/>
      <c r="HZJ20" s="24"/>
      <c r="HZK20" s="24"/>
      <c r="HZL20" s="24"/>
      <c r="HZM20" s="24"/>
      <c r="HZN20" s="24"/>
      <c r="HZO20" s="24"/>
      <c r="HZP20" s="24"/>
      <c r="HZQ20" s="24"/>
      <c r="HZR20" s="24"/>
      <c r="HZS20" s="24"/>
      <c r="HZT20" s="24"/>
      <c r="HZU20" s="24"/>
      <c r="HZV20" s="24"/>
      <c r="HZW20" s="24"/>
      <c r="HZX20" s="24"/>
      <c r="HZY20" s="24"/>
      <c r="HZZ20" s="24"/>
      <c r="IAA20" s="24"/>
      <c r="IAB20" s="24"/>
      <c r="IAC20" s="24"/>
      <c r="IAD20" s="24"/>
      <c r="IAE20" s="24"/>
      <c r="IAF20" s="24"/>
      <c r="IAG20" s="24"/>
      <c r="IAH20" s="24"/>
      <c r="IAI20" s="24"/>
      <c r="IAJ20" s="24"/>
      <c r="IAK20" s="24"/>
      <c r="IAL20" s="24"/>
      <c r="IAM20" s="24"/>
      <c r="IAN20" s="24"/>
      <c r="IAO20" s="24"/>
      <c r="IAP20" s="24"/>
      <c r="IAQ20" s="24"/>
      <c r="IAR20" s="24"/>
      <c r="IAS20" s="24"/>
      <c r="IAT20" s="24"/>
      <c r="IAU20" s="24"/>
      <c r="IAV20" s="24"/>
      <c r="IAW20" s="24"/>
      <c r="IAX20" s="24"/>
      <c r="IAY20" s="24"/>
      <c r="IAZ20" s="24"/>
      <c r="IBA20" s="24"/>
      <c r="IBB20" s="24"/>
      <c r="IBC20" s="24"/>
      <c r="IBD20" s="24"/>
      <c r="IBE20" s="24"/>
      <c r="IBF20" s="24"/>
      <c r="IBG20" s="24"/>
      <c r="IBH20" s="24"/>
      <c r="IBI20" s="24"/>
      <c r="IBJ20" s="24"/>
      <c r="IBK20" s="24"/>
      <c r="IBL20" s="24"/>
      <c r="IBM20" s="24"/>
      <c r="IBN20" s="24"/>
      <c r="IBO20" s="24"/>
      <c r="IBP20" s="24"/>
      <c r="IBQ20" s="24"/>
      <c r="IBR20" s="24"/>
      <c r="IBS20" s="24"/>
      <c r="IBT20" s="24"/>
      <c r="IBU20" s="24"/>
      <c r="IBV20" s="24"/>
      <c r="IBW20" s="24"/>
      <c r="IBX20" s="24"/>
      <c r="IBY20" s="24"/>
      <c r="IBZ20" s="24"/>
      <c r="ICA20" s="24"/>
      <c r="ICB20" s="24"/>
      <c r="ICC20" s="24"/>
      <c r="ICD20" s="24"/>
      <c r="ICE20" s="24"/>
      <c r="ICF20" s="24"/>
      <c r="ICG20" s="24"/>
      <c r="ICH20" s="24"/>
      <c r="ICI20" s="24"/>
      <c r="ICJ20" s="24"/>
      <c r="ICK20" s="24"/>
      <c r="ICL20" s="24"/>
      <c r="ICM20" s="24"/>
      <c r="ICN20" s="24"/>
      <c r="ICO20" s="24"/>
      <c r="ICP20" s="24"/>
      <c r="ICQ20" s="24"/>
      <c r="ICR20" s="24"/>
      <c r="ICS20" s="24"/>
      <c r="ICT20" s="24"/>
      <c r="ICU20" s="24"/>
      <c r="ICV20" s="24"/>
      <c r="ICW20" s="24"/>
      <c r="ICX20" s="24"/>
      <c r="ICY20" s="24"/>
      <c r="ICZ20" s="24"/>
      <c r="IDA20" s="24"/>
      <c r="IDB20" s="24"/>
      <c r="IDC20" s="24"/>
      <c r="IDD20" s="24"/>
      <c r="IDE20" s="24"/>
      <c r="IDF20" s="24"/>
      <c r="IDG20" s="24"/>
      <c r="IDH20" s="24"/>
      <c r="IDI20" s="24"/>
      <c r="IDJ20" s="24"/>
      <c r="IDK20" s="24"/>
      <c r="IDL20" s="24"/>
      <c r="IDM20" s="24"/>
      <c r="IDN20" s="24"/>
      <c r="IDO20" s="24"/>
      <c r="IDP20" s="24"/>
      <c r="IDQ20" s="24"/>
      <c r="IDR20" s="24"/>
      <c r="IDS20" s="24"/>
      <c r="IDT20" s="24"/>
      <c r="IDU20" s="24"/>
      <c r="IDV20" s="24"/>
      <c r="IDW20" s="24"/>
      <c r="IDX20" s="24"/>
      <c r="IDY20" s="24"/>
      <c r="IDZ20" s="24"/>
      <c r="IEA20" s="24"/>
      <c r="IEB20" s="24"/>
      <c r="IEC20" s="24"/>
      <c r="IED20" s="24"/>
      <c r="IEE20" s="24"/>
      <c r="IEF20" s="24"/>
      <c r="IEG20" s="24"/>
      <c r="IEH20" s="24"/>
      <c r="IEI20" s="24"/>
      <c r="IEJ20" s="24"/>
      <c r="IEK20" s="24"/>
      <c r="IEL20" s="24"/>
      <c r="IEM20" s="24"/>
      <c r="IEN20" s="24"/>
      <c r="IEO20" s="24"/>
      <c r="IEP20" s="24"/>
      <c r="IEQ20" s="24"/>
      <c r="IER20" s="24"/>
      <c r="IES20" s="24"/>
      <c r="IET20" s="24"/>
      <c r="IEU20" s="24"/>
      <c r="IEV20" s="24"/>
      <c r="IEW20" s="24"/>
      <c r="IEX20" s="24"/>
      <c r="IEY20" s="24"/>
      <c r="IEZ20" s="24"/>
      <c r="IFA20" s="24"/>
      <c r="IFB20" s="24"/>
      <c r="IFC20" s="24"/>
      <c r="IFD20" s="24"/>
      <c r="IFE20" s="24"/>
      <c r="IFF20" s="24"/>
      <c r="IFG20" s="24"/>
      <c r="IFH20" s="24"/>
      <c r="IFI20" s="24"/>
      <c r="IFJ20" s="24"/>
      <c r="IFK20" s="24"/>
      <c r="IFL20" s="24"/>
      <c r="IFM20" s="24"/>
      <c r="IFN20" s="24"/>
      <c r="IFO20" s="24"/>
      <c r="IFP20" s="24"/>
      <c r="IFQ20" s="24"/>
      <c r="IFR20" s="24"/>
      <c r="IFS20" s="24"/>
      <c r="IFT20" s="24"/>
      <c r="IFU20" s="24"/>
      <c r="IFV20" s="24"/>
      <c r="IFW20" s="24"/>
      <c r="IFX20" s="24"/>
      <c r="IFY20" s="24"/>
      <c r="IFZ20" s="24"/>
      <c r="IGA20" s="24"/>
      <c r="IGB20" s="24"/>
      <c r="IGC20" s="24"/>
      <c r="IGD20" s="24"/>
      <c r="IGE20" s="24"/>
      <c r="IGF20" s="24"/>
      <c r="IGG20" s="24"/>
      <c r="IGH20" s="24"/>
      <c r="IGI20" s="24"/>
      <c r="IGJ20" s="24"/>
      <c r="IGK20" s="24"/>
      <c r="IGL20" s="24"/>
      <c r="IGM20" s="24"/>
      <c r="IGN20" s="24"/>
      <c r="IGO20" s="24"/>
      <c r="IGP20" s="24"/>
      <c r="IGQ20" s="24"/>
      <c r="IGR20" s="24"/>
      <c r="IGS20" s="24"/>
      <c r="IGT20" s="24"/>
      <c r="IGU20" s="24"/>
      <c r="IGV20" s="24"/>
      <c r="IGW20" s="24"/>
      <c r="IGX20" s="24"/>
      <c r="IGY20" s="24"/>
      <c r="IGZ20" s="24"/>
      <c r="IHA20" s="24"/>
      <c r="IHB20" s="24"/>
      <c r="IHC20" s="24"/>
      <c r="IHD20" s="24"/>
      <c r="IHE20" s="24"/>
      <c r="IHF20" s="24"/>
      <c r="IHG20" s="24"/>
      <c r="IHH20" s="24"/>
      <c r="IHI20" s="24"/>
      <c r="IHJ20" s="24"/>
      <c r="IHK20" s="24"/>
      <c r="IHL20" s="24"/>
      <c r="IHM20" s="24"/>
      <c r="IHN20" s="24"/>
      <c r="IHO20" s="24"/>
      <c r="IHP20" s="24"/>
      <c r="IHQ20" s="24"/>
      <c r="IHR20" s="24"/>
      <c r="IHS20" s="24"/>
      <c r="IHT20" s="24"/>
      <c r="IHU20" s="24"/>
      <c r="IHV20" s="24"/>
      <c r="IHW20" s="24"/>
      <c r="IHX20" s="24"/>
      <c r="IHY20" s="24"/>
      <c r="IHZ20" s="24"/>
      <c r="IIA20" s="24"/>
      <c r="IIB20" s="24"/>
      <c r="IIC20" s="24"/>
      <c r="IID20" s="24"/>
      <c r="IIE20" s="24"/>
      <c r="IIF20" s="24"/>
      <c r="IIG20" s="24"/>
      <c r="IIH20" s="24"/>
      <c r="III20" s="24"/>
      <c r="IIJ20" s="24"/>
      <c r="IIK20" s="24"/>
      <c r="IIL20" s="24"/>
      <c r="IIM20" s="24"/>
      <c r="IIN20" s="24"/>
      <c r="IIO20" s="24"/>
      <c r="IIP20" s="24"/>
      <c r="IIQ20" s="24"/>
      <c r="IIR20" s="24"/>
      <c r="IIS20" s="24"/>
      <c r="IIT20" s="24"/>
      <c r="IIU20" s="24"/>
      <c r="IIV20" s="24"/>
      <c r="IIW20" s="24"/>
      <c r="IIX20" s="24"/>
      <c r="IIY20" s="24"/>
      <c r="IIZ20" s="24"/>
      <c r="IJA20" s="24"/>
      <c r="IJB20" s="24"/>
      <c r="IJC20" s="24"/>
      <c r="IJD20" s="24"/>
      <c r="IJE20" s="24"/>
      <c r="IJF20" s="24"/>
      <c r="IJG20" s="24"/>
      <c r="IJH20" s="24"/>
      <c r="IJI20" s="24"/>
      <c r="IJJ20" s="24"/>
      <c r="IJK20" s="24"/>
      <c r="IJL20" s="24"/>
      <c r="IJM20" s="24"/>
      <c r="IJN20" s="24"/>
      <c r="IJO20" s="24"/>
      <c r="IJP20" s="24"/>
      <c r="IJQ20" s="24"/>
      <c r="IJR20" s="24"/>
      <c r="IJS20" s="24"/>
      <c r="IJT20" s="24"/>
      <c r="IJU20" s="24"/>
      <c r="IJV20" s="24"/>
      <c r="IJW20" s="24"/>
      <c r="IJX20" s="24"/>
      <c r="IJY20" s="24"/>
      <c r="IJZ20" s="24"/>
      <c r="IKA20" s="24"/>
      <c r="IKB20" s="24"/>
      <c r="IKC20" s="24"/>
      <c r="IKD20" s="24"/>
      <c r="IKE20" s="24"/>
      <c r="IKF20" s="24"/>
      <c r="IKG20" s="24"/>
      <c r="IKH20" s="24"/>
      <c r="IKI20" s="24"/>
      <c r="IKJ20" s="24"/>
      <c r="IKK20" s="24"/>
      <c r="IKL20" s="24"/>
      <c r="IKM20" s="24"/>
      <c r="IKN20" s="24"/>
      <c r="IKO20" s="24"/>
      <c r="IKP20" s="24"/>
      <c r="IKQ20" s="24"/>
      <c r="IKR20" s="24"/>
      <c r="IKS20" s="24"/>
      <c r="IKT20" s="24"/>
      <c r="IKU20" s="24"/>
      <c r="IKV20" s="24"/>
      <c r="IKW20" s="24"/>
      <c r="IKX20" s="24"/>
      <c r="IKY20" s="24"/>
      <c r="IKZ20" s="24"/>
      <c r="ILA20" s="24"/>
      <c r="ILB20" s="24"/>
      <c r="ILC20" s="24"/>
      <c r="ILD20" s="24"/>
      <c r="ILE20" s="24"/>
      <c r="ILF20" s="24"/>
      <c r="ILG20" s="24"/>
      <c r="ILH20" s="24"/>
      <c r="ILI20" s="24"/>
      <c r="ILJ20" s="24"/>
      <c r="ILK20" s="24"/>
      <c r="ILL20" s="24"/>
      <c r="ILM20" s="24"/>
      <c r="ILN20" s="24"/>
      <c r="ILO20" s="24"/>
      <c r="ILP20" s="24"/>
      <c r="ILQ20" s="24"/>
      <c r="ILR20" s="24"/>
      <c r="ILS20" s="24"/>
      <c r="ILT20" s="24"/>
      <c r="ILU20" s="24"/>
      <c r="ILV20" s="24"/>
      <c r="ILW20" s="24"/>
      <c r="ILX20" s="24"/>
      <c r="ILY20" s="24"/>
      <c r="ILZ20" s="24"/>
      <c r="IMA20" s="24"/>
      <c r="IMB20" s="24"/>
      <c r="IMC20" s="24"/>
      <c r="IMD20" s="24"/>
      <c r="IME20" s="24"/>
      <c r="IMF20" s="24"/>
      <c r="IMG20" s="24"/>
      <c r="IMH20" s="24"/>
      <c r="IMI20" s="24"/>
      <c r="IMJ20" s="24"/>
      <c r="IMK20" s="24"/>
      <c r="IML20" s="24"/>
      <c r="IMM20" s="24"/>
      <c r="IMN20" s="24"/>
      <c r="IMO20" s="24"/>
      <c r="IMP20" s="24"/>
      <c r="IMQ20" s="24"/>
      <c r="IMR20" s="24"/>
      <c r="IMS20" s="24"/>
      <c r="IMT20" s="24"/>
      <c r="IMU20" s="24"/>
      <c r="IMV20" s="24"/>
      <c r="IMW20" s="24"/>
      <c r="IMX20" s="24"/>
      <c r="IMY20" s="24"/>
      <c r="IMZ20" s="24"/>
      <c r="INA20" s="24"/>
      <c r="INB20" s="24"/>
      <c r="INC20" s="24"/>
      <c r="IND20" s="24"/>
      <c r="INE20" s="24"/>
      <c r="INF20" s="24"/>
      <c r="ING20" s="24"/>
      <c r="INH20" s="24"/>
      <c r="INI20" s="24"/>
      <c r="INJ20" s="24"/>
      <c r="INK20" s="24"/>
      <c r="INL20" s="24"/>
      <c r="INM20" s="24"/>
      <c r="INN20" s="24"/>
      <c r="INO20" s="24"/>
      <c r="INP20" s="24"/>
      <c r="INQ20" s="24"/>
      <c r="INR20" s="24"/>
      <c r="INS20" s="24"/>
      <c r="INT20" s="24"/>
      <c r="INU20" s="24"/>
      <c r="INV20" s="24"/>
      <c r="INW20" s="24"/>
      <c r="INX20" s="24"/>
      <c r="INY20" s="24"/>
      <c r="INZ20" s="24"/>
      <c r="IOA20" s="24"/>
      <c r="IOB20" s="24"/>
      <c r="IOC20" s="24"/>
      <c r="IOD20" s="24"/>
      <c r="IOE20" s="24"/>
      <c r="IOF20" s="24"/>
      <c r="IOG20" s="24"/>
      <c r="IOH20" s="24"/>
      <c r="IOI20" s="24"/>
      <c r="IOJ20" s="24"/>
      <c r="IOK20" s="24"/>
      <c r="IOL20" s="24"/>
      <c r="IOM20" s="24"/>
      <c r="ION20" s="24"/>
      <c r="IOO20" s="24"/>
      <c r="IOP20" s="24"/>
      <c r="IOQ20" s="24"/>
      <c r="IOR20" s="24"/>
      <c r="IOS20" s="24"/>
      <c r="IOT20" s="24"/>
      <c r="IOU20" s="24"/>
      <c r="IOV20" s="24"/>
      <c r="IOW20" s="24"/>
      <c r="IOX20" s="24"/>
      <c r="IOY20" s="24"/>
      <c r="IOZ20" s="24"/>
      <c r="IPA20" s="24"/>
      <c r="IPB20" s="24"/>
      <c r="IPC20" s="24"/>
      <c r="IPD20" s="24"/>
      <c r="IPE20" s="24"/>
      <c r="IPF20" s="24"/>
      <c r="IPG20" s="24"/>
      <c r="IPH20" s="24"/>
      <c r="IPI20" s="24"/>
      <c r="IPJ20" s="24"/>
      <c r="IPK20" s="24"/>
      <c r="IPL20" s="24"/>
      <c r="IPM20" s="24"/>
      <c r="IPN20" s="24"/>
      <c r="IPO20" s="24"/>
      <c r="IPP20" s="24"/>
      <c r="IPQ20" s="24"/>
      <c r="IPR20" s="24"/>
      <c r="IPS20" s="24"/>
      <c r="IPT20" s="24"/>
      <c r="IPU20" s="24"/>
      <c r="IPV20" s="24"/>
      <c r="IPW20" s="24"/>
      <c r="IPX20" s="24"/>
      <c r="IPY20" s="24"/>
      <c r="IPZ20" s="24"/>
      <c r="IQA20" s="24"/>
      <c r="IQB20" s="24"/>
      <c r="IQC20" s="24"/>
      <c r="IQD20" s="24"/>
      <c r="IQE20" s="24"/>
      <c r="IQF20" s="24"/>
      <c r="IQG20" s="24"/>
      <c r="IQH20" s="24"/>
      <c r="IQI20" s="24"/>
      <c r="IQJ20" s="24"/>
      <c r="IQK20" s="24"/>
      <c r="IQL20" s="24"/>
      <c r="IQM20" s="24"/>
      <c r="IQN20" s="24"/>
      <c r="IQO20" s="24"/>
      <c r="IQP20" s="24"/>
      <c r="IQQ20" s="24"/>
      <c r="IQR20" s="24"/>
      <c r="IQS20" s="24"/>
      <c r="IQT20" s="24"/>
      <c r="IQU20" s="24"/>
      <c r="IQV20" s="24"/>
      <c r="IQW20" s="24"/>
      <c r="IQX20" s="24"/>
      <c r="IQY20" s="24"/>
      <c r="IQZ20" s="24"/>
      <c r="IRA20" s="24"/>
      <c r="IRB20" s="24"/>
      <c r="IRC20" s="24"/>
      <c r="IRD20" s="24"/>
      <c r="IRE20" s="24"/>
      <c r="IRF20" s="24"/>
      <c r="IRG20" s="24"/>
      <c r="IRH20" s="24"/>
      <c r="IRI20" s="24"/>
      <c r="IRJ20" s="24"/>
      <c r="IRK20" s="24"/>
      <c r="IRL20" s="24"/>
      <c r="IRM20" s="24"/>
      <c r="IRN20" s="24"/>
      <c r="IRO20" s="24"/>
      <c r="IRP20" s="24"/>
      <c r="IRQ20" s="24"/>
      <c r="IRR20" s="24"/>
      <c r="IRS20" s="24"/>
      <c r="IRT20" s="24"/>
      <c r="IRU20" s="24"/>
      <c r="IRV20" s="24"/>
      <c r="IRW20" s="24"/>
      <c r="IRX20" s="24"/>
      <c r="IRY20" s="24"/>
      <c r="IRZ20" s="24"/>
      <c r="ISA20" s="24"/>
      <c r="ISB20" s="24"/>
      <c r="ISC20" s="24"/>
      <c r="ISD20" s="24"/>
      <c r="ISE20" s="24"/>
      <c r="ISF20" s="24"/>
      <c r="ISG20" s="24"/>
      <c r="ISH20" s="24"/>
      <c r="ISI20" s="24"/>
      <c r="ISJ20" s="24"/>
      <c r="ISK20" s="24"/>
      <c r="ISL20" s="24"/>
      <c r="ISM20" s="24"/>
      <c r="ISN20" s="24"/>
      <c r="ISO20" s="24"/>
      <c r="ISP20" s="24"/>
      <c r="ISQ20" s="24"/>
      <c r="ISR20" s="24"/>
      <c r="ISS20" s="24"/>
      <c r="IST20" s="24"/>
      <c r="ISU20" s="24"/>
      <c r="ISV20" s="24"/>
      <c r="ISW20" s="24"/>
      <c r="ISX20" s="24"/>
      <c r="ISY20" s="24"/>
      <c r="ISZ20" s="24"/>
      <c r="ITA20" s="24"/>
      <c r="ITB20" s="24"/>
      <c r="ITC20" s="24"/>
      <c r="ITD20" s="24"/>
      <c r="ITE20" s="24"/>
      <c r="ITF20" s="24"/>
      <c r="ITG20" s="24"/>
      <c r="ITH20" s="24"/>
      <c r="ITI20" s="24"/>
      <c r="ITJ20" s="24"/>
      <c r="ITK20" s="24"/>
      <c r="ITL20" s="24"/>
      <c r="ITM20" s="24"/>
      <c r="ITN20" s="24"/>
      <c r="ITO20" s="24"/>
      <c r="ITP20" s="24"/>
      <c r="ITQ20" s="24"/>
      <c r="ITR20" s="24"/>
      <c r="ITS20" s="24"/>
      <c r="ITT20" s="24"/>
      <c r="ITU20" s="24"/>
      <c r="ITV20" s="24"/>
      <c r="ITW20" s="24"/>
      <c r="ITX20" s="24"/>
      <c r="ITY20" s="24"/>
      <c r="ITZ20" s="24"/>
      <c r="IUA20" s="24"/>
      <c r="IUB20" s="24"/>
      <c r="IUC20" s="24"/>
      <c r="IUD20" s="24"/>
      <c r="IUE20" s="24"/>
      <c r="IUF20" s="24"/>
      <c r="IUG20" s="24"/>
      <c r="IUH20" s="24"/>
      <c r="IUI20" s="24"/>
      <c r="IUJ20" s="24"/>
      <c r="IUK20" s="24"/>
      <c r="IUL20" s="24"/>
      <c r="IUM20" s="24"/>
      <c r="IUN20" s="24"/>
      <c r="IUO20" s="24"/>
      <c r="IUP20" s="24"/>
      <c r="IUQ20" s="24"/>
      <c r="IUR20" s="24"/>
      <c r="IUS20" s="24"/>
      <c r="IUT20" s="24"/>
      <c r="IUU20" s="24"/>
      <c r="IUV20" s="24"/>
      <c r="IUW20" s="24"/>
      <c r="IUX20" s="24"/>
      <c r="IUY20" s="24"/>
      <c r="IUZ20" s="24"/>
      <c r="IVA20" s="24"/>
      <c r="IVB20" s="24"/>
      <c r="IVC20" s="24"/>
      <c r="IVD20" s="24"/>
      <c r="IVE20" s="24"/>
      <c r="IVF20" s="24"/>
      <c r="IVG20" s="24"/>
      <c r="IVH20" s="24"/>
      <c r="IVI20" s="24"/>
      <c r="IVJ20" s="24"/>
      <c r="IVK20" s="24"/>
      <c r="IVL20" s="24"/>
      <c r="IVM20" s="24"/>
      <c r="IVN20" s="24"/>
      <c r="IVO20" s="24"/>
      <c r="IVP20" s="24"/>
      <c r="IVQ20" s="24"/>
      <c r="IVR20" s="24"/>
      <c r="IVS20" s="24"/>
      <c r="IVT20" s="24"/>
      <c r="IVU20" s="24"/>
      <c r="IVV20" s="24"/>
      <c r="IVW20" s="24"/>
      <c r="IVX20" s="24"/>
      <c r="IVY20" s="24"/>
      <c r="IVZ20" s="24"/>
      <c r="IWA20" s="24"/>
      <c r="IWB20" s="24"/>
      <c r="IWC20" s="24"/>
      <c r="IWD20" s="24"/>
      <c r="IWE20" s="24"/>
      <c r="IWF20" s="24"/>
      <c r="IWG20" s="24"/>
      <c r="IWH20" s="24"/>
      <c r="IWI20" s="24"/>
      <c r="IWJ20" s="24"/>
      <c r="IWK20" s="24"/>
      <c r="IWL20" s="24"/>
      <c r="IWM20" s="24"/>
      <c r="IWN20" s="24"/>
      <c r="IWO20" s="24"/>
      <c r="IWP20" s="24"/>
      <c r="IWQ20" s="24"/>
      <c r="IWR20" s="24"/>
      <c r="IWS20" s="24"/>
      <c r="IWT20" s="24"/>
      <c r="IWU20" s="24"/>
      <c r="IWV20" s="24"/>
      <c r="IWW20" s="24"/>
      <c r="IWX20" s="24"/>
      <c r="IWY20" s="24"/>
      <c r="IWZ20" s="24"/>
      <c r="IXA20" s="24"/>
      <c r="IXB20" s="24"/>
      <c r="IXC20" s="24"/>
      <c r="IXD20" s="24"/>
      <c r="IXE20" s="24"/>
      <c r="IXF20" s="24"/>
      <c r="IXG20" s="24"/>
      <c r="IXH20" s="24"/>
      <c r="IXI20" s="24"/>
      <c r="IXJ20" s="24"/>
      <c r="IXK20" s="24"/>
      <c r="IXL20" s="24"/>
      <c r="IXM20" s="24"/>
      <c r="IXN20" s="24"/>
      <c r="IXO20" s="24"/>
      <c r="IXP20" s="24"/>
      <c r="IXQ20" s="24"/>
      <c r="IXR20" s="24"/>
      <c r="IXS20" s="24"/>
      <c r="IXT20" s="24"/>
      <c r="IXU20" s="24"/>
      <c r="IXV20" s="24"/>
      <c r="IXW20" s="24"/>
      <c r="IXX20" s="24"/>
      <c r="IXY20" s="24"/>
      <c r="IXZ20" s="24"/>
      <c r="IYA20" s="24"/>
      <c r="IYB20" s="24"/>
      <c r="IYC20" s="24"/>
      <c r="IYD20" s="24"/>
      <c r="IYE20" s="24"/>
      <c r="IYF20" s="24"/>
      <c r="IYG20" s="24"/>
      <c r="IYH20" s="24"/>
      <c r="IYI20" s="24"/>
      <c r="IYJ20" s="24"/>
      <c r="IYK20" s="24"/>
      <c r="IYL20" s="24"/>
      <c r="IYM20" s="24"/>
      <c r="IYN20" s="24"/>
      <c r="IYO20" s="24"/>
      <c r="IYP20" s="24"/>
      <c r="IYQ20" s="24"/>
      <c r="IYR20" s="24"/>
      <c r="IYS20" s="24"/>
      <c r="IYT20" s="24"/>
      <c r="IYU20" s="24"/>
      <c r="IYV20" s="24"/>
      <c r="IYW20" s="24"/>
      <c r="IYX20" s="24"/>
      <c r="IYY20" s="24"/>
      <c r="IYZ20" s="24"/>
      <c r="IZA20" s="24"/>
      <c r="IZB20" s="24"/>
      <c r="IZC20" s="24"/>
      <c r="IZD20" s="24"/>
      <c r="IZE20" s="24"/>
      <c r="IZF20" s="24"/>
      <c r="IZG20" s="24"/>
      <c r="IZH20" s="24"/>
      <c r="IZI20" s="24"/>
      <c r="IZJ20" s="24"/>
      <c r="IZK20" s="24"/>
      <c r="IZL20" s="24"/>
      <c r="IZM20" s="24"/>
      <c r="IZN20" s="24"/>
      <c r="IZO20" s="24"/>
      <c r="IZP20" s="24"/>
      <c r="IZQ20" s="24"/>
      <c r="IZR20" s="24"/>
      <c r="IZS20" s="24"/>
      <c r="IZT20" s="24"/>
      <c r="IZU20" s="24"/>
      <c r="IZV20" s="24"/>
      <c r="IZW20" s="24"/>
      <c r="IZX20" s="24"/>
      <c r="IZY20" s="24"/>
      <c r="IZZ20" s="24"/>
      <c r="JAA20" s="24"/>
      <c r="JAB20" s="24"/>
      <c r="JAC20" s="24"/>
      <c r="JAD20" s="24"/>
      <c r="JAE20" s="24"/>
      <c r="JAF20" s="24"/>
      <c r="JAG20" s="24"/>
      <c r="JAH20" s="24"/>
      <c r="JAI20" s="24"/>
      <c r="JAJ20" s="24"/>
      <c r="JAK20" s="24"/>
      <c r="JAL20" s="24"/>
      <c r="JAM20" s="24"/>
      <c r="JAN20" s="24"/>
      <c r="JAO20" s="24"/>
      <c r="JAP20" s="24"/>
      <c r="JAQ20" s="24"/>
      <c r="JAR20" s="24"/>
      <c r="JAS20" s="24"/>
      <c r="JAT20" s="24"/>
      <c r="JAU20" s="24"/>
      <c r="JAV20" s="24"/>
      <c r="JAW20" s="24"/>
      <c r="JAX20" s="24"/>
      <c r="JAY20" s="24"/>
      <c r="JAZ20" s="24"/>
      <c r="JBA20" s="24"/>
      <c r="JBB20" s="24"/>
      <c r="JBC20" s="24"/>
      <c r="JBD20" s="24"/>
      <c r="JBE20" s="24"/>
      <c r="JBF20" s="24"/>
      <c r="JBG20" s="24"/>
      <c r="JBH20" s="24"/>
      <c r="JBI20" s="24"/>
      <c r="JBJ20" s="24"/>
      <c r="JBK20" s="24"/>
      <c r="JBL20" s="24"/>
      <c r="JBM20" s="24"/>
      <c r="JBN20" s="24"/>
      <c r="JBO20" s="24"/>
      <c r="JBP20" s="24"/>
      <c r="JBQ20" s="24"/>
      <c r="JBR20" s="24"/>
      <c r="JBS20" s="24"/>
      <c r="JBT20" s="24"/>
      <c r="JBU20" s="24"/>
      <c r="JBV20" s="24"/>
      <c r="JBW20" s="24"/>
      <c r="JBX20" s="24"/>
      <c r="JBY20" s="24"/>
      <c r="JBZ20" s="24"/>
      <c r="JCA20" s="24"/>
      <c r="JCB20" s="24"/>
      <c r="JCC20" s="24"/>
      <c r="JCD20" s="24"/>
      <c r="JCE20" s="24"/>
      <c r="JCF20" s="24"/>
      <c r="JCG20" s="24"/>
      <c r="JCH20" s="24"/>
      <c r="JCI20" s="24"/>
      <c r="JCJ20" s="24"/>
      <c r="JCK20" s="24"/>
      <c r="JCL20" s="24"/>
      <c r="JCM20" s="24"/>
      <c r="JCN20" s="24"/>
      <c r="JCO20" s="24"/>
      <c r="JCP20" s="24"/>
      <c r="JCQ20" s="24"/>
      <c r="JCR20" s="24"/>
      <c r="JCS20" s="24"/>
      <c r="JCT20" s="24"/>
      <c r="JCU20" s="24"/>
      <c r="JCV20" s="24"/>
      <c r="JCW20" s="24"/>
      <c r="JCX20" s="24"/>
      <c r="JCY20" s="24"/>
      <c r="JCZ20" s="24"/>
      <c r="JDA20" s="24"/>
      <c r="JDB20" s="24"/>
      <c r="JDC20" s="24"/>
      <c r="JDD20" s="24"/>
      <c r="JDE20" s="24"/>
      <c r="JDF20" s="24"/>
      <c r="JDG20" s="24"/>
      <c r="JDH20" s="24"/>
      <c r="JDI20" s="24"/>
      <c r="JDJ20" s="24"/>
      <c r="JDK20" s="24"/>
      <c r="JDL20" s="24"/>
      <c r="JDM20" s="24"/>
      <c r="JDN20" s="24"/>
      <c r="JDO20" s="24"/>
      <c r="JDP20" s="24"/>
      <c r="JDQ20" s="24"/>
      <c r="JDR20" s="24"/>
      <c r="JDS20" s="24"/>
      <c r="JDT20" s="24"/>
      <c r="JDU20" s="24"/>
      <c r="JDV20" s="24"/>
      <c r="JDW20" s="24"/>
      <c r="JDX20" s="24"/>
      <c r="JDY20" s="24"/>
      <c r="JDZ20" s="24"/>
      <c r="JEA20" s="24"/>
      <c r="JEB20" s="24"/>
      <c r="JEC20" s="24"/>
      <c r="JED20" s="24"/>
      <c r="JEE20" s="24"/>
      <c r="JEF20" s="24"/>
      <c r="JEG20" s="24"/>
      <c r="JEH20" s="24"/>
      <c r="JEI20" s="24"/>
      <c r="JEJ20" s="24"/>
      <c r="JEK20" s="24"/>
      <c r="JEL20" s="24"/>
      <c r="JEM20" s="24"/>
      <c r="JEN20" s="24"/>
      <c r="JEO20" s="24"/>
      <c r="JEP20" s="24"/>
      <c r="JEQ20" s="24"/>
      <c r="JER20" s="24"/>
      <c r="JES20" s="24"/>
      <c r="JET20" s="24"/>
      <c r="JEU20" s="24"/>
      <c r="JEV20" s="24"/>
      <c r="JEW20" s="24"/>
      <c r="JEX20" s="24"/>
      <c r="JEY20" s="24"/>
      <c r="JEZ20" s="24"/>
      <c r="JFA20" s="24"/>
      <c r="JFB20" s="24"/>
      <c r="JFC20" s="24"/>
      <c r="JFD20" s="24"/>
      <c r="JFE20" s="24"/>
      <c r="JFF20" s="24"/>
      <c r="JFG20" s="24"/>
      <c r="JFH20" s="24"/>
      <c r="JFI20" s="24"/>
      <c r="JFJ20" s="24"/>
      <c r="JFK20" s="24"/>
      <c r="JFL20" s="24"/>
      <c r="JFM20" s="24"/>
      <c r="JFN20" s="24"/>
      <c r="JFO20" s="24"/>
      <c r="JFP20" s="24"/>
      <c r="JFQ20" s="24"/>
      <c r="JFR20" s="24"/>
      <c r="JFS20" s="24"/>
      <c r="JFT20" s="24"/>
      <c r="JFU20" s="24"/>
      <c r="JFV20" s="24"/>
      <c r="JFW20" s="24"/>
      <c r="JFX20" s="24"/>
      <c r="JFY20" s="24"/>
      <c r="JFZ20" s="24"/>
      <c r="JGA20" s="24"/>
      <c r="JGB20" s="24"/>
      <c r="JGC20" s="24"/>
      <c r="JGD20" s="24"/>
      <c r="JGE20" s="24"/>
      <c r="JGF20" s="24"/>
      <c r="JGG20" s="24"/>
      <c r="JGH20" s="24"/>
      <c r="JGI20" s="24"/>
      <c r="JGJ20" s="24"/>
      <c r="JGK20" s="24"/>
      <c r="JGL20" s="24"/>
      <c r="JGM20" s="24"/>
      <c r="JGN20" s="24"/>
      <c r="JGO20" s="24"/>
      <c r="JGP20" s="24"/>
      <c r="JGQ20" s="24"/>
      <c r="JGR20" s="24"/>
      <c r="JGS20" s="24"/>
      <c r="JGT20" s="24"/>
      <c r="JGU20" s="24"/>
      <c r="JGV20" s="24"/>
      <c r="JGW20" s="24"/>
      <c r="JGX20" s="24"/>
      <c r="JGY20" s="24"/>
      <c r="JGZ20" s="24"/>
      <c r="JHA20" s="24"/>
      <c r="JHB20" s="24"/>
      <c r="JHC20" s="24"/>
      <c r="JHD20" s="24"/>
      <c r="JHE20" s="24"/>
      <c r="JHF20" s="24"/>
      <c r="JHG20" s="24"/>
      <c r="JHH20" s="24"/>
      <c r="JHI20" s="24"/>
      <c r="JHJ20" s="24"/>
      <c r="JHK20" s="24"/>
      <c r="JHL20" s="24"/>
      <c r="JHM20" s="24"/>
      <c r="JHN20" s="24"/>
      <c r="JHO20" s="24"/>
      <c r="JHP20" s="24"/>
      <c r="JHQ20" s="24"/>
      <c r="JHR20" s="24"/>
      <c r="JHS20" s="24"/>
      <c r="JHT20" s="24"/>
      <c r="JHU20" s="24"/>
      <c r="JHV20" s="24"/>
      <c r="JHW20" s="24"/>
      <c r="JHX20" s="24"/>
      <c r="JHY20" s="24"/>
      <c r="JHZ20" s="24"/>
      <c r="JIA20" s="24"/>
      <c r="JIB20" s="24"/>
      <c r="JIC20" s="24"/>
      <c r="JID20" s="24"/>
      <c r="JIE20" s="24"/>
      <c r="JIF20" s="24"/>
      <c r="JIG20" s="24"/>
      <c r="JIH20" s="24"/>
      <c r="JII20" s="24"/>
      <c r="JIJ20" s="24"/>
      <c r="JIK20" s="24"/>
      <c r="JIL20" s="24"/>
      <c r="JIM20" s="24"/>
      <c r="JIN20" s="24"/>
      <c r="JIO20" s="24"/>
      <c r="JIP20" s="24"/>
      <c r="JIQ20" s="24"/>
      <c r="JIR20" s="24"/>
      <c r="JIS20" s="24"/>
      <c r="JIT20" s="24"/>
      <c r="JIU20" s="24"/>
      <c r="JIV20" s="24"/>
      <c r="JIW20" s="24"/>
      <c r="JIX20" s="24"/>
      <c r="JIY20" s="24"/>
      <c r="JIZ20" s="24"/>
      <c r="JJA20" s="24"/>
      <c r="JJB20" s="24"/>
      <c r="JJC20" s="24"/>
      <c r="JJD20" s="24"/>
      <c r="JJE20" s="24"/>
      <c r="JJF20" s="24"/>
      <c r="JJG20" s="24"/>
      <c r="JJH20" s="24"/>
      <c r="JJI20" s="24"/>
      <c r="JJJ20" s="24"/>
      <c r="JJK20" s="24"/>
      <c r="JJL20" s="24"/>
      <c r="JJM20" s="24"/>
      <c r="JJN20" s="24"/>
      <c r="JJO20" s="24"/>
      <c r="JJP20" s="24"/>
      <c r="JJQ20" s="24"/>
      <c r="JJR20" s="24"/>
      <c r="JJS20" s="24"/>
      <c r="JJT20" s="24"/>
      <c r="JJU20" s="24"/>
      <c r="JJV20" s="24"/>
      <c r="JJW20" s="24"/>
      <c r="JJX20" s="24"/>
      <c r="JJY20" s="24"/>
      <c r="JJZ20" s="24"/>
      <c r="JKA20" s="24"/>
      <c r="JKB20" s="24"/>
      <c r="JKC20" s="24"/>
      <c r="JKD20" s="24"/>
      <c r="JKE20" s="24"/>
      <c r="JKF20" s="24"/>
      <c r="JKG20" s="24"/>
      <c r="JKH20" s="24"/>
      <c r="JKI20" s="24"/>
      <c r="JKJ20" s="24"/>
      <c r="JKK20" s="24"/>
      <c r="JKL20" s="24"/>
      <c r="JKM20" s="24"/>
      <c r="JKN20" s="24"/>
      <c r="JKO20" s="24"/>
      <c r="JKP20" s="24"/>
      <c r="JKQ20" s="24"/>
      <c r="JKR20" s="24"/>
      <c r="JKS20" s="24"/>
      <c r="JKT20" s="24"/>
      <c r="JKU20" s="24"/>
      <c r="JKV20" s="24"/>
      <c r="JKW20" s="24"/>
      <c r="JKX20" s="24"/>
      <c r="JKY20" s="24"/>
      <c r="JKZ20" s="24"/>
      <c r="JLA20" s="24"/>
      <c r="JLB20" s="24"/>
      <c r="JLC20" s="24"/>
      <c r="JLD20" s="24"/>
      <c r="JLE20" s="24"/>
      <c r="JLF20" s="24"/>
      <c r="JLG20" s="24"/>
      <c r="JLH20" s="24"/>
      <c r="JLI20" s="24"/>
      <c r="JLJ20" s="24"/>
      <c r="JLK20" s="24"/>
      <c r="JLL20" s="24"/>
      <c r="JLM20" s="24"/>
      <c r="JLN20" s="24"/>
      <c r="JLO20" s="24"/>
      <c r="JLP20" s="24"/>
      <c r="JLQ20" s="24"/>
      <c r="JLR20" s="24"/>
      <c r="JLS20" s="24"/>
      <c r="JLT20" s="24"/>
      <c r="JLU20" s="24"/>
      <c r="JLV20" s="24"/>
      <c r="JLW20" s="24"/>
      <c r="JLX20" s="24"/>
      <c r="JLY20" s="24"/>
      <c r="JLZ20" s="24"/>
      <c r="JMA20" s="24"/>
      <c r="JMB20" s="24"/>
      <c r="JMC20" s="24"/>
      <c r="JMD20" s="24"/>
      <c r="JME20" s="24"/>
      <c r="JMF20" s="24"/>
      <c r="JMG20" s="24"/>
      <c r="JMH20" s="24"/>
      <c r="JMI20" s="24"/>
      <c r="JMJ20" s="24"/>
      <c r="JMK20" s="24"/>
      <c r="JML20" s="24"/>
      <c r="JMM20" s="24"/>
      <c r="JMN20" s="24"/>
      <c r="JMO20" s="24"/>
      <c r="JMP20" s="24"/>
      <c r="JMQ20" s="24"/>
      <c r="JMR20" s="24"/>
      <c r="JMS20" s="24"/>
      <c r="JMT20" s="24"/>
      <c r="JMU20" s="24"/>
      <c r="JMV20" s="24"/>
      <c r="JMW20" s="24"/>
      <c r="JMX20" s="24"/>
      <c r="JMY20" s="24"/>
      <c r="JMZ20" s="24"/>
      <c r="JNA20" s="24"/>
      <c r="JNB20" s="24"/>
      <c r="JNC20" s="24"/>
      <c r="JND20" s="24"/>
      <c r="JNE20" s="24"/>
      <c r="JNF20" s="24"/>
      <c r="JNG20" s="24"/>
      <c r="JNH20" s="24"/>
      <c r="JNI20" s="24"/>
      <c r="JNJ20" s="24"/>
      <c r="JNK20" s="24"/>
      <c r="JNL20" s="24"/>
      <c r="JNM20" s="24"/>
      <c r="JNN20" s="24"/>
      <c r="JNO20" s="24"/>
      <c r="JNP20" s="24"/>
      <c r="JNQ20" s="24"/>
      <c r="JNR20" s="24"/>
      <c r="JNS20" s="24"/>
      <c r="JNT20" s="24"/>
      <c r="JNU20" s="24"/>
      <c r="JNV20" s="24"/>
      <c r="JNW20" s="24"/>
      <c r="JNX20" s="24"/>
      <c r="JNY20" s="24"/>
      <c r="JNZ20" s="24"/>
      <c r="JOA20" s="24"/>
      <c r="JOB20" s="24"/>
      <c r="JOC20" s="24"/>
      <c r="JOD20" s="24"/>
      <c r="JOE20" s="24"/>
      <c r="JOF20" s="24"/>
      <c r="JOG20" s="24"/>
      <c r="JOH20" s="24"/>
      <c r="JOI20" s="24"/>
      <c r="JOJ20" s="24"/>
      <c r="JOK20" s="24"/>
      <c r="JOL20" s="24"/>
      <c r="JOM20" s="24"/>
      <c r="JON20" s="24"/>
      <c r="JOO20" s="24"/>
      <c r="JOP20" s="24"/>
      <c r="JOQ20" s="24"/>
      <c r="JOR20" s="24"/>
      <c r="JOS20" s="24"/>
      <c r="JOT20" s="24"/>
      <c r="JOU20" s="24"/>
      <c r="JOV20" s="24"/>
      <c r="JOW20" s="24"/>
      <c r="JOX20" s="24"/>
      <c r="JOY20" s="24"/>
      <c r="JOZ20" s="24"/>
      <c r="JPA20" s="24"/>
      <c r="JPB20" s="24"/>
      <c r="JPC20" s="24"/>
      <c r="JPD20" s="24"/>
      <c r="JPE20" s="24"/>
      <c r="JPF20" s="24"/>
      <c r="JPG20" s="24"/>
      <c r="JPH20" s="24"/>
      <c r="JPI20" s="24"/>
      <c r="JPJ20" s="24"/>
      <c r="JPK20" s="24"/>
      <c r="JPL20" s="24"/>
      <c r="JPM20" s="24"/>
      <c r="JPN20" s="24"/>
      <c r="JPO20" s="24"/>
      <c r="JPP20" s="24"/>
      <c r="JPQ20" s="24"/>
      <c r="JPR20" s="24"/>
      <c r="JPS20" s="24"/>
      <c r="JPT20" s="24"/>
      <c r="JPU20" s="24"/>
      <c r="JPV20" s="24"/>
      <c r="JPW20" s="24"/>
      <c r="JPX20" s="24"/>
      <c r="JPY20" s="24"/>
      <c r="JPZ20" s="24"/>
      <c r="JQA20" s="24"/>
      <c r="JQB20" s="24"/>
      <c r="JQC20" s="24"/>
      <c r="JQD20" s="24"/>
      <c r="JQE20" s="24"/>
      <c r="JQF20" s="24"/>
      <c r="JQG20" s="24"/>
      <c r="JQH20" s="24"/>
      <c r="JQI20" s="24"/>
      <c r="JQJ20" s="24"/>
      <c r="JQK20" s="24"/>
      <c r="JQL20" s="24"/>
      <c r="JQM20" s="24"/>
      <c r="JQN20" s="24"/>
      <c r="JQO20" s="24"/>
      <c r="JQP20" s="24"/>
      <c r="JQQ20" s="24"/>
      <c r="JQR20" s="24"/>
      <c r="JQS20" s="24"/>
      <c r="JQT20" s="24"/>
      <c r="JQU20" s="24"/>
      <c r="JQV20" s="24"/>
      <c r="JQW20" s="24"/>
      <c r="JQX20" s="24"/>
      <c r="JQY20" s="24"/>
      <c r="JQZ20" s="24"/>
      <c r="JRA20" s="24"/>
      <c r="JRB20" s="24"/>
      <c r="JRC20" s="24"/>
      <c r="JRD20" s="24"/>
      <c r="JRE20" s="24"/>
      <c r="JRF20" s="24"/>
      <c r="JRG20" s="24"/>
      <c r="JRH20" s="24"/>
      <c r="JRI20" s="24"/>
      <c r="JRJ20" s="24"/>
      <c r="JRK20" s="24"/>
      <c r="JRL20" s="24"/>
      <c r="JRM20" s="24"/>
      <c r="JRN20" s="24"/>
      <c r="JRO20" s="24"/>
      <c r="JRP20" s="24"/>
      <c r="JRQ20" s="24"/>
      <c r="JRR20" s="24"/>
      <c r="JRS20" s="24"/>
      <c r="JRT20" s="24"/>
      <c r="JRU20" s="24"/>
      <c r="JRV20" s="24"/>
      <c r="JRW20" s="24"/>
      <c r="JRX20" s="24"/>
      <c r="JRY20" s="24"/>
      <c r="JRZ20" s="24"/>
      <c r="JSA20" s="24"/>
      <c r="JSB20" s="24"/>
      <c r="JSC20" s="24"/>
      <c r="JSD20" s="24"/>
      <c r="JSE20" s="24"/>
      <c r="JSF20" s="24"/>
      <c r="JSG20" s="24"/>
      <c r="JSH20" s="24"/>
      <c r="JSI20" s="24"/>
      <c r="JSJ20" s="24"/>
      <c r="JSK20" s="24"/>
      <c r="JSL20" s="24"/>
      <c r="JSM20" s="24"/>
      <c r="JSN20" s="24"/>
      <c r="JSO20" s="24"/>
      <c r="JSP20" s="24"/>
      <c r="JSQ20" s="24"/>
      <c r="JSR20" s="24"/>
      <c r="JSS20" s="24"/>
      <c r="JST20" s="24"/>
      <c r="JSU20" s="24"/>
      <c r="JSV20" s="24"/>
      <c r="JSW20" s="24"/>
      <c r="JSX20" s="24"/>
      <c r="JSY20" s="24"/>
      <c r="JSZ20" s="24"/>
      <c r="JTA20" s="24"/>
      <c r="JTB20" s="24"/>
      <c r="JTC20" s="24"/>
      <c r="JTD20" s="24"/>
      <c r="JTE20" s="24"/>
      <c r="JTF20" s="24"/>
      <c r="JTG20" s="24"/>
      <c r="JTH20" s="24"/>
      <c r="JTI20" s="24"/>
      <c r="JTJ20" s="24"/>
      <c r="JTK20" s="24"/>
      <c r="JTL20" s="24"/>
      <c r="JTM20" s="24"/>
      <c r="JTN20" s="24"/>
      <c r="JTO20" s="24"/>
      <c r="JTP20" s="24"/>
      <c r="JTQ20" s="24"/>
      <c r="JTR20" s="24"/>
      <c r="JTS20" s="24"/>
      <c r="JTT20" s="24"/>
      <c r="JTU20" s="24"/>
      <c r="JTV20" s="24"/>
      <c r="JTW20" s="24"/>
      <c r="JTX20" s="24"/>
      <c r="JTY20" s="24"/>
      <c r="JTZ20" s="24"/>
      <c r="JUA20" s="24"/>
      <c r="JUB20" s="24"/>
      <c r="JUC20" s="24"/>
      <c r="JUD20" s="24"/>
      <c r="JUE20" s="24"/>
      <c r="JUF20" s="24"/>
      <c r="JUG20" s="24"/>
      <c r="JUH20" s="24"/>
      <c r="JUI20" s="24"/>
      <c r="JUJ20" s="24"/>
      <c r="JUK20" s="24"/>
      <c r="JUL20" s="24"/>
      <c r="JUM20" s="24"/>
      <c r="JUN20" s="24"/>
      <c r="JUO20" s="24"/>
      <c r="JUP20" s="24"/>
      <c r="JUQ20" s="24"/>
      <c r="JUR20" s="24"/>
      <c r="JUS20" s="24"/>
      <c r="JUT20" s="24"/>
      <c r="JUU20" s="24"/>
      <c r="JUV20" s="24"/>
      <c r="JUW20" s="24"/>
      <c r="JUX20" s="24"/>
      <c r="JUY20" s="24"/>
      <c r="JUZ20" s="24"/>
      <c r="JVA20" s="24"/>
      <c r="JVB20" s="24"/>
      <c r="JVC20" s="24"/>
      <c r="JVD20" s="24"/>
      <c r="JVE20" s="24"/>
      <c r="JVF20" s="24"/>
      <c r="JVG20" s="24"/>
      <c r="JVH20" s="24"/>
      <c r="JVI20" s="24"/>
      <c r="JVJ20" s="24"/>
      <c r="JVK20" s="24"/>
      <c r="JVL20" s="24"/>
      <c r="JVM20" s="24"/>
      <c r="JVN20" s="24"/>
      <c r="JVO20" s="24"/>
      <c r="JVP20" s="24"/>
      <c r="JVQ20" s="24"/>
      <c r="JVR20" s="24"/>
      <c r="JVS20" s="24"/>
      <c r="JVT20" s="24"/>
      <c r="JVU20" s="24"/>
      <c r="JVV20" s="24"/>
      <c r="JVW20" s="24"/>
      <c r="JVX20" s="24"/>
      <c r="JVY20" s="24"/>
      <c r="JVZ20" s="24"/>
      <c r="JWA20" s="24"/>
      <c r="JWB20" s="24"/>
      <c r="JWC20" s="24"/>
      <c r="JWD20" s="24"/>
      <c r="JWE20" s="24"/>
      <c r="JWF20" s="24"/>
      <c r="JWG20" s="24"/>
      <c r="JWH20" s="24"/>
      <c r="JWI20" s="24"/>
      <c r="JWJ20" s="24"/>
      <c r="JWK20" s="24"/>
      <c r="JWL20" s="24"/>
      <c r="JWM20" s="24"/>
      <c r="JWN20" s="24"/>
      <c r="JWO20" s="24"/>
      <c r="JWP20" s="24"/>
      <c r="JWQ20" s="24"/>
      <c r="JWR20" s="24"/>
      <c r="JWS20" s="24"/>
      <c r="JWT20" s="24"/>
      <c r="JWU20" s="24"/>
      <c r="JWV20" s="24"/>
      <c r="JWW20" s="24"/>
      <c r="JWX20" s="24"/>
      <c r="JWY20" s="24"/>
      <c r="JWZ20" s="24"/>
      <c r="JXA20" s="24"/>
      <c r="JXB20" s="24"/>
      <c r="JXC20" s="24"/>
      <c r="JXD20" s="24"/>
      <c r="JXE20" s="24"/>
      <c r="JXF20" s="24"/>
      <c r="JXG20" s="24"/>
      <c r="JXH20" s="24"/>
      <c r="JXI20" s="24"/>
      <c r="JXJ20" s="24"/>
      <c r="JXK20" s="24"/>
      <c r="JXL20" s="24"/>
      <c r="JXM20" s="24"/>
      <c r="JXN20" s="24"/>
      <c r="JXO20" s="24"/>
      <c r="JXP20" s="24"/>
      <c r="JXQ20" s="24"/>
      <c r="JXR20" s="24"/>
      <c r="JXS20" s="24"/>
      <c r="JXT20" s="24"/>
      <c r="JXU20" s="24"/>
      <c r="JXV20" s="24"/>
      <c r="JXW20" s="24"/>
      <c r="JXX20" s="24"/>
      <c r="JXY20" s="24"/>
      <c r="JXZ20" s="24"/>
      <c r="JYA20" s="24"/>
      <c r="JYB20" s="24"/>
      <c r="JYC20" s="24"/>
      <c r="JYD20" s="24"/>
      <c r="JYE20" s="24"/>
      <c r="JYF20" s="24"/>
      <c r="JYG20" s="24"/>
      <c r="JYH20" s="24"/>
      <c r="JYI20" s="24"/>
      <c r="JYJ20" s="24"/>
      <c r="JYK20" s="24"/>
      <c r="JYL20" s="24"/>
      <c r="JYM20" s="24"/>
      <c r="JYN20" s="24"/>
      <c r="JYO20" s="24"/>
      <c r="JYP20" s="24"/>
      <c r="JYQ20" s="24"/>
      <c r="JYR20" s="24"/>
      <c r="JYS20" s="24"/>
      <c r="JYT20" s="24"/>
      <c r="JYU20" s="24"/>
      <c r="JYV20" s="24"/>
      <c r="JYW20" s="24"/>
      <c r="JYX20" s="24"/>
      <c r="JYY20" s="24"/>
      <c r="JYZ20" s="24"/>
      <c r="JZA20" s="24"/>
      <c r="JZB20" s="24"/>
      <c r="JZC20" s="24"/>
      <c r="JZD20" s="24"/>
      <c r="JZE20" s="24"/>
      <c r="JZF20" s="24"/>
      <c r="JZG20" s="24"/>
      <c r="JZH20" s="24"/>
      <c r="JZI20" s="24"/>
      <c r="JZJ20" s="24"/>
      <c r="JZK20" s="24"/>
      <c r="JZL20" s="24"/>
      <c r="JZM20" s="24"/>
      <c r="JZN20" s="24"/>
      <c r="JZO20" s="24"/>
      <c r="JZP20" s="24"/>
      <c r="JZQ20" s="24"/>
      <c r="JZR20" s="24"/>
      <c r="JZS20" s="24"/>
      <c r="JZT20" s="24"/>
      <c r="JZU20" s="24"/>
      <c r="JZV20" s="24"/>
      <c r="JZW20" s="24"/>
      <c r="JZX20" s="24"/>
      <c r="JZY20" s="24"/>
      <c r="JZZ20" s="24"/>
      <c r="KAA20" s="24"/>
      <c r="KAB20" s="24"/>
      <c r="KAC20" s="24"/>
      <c r="KAD20" s="24"/>
      <c r="KAE20" s="24"/>
      <c r="KAF20" s="24"/>
      <c r="KAG20" s="24"/>
      <c r="KAH20" s="24"/>
      <c r="KAI20" s="24"/>
      <c r="KAJ20" s="24"/>
      <c r="KAK20" s="24"/>
      <c r="KAL20" s="24"/>
      <c r="KAM20" s="24"/>
      <c r="KAN20" s="24"/>
      <c r="KAO20" s="24"/>
      <c r="KAP20" s="24"/>
      <c r="KAQ20" s="24"/>
      <c r="KAR20" s="24"/>
      <c r="KAS20" s="24"/>
      <c r="KAT20" s="24"/>
      <c r="KAU20" s="24"/>
      <c r="KAV20" s="24"/>
      <c r="KAW20" s="24"/>
      <c r="KAX20" s="24"/>
      <c r="KAY20" s="24"/>
      <c r="KAZ20" s="24"/>
      <c r="KBA20" s="24"/>
      <c r="KBB20" s="24"/>
      <c r="KBC20" s="24"/>
      <c r="KBD20" s="24"/>
      <c r="KBE20" s="24"/>
      <c r="KBF20" s="24"/>
      <c r="KBG20" s="24"/>
      <c r="KBH20" s="24"/>
      <c r="KBI20" s="24"/>
      <c r="KBJ20" s="24"/>
      <c r="KBK20" s="24"/>
      <c r="KBL20" s="24"/>
      <c r="KBM20" s="24"/>
      <c r="KBN20" s="24"/>
      <c r="KBO20" s="24"/>
      <c r="KBP20" s="24"/>
      <c r="KBQ20" s="24"/>
      <c r="KBR20" s="24"/>
      <c r="KBS20" s="24"/>
      <c r="KBT20" s="24"/>
      <c r="KBU20" s="24"/>
      <c r="KBV20" s="24"/>
      <c r="KBW20" s="24"/>
      <c r="KBX20" s="24"/>
      <c r="KBY20" s="24"/>
      <c r="KBZ20" s="24"/>
      <c r="KCA20" s="24"/>
      <c r="KCB20" s="24"/>
      <c r="KCC20" s="24"/>
      <c r="KCD20" s="24"/>
      <c r="KCE20" s="24"/>
      <c r="KCF20" s="24"/>
      <c r="KCG20" s="24"/>
      <c r="KCH20" s="24"/>
      <c r="KCI20" s="24"/>
      <c r="KCJ20" s="24"/>
      <c r="KCK20" s="24"/>
      <c r="KCL20" s="24"/>
      <c r="KCM20" s="24"/>
      <c r="KCN20" s="24"/>
      <c r="KCO20" s="24"/>
      <c r="KCP20" s="24"/>
      <c r="KCQ20" s="24"/>
      <c r="KCR20" s="24"/>
      <c r="KCS20" s="24"/>
      <c r="KCT20" s="24"/>
      <c r="KCU20" s="24"/>
      <c r="KCV20" s="24"/>
      <c r="KCW20" s="24"/>
      <c r="KCX20" s="24"/>
      <c r="KCY20" s="24"/>
      <c r="KCZ20" s="24"/>
      <c r="KDA20" s="24"/>
      <c r="KDB20" s="24"/>
      <c r="KDC20" s="24"/>
      <c r="KDD20" s="24"/>
      <c r="KDE20" s="24"/>
      <c r="KDF20" s="24"/>
      <c r="KDG20" s="24"/>
      <c r="KDH20" s="24"/>
      <c r="KDI20" s="24"/>
      <c r="KDJ20" s="24"/>
      <c r="KDK20" s="24"/>
      <c r="KDL20" s="24"/>
      <c r="KDM20" s="24"/>
      <c r="KDN20" s="24"/>
      <c r="KDO20" s="24"/>
      <c r="KDP20" s="24"/>
      <c r="KDQ20" s="24"/>
      <c r="KDR20" s="24"/>
      <c r="KDS20" s="24"/>
      <c r="KDT20" s="24"/>
      <c r="KDU20" s="24"/>
      <c r="KDV20" s="24"/>
      <c r="KDW20" s="24"/>
      <c r="KDX20" s="24"/>
      <c r="KDY20" s="24"/>
      <c r="KDZ20" s="24"/>
      <c r="KEA20" s="24"/>
      <c r="KEB20" s="24"/>
      <c r="KEC20" s="24"/>
      <c r="KED20" s="24"/>
      <c r="KEE20" s="24"/>
      <c r="KEF20" s="24"/>
      <c r="KEG20" s="24"/>
      <c r="KEH20" s="24"/>
      <c r="KEI20" s="24"/>
      <c r="KEJ20" s="24"/>
      <c r="KEK20" s="24"/>
      <c r="KEL20" s="24"/>
      <c r="KEM20" s="24"/>
      <c r="KEN20" s="24"/>
      <c r="KEO20" s="24"/>
      <c r="KEP20" s="24"/>
      <c r="KEQ20" s="24"/>
      <c r="KER20" s="24"/>
      <c r="KES20" s="24"/>
      <c r="KET20" s="24"/>
      <c r="KEU20" s="24"/>
      <c r="KEV20" s="24"/>
      <c r="KEW20" s="24"/>
      <c r="KEX20" s="24"/>
      <c r="KEY20" s="24"/>
      <c r="KEZ20" s="24"/>
      <c r="KFA20" s="24"/>
      <c r="KFB20" s="24"/>
      <c r="KFC20" s="24"/>
      <c r="KFD20" s="24"/>
      <c r="KFE20" s="24"/>
      <c r="KFF20" s="24"/>
      <c r="KFG20" s="24"/>
      <c r="KFH20" s="24"/>
      <c r="KFI20" s="24"/>
      <c r="KFJ20" s="24"/>
      <c r="KFK20" s="24"/>
      <c r="KFL20" s="24"/>
      <c r="KFM20" s="24"/>
      <c r="KFN20" s="24"/>
      <c r="KFO20" s="24"/>
      <c r="KFP20" s="24"/>
      <c r="KFQ20" s="24"/>
      <c r="KFR20" s="24"/>
      <c r="KFS20" s="24"/>
      <c r="KFT20" s="24"/>
      <c r="KFU20" s="24"/>
      <c r="KFV20" s="24"/>
      <c r="KFW20" s="24"/>
      <c r="KFX20" s="24"/>
      <c r="KFY20" s="24"/>
      <c r="KFZ20" s="24"/>
      <c r="KGA20" s="24"/>
      <c r="KGB20" s="24"/>
      <c r="KGC20" s="24"/>
      <c r="KGD20" s="24"/>
      <c r="KGE20" s="24"/>
      <c r="KGF20" s="24"/>
      <c r="KGG20" s="24"/>
      <c r="KGH20" s="24"/>
      <c r="KGI20" s="24"/>
      <c r="KGJ20" s="24"/>
      <c r="KGK20" s="24"/>
      <c r="KGL20" s="24"/>
      <c r="KGM20" s="24"/>
      <c r="KGN20" s="24"/>
      <c r="KGO20" s="24"/>
      <c r="KGP20" s="24"/>
      <c r="KGQ20" s="24"/>
      <c r="KGR20" s="24"/>
      <c r="KGS20" s="24"/>
      <c r="KGT20" s="24"/>
      <c r="KGU20" s="24"/>
      <c r="KGV20" s="24"/>
      <c r="KGW20" s="24"/>
      <c r="KGX20" s="24"/>
      <c r="KGY20" s="24"/>
      <c r="KGZ20" s="24"/>
      <c r="KHA20" s="24"/>
      <c r="KHB20" s="24"/>
      <c r="KHC20" s="24"/>
      <c r="KHD20" s="24"/>
      <c r="KHE20" s="24"/>
      <c r="KHF20" s="24"/>
      <c r="KHG20" s="24"/>
      <c r="KHH20" s="24"/>
      <c r="KHI20" s="24"/>
      <c r="KHJ20" s="24"/>
      <c r="KHK20" s="24"/>
      <c r="KHL20" s="24"/>
      <c r="KHM20" s="24"/>
      <c r="KHN20" s="24"/>
      <c r="KHO20" s="24"/>
      <c r="KHP20" s="24"/>
      <c r="KHQ20" s="24"/>
      <c r="KHR20" s="24"/>
      <c r="KHS20" s="24"/>
      <c r="KHT20" s="24"/>
      <c r="KHU20" s="24"/>
      <c r="KHV20" s="24"/>
      <c r="KHW20" s="24"/>
      <c r="KHX20" s="24"/>
      <c r="KHY20" s="24"/>
      <c r="KHZ20" s="24"/>
      <c r="KIA20" s="24"/>
      <c r="KIB20" s="24"/>
      <c r="KIC20" s="24"/>
      <c r="KID20" s="24"/>
      <c r="KIE20" s="24"/>
      <c r="KIF20" s="24"/>
      <c r="KIG20" s="24"/>
      <c r="KIH20" s="24"/>
      <c r="KII20" s="24"/>
      <c r="KIJ20" s="24"/>
      <c r="KIK20" s="24"/>
      <c r="KIL20" s="24"/>
      <c r="KIM20" s="24"/>
      <c r="KIN20" s="24"/>
      <c r="KIO20" s="24"/>
      <c r="KIP20" s="24"/>
      <c r="KIQ20" s="24"/>
      <c r="KIR20" s="24"/>
      <c r="KIS20" s="24"/>
      <c r="KIT20" s="24"/>
      <c r="KIU20" s="24"/>
      <c r="KIV20" s="24"/>
      <c r="KIW20" s="24"/>
      <c r="KIX20" s="24"/>
      <c r="KIY20" s="24"/>
      <c r="KIZ20" s="24"/>
      <c r="KJA20" s="24"/>
      <c r="KJB20" s="24"/>
      <c r="KJC20" s="24"/>
      <c r="KJD20" s="24"/>
      <c r="KJE20" s="24"/>
      <c r="KJF20" s="24"/>
      <c r="KJG20" s="24"/>
      <c r="KJH20" s="24"/>
      <c r="KJI20" s="24"/>
      <c r="KJJ20" s="24"/>
      <c r="KJK20" s="24"/>
      <c r="KJL20" s="24"/>
      <c r="KJM20" s="24"/>
      <c r="KJN20" s="24"/>
      <c r="KJO20" s="24"/>
      <c r="KJP20" s="24"/>
      <c r="KJQ20" s="24"/>
      <c r="KJR20" s="24"/>
      <c r="KJS20" s="24"/>
      <c r="KJT20" s="24"/>
      <c r="KJU20" s="24"/>
      <c r="KJV20" s="24"/>
      <c r="KJW20" s="24"/>
      <c r="KJX20" s="24"/>
      <c r="KJY20" s="24"/>
      <c r="KJZ20" s="24"/>
      <c r="KKA20" s="24"/>
      <c r="KKB20" s="24"/>
      <c r="KKC20" s="24"/>
      <c r="KKD20" s="24"/>
      <c r="KKE20" s="24"/>
      <c r="KKF20" s="24"/>
      <c r="KKG20" s="24"/>
      <c r="KKH20" s="24"/>
      <c r="KKI20" s="24"/>
      <c r="KKJ20" s="24"/>
      <c r="KKK20" s="24"/>
      <c r="KKL20" s="24"/>
      <c r="KKM20" s="24"/>
      <c r="KKN20" s="24"/>
      <c r="KKO20" s="24"/>
      <c r="KKP20" s="24"/>
      <c r="KKQ20" s="24"/>
      <c r="KKR20" s="24"/>
      <c r="KKS20" s="24"/>
      <c r="KKT20" s="24"/>
      <c r="KKU20" s="24"/>
      <c r="KKV20" s="24"/>
      <c r="KKW20" s="24"/>
      <c r="KKX20" s="24"/>
      <c r="KKY20" s="24"/>
      <c r="KKZ20" s="24"/>
      <c r="KLA20" s="24"/>
      <c r="KLB20" s="24"/>
      <c r="KLC20" s="24"/>
      <c r="KLD20" s="24"/>
      <c r="KLE20" s="24"/>
      <c r="KLF20" s="24"/>
      <c r="KLG20" s="24"/>
      <c r="KLH20" s="24"/>
      <c r="KLI20" s="24"/>
      <c r="KLJ20" s="24"/>
      <c r="KLK20" s="24"/>
      <c r="KLL20" s="24"/>
      <c r="KLM20" s="24"/>
      <c r="KLN20" s="24"/>
      <c r="KLO20" s="24"/>
      <c r="KLP20" s="24"/>
      <c r="KLQ20" s="24"/>
      <c r="KLR20" s="24"/>
      <c r="KLS20" s="24"/>
      <c r="KLT20" s="24"/>
      <c r="KLU20" s="24"/>
      <c r="KLV20" s="24"/>
      <c r="KLW20" s="24"/>
      <c r="KLX20" s="24"/>
      <c r="KLY20" s="24"/>
      <c r="KLZ20" s="24"/>
      <c r="KMA20" s="24"/>
      <c r="KMB20" s="24"/>
      <c r="KMC20" s="24"/>
      <c r="KMD20" s="24"/>
      <c r="KME20" s="24"/>
      <c r="KMF20" s="24"/>
      <c r="KMG20" s="24"/>
      <c r="KMH20" s="24"/>
      <c r="KMI20" s="24"/>
      <c r="KMJ20" s="24"/>
      <c r="KMK20" s="24"/>
      <c r="KML20" s="24"/>
      <c r="KMM20" s="24"/>
      <c r="KMN20" s="24"/>
      <c r="KMO20" s="24"/>
      <c r="KMP20" s="24"/>
      <c r="KMQ20" s="24"/>
      <c r="KMR20" s="24"/>
      <c r="KMS20" s="24"/>
      <c r="KMT20" s="24"/>
      <c r="KMU20" s="24"/>
      <c r="KMV20" s="24"/>
      <c r="KMW20" s="24"/>
      <c r="KMX20" s="24"/>
      <c r="KMY20" s="24"/>
      <c r="KMZ20" s="24"/>
      <c r="KNA20" s="24"/>
      <c r="KNB20" s="24"/>
      <c r="KNC20" s="24"/>
      <c r="KND20" s="24"/>
      <c r="KNE20" s="24"/>
      <c r="KNF20" s="24"/>
      <c r="KNG20" s="24"/>
      <c r="KNH20" s="24"/>
      <c r="KNI20" s="24"/>
      <c r="KNJ20" s="24"/>
      <c r="KNK20" s="24"/>
      <c r="KNL20" s="24"/>
      <c r="KNM20" s="24"/>
      <c r="KNN20" s="24"/>
      <c r="KNO20" s="24"/>
      <c r="KNP20" s="24"/>
      <c r="KNQ20" s="24"/>
      <c r="KNR20" s="24"/>
      <c r="KNS20" s="24"/>
      <c r="KNT20" s="24"/>
      <c r="KNU20" s="24"/>
      <c r="KNV20" s="24"/>
      <c r="KNW20" s="24"/>
      <c r="KNX20" s="24"/>
      <c r="KNY20" s="24"/>
      <c r="KNZ20" s="24"/>
      <c r="KOA20" s="24"/>
      <c r="KOB20" s="24"/>
      <c r="KOC20" s="24"/>
      <c r="KOD20" s="24"/>
      <c r="KOE20" s="24"/>
      <c r="KOF20" s="24"/>
      <c r="KOG20" s="24"/>
      <c r="KOH20" s="24"/>
      <c r="KOI20" s="24"/>
      <c r="KOJ20" s="24"/>
      <c r="KOK20" s="24"/>
      <c r="KOL20" s="24"/>
      <c r="KOM20" s="24"/>
      <c r="KON20" s="24"/>
      <c r="KOO20" s="24"/>
      <c r="KOP20" s="24"/>
      <c r="KOQ20" s="24"/>
      <c r="KOR20" s="24"/>
      <c r="KOS20" s="24"/>
      <c r="KOT20" s="24"/>
      <c r="KOU20" s="24"/>
      <c r="KOV20" s="24"/>
      <c r="KOW20" s="24"/>
      <c r="KOX20" s="24"/>
      <c r="KOY20" s="24"/>
      <c r="KOZ20" s="24"/>
      <c r="KPA20" s="24"/>
      <c r="KPB20" s="24"/>
      <c r="KPC20" s="24"/>
      <c r="KPD20" s="24"/>
      <c r="KPE20" s="24"/>
      <c r="KPF20" s="24"/>
      <c r="KPG20" s="24"/>
      <c r="KPH20" s="24"/>
      <c r="KPI20" s="24"/>
      <c r="KPJ20" s="24"/>
      <c r="KPK20" s="24"/>
      <c r="KPL20" s="24"/>
      <c r="KPM20" s="24"/>
      <c r="KPN20" s="24"/>
      <c r="KPO20" s="24"/>
      <c r="KPP20" s="24"/>
      <c r="KPQ20" s="24"/>
      <c r="KPR20" s="24"/>
      <c r="KPS20" s="24"/>
      <c r="KPT20" s="24"/>
      <c r="KPU20" s="24"/>
      <c r="KPV20" s="24"/>
      <c r="KPW20" s="24"/>
      <c r="KPX20" s="24"/>
      <c r="KPY20" s="24"/>
      <c r="KPZ20" s="24"/>
      <c r="KQA20" s="24"/>
      <c r="KQB20" s="24"/>
      <c r="KQC20" s="24"/>
      <c r="KQD20" s="24"/>
      <c r="KQE20" s="24"/>
      <c r="KQF20" s="24"/>
      <c r="KQG20" s="24"/>
      <c r="KQH20" s="24"/>
      <c r="KQI20" s="24"/>
      <c r="KQJ20" s="24"/>
      <c r="KQK20" s="24"/>
      <c r="KQL20" s="24"/>
      <c r="KQM20" s="24"/>
      <c r="KQN20" s="24"/>
      <c r="KQO20" s="24"/>
      <c r="KQP20" s="24"/>
      <c r="KQQ20" s="24"/>
      <c r="KQR20" s="24"/>
      <c r="KQS20" s="24"/>
      <c r="KQT20" s="24"/>
      <c r="KQU20" s="24"/>
      <c r="KQV20" s="24"/>
      <c r="KQW20" s="24"/>
      <c r="KQX20" s="24"/>
      <c r="KQY20" s="24"/>
      <c r="KQZ20" s="24"/>
      <c r="KRA20" s="24"/>
      <c r="KRB20" s="24"/>
      <c r="KRC20" s="24"/>
      <c r="KRD20" s="24"/>
      <c r="KRE20" s="24"/>
      <c r="KRF20" s="24"/>
      <c r="KRG20" s="24"/>
      <c r="KRH20" s="24"/>
      <c r="KRI20" s="24"/>
      <c r="KRJ20" s="24"/>
      <c r="KRK20" s="24"/>
      <c r="KRL20" s="24"/>
      <c r="KRM20" s="24"/>
      <c r="KRN20" s="24"/>
      <c r="KRO20" s="24"/>
      <c r="KRP20" s="24"/>
      <c r="KRQ20" s="24"/>
      <c r="KRR20" s="24"/>
      <c r="KRS20" s="24"/>
      <c r="KRT20" s="24"/>
      <c r="KRU20" s="24"/>
      <c r="KRV20" s="24"/>
      <c r="KRW20" s="24"/>
      <c r="KRX20" s="24"/>
      <c r="KRY20" s="24"/>
      <c r="KRZ20" s="24"/>
      <c r="KSA20" s="24"/>
      <c r="KSB20" s="24"/>
      <c r="KSC20" s="24"/>
      <c r="KSD20" s="24"/>
      <c r="KSE20" s="24"/>
      <c r="KSF20" s="24"/>
      <c r="KSG20" s="24"/>
      <c r="KSH20" s="24"/>
      <c r="KSI20" s="24"/>
      <c r="KSJ20" s="24"/>
      <c r="KSK20" s="24"/>
      <c r="KSL20" s="24"/>
      <c r="KSM20" s="24"/>
      <c r="KSN20" s="24"/>
      <c r="KSO20" s="24"/>
      <c r="KSP20" s="24"/>
      <c r="KSQ20" s="24"/>
      <c r="KSR20" s="24"/>
      <c r="KSS20" s="24"/>
      <c r="KST20" s="24"/>
      <c r="KSU20" s="24"/>
      <c r="KSV20" s="24"/>
      <c r="KSW20" s="24"/>
      <c r="KSX20" s="24"/>
      <c r="KSY20" s="24"/>
      <c r="KSZ20" s="24"/>
      <c r="KTA20" s="24"/>
      <c r="KTB20" s="24"/>
      <c r="KTC20" s="24"/>
      <c r="KTD20" s="24"/>
      <c r="KTE20" s="24"/>
      <c r="KTF20" s="24"/>
      <c r="KTG20" s="24"/>
      <c r="KTH20" s="24"/>
      <c r="KTI20" s="24"/>
      <c r="KTJ20" s="24"/>
      <c r="KTK20" s="24"/>
      <c r="KTL20" s="24"/>
      <c r="KTM20" s="24"/>
      <c r="KTN20" s="24"/>
      <c r="KTO20" s="24"/>
      <c r="KTP20" s="24"/>
      <c r="KTQ20" s="24"/>
      <c r="KTR20" s="24"/>
      <c r="KTS20" s="24"/>
      <c r="KTT20" s="24"/>
      <c r="KTU20" s="24"/>
      <c r="KTV20" s="24"/>
      <c r="KTW20" s="24"/>
      <c r="KTX20" s="24"/>
      <c r="KTY20" s="24"/>
      <c r="KTZ20" s="24"/>
      <c r="KUA20" s="24"/>
      <c r="KUB20" s="24"/>
      <c r="KUC20" s="24"/>
      <c r="KUD20" s="24"/>
      <c r="KUE20" s="24"/>
      <c r="KUF20" s="24"/>
      <c r="KUG20" s="24"/>
      <c r="KUH20" s="24"/>
      <c r="KUI20" s="24"/>
      <c r="KUJ20" s="24"/>
      <c r="KUK20" s="24"/>
      <c r="KUL20" s="24"/>
      <c r="KUM20" s="24"/>
      <c r="KUN20" s="24"/>
      <c r="KUO20" s="24"/>
      <c r="KUP20" s="24"/>
      <c r="KUQ20" s="24"/>
      <c r="KUR20" s="24"/>
      <c r="KUS20" s="24"/>
      <c r="KUT20" s="24"/>
      <c r="KUU20" s="24"/>
      <c r="KUV20" s="24"/>
      <c r="KUW20" s="24"/>
      <c r="KUX20" s="24"/>
      <c r="KUY20" s="24"/>
      <c r="KUZ20" s="24"/>
      <c r="KVA20" s="24"/>
      <c r="KVB20" s="24"/>
      <c r="KVC20" s="24"/>
      <c r="KVD20" s="24"/>
      <c r="KVE20" s="24"/>
      <c r="KVF20" s="24"/>
      <c r="KVG20" s="24"/>
      <c r="KVH20" s="24"/>
      <c r="KVI20" s="24"/>
      <c r="KVJ20" s="24"/>
      <c r="KVK20" s="24"/>
      <c r="KVL20" s="24"/>
      <c r="KVM20" s="24"/>
      <c r="KVN20" s="24"/>
      <c r="KVO20" s="24"/>
      <c r="KVP20" s="24"/>
      <c r="KVQ20" s="24"/>
      <c r="KVR20" s="24"/>
      <c r="KVS20" s="24"/>
      <c r="KVT20" s="24"/>
      <c r="KVU20" s="24"/>
      <c r="KVV20" s="24"/>
      <c r="KVW20" s="24"/>
      <c r="KVX20" s="24"/>
      <c r="KVY20" s="24"/>
      <c r="KVZ20" s="24"/>
      <c r="KWA20" s="24"/>
      <c r="KWB20" s="24"/>
      <c r="KWC20" s="24"/>
      <c r="KWD20" s="24"/>
      <c r="KWE20" s="24"/>
      <c r="KWF20" s="24"/>
      <c r="KWG20" s="24"/>
      <c r="KWH20" s="24"/>
      <c r="KWI20" s="24"/>
      <c r="KWJ20" s="24"/>
      <c r="KWK20" s="24"/>
      <c r="KWL20" s="24"/>
      <c r="KWM20" s="24"/>
      <c r="KWN20" s="24"/>
      <c r="KWO20" s="24"/>
      <c r="KWP20" s="24"/>
      <c r="KWQ20" s="24"/>
      <c r="KWR20" s="24"/>
      <c r="KWS20" s="24"/>
      <c r="KWT20" s="24"/>
      <c r="KWU20" s="24"/>
      <c r="KWV20" s="24"/>
      <c r="KWW20" s="24"/>
      <c r="KWX20" s="24"/>
      <c r="KWY20" s="24"/>
      <c r="KWZ20" s="24"/>
      <c r="KXA20" s="24"/>
      <c r="KXB20" s="24"/>
      <c r="KXC20" s="24"/>
      <c r="KXD20" s="24"/>
      <c r="KXE20" s="24"/>
      <c r="KXF20" s="24"/>
      <c r="KXG20" s="24"/>
      <c r="KXH20" s="24"/>
      <c r="KXI20" s="24"/>
      <c r="KXJ20" s="24"/>
      <c r="KXK20" s="24"/>
      <c r="KXL20" s="24"/>
      <c r="KXM20" s="24"/>
      <c r="KXN20" s="24"/>
      <c r="KXO20" s="24"/>
      <c r="KXP20" s="24"/>
      <c r="KXQ20" s="24"/>
      <c r="KXR20" s="24"/>
      <c r="KXS20" s="24"/>
      <c r="KXT20" s="24"/>
      <c r="KXU20" s="24"/>
      <c r="KXV20" s="24"/>
      <c r="KXW20" s="24"/>
      <c r="KXX20" s="24"/>
      <c r="KXY20" s="24"/>
      <c r="KXZ20" s="24"/>
      <c r="KYA20" s="24"/>
      <c r="KYB20" s="24"/>
      <c r="KYC20" s="24"/>
      <c r="KYD20" s="24"/>
      <c r="KYE20" s="24"/>
      <c r="KYF20" s="24"/>
      <c r="KYG20" s="24"/>
      <c r="KYH20" s="24"/>
      <c r="KYI20" s="24"/>
      <c r="KYJ20" s="24"/>
      <c r="KYK20" s="24"/>
      <c r="KYL20" s="24"/>
      <c r="KYM20" s="24"/>
      <c r="KYN20" s="24"/>
      <c r="KYO20" s="24"/>
      <c r="KYP20" s="24"/>
      <c r="KYQ20" s="24"/>
      <c r="KYR20" s="24"/>
      <c r="KYS20" s="24"/>
      <c r="KYT20" s="24"/>
      <c r="KYU20" s="24"/>
      <c r="KYV20" s="24"/>
      <c r="KYW20" s="24"/>
      <c r="KYX20" s="24"/>
      <c r="KYY20" s="24"/>
      <c r="KYZ20" s="24"/>
      <c r="KZA20" s="24"/>
      <c r="KZB20" s="24"/>
      <c r="KZC20" s="24"/>
      <c r="KZD20" s="24"/>
      <c r="KZE20" s="24"/>
      <c r="KZF20" s="24"/>
      <c r="KZG20" s="24"/>
      <c r="KZH20" s="24"/>
      <c r="KZI20" s="24"/>
      <c r="KZJ20" s="24"/>
      <c r="KZK20" s="24"/>
      <c r="KZL20" s="24"/>
      <c r="KZM20" s="24"/>
      <c r="KZN20" s="24"/>
      <c r="KZO20" s="24"/>
      <c r="KZP20" s="24"/>
      <c r="KZQ20" s="24"/>
      <c r="KZR20" s="24"/>
      <c r="KZS20" s="24"/>
      <c r="KZT20" s="24"/>
      <c r="KZU20" s="24"/>
      <c r="KZV20" s="24"/>
      <c r="KZW20" s="24"/>
      <c r="KZX20" s="24"/>
      <c r="KZY20" s="24"/>
      <c r="KZZ20" s="24"/>
      <c r="LAA20" s="24"/>
      <c r="LAB20" s="24"/>
      <c r="LAC20" s="24"/>
      <c r="LAD20" s="24"/>
      <c r="LAE20" s="24"/>
      <c r="LAF20" s="24"/>
      <c r="LAG20" s="24"/>
      <c r="LAH20" s="24"/>
      <c r="LAI20" s="24"/>
      <c r="LAJ20" s="24"/>
      <c r="LAK20" s="24"/>
      <c r="LAL20" s="24"/>
      <c r="LAM20" s="24"/>
      <c r="LAN20" s="24"/>
      <c r="LAO20" s="24"/>
      <c r="LAP20" s="24"/>
      <c r="LAQ20" s="24"/>
      <c r="LAR20" s="24"/>
      <c r="LAS20" s="24"/>
      <c r="LAT20" s="24"/>
      <c r="LAU20" s="24"/>
      <c r="LAV20" s="24"/>
      <c r="LAW20" s="24"/>
      <c r="LAX20" s="24"/>
      <c r="LAY20" s="24"/>
      <c r="LAZ20" s="24"/>
      <c r="LBA20" s="24"/>
      <c r="LBB20" s="24"/>
      <c r="LBC20" s="24"/>
      <c r="LBD20" s="24"/>
      <c r="LBE20" s="24"/>
      <c r="LBF20" s="24"/>
      <c r="LBG20" s="24"/>
      <c r="LBH20" s="24"/>
      <c r="LBI20" s="24"/>
      <c r="LBJ20" s="24"/>
      <c r="LBK20" s="24"/>
      <c r="LBL20" s="24"/>
      <c r="LBM20" s="24"/>
      <c r="LBN20" s="24"/>
      <c r="LBO20" s="24"/>
      <c r="LBP20" s="24"/>
      <c r="LBQ20" s="24"/>
      <c r="LBR20" s="24"/>
      <c r="LBS20" s="24"/>
      <c r="LBT20" s="24"/>
      <c r="LBU20" s="24"/>
      <c r="LBV20" s="24"/>
      <c r="LBW20" s="24"/>
      <c r="LBX20" s="24"/>
      <c r="LBY20" s="24"/>
      <c r="LBZ20" s="24"/>
      <c r="LCA20" s="24"/>
      <c r="LCB20" s="24"/>
      <c r="LCC20" s="24"/>
      <c r="LCD20" s="24"/>
      <c r="LCE20" s="24"/>
      <c r="LCF20" s="24"/>
      <c r="LCG20" s="24"/>
      <c r="LCH20" s="24"/>
      <c r="LCI20" s="24"/>
      <c r="LCJ20" s="24"/>
      <c r="LCK20" s="24"/>
      <c r="LCL20" s="24"/>
      <c r="LCM20" s="24"/>
      <c r="LCN20" s="24"/>
      <c r="LCO20" s="24"/>
      <c r="LCP20" s="24"/>
      <c r="LCQ20" s="24"/>
      <c r="LCR20" s="24"/>
      <c r="LCS20" s="24"/>
      <c r="LCT20" s="24"/>
      <c r="LCU20" s="24"/>
      <c r="LCV20" s="24"/>
      <c r="LCW20" s="24"/>
      <c r="LCX20" s="24"/>
      <c r="LCY20" s="24"/>
      <c r="LCZ20" s="24"/>
      <c r="LDA20" s="24"/>
      <c r="LDB20" s="24"/>
      <c r="LDC20" s="24"/>
      <c r="LDD20" s="24"/>
      <c r="LDE20" s="24"/>
      <c r="LDF20" s="24"/>
      <c r="LDG20" s="24"/>
      <c r="LDH20" s="24"/>
      <c r="LDI20" s="24"/>
      <c r="LDJ20" s="24"/>
      <c r="LDK20" s="24"/>
      <c r="LDL20" s="24"/>
      <c r="LDM20" s="24"/>
      <c r="LDN20" s="24"/>
      <c r="LDO20" s="24"/>
      <c r="LDP20" s="24"/>
      <c r="LDQ20" s="24"/>
      <c r="LDR20" s="24"/>
      <c r="LDS20" s="24"/>
      <c r="LDT20" s="24"/>
      <c r="LDU20" s="24"/>
      <c r="LDV20" s="24"/>
      <c r="LDW20" s="24"/>
      <c r="LDX20" s="24"/>
      <c r="LDY20" s="24"/>
      <c r="LDZ20" s="24"/>
      <c r="LEA20" s="24"/>
      <c r="LEB20" s="24"/>
      <c r="LEC20" s="24"/>
      <c r="LED20" s="24"/>
      <c r="LEE20" s="24"/>
      <c r="LEF20" s="24"/>
      <c r="LEG20" s="24"/>
      <c r="LEH20" s="24"/>
      <c r="LEI20" s="24"/>
      <c r="LEJ20" s="24"/>
      <c r="LEK20" s="24"/>
      <c r="LEL20" s="24"/>
      <c r="LEM20" s="24"/>
      <c r="LEN20" s="24"/>
      <c r="LEO20" s="24"/>
      <c r="LEP20" s="24"/>
      <c r="LEQ20" s="24"/>
      <c r="LER20" s="24"/>
      <c r="LES20" s="24"/>
      <c r="LET20" s="24"/>
      <c r="LEU20" s="24"/>
      <c r="LEV20" s="24"/>
      <c r="LEW20" s="24"/>
      <c r="LEX20" s="24"/>
      <c r="LEY20" s="24"/>
      <c r="LEZ20" s="24"/>
      <c r="LFA20" s="24"/>
      <c r="LFB20" s="24"/>
      <c r="LFC20" s="24"/>
      <c r="LFD20" s="24"/>
      <c r="LFE20" s="24"/>
      <c r="LFF20" s="24"/>
      <c r="LFG20" s="24"/>
      <c r="LFH20" s="24"/>
      <c r="LFI20" s="24"/>
      <c r="LFJ20" s="24"/>
      <c r="LFK20" s="24"/>
      <c r="LFL20" s="24"/>
      <c r="LFM20" s="24"/>
      <c r="LFN20" s="24"/>
      <c r="LFO20" s="24"/>
      <c r="LFP20" s="24"/>
      <c r="LFQ20" s="24"/>
      <c r="LFR20" s="24"/>
      <c r="LFS20" s="24"/>
      <c r="LFT20" s="24"/>
      <c r="LFU20" s="24"/>
      <c r="LFV20" s="24"/>
      <c r="LFW20" s="24"/>
      <c r="LFX20" s="24"/>
      <c r="LFY20" s="24"/>
      <c r="LFZ20" s="24"/>
      <c r="LGA20" s="24"/>
      <c r="LGB20" s="24"/>
      <c r="LGC20" s="24"/>
      <c r="LGD20" s="24"/>
      <c r="LGE20" s="24"/>
      <c r="LGF20" s="24"/>
      <c r="LGG20" s="24"/>
      <c r="LGH20" s="24"/>
      <c r="LGI20" s="24"/>
      <c r="LGJ20" s="24"/>
      <c r="LGK20" s="24"/>
      <c r="LGL20" s="24"/>
      <c r="LGM20" s="24"/>
      <c r="LGN20" s="24"/>
      <c r="LGO20" s="24"/>
      <c r="LGP20" s="24"/>
      <c r="LGQ20" s="24"/>
      <c r="LGR20" s="24"/>
      <c r="LGS20" s="24"/>
      <c r="LGT20" s="24"/>
      <c r="LGU20" s="24"/>
      <c r="LGV20" s="24"/>
      <c r="LGW20" s="24"/>
      <c r="LGX20" s="24"/>
      <c r="LGY20" s="24"/>
      <c r="LGZ20" s="24"/>
      <c r="LHA20" s="24"/>
      <c r="LHB20" s="24"/>
      <c r="LHC20" s="24"/>
      <c r="LHD20" s="24"/>
      <c r="LHE20" s="24"/>
      <c r="LHF20" s="24"/>
      <c r="LHG20" s="24"/>
      <c r="LHH20" s="24"/>
      <c r="LHI20" s="24"/>
      <c r="LHJ20" s="24"/>
      <c r="LHK20" s="24"/>
      <c r="LHL20" s="24"/>
      <c r="LHM20" s="24"/>
      <c r="LHN20" s="24"/>
      <c r="LHO20" s="24"/>
      <c r="LHP20" s="24"/>
      <c r="LHQ20" s="24"/>
      <c r="LHR20" s="24"/>
      <c r="LHS20" s="24"/>
      <c r="LHT20" s="24"/>
      <c r="LHU20" s="24"/>
      <c r="LHV20" s="24"/>
      <c r="LHW20" s="24"/>
      <c r="LHX20" s="24"/>
      <c r="LHY20" s="24"/>
      <c r="LHZ20" s="24"/>
      <c r="LIA20" s="24"/>
      <c r="LIB20" s="24"/>
      <c r="LIC20" s="24"/>
      <c r="LID20" s="24"/>
      <c r="LIE20" s="24"/>
      <c r="LIF20" s="24"/>
      <c r="LIG20" s="24"/>
      <c r="LIH20" s="24"/>
      <c r="LII20" s="24"/>
      <c r="LIJ20" s="24"/>
      <c r="LIK20" s="24"/>
      <c r="LIL20" s="24"/>
      <c r="LIM20" s="24"/>
      <c r="LIN20" s="24"/>
      <c r="LIO20" s="24"/>
      <c r="LIP20" s="24"/>
      <c r="LIQ20" s="24"/>
      <c r="LIR20" s="24"/>
      <c r="LIS20" s="24"/>
      <c r="LIT20" s="24"/>
      <c r="LIU20" s="24"/>
      <c r="LIV20" s="24"/>
      <c r="LIW20" s="24"/>
      <c r="LIX20" s="24"/>
      <c r="LIY20" s="24"/>
      <c r="LIZ20" s="24"/>
      <c r="LJA20" s="24"/>
      <c r="LJB20" s="24"/>
      <c r="LJC20" s="24"/>
      <c r="LJD20" s="24"/>
      <c r="LJE20" s="24"/>
      <c r="LJF20" s="24"/>
      <c r="LJG20" s="24"/>
      <c r="LJH20" s="24"/>
      <c r="LJI20" s="24"/>
      <c r="LJJ20" s="24"/>
      <c r="LJK20" s="24"/>
      <c r="LJL20" s="24"/>
      <c r="LJM20" s="24"/>
      <c r="LJN20" s="24"/>
      <c r="LJO20" s="24"/>
      <c r="LJP20" s="24"/>
      <c r="LJQ20" s="24"/>
      <c r="LJR20" s="24"/>
      <c r="LJS20" s="24"/>
      <c r="LJT20" s="24"/>
      <c r="LJU20" s="24"/>
      <c r="LJV20" s="24"/>
      <c r="LJW20" s="24"/>
      <c r="LJX20" s="24"/>
      <c r="LJY20" s="24"/>
      <c r="LJZ20" s="24"/>
      <c r="LKA20" s="24"/>
      <c r="LKB20" s="24"/>
      <c r="LKC20" s="24"/>
      <c r="LKD20" s="24"/>
      <c r="LKE20" s="24"/>
      <c r="LKF20" s="24"/>
      <c r="LKG20" s="24"/>
      <c r="LKH20" s="24"/>
      <c r="LKI20" s="24"/>
      <c r="LKJ20" s="24"/>
      <c r="LKK20" s="24"/>
      <c r="LKL20" s="24"/>
      <c r="LKM20" s="24"/>
      <c r="LKN20" s="24"/>
      <c r="LKO20" s="24"/>
      <c r="LKP20" s="24"/>
      <c r="LKQ20" s="24"/>
      <c r="LKR20" s="24"/>
      <c r="LKS20" s="24"/>
      <c r="LKT20" s="24"/>
      <c r="LKU20" s="24"/>
      <c r="LKV20" s="24"/>
      <c r="LKW20" s="24"/>
      <c r="LKX20" s="24"/>
      <c r="LKY20" s="24"/>
      <c r="LKZ20" s="24"/>
      <c r="LLA20" s="24"/>
      <c r="LLB20" s="24"/>
      <c r="LLC20" s="24"/>
      <c r="LLD20" s="24"/>
      <c r="LLE20" s="24"/>
      <c r="LLF20" s="24"/>
      <c r="LLG20" s="24"/>
      <c r="LLH20" s="24"/>
      <c r="LLI20" s="24"/>
      <c r="LLJ20" s="24"/>
      <c r="LLK20" s="24"/>
      <c r="LLL20" s="24"/>
      <c r="LLM20" s="24"/>
      <c r="LLN20" s="24"/>
      <c r="LLO20" s="24"/>
      <c r="LLP20" s="24"/>
      <c r="LLQ20" s="24"/>
      <c r="LLR20" s="24"/>
      <c r="LLS20" s="24"/>
      <c r="LLT20" s="24"/>
      <c r="LLU20" s="24"/>
      <c r="LLV20" s="24"/>
      <c r="LLW20" s="24"/>
      <c r="LLX20" s="24"/>
      <c r="LLY20" s="24"/>
      <c r="LLZ20" s="24"/>
      <c r="LMA20" s="24"/>
      <c r="LMB20" s="24"/>
      <c r="LMC20" s="24"/>
      <c r="LMD20" s="24"/>
      <c r="LME20" s="24"/>
      <c r="LMF20" s="24"/>
      <c r="LMG20" s="24"/>
      <c r="LMH20" s="24"/>
      <c r="LMI20" s="24"/>
      <c r="LMJ20" s="24"/>
      <c r="LMK20" s="24"/>
      <c r="LML20" s="24"/>
      <c r="LMM20" s="24"/>
      <c r="LMN20" s="24"/>
      <c r="LMO20" s="24"/>
      <c r="LMP20" s="24"/>
      <c r="LMQ20" s="24"/>
      <c r="LMR20" s="24"/>
      <c r="LMS20" s="24"/>
      <c r="LMT20" s="24"/>
      <c r="LMU20" s="24"/>
      <c r="LMV20" s="24"/>
      <c r="LMW20" s="24"/>
      <c r="LMX20" s="24"/>
      <c r="LMY20" s="24"/>
      <c r="LMZ20" s="24"/>
      <c r="LNA20" s="24"/>
      <c r="LNB20" s="24"/>
      <c r="LNC20" s="24"/>
      <c r="LND20" s="24"/>
      <c r="LNE20" s="24"/>
      <c r="LNF20" s="24"/>
      <c r="LNG20" s="24"/>
      <c r="LNH20" s="24"/>
      <c r="LNI20" s="24"/>
      <c r="LNJ20" s="24"/>
      <c r="LNK20" s="24"/>
      <c r="LNL20" s="24"/>
      <c r="LNM20" s="24"/>
      <c r="LNN20" s="24"/>
      <c r="LNO20" s="24"/>
      <c r="LNP20" s="24"/>
      <c r="LNQ20" s="24"/>
      <c r="LNR20" s="24"/>
      <c r="LNS20" s="24"/>
      <c r="LNT20" s="24"/>
      <c r="LNU20" s="24"/>
      <c r="LNV20" s="24"/>
      <c r="LNW20" s="24"/>
      <c r="LNX20" s="24"/>
      <c r="LNY20" s="24"/>
      <c r="LNZ20" s="24"/>
      <c r="LOA20" s="24"/>
      <c r="LOB20" s="24"/>
      <c r="LOC20" s="24"/>
      <c r="LOD20" s="24"/>
      <c r="LOE20" s="24"/>
      <c r="LOF20" s="24"/>
      <c r="LOG20" s="24"/>
      <c r="LOH20" s="24"/>
      <c r="LOI20" s="24"/>
      <c r="LOJ20" s="24"/>
      <c r="LOK20" s="24"/>
      <c r="LOL20" s="24"/>
      <c r="LOM20" s="24"/>
      <c r="LON20" s="24"/>
      <c r="LOO20" s="24"/>
      <c r="LOP20" s="24"/>
      <c r="LOQ20" s="24"/>
      <c r="LOR20" s="24"/>
      <c r="LOS20" s="24"/>
      <c r="LOT20" s="24"/>
      <c r="LOU20" s="24"/>
      <c r="LOV20" s="24"/>
      <c r="LOW20" s="24"/>
      <c r="LOX20" s="24"/>
      <c r="LOY20" s="24"/>
      <c r="LOZ20" s="24"/>
      <c r="LPA20" s="24"/>
      <c r="LPB20" s="24"/>
      <c r="LPC20" s="24"/>
      <c r="LPD20" s="24"/>
      <c r="LPE20" s="24"/>
      <c r="LPF20" s="24"/>
      <c r="LPG20" s="24"/>
      <c r="LPH20" s="24"/>
      <c r="LPI20" s="24"/>
      <c r="LPJ20" s="24"/>
      <c r="LPK20" s="24"/>
      <c r="LPL20" s="24"/>
      <c r="LPM20" s="24"/>
      <c r="LPN20" s="24"/>
      <c r="LPO20" s="24"/>
      <c r="LPP20" s="24"/>
      <c r="LPQ20" s="24"/>
      <c r="LPR20" s="24"/>
      <c r="LPS20" s="24"/>
      <c r="LPT20" s="24"/>
      <c r="LPU20" s="24"/>
      <c r="LPV20" s="24"/>
      <c r="LPW20" s="24"/>
      <c r="LPX20" s="24"/>
      <c r="LPY20" s="24"/>
      <c r="LPZ20" s="24"/>
      <c r="LQA20" s="24"/>
      <c r="LQB20" s="24"/>
      <c r="LQC20" s="24"/>
      <c r="LQD20" s="24"/>
      <c r="LQE20" s="24"/>
      <c r="LQF20" s="24"/>
      <c r="LQG20" s="24"/>
      <c r="LQH20" s="24"/>
      <c r="LQI20" s="24"/>
      <c r="LQJ20" s="24"/>
      <c r="LQK20" s="24"/>
      <c r="LQL20" s="24"/>
      <c r="LQM20" s="24"/>
      <c r="LQN20" s="24"/>
      <c r="LQO20" s="24"/>
      <c r="LQP20" s="24"/>
      <c r="LQQ20" s="24"/>
      <c r="LQR20" s="24"/>
      <c r="LQS20" s="24"/>
      <c r="LQT20" s="24"/>
      <c r="LQU20" s="24"/>
      <c r="LQV20" s="24"/>
      <c r="LQW20" s="24"/>
      <c r="LQX20" s="24"/>
      <c r="LQY20" s="24"/>
      <c r="LQZ20" s="24"/>
      <c r="LRA20" s="24"/>
      <c r="LRB20" s="24"/>
      <c r="LRC20" s="24"/>
      <c r="LRD20" s="24"/>
      <c r="LRE20" s="24"/>
      <c r="LRF20" s="24"/>
      <c r="LRG20" s="24"/>
      <c r="LRH20" s="24"/>
      <c r="LRI20" s="24"/>
      <c r="LRJ20" s="24"/>
      <c r="LRK20" s="24"/>
      <c r="LRL20" s="24"/>
      <c r="LRM20" s="24"/>
      <c r="LRN20" s="24"/>
      <c r="LRO20" s="24"/>
      <c r="LRP20" s="24"/>
      <c r="LRQ20" s="24"/>
      <c r="LRR20" s="24"/>
      <c r="LRS20" s="24"/>
      <c r="LRT20" s="24"/>
      <c r="LRU20" s="24"/>
      <c r="LRV20" s="24"/>
      <c r="LRW20" s="24"/>
      <c r="LRX20" s="24"/>
      <c r="LRY20" s="24"/>
      <c r="LRZ20" s="24"/>
      <c r="LSA20" s="24"/>
      <c r="LSB20" s="24"/>
      <c r="LSC20" s="24"/>
      <c r="LSD20" s="24"/>
      <c r="LSE20" s="24"/>
      <c r="LSF20" s="24"/>
      <c r="LSG20" s="24"/>
      <c r="LSH20" s="24"/>
      <c r="LSI20" s="24"/>
      <c r="LSJ20" s="24"/>
      <c r="LSK20" s="24"/>
      <c r="LSL20" s="24"/>
      <c r="LSM20" s="24"/>
      <c r="LSN20" s="24"/>
      <c r="LSO20" s="24"/>
      <c r="LSP20" s="24"/>
      <c r="LSQ20" s="24"/>
      <c r="LSR20" s="24"/>
      <c r="LSS20" s="24"/>
      <c r="LST20" s="24"/>
      <c r="LSU20" s="24"/>
      <c r="LSV20" s="24"/>
      <c r="LSW20" s="24"/>
      <c r="LSX20" s="24"/>
      <c r="LSY20" s="24"/>
      <c r="LSZ20" s="24"/>
      <c r="LTA20" s="24"/>
      <c r="LTB20" s="24"/>
      <c r="LTC20" s="24"/>
      <c r="LTD20" s="24"/>
      <c r="LTE20" s="24"/>
      <c r="LTF20" s="24"/>
      <c r="LTG20" s="24"/>
      <c r="LTH20" s="24"/>
      <c r="LTI20" s="24"/>
      <c r="LTJ20" s="24"/>
      <c r="LTK20" s="24"/>
      <c r="LTL20" s="24"/>
      <c r="LTM20" s="24"/>
      <c r="LTN20" s="24"/>
      <c r="LTO20" s="24"/>
      <c r="LTP20" s="24"/>
      <c r="LTQ20" s="24"/>
      <c r="LTR20" s="24"/>
      <c r="LTS20" s="24"/>
      <c r="LTT20" s="24"/>
      <c r="LTU20" s="24"/>
      <c r="LTV20" s="24"/>
      <c r="LTW20" s="24"/>
      <c r="LTX20" s="24"/>
      <c r="LTY20" s="24"/>
      <c r="LTZ20" s="24"/>
      <c r="LUA20" s="24"/>
      <c r="LUB20" s="24"/>
      <c r="LUC20" s="24"/>
      <c r="LUD20" s="24"/>
      <c r="LUE20" s="24"/>
      <c r="LUF20" s="24"/>
      <c r="LUG20" s="24"/>
      <c r="LUH20" s="24"/>
      <c r="LUI20" s="24"/>
      <c r="LUJ20" s="24"/>
      <c r="LUK20" s="24"/>
      <c r="LUL20" s="24"/>
      <c r="LUM20" s="24"/>
      <c r="LUN20" s="24"/>
      <c r="LUO20" s="24"/>
      <c r="LUP20" s="24"/>
      <c r="LUQ20" s="24"/>
      <c r="LUR20" s="24"/>
      <c r="LUS20" s="24"/>
      <c r="LUT20" s="24"/>
      <c r="LUU20" s="24"/>
      <c r="LUV20" s="24"/>
      <c r="LUW20" s="24"/>
      <c r="LUX20" s="24"/>
      <c r="LUY20" s="24"/>
      <c r="LUZ20" s="24"/>
      <c r="LVA20" s="24"/>
      <c r="LVB20" s="24"/>
      <c r="LVC20" s="24"/>
      <c r="LVD20" s="24"/>
      <c r="LVE20" s="24"/>
      <c r="LVF20" s="24"/>
      <c r="LVG20" s="24"/>
      <c r="LVH20" s="24"/>
      <c r="LVI20" s="24"/>
      <c r="LVJ20" s="24"/>
      <c r="LVK20" s="24"/>
      <c r="LVL20" s="24"/>
      <c r="LVM20" s="24"/>
      <c r="LVN20" s="24"/>
      <c r="LVO20" s="24"/>
      <c r="LVP20" s="24"/>
      <c r="LVQ20" s="24"/>
      <c r="LVR20" s="24"/>
      <c r="LVS20" s="24"/>
      <c r="LVT20" s="24"/>
      <c r="LVU20" s="24"/>
      <c r="LVV20" s="24"/>
      <c r="LVW20" s="24"/>
      <c r="LVX20" s="24"/>
      <c r="LVY20" s="24"/>
      <c r="LVZ20" s="24"/>
      <c r="LWA20" s="24"/>
      <c r="LWB20" s="24"/>
      <c r="LWC20" s="24"/>
      <c r="LWD20" s="24"/>
      <c r="LWE20" s="24"/>
      <c r="LWF20" s="24"/>
      <c r="LWG20" s="24"/>
      <c r="LWH20" s="24"/>
      <c r="LWI20" s="24"/>
      <c r="LWJ20" s="24"/>
      <c r="LWK20" s="24"/>
      <c r="LWL20" s="24"/>
      <c r="LWM20" s="24"/>
      <c r="LWN20" s="24"/>
      <c r="LWO20" s="24"/>
      <c r="LWP20" s="24"/>
      <c r="LWQ20" s="24"/>
      <c r="LWR20" s="24"/>
      <c r="LWS20" s="24"/>
      <c r="LWT20" s="24"/>
      <c r="LWU20" s="24"/>
      <c r="LWV20" s="24"/>
      <c r="LWW20" s="24"/>
      <c r="LWX20" s="24"/>
      <c r="LWY20" s="24"/>
      <c r="LWZ20" s="24"/>
      <c r="LXA20" s="24"/>
      <c r="LXB20" s="24"/>
      <c r="LXC20" s="24"/>
      <c r="LXD20" s="24"/>
      <c r="LXE20" s="24"/>
      <c r="LXF20" s="24"/>
      <c r="LXG20" s="24"/>
      <c r="LXH20" s="24"/>
      <c r="LXI20" s="24"/>
      <c r="LXJ20" s="24"/>
      <c r="LXK20" s="24"/>
      <c r="LXL20" s="24"/>
      <c r="LXM20" s="24"/>
      <c r="LXN20" s="24"/>
      <c r="LXO20" s="24"/>
      <c r="LXP20" s="24"/>
      <c r="LXQ20" s="24"/>
      <c r="LXR20" s="24"/>
      <c r="LXS20" s="24"/>
      <c r="LXT20" s="24"/>
      <c r="LXU20" s="24"/>
      <c r="LXV20" s="24"/>
      <c r="LXW20" s="24"/>
      <c r="LXX20" s="24"/>
      <c r="LXY20" s="24"/>
      <c r="LXZ20" s="24"/>
      <c r="LYA20" s="24"/>
      <c r="LYB20" s="24"/>
      <c r="LYC20" s="24"/>
      <c r="LYD20" s="24"/>
      <c r="LYE20" s="24"/>
      <c r="LYF20" s="24"/>
      <c r="LYG20" s="24"/>
      <c r="LYH20" s="24"/>
      <c r="LYI20" s="24"/>
      <c r="LYJ20" s="24"/>
      <c r="LYK20" s="24"/>
      <c r="LYL20" s="24"/>
      <c r="LYM20" s="24"/>
      <c r="LYN20" s="24"/>
      <c r="LYO20" s="24"/>
      <c r="LYP20" s="24"/>
      <c r="LYQ20" s="24"/>
      <c r="LYR20" s="24"/>
      <c r="LYS20" s="24"/>
      <c r="LYT20" s="24"/>
      <c r="LYU20" s="24"/>
      <c r="LYV20" s="24"/>
      <c r="LYW20" s="24"/>
      <c r="LYX20" s="24"/>
      <c r="LYY20" s="24"/>
      <c r="LYZ20" s="24"/>
      <c r="LZA20" s="24"/>
      <c r="LZB20" s="24"/>
      <c r="LZC20" s="24"/>
      <c r="LZD20" s="24"/>
      <c r="LZE20" s="24"/>
      <c r="LZF20" s="24"/>
      <c r="LZG20" s="24"/>
      <c r="LZH20" s="24"/>
      <c r="LZI20" s="24"/>
      <c r="LZJ20" s="24"/>
      <c r="LZK20" s="24"/>
      <c r="LZL20" s="24"/>
      <c r="LZM20" s="24"/>
      <c r="LZN20" s="24"/>
      <c r="LZO20" s="24"/>
      <c r="LZP20" s="24"/>
      <c r="LZQ20" s="24"/>
      <c r="LZR20" s="24"/>
      <c r="LZS20" s="24"/>
      <c r="LZT20" s="24"/>
      <c r="LZU20" s="24"/>
      <c r="LZV20" s="24"/>
      <c r="LZW20" s="24"/>
      <c r="LZX20" s="24"/>
      <c r="LZY20" s="24"/>
      <c r="LZZ20" s="24"/>
      <c r="MAA20" s="24"/>
      <c r="MAB20" s="24"/>
      <c r="MAC20" s="24"/>
      <c r="MAD20" s="24"/>
      <c r="MAE20" s="24"/>
      <c r="MAF20" s="24"/>
      <c r="MAG20" s="24"/>
      <c r="MAH20" s="24"/>
      <c r="MAI20" s="24"/>
      <c r="MAJ20" s="24"/>
      <c r="MAK20" s="24"/>
      <c r="MAL20" s="24"/>
      <c r="MAM20" s="24"/>
      <c r="MAN20" s="24"/>
      <c r="MAO20" s="24"/>
      <c r="MAP20" s="24"/>
      <c r="MAQ20" s="24"/>
      <c r="MAR20" s="24"/>
      <c r="MAS20" s="24"/>
      <c r="MAT20" s="24"/>
      <c r="MAU20" s="24"/>
      <c r="MAV20" s="24"/>
      <c r="MAW20" s="24"/>
      <c r="MAX20" s="24"/>
      <c r="MAY20" s="24"/>
      <c r="MAZ20" s="24"/>
      <c r="MBA20" s="24"/>
      <c r="MBB20" s="24"/>
      <c r="MBC20" s="24"/>
      <c r="MBD20" s="24"/>
      <c r="MBE20" s="24"/>
      <c r="MBF20" s="24"/>
      <c r="MBG20" s="24"/>
      <c r="MBH20" s="24"/>
      <c r="MBI20" s="24"/>
      <c r="MBJ20" s="24"/>
      <c r="MBK20" s="24"/>
      <c r="MBL20" s="24"/>
      <c r="MBM20" s="24"/>
      <c r="MBN20" s="24"/>
      <c r="MBO20" s="24"/>
      <c r="MBP20" s="24"/>
      <c r="MBQ20" s="24"/>
      <c r="MBR20" s="24"/>
      <c r="MBS20" s="24"/>
      <c r="MBT20" s="24"/>
      <c r="MBU20" s="24"/>
      <c r="MBV20" s="24"/>
      <c r="MBW20" s="24"/>
      <c r="MBX20" s="24"/>
      <c r="MBY20" s="24"/>
      <c r="MBZ20" s="24"/>
      <c r="MCA20" s="24"/>
      <c r="MCB20" s="24"/>
      <c r="MCC20" s="24"/>
      <c r="MCD20" s="24"/>
      <c r="MCE20" s="24"/>
      <c r="MCF20" s="24"/>
      <c r="MCG20" s="24"/>
      <c r="MCH20" s="24"/>
      <c r="MCI20" s="24"/>
      <c r="MCJ20" s="24"/>
      <c r="MCK20" s="24"/>
      <c r="MCL20" s="24"/>
      <c r="MCM20" s="24"/>
      <c r="MCN20" s="24"/>
      <c r="MCO20" s="24"/>
      <c r="MCP20" s="24"/>
      <c r="MCQ20" s="24"/>
      <c r="MCR20" s="24"/>
      <c r="MCS20" s="24"/>
      <c r="MCT20" s="24"/>
      <c r="MCU20" s="24"/>
      <c r="MCV20" s="24"/>
      <c r="MCW20" s="24"/>
      <c r="MCX20" s="24"/>
      <c r="MCY20" s="24"/>
      <c r="MCZ20" s="24"/>
      <c r="MDA20" s="24"/>
      <c r="MDB20" s="24"/>
      <c r="MDC20" s="24"/>
      <c r="MDD20" s="24"/>
      <c r="MDE20" s="24"/>
      <c r="MDF20" s="24"/>
      <c r="MDG20" s="24"/>
      <c r="MDH20" s="24"/>
      <c r="MDI20" s="24"/>
      <c r="MDJ20" s="24"/>
      <c r="MDK20" s="24"/>
      <c r="MDL20" s="24"/>
      <c r="MDM20" s="24"/>
      <c r="MDN20" s="24"/>
      <c r="MDO20" s="24"/>
      <c r="MDP20" s="24"/>
      <c r="MDQ20" s="24"/>
      <c r="MDR20" s="24"/>
      <c r="MDS20" s="24"/>
      <c r="MDT20" s="24"/>
      <c r="MDU20" s="24"/>
      <c r="MDV20" s="24"/>
      <c r="MDW20" s="24"/>
      <c r="MDX20" s="24"/>
      <c r="MDY20" s="24"/>
      <c r="MDZ20" s="24"/>
      <c r="MEA20" s="24"/>
      <c r="MEB20" s="24"/>
      <c r="MEC20" s="24"/>
      <c r="MED20" s="24"/>
      <c r="MEE20" s="24"/>
      <c r="MEF20" s="24"/>
      <c r="MEG20" s="24"/>
      <c r="MEH20" s="24"/>
      <c r="MEI20" s="24"/>
      <c r="MEJ20" s="24"/>
      <c r="MEK20" s="24"/>
      <c r="MEL20" s="24"/>
      <c r="MEM20" s="24"/>
      <c r="MEN20" s="24"/>
      <c r="MEO20" s="24"/>
      <c r="MEP20" s="24"/>
      <c r="MEQ20" s="24"/>
      <c r="MER20" s="24"/>
      <c r="MES20" s="24"/>
      <c r="MET20" s="24"/>
      <c r="MEU20" s="24"/>
      <c r="MEV20" s="24"/>
      <c r="MEW20" s="24"/>
      <c r="MEX20" s="24"/>
      <c r="MEY20" s="24"/>
      <c r="MEZ20" s="24"/>
      <c r="MFA20" s="24"/>
      <c r="MFB20" s="24"/>
      <c r="MFC20" s="24"/>
      <c r="MFD20" s="24"/>
      <c r="MFE20" s="24"/>
      <c r="MFF20" s="24"/>
      <c r="MFG20" s="24"/>
      <c r="MFH20" s="24"/>
      <c r="MFI20" s="24"/>
      <c r="MFJ20" s="24"/>
      <c r="MFK20" s="24"/>
      <c r="MFL20" s="24"/>
      <c r="MFM20" s="24"/>
      <c r="MFN20" s="24"/>
      <c r="MFO20" s="24"/>
      <c r="MFP20" s="24"/>
      <c r="MFQ20" s="24"/>
      <c r="MFR20" s="24"/>
      <c r="MFS20" s="24"/>
      <c r="MFT20" s="24"/>
      <c r="MFU20" s="24"/>
      <c r="MFV20" s="24"/>
      <c r="MFW20" s="24"/>
      <c r="MFX20" s="24"/>
      <c r="MFY20" s="24"/>
      <c r="MFZ20" s="24"/>
      <c r="MGA20" s="24"/>
      <c r="MGB20" s="24"/>
      <c r="MGC20" s="24"/>
      <c r="MGD20" s="24"/>
      <c r="MGE20" s="24"/>
      <c r="MGF20" s="24"/>
      <c r="MGG20" s="24"/>
      <c r="MGH20" s="24"/>
      <c r="MGI20" s="24"/>
      <c r="MGJ20" s="24"/>
      <c r="MGK20" s="24"/>
      <c r="MGL20" s="24"/>
      <c r="MGM20" s="24"/>
      <c r="MGN20" s="24"/>
      <c r="MGO20" s="24"/>
      <c r="MGP20" s="24"/>
      <c r="MGQ20" s="24"/>
      <c r="MGR20" s="24"/>
      <c r="MGS20" s="24"/>
      <c r="MGT20" s="24"/>
      <c r="MGU20" s="24"/>
      <c r="MGV20" s="24"/>
      <c r="MGW20" s="24"/>
      <c r="MGX20" s="24"/>
      <c r="MGY20" s="24"/>
      <c r="MGZ20" s="24"/>
      <c r="MHA20" s="24"/>
      <c r="MHB20" s="24"/>
      <c r="MHC20" s="24"/>
      <c r="MHD20" s="24"/>
      <c r="MHE20" s="24"/>
      <c r="MHF20" s="24"/>
      <c r="MHG20" s="24"/>
      <c r="MHH20" s="24"/>
      <c r="MHI20" s="24"/>
      <c r="MHJ20" s="24"/>
      <c r="MHK20" s="24"/>
      <c r="MHL20" s="24"/>
      <c r="MHM20" s="24"/>
      <c r="MHN20" s="24"/>
      <c r="MHO20" s="24"/>
      <c r="MHP20" s="24"/>
      <c r="MHQ20" s="24"/>
      <c r="MHR20" s="24"/>
      <c r="MHS20" s="24"/>
      <c r="MHT20" s="24"/>
      <c r="MHU20" s="24"/>
      <c r="MHV20" s="24"/>
      <c r="MHW20" s="24"/>
      <c r="MHX20" s="24"/>
      <c r="MHY20" s="24"/>
      <c r="MHZ20" s="24"/>
      <c r="MIA20" s="24"/>
      <c r="MIB20" s="24"/>
      <c r="MIC20" s="24"/>
      <c r="MID20" s="24"/>
      <c r="MIE20" s="24"/>
      <c r="MIF20" s="24"/>
      <c r="MIG20" s="24"/>
      <c r="MIH20" s="24"/>
      <c r="MII20" s="24"/>
      <c r="MIJ20" s="24"/>
      <c r="MIK20" s="24"/>
      <c r="MIL20" s="24"/>
      <c r="MIM20" s="24"/>
      <c r="MIN20" s="24"/>
      <c r="MIO20" s="24"/>
      <c r="MIP20" s="24"/>
      <c r="MIQ20" s="24"/>
      <c r="MIR20" s="24"/>
      <c r="MIS20" s="24"/>
      <c r="MIT20" s="24"/>
      <c r="MIU20" s="24"/>
      <c r="MIV20" s="24"/>
      <c r="MIW20" s="24"/>
      <c r="MIX20" s="24"/>
      <c r="MIY20" s="24"/>
      <c r="MIZ20" s="24"/>
      <c r="MJA20" s="24"/>
      <c r="MJB20" s="24"/>
      <c r="MJC20" s="24"/>
      <c r="MJD20" s="24"/>
      <c r="MJE20" s="24"/>
      <c r="MJF20" s="24"/>
      <c r="MJG20" s="24"/>
      <c r="MJH20" s="24"/>
      <c r="MJI20" s="24"/>
      <c r="MJJ20" s="24"/>
      <c r="MJK20" s="24"/>
      <c r="MJL20" s="24"/>
      <c r="MJM20" s="24"/>
      <c r="MJN20" s="24"/>
      <c r="MJO20" s="24"/>
      <c r="MJP20" s="24"/>
      <c r="MJQ20" s="24"/>
      <c r="MJR20" s="24"/>
      <c r="MJS20" s="24"/>
      <c r="MJT20" s="24"/>
      <c r="MJU20" s="24"/>
      <c r="MJV20" s="24"/>
      <c r="MJW20" s="24"/>
      <c r="MJX20" s="24"/>
      <c r="MJY20" s="24"/>
      <c r="MJZ20" s="24"/>
      <c r="MKA20" s="24"/>
      <c r="MKB20" s="24"/>
      <c r="MKC20" s="24"/>
      <c r="MKD20" s="24"/>
      <c r="MKE20" s="24"/>
      <c r="MKF20" s="24"/>
      <c r="MKG20" s="24"/>
      <c r="MKH20" s="24"/>
      <c r="MKI20" s="24"/>
      <c r="MKJ20" s="24"/>
      <c r="MKK20" s="24"/>
      <c r="MKL20" s="24"/>
      <c r="MKM20" s="24"/>
      <c r="MKN20" s="24"/>
      <c r="MKO20" s="24"/>
      <c r="MKP20" s="24"/>
      <c r="MKQ20" s="24"/>
      <c r="MKR20" s="24"/>
      <c r="MKS20" s="24"/>
      <c r="MKT20" s="24"/>
      <c r="MKU20" s="24"/>
      <c r="MKV20" s="24"/>
      <c r="MKW20" s="24"/>
      <c r="MKX20" s="24"/>
      <c r="MKY20" s="24"/>
      <c r="MKZ20" s="24"/>
      <c r="MLA20" s="24"/>
      <c r="MLB20" s="24"/>
      <c r="MLC20" s="24"/>
      <c r="MLD20" s="24"/>
      <c r="MLE20" s="24"/>
      <c r="MLF20" s="24"/>
      <c r="MLG20" s="24"/>
      <c r="MLH20" s="24"/>
      <c r="MLI20" s="24"/>
      <c r="MLJ20" s="24"/>
      <c r="MLK20" s="24"/>
      <c r="MLL20" s="24"/>
      <c r="MLM20" s="24"/>
      <c r="MLN20" s="24"/>
      <c r="MLO20" s="24"/>
      <c r="MLP20" s="24"/>
      <c r="MLQ20" s="24"/>
      <c r="MLR20" s="24"/>
      <c r="MLS20" s="24"/>
      <c r="MLT20" s="24"/>
      <c r="MLU20" s="24"/>
      <c r="MLV20" s="24"/>
      <c r="MLW20" s="24"/>
      <c r="MLX20" s="24"/>
      <c r="MLY20" s="24"/>
      <c r="MLZ20" s="24"/>
      <c r="MMA20" s="24"/>
      <c r="MMB20" s="24"/>
      <c r="MMC20" s="24"/>
      <c r="MMD20" s="24"/>
      <c r="MME20" s="24"/>
      <c r="MMF20" s="24"/>
      <c r="MMG20" s="24"/>
      <c r="MMH20" s="24"/>
      <c r="MMI20" s="24"/>
      <c r="MMJ20" s="24"/>
      <c r="MMK20" s="24"/>
      <c r="MML20" s="24"/>
      <c r="MMM20" s="24"/>
      <c r="MMN20" s="24"/>
      <c r="MMO20" s="24"/>
      <c r="MMP20" s="24"/>
      <c r="MMQ20" s="24"/>
      <c r="MMR20" s="24"/>
      <c r="MMS20" s="24"/>
      <c r="MMT20" s="24"/>
      <c r="MMU20" s="24"/>
      <c r="MMV20" s="24"/>
      <c r="MMW20" s="24"/>
      <c r="MMX20" s="24"/>
      <c r="MMY20" s="24"/>
      <c r="MMZ20" s="24"/>
      <c r="MNA20" s="24"/>
      <c r="MNB20" s="24"/>
      <c r="MNC20" s="24"/>
      <c r="MND20" s="24"/>
      <c r="MNE20" s="24"/>
      <c r="MNF20" s="24"/>
      <c r="MNG20" s="24"/>
      <c r="MNH20" s="24"/>
      <c r="MNI20" s="24"/>
      <c r="MNJ20" s="24"/>
      <c r="MNK20" s="24"/>
      <c r="MNL20" s="24"/>
      <c r="MNM20" s="24"/>
      <c r="MNN20" s="24"/>
      <c r="MNO20" s="24"/>
      <c r="MNP20" s="24"/>
      <c r="MNQ20" s="24"/>
      <c r="MNR20" s="24"/>
      <c r="MNS20" s="24"/>
      <c r="MNT20" s="24"/>
      <c r="MNU20" s="24"/>
      <c r="MNV20" s="24"/>
      <c r="MNW20" s="24"/>
      <c r="MNX20" s="24"/>
      <c r="MNY20" s="24"/>
      <c r="MNZ20" s="24"/>
      <c r="MOA20" s="24"/>
      <c r="MOB20" s="24"/>
      <c r="MOC20" s="24"/>
      <c r="MOD20" s="24"/>
      <c r="MOE20" s="24"/>
      <c r="MOF20" s="24"/>
      <c r="MOG20" s="24"/>
      <c r="MOH20" s="24"/>
      <c r="MOI20" s="24"/>
      <c r="MOJ20" s="24"/>
      <c r="MOK20" s="24"/>
      <c r="MOL20" s="24"/>
      <c r="MOM20" s="24"/>
      <c r="MON20" s="24"/>
      <c r="MOO20" s="24"/>
      <c r="MOP20" s="24"/>
      <c r="MOQ20" s="24"/>
      <c r="MOR20" s="24"/>
      <c r="MOS20" s="24"/>
      <c r="MOT20" s="24"/>
      <c r="MOU20" s="24"/>
      <c r="MOV20" s="24"/>
      <c r="MOW20" s="24"/>
      <c r="MOX20" s="24"/>
      <c r="MOY20" s="24"/>
      <c r="MOZ20" s="24"/>
      <c r="MPA20" s="24"/>
      <c r="MPB20" s="24"/>
      <c r="MPC20" s="24"/>
      <c r="MPD20" s="24"/>
      <c r="MPE20" s="24"/>
      <c r="MPF20" s="24"/>
      <c r="MPG20" s="24"/>
      <c r="MPH20" s="24"/>
      <c r="MPI20" s="24"/>
      <c r="MPJ20" s="24"/>
      <c r="MPK20" s="24"/>
      <c r="MPL20" s="24"/>
      <c r="MPM20" s="24"/>
      <c r="MPN20" s="24"/>
      <c r="MPO20" s="24"/>
      <c r="MPP20" s="24"/>
      <c r="MPQ20" s="24"/>
      <c r="MPR20" s="24"/>
      <c r="MPS20" s="24"/>
      <c r="MPT20" s="24"/>
      <c r="MPU20" s="24"/>
      <c r="MPV20" s="24"/>
      <c r="MPW20" s="24"/>
      <c r="MPX20" s="24"/>
      <c r="MPY20" s="24"/>
      <c r="MPZ20" s="24"/>
      <c r="MQA20" s="24"/>
      <c r="MQB20" s="24"/>
      <c r="MQC20" s="24"/>
      <c r="MQD20" s="24"/>
      <c r="MQE20" s="24"/>
      <c r="MQF20" s="24"/>
      <c r="MQG20" s="24"/>
      <c r="MQH20" s="24"/>
      <c r="MQI20" s="24"/>
      <c r="MQJ20" s="24"/>
      <c r="MQK20" s="24"/>
      <c r="MQL20" s="24"/>
      <c r="MQM20" s="24"/>
      <c r="MQN20" s="24"/>
      <c r="MQO20" s="24"/>
      <c r="MQP20" s="24"/>
      <c r="MQQ20" s="24"/>
      <c r="MQR20" s="24"/>
      <c r="MQS20" s="24"/>
      <c r="MQT20" s="24"/>
      <c r="MQU20" s="24"/>
      <c r="MQV20" s="24"/>
      <c r="MQW20" s="24"/>
      <c r="MQX20" s="24"/>
      <c r="MQY20" s="24"/>
      <c r="MQZ20" s="24"/>
      <c r="MRA20" s="24"/>
      <c r="MRB20" s="24"/>
      <c r="MRC20" s="24"/>
      <c r="MRD20" s="24"/>
      <c r="MRE20" s="24"/>
      <c r="MRF20" s="24"/>
      <c r="MRG20" s="24"/>
      <c r="MRH20" s="24"/>
      <c r="MRI20" s="24"/>
      <c r="MRJ20" s="24"/>
      <c r="MRK20" s="24"/>
      <c r="MRL20" s="24"/>
      <c r="MRM20" s="24"/>
      <c r="MRN20" s="24"/>
      <c r="MRO20" s="24"/>
      <c r="MRP20" s="24"/>
      <c r="MRQ20" s="24"/>
      <c r="MRR20" s="24"/>
      <c r="MRS20" s="24"/>
      <c r="MRT20" s="24"/>
      <c r="MRU20" s="24"/>
      <c r="MRV20" s="24"/>
      <c r="MRW20" s="24"/>
      <c r="MRX20" s="24"/>
      <c r="MRY20" s="24"/>
      <c r="MRZ20" s="24"/>
      <c r="MSA20" s="24"/>
      <c r="MSB20" s="24"/>
      <c r="MSC20" s="24"/>
      <c r="MSD20" s="24"/>
      <c r="MSE20" s="24"/>
      <c r="MSF20" s="24"/>
      <c r="MSG20" s="24"/>
      <c r="MSH20" s="24"/>
      <c r="MSI20" s="24"/>
      <c r="MSJ20" s="24"/>
      <c r="MSK20" s="24"/>
      <c r="MSL20" s="24"/>
      <c r="MSM20" s="24"/>
      <c r="MSN20" s="24"/>
      <c r="MSO20" s="24"/>
      <c r="MSP20" s="24"/>
      <c r="MSQ20" s="24"/>
      <c r="MSR20" s="24"/>
      <c r="MSS20" s="24"/>
      <c r="MST20" s="24"/>
      <c r="MSU20" s="24"/>
      <c r="MSV20" s="24"/>
      <c r="MSW20" s="24"/>
      <c r="MSX20" s="24"/>
      <c r="MSY20" s="24"/>
      <c r="MSZ20" s="24"/>
      <c r="MTA20" s="24"/>
      <c r="MTB20" s="24"/>
      <c r="MTC20" s="24"/>
      <c r="MTD20" s="24"/>
      <c r="MTE20" s="24"/>
      <c r="MTF20" s="24"/>
      <c r="MTG20" s="24"/>
      <c r="MTH20" s="24"/>
      <c r="MTI20" s="24"/>
      <c r="MTJ20" s="24"/>
      <c r="MTK20" s="24"/>
      <c r="MTL20" s="24"/>
      <c r="MTM20" s="24"/>
      <c r="MTN20" s="24"/>
      <c r="MTO20" s="24"/>
      <c r="MTP20" s="24"/>
      <c r="MTQ20" s="24"/>
      <c r="MTR20" s="24"/>
      <c r="MTS20" s="24"/>
      <c r="MTT20" s="24"/>
      <c r="MTU20" s="24"/>
      <c r="MTV20" s="24"/>
      <c r="MTW20" s="24"/>
      <c r="MTX20" s="24"/>
      <c r="MTY20" s="24"/>
      <c r="MTZ20" s="24"/>
      <c r="MUA20" s="24"/>
      <c r="MUB20" s="24"/>
      <c r="MUC20" s="24"/>
      <c r="MUD20" s="24"/>
      <c r="MUE20" s="24"/>
      <c r="MUF20" s="24"/>
      <c r="MUG20" s="24"/>
      <c r="MUH20" s="24"/>
      <c r="MUI20" s="24"/>
      <c r="MUJ20" s="24"/>
      <c r="MUK20" s="24"/>
      <c r="MUL20" s="24"/>
      <c r="MUM20" s="24"/>
      <c r="MUN20" s="24"/>
      <c r="MUO20" s="24"/>
      <c r="MUP20" s="24"/>
      <c r="MUQ20" s="24"/>
      <c r="MUR20" s="24"/>
      <c r="MUS20" s="24"/>
      <c r="MUT20" s="24"/>
      <c r="MUU20" s="24"/>
      <c r="MUV20" s="24"/>
      <c r="MUW20" s="24"/>
      <c r="MUX20" s="24"/>
      <c r="MUY20" s="24"/>
      <c r="MUZ20" s="24"/>
      <c r="MVA20" s="24"/>
      <c r="MVB20" s="24"/>
      <c r="MVC20" s="24"/>
      <c r="MVD20" s="24"/>
      <c r="MVE20" s="24"/>
      <c r="MVF20" s="24"/>
      <c r="MVG20" s="24"/>
      <c r="MVH20" s="24"/>
      <c r="MVI20" s="24"/>
      <c r="MVJ20" s="24"/>
      <c r="MVK20" s="24"/>
      <c r="MVL20" s="24"/>
      <c r="MVM20" s="24"/>
      <c r="MVN20" s="24"/>
      <c r="MVO20" s="24"/>
      <c r="MVP20" s="24"/>
      <c r="MVQ20" s="24"/>
      <c r="MVR20" s="24"/>
      <c r="MVS20" s="24"/>
      <c r="MVT20" s="24"/>
      <c r="MVU20" s="24"/>
      <c r="MVV20" s="24"/>
      <c r="MVW20" s="24"/>
      <c r="MVX20" s="24"/>
      <c r="MVY20" s="24"/>
      <c r="MVZ20" s="24"/>
      <c r="MWA20" s="24"/>
      <c r="MWB20" s="24"/>
      <c r="MWC20" s="24"/>
      <c r="MWD20" s="24"/>
      <c r="MWE20" s="24"/>
      <c r="MWF20" s="24"/>
      <c r="MWG20" s="24"/>
      <c r="MWH20" s="24"/>
      <c r="MWI20" s="24"/>
      <c r="MWJ20" s="24"/>
      <c r="MWK20" s="24"/>
      <c r="MWL20" s="24"/>
      <c r="MWM20" s="24"/>
      <c r="MWN20" s="24"/>
      <c r="MWO20" s="24"/>
      <c r="MWP20" s="24"/>
      <c r="MWQ20" s="24"/>
      <c r="MWR20" s="24"/>
      <c r="MWS20" s="24"/>
      <c r="MWT20" s="24"/>
      <c r="MWU20" s="24"/>
      <c r="MWV20" s="24"/>
      <c r="MWW20" s="24"/>
      <c r="MWX20" s="24"/>
      <c r="MWY20" s="24"/>
      <c r="MWZ20" s="24"/>
      <c r="MXA20" s="24"/>
      <c r="MXB20" s="24"/>
      <c r="MXC20" s="24"/>
      <c r="MXD20" s="24"/>
      <c r="MXE20" s="24"/>
      <c r="MXF20" s="24"/>
      <c r="MXG20" s="24"/>
      <c r="MXH20" s="24"/>
      <c r="MXI20" s="24"/>
      <c r="MXJ20" s="24"/>
      <c r="MXK20" s="24"/>
      <c r="MXL20" s="24"/>
      <c r="MXM20" s="24"/>
      <c r="MXN20" s="24"/>
      <c r="MXO20" s="24"/>
      <c r="MXP20" s="24"/>
      <c r="MXQ20" s="24"/>
      <c r="MXR20" s="24"/>
      <c r="MXS20" s="24"/>
      <c r="MXT20" s="24"/>
      <c r="MXU20" s="24"/>
      <c r="MXV20" s="24"/>
      <c r="MXW20" s="24"/>
      <c r="MXX20" s="24"/>
      <c r="MXY20" s="24"/>
      <c r="MXZ20" s="24"/>
      <c r="MYA20" s="24"/>
      <c r="MYB20" s="24"/>
      <c r="MYC20" s="24"/>
      <c r="MYD20" s="24"/>
      <c r="MYE20" s="24"/>
      <c r="MYF20" s="24"/>
      <c r="MYG20" s="24"/>
      <c r="MYH20" s="24"/>
      <c r="MYI20" s="24"/>
      <c r="MYJ20" s="24"/>
      <c r="MYK20" s="24"/>
      <c r="MYL20" s="24"/>
      <c r="MYM20" s="24"/>
      <c r="MYN20" s="24"/>
      <c r="MYO20" s="24"/>
      <c r="MYP20" s="24"/>
      <c r="MYQ20" s="24"/>
      <c r="MYR20" s="24"/>
      <c r="MYS20" s="24"/>
      <c r="MYT20" s="24"/>
      <c r="MYU20" s="24"/>
      <c r="MYV20" s="24"/>
      <c r="MYW20" s="24"/>
      <c r="MYX20" s="24"/>
      <c r="MYY20" s="24"/>
      <c r="MYZ20" s="24"/>
      <c r="MZA20" s="24"/>
      <c r="MZB20" s="24"/>
      <c r="MZC20" s="24"/>
      <c r="MZD20" s="24"/>
      <c r="MZE20" s="24"/>
      <c r="MZF20" s="24"/>
      <c r="MZG20" s="24"/>
      <c r="MZH20" s="24"/>
      <c r="MZI20" s="24"/>
      <c r="MZJ20" s="24"/>
      <c r="MZK20" s="24"/>
      <c r="MZL20" s="24"/>
      <c r="MZM20" s="24"/>
      <c r="MZN20" s="24"/>
      <c r="MZO20" s="24"/>
      <c r="MZP20" s="24"/>
      <c r="MZQ20" s="24"/>
      <c r="MZR20" s="24"/>
      <c r="MZS20" s="24"/>
      <c r="MZT20" s="24"/>
      <c r="MZU20" s="24"/>
      <c r="MZV20" s="24"/>
      <c r="MZW20" s="24"/>
      <c r="MZX20" s="24"/>
      <c r="MZY20" s="24"/>
      <c r="MZZ20" s="24"/>
      <c r="NAA20" s="24"/>
      <c r="NAB20" s="24"/>
      <c r="NAC20" s="24"/>
      <c r="NAD20" s="24"/>
      <c r="NAE20" s="24"/>
      <c r="NAF20" s="24"/>
      <c r="NAG20" s="24"/>
      <c r="NAH20" s="24"/>
      <c r="NAI20" s="24"/>
      <c r="NAJ20" s="24"/>
      <c r="NAK20" s="24"/>
      <c r="NAL20" s="24"/>
      <c r="NAM20" s="24"/>
      <c r="NAN20" s="24"/>
      <c r="NAO20" s="24"/>
      <c r="NAP20" s="24"/>
      <c r="NAQ20" s="24"/>
      <c r="NAR20" s="24"/>
      <c r="NAS20" s="24"/>
      <c r="NAT20" s="24"/>
      <c r="NAU20" s="24"/>
      <c r="NAV20" s="24"/>
      <c r="NAW20" s="24"/>
      <c r="NAX20" s="24"/>
      <c r="NAY20" s="24"/>
      <c r="NAZ20" s="24"/>
      <c r="NBA20" s="24"/>
      <c r="NBB20" s="24"/>
      <c r="NBC20" s="24"/>
      <c r="NBD20" s="24"/>
      <c r="NBE20" s="24"/>
      <c r="NBF20" s="24"/>
      <c r="NBG20" s="24"/>
      <c r="NBH20" s="24"/>
      <c r="NBI20" s="24"/>
      <c r="NBJ20" s="24"/>
      <c r="NBK20" s="24"/>
      <c r="NBL20" s="24"/>
      <c r="NBM20" s="24"/>
      <c r="NBN20" s="24"/>
      <c r="NBO20" s="24"/>
      <c r="NBP20" s="24"/>
      <c r="NBQ20" s="24"/>
      <c r="NBR20" s="24"/>
      <c r="NBS20" s="24"/>
      <c r="NBT20" s="24"/>
      <c r="NBU20" s="24"/>
      <c r="NBV20" s="24"/>
      <c r="NBW20" s="24"/>
      <c r="NBX20" s="24"/>
      <c r="NBY20" s="24"/>
      <c r="NBZ20" s="24"/>
      <c r="NCA20" s="24"/>
      <c r="NCB20" s="24"/>
      <c r="NCC20" s="24"/>
      <c r="NCD20" s="24"/>
      <c r="NCE20" s="24"/>
      <c r="NCF20" s="24"/>
      <c r="NCG20" s="24"/>
      <c r="NCH20" s="24"/>
      <c r="NCI20" s="24"/>
      <c r="NCJ20" s="24"/>
      <c r="NCK20" s="24"/>
      <c r="NCL20" s="24"/>
      <c r="NCM20" s="24"/>
      <c r="NCN20" s="24"/>
      <c r="NCO20" s="24"/>
      <c r="NCP20" s="24"/>
      <c r="NCQ20" s="24"/>
      <c r="NCR20" s="24"/>
      <c r="NCS20" s="24"/>
      <c r="NCT20" s="24"/>
      <c r="NCU20" s="24"/>
      <c r="NCV20" s="24"/>
      <c r="NCW20" s="24"/>
      <c r="NCX20" s="24"/>
      <c r="NCY20" s="24"/>
      <c r="NCZ20" s="24"/>
      <c r="NDA20" s="24"/>
      <c r="NDB20" s="24"/>
      <c r="NDC20" s="24"/>
      <c r="NDD20" s="24"/>
      <c r="NDE20" s="24"/>
      <c r="NDF20" s="24"/>
      <c r="NDG20" s="24"/>
      <c r="NDH20" s="24"/>
      <c r="NDI20" s="24"/>
      <c r="NDJ20" s="24"/>
      <c r="NDK20" s="24"/>
      <c r="NDL20" s="24"/>
      <c r="NDM20" s="24"/>
      <c r="NDN20" s="24"/>
      <c r="NDO20" s="24"/>
      <c r="NDP20" s="24"/>
      <c r="NDQ20" s="24"/>
      <c r="NDR20" s="24"/>
      <c r="NDS20" s="24"/>
      <c r="NDT20" s="24"/>
      <c r="NDU20" s="24"/>
      <c r="NDV20" s="24"/>
      <c r="NDW20" s="24"/>
      <c r="NDX20" s="24"/>
      <c r="NDY20" s="24"/>
      <c r="NDZ20" s="24"/>
      <c r="NEA20" s="24"/>
      <c r="NEB20" s="24"/>
      <c r="NEC20" s="24"/>
      <c r="NED20" s="24"/>
      <c r="NEE20" s="24"/>
      <c r="NEF20" s="24"/>
      <c r="NEG20" s="24"/>
      <c r="NEH20" s="24"/>
      <c r="NEI20" s="24"/>
      <c r="NEJ20" s="24"/>
      <c r="NEK20" s="24"/>
      <c r="NEL20" s="24"/>
      <c r="NEM20" s="24"/>
      <c r="NEN20" s="24"/>
      <c r="NEO20" s="24"/>
      <c r="NEP20" s="24"/>
      <c r="NEQ20" s="24"/>
      <c r="NER20" s="24"/>
      <c r="NES20" s="24"/>
      <c r="NET20" s="24"/>
      <c r="NEU20" s="24"/>
      <c r="NEV20" s="24"/>
      <c r="NEW20" s="24"/>
      <c r="NEX20" s="24"/>
      <c r="NEY20" s="24"/>
      <c r="NEZ20" s="24"/>
      <c r="NFA20" s="24"/>
      <c r="NFB20" s="24"/>
      <c r="NFC20" s="24"/>
      <c r="NFD20" s="24"/>
      <c r="NFE20" s="24"/>
      <c r="NFF20" s="24"/>
      <c r="NFG20" s="24"/>
      <c r="NFH20" s="24"/>
      <c r="NFI20" s="24"/>
      <c r="NFJ20" s="24"/>
      <c r="NFK20" s="24"/>
      <c r="NFL20" s="24"/>
      <c r="NFM20" s="24"/>
      <c r="NFN20" s="24"/>
      <c r="NFO20" s="24"/>
      <c r="NFP20" s="24"/>
      <c r="NFQ20" s="24"/>
      <c r="NFR20" s="24"/>
      <c r="NFS20" s="24"/>
      <c r="NFT20" s="24"/>
      <c r="NFU20" s="24"/>
      <c r="NFV20" s="24"/>
      <c r="NFW20" s="24"/>
      <c r="NFX20" s="24"/>
      <c r="NFY20" s="24"/>
      <c r="NFZ20" s="24"/>
      <c r="NGA20" s="24"/>
      <c r="NGB20" s="24"/>
      <c r="NGC20" s="24"/>
      <c r="NGD20" s="24"/>
      <c r="NGE20" s="24"/>
      <c r="NGF20" s="24"/>
      <c r="NGG20" s="24"/>
      <c r="NGH20" s="24"/>
      <c r="NGI20" s="24"/>
      <c r="NGJ20" s="24"/>
      <c r="NGK20" s="24"/>
      <c r="NGL20" s="24"/>
      <c r="NGM20" s="24"/>
      <c r="NGN20" s="24"/>
      <c r="NGO20" s="24"/>
      <c r="NGP20" s="24"/>
      <c r="NGQ20" s="24"/>
      <c r="NGR20" s="24"/>
      <c r="NGS20" s="24"/>
      <c r="NGT20" s="24"/>
      <c r="NGU20" s="24"/>
      <c r="NGV20" s="24"/>
      <c r="NGW20" s="24"/>
      <c r="NGX20" s="24"/>
      <c r="NGY20" s="24"/>
      <c r="NGZ20" s="24"/>
      <c r="NHA20" s="24"/>
      <c r="NHB20" s="24"/>
      <c r="NHC20" s="24"/>
      <c r="NHD20" s="24"/>
      <c r="NHE20" s="24"/>
      <c r="NHF20" s="24"/>
      <c r="NHG20" s="24"/>
      <c r="NHH20" s="24"/>
      <c r="NHI20" s="24"/>
      <c r="NHJ20" s="24"/>
      <c r="NHK20" s="24"/>
      <c r="NHL20" s="24"/>
      <c r="NHM20" s="24"/>
      <c r="NHN20" s="24"/>
      <c r="NHO20" s="24"/>
      <c r="NHP20" s="24"/>
      <c r="NHQ20" s="24"/>
      <c r="NHR20" s="24"/>
      <c r="NHS20" s="24"/>
      <c r="NHT20" s="24"/>
      <c r="NHU20" s="24"/>
      <c r="NHV20" s="24"/>
      <c r="NHW20" s="24"/>
      <c r="NHX20" s="24"/>
      <c r="NHY20" s="24"/>
      <c r="NHZ20" s="24"/>
      <c r="NIA20" s="24"/>
      <c r="NIB20" s="24"/>
      <c r="NIC20" s="24"/>
      <c r="NID20" s="24"/>
      <c r="NIE20" s="24"/>
      <c r="NIF20" s="24"/>
      <c r="NIG20" s="24"/>
      <c r="NIH20" s="24"/>
      <c r="NII20" s="24"/>
      <c r="NIJ20" s="24"/>
      <c r="NIK20" s="24"/>
      <c r="NIL20" s="24"/>
      <c r="NIM20" s="24"/>
      <c r="NIN20" s="24"/>
      <c r="NIO20" s="24"/>
      <c r="NIP20" s="24"/>
      <c r="NIQ20" s="24"/>
      <c r="NIR20" s="24"/>
      <c r="NIS20" s="24"/>
      <c r="NIT20" s="24"/>
      <c r="NIU20" s="24"/>
      <c r="NIV20" s="24"/>
      <c r="NIW20" s="24"/>
      <c r="NIX20" s="24"/>
      <c r="NIY20" s="24"/>
      <c r="NIZ20" s="24"/>
      <c r="NJA20" s="24"/>
      <c r="NJB20" s="24"/>
      <c r="NJC20" s="24"/>
      <c r="NJD20" s="24"/>
      <c r="NJE20" s="24"/>
      <c r="NJF20" s="24"/>
      <c r="NJG20" s="24"/>
      <c r="NJH20" s="24"/>
      <c r="NJI20" s="24"/>
      <c r="NJJ20" s="24"/>
      <c r="NJK20" s="24"/>
      <c r="NJL20" s="24"/>
      <c r="NJM20" s="24"/>
      <c r="NJN20" s="24"/>
      <c r="NJO20" s="24"/>
      <c r="NJP20" s="24"/>
      <c r="NJQ20" s="24"/>
      <c r="NJR20" s="24"/>
      <c r="NJS20" s="24"/>
      <c r="NJT20" s="24"/>
      <c r="NJU20" s="24"/>
      <c r="NJV20" s="24"/>
      <c r="NJW20" s="24"/>
      <c r="NJX20" s="24"/>
      <c r="NJY20" s="24"/>
      <c r="NJZ20" s="24"/>
      <c r="NKA20" s="24"/>
      <c r="NKB20" s="24"/>
      <c r="NKC20" s="24"/>
      <c r="NKD20" s="24"/>
      <c r="NKE20" s="24"/>
      <c r="NKF20" s="24"/>
      <c r="NKG20" s="24"/>
      <c r="NKH20" s="24"/>
      <c r="NKI20" s="24"/>
      <c r="NKJ20" s="24"/>
      <c r="NKK20" s="24"/>
      <c r="NKL20" s="24"/>
      <c r="NKM20" s="24"/>
      <c r="NKN20" s="24"/>
      <c r="NKO20" s="24"/>
      <c r="NKP20" s="24"/>
      <c r="NKQ20" s="24"/>
      <c r="NKR20" s="24"/>
      <c r="NKS20" s="24"/>
      <c r="NKT20" s="24"/>
      <c r="NKU20" s="24"/>
      <c r="NKV20" s="24"/>
      <c r="NKW20" s="24"/>
      <c r="NKX20" s="24"/>
      <c r="NKY20" s="24"/>
      <c r="NKZ20" s="24"/>
      <c r="NLA20" s="24"/>
      <c r="NLB20" s="24"/>
      <c r="NLC20" s="24"/>
      <c r="NLD20" s="24"/>
      <c r="NLE20" s="24"/>
      <c r="NLF20" s="24"/>
      <c r="NLG20" s="24"/>
      <c r="NLH20" s="24"/>
      <c r="NLI20" s="24"/>
      <c r="NLJ20" s="24"/>
      <c r="NLK20" s="24"/>
      <c r="NLL20" s="24"/>
      <c r="NLM20" s="24"/>
      <c r="NLN20" s="24"/>
      <c r="NLO20" s="24"/>
      <c r="NLP20" s="24"/>
      <c r="NLQ20" s="24"/>
      <c r="NLR20" s="24"/>
      <c r="NLS20" s="24"/>
      <c r="NLT20" s="24"/>
      <c r="NLU20" s="24"/>
      <c r="NLV20" s="24"/>
      <c r="NLW20" s="24"/>
      <c r="NLX20" s="24"/>
      <c r="NLY20" s="24"/>
      <c r="NLZ20" s="24"/>
      <c r="NMA20" s="24"/>
      <c r="NMB20" s="24"/>
      <c r="NMC20" s="24"/>
      <c r="NMD20" s="24"/>
      <c r="NME20" s="24"/>
      <c r="NMF20" s="24"/>
      <c r="NMG20" s="24"/>
      <c r="NMH20" s="24"/>
      <c r="NMI20" s="24"/>
      <c r="NMJ20" s="24"/>
      <c r="NMK20" s="24"/>
      <c r="NML20" s="24"/>
      <c r="NMM20" s="24"/>
      <c r="NMN20" s="24"/>
      <c r="NMO20" s="24"/>
      <c r="NMP20" s="24"/>
      <c r="NMQ20" s="24"/>
      <c r="NMR20" s="24"/>
      <c r="NMS20" s="24"/>
      <c r="NMT20" s="24"/>
      <c r="NMU20" s="24"/>
      <c r="NMV20" s="24"/>
      <c r="NMW20" s="24"/>
      <c r="NMX20" s="24"/>
      <c r="NMY20" s="24"/>
      <c r="NMZ20" s="24"/>
      <c r="NNA20" s="24"/>
      <c r="NNB20" s="24"/>
      <c r="NNC20" s="24"/>
      <c r="NND20" s="24"/>
      <c r="NNE20" s="24"/>
      <c r="NNF20" s="24"/>
      <c r="NNG20" s="24"/>
      <c r="NNH20" s="24"/>
      <c r="NNI20" s="24"/>
      <c r="NNJ20" s="24"/>
      <c r="NNK20" s="24"/>
      <c r="NNL20" s="24"/>
      <c r="NNM20" s="24"/>
      <c r="NNN20" s="24"/>
      <c r="NNO20" s="24"/>
      <c r="NNP20" s="24"/>
      <c r="NNQ20" s="24"/>
      <c r="NNR20" s="24"/>
      <c r="NNS20" s="24"/>
      <c r="NNT20" s="24"/>
      <c r="NNU20" s="24"/>
      <c r="NNV20" s="24"/>
      <c r="NNW20" s="24"/>
      <c r="NNX20" s="24"/>
      <c r="NNY20" s="24"/>
      <c r="NNZ20" s="24"/>
      <c r="NOA20" s="24"/>
      <c r="NOB20" s="24"/>
      <c r="NOC20" s="24"/>
      <c r="NOD20" s="24"/>
      <c r="NOE20" s="24"/>
      <c r="NOF20" s="24"/>
      <c r="NOG20" s="24"/>
      <c r="NOH20" s="24"/>
      <c r="NOI20" s="24"/>
      <c r="NOJ20" s="24"/>
      <c r="NOK20" s="24"/>
      <c r="NOL20" s="24"/>
      <c r="NOM20" s="24"/>
      <c r="NON20" s="24"/>
      <c r="NOO20" s="24"/>
      <c r="NOP20" s="24"/>
      <c r="NOQ20" s="24"/>
      <c r="NOR20" s="24"/>
      <c r="NOS20" s="24"/>
      <c r="NOT20" s="24"/>
      <c r="NOU20" s="24"/>
      <c r="NOV20" s="24"/>
      <c r="NOW20" s="24"/>
      <c r="NOX20" s="24"/>
      <c r="NOY20" s="24"/>
      <c r="NOZ20" s="24"/>
      <c r="NPA20" s="24"/>
      <c r="NPB20" s="24"/>
      <c r="NPC20" s="24"/>
      <c r="NPD20" s="24"/>
      <c r="NPE20" s="24"/>
      <c r="NPF20" s="24"/>
      <c r="NPG20" s="24"/>
      <c r="NPH20" s="24"/>
      <c r="NPI20" s="24"/>
      <c r="NPJ20" s="24"/>
      <c r="NPK20" s="24"/>
      <c r="NPL20" s="24"/>
      <c r="NPM20" s="24"/>
      <c r="NPN20" s="24"/>
      <c r="NPO20" s="24"/>
      <c r="NPP20" s="24"/>
      <c r="NPQ20" s="24"/>
      <c r="NPR20" s="24"/>
      <c r="NPS20" s="24"/>
      <c r="NPT20" s="24"/>
      <c r="NPU20" s="24"/>
      <c r="NPV20" s="24"/>
      <c r="NPW20" s="24"/>
      <c r="NPX20" s="24"/>
      <c r="NPY20" s="24"/>
      <c r="NPZ20" s="24"/>
      <c r="NQA20" s="24"/>
      <c r="NQB20" s="24"/>
      <c r="NQC20" s="24"/>
      <c r="NQD20" s="24"/>
      <c r="NQE20" s="24"/>
      <c r="NQF20" s="24"/>
      <c r="NQG20" s="24"/>
      <c r="NQH20" s="24"/>
      <c r="NQI20" s="24"/>
      <c r="NQJ20" s="24"/>
      <c r="NQK20" s="24"/>
      <c r="NQL20" s="24"/>
      <c r="NQM20" s="24"/>
      <c r="NQN20" s="24"/>
      <c r="NQO20" s="24"/>
      <c r="NQP20" s="24"/>
      <c r="NQQ20" s="24"/>
      <c r="NQR20" s="24"/>
      <c r="NQS20" s="24"/>
      <c r="NQT20" s="24"/>
      <c r="NQU20" s="24"/>
      <c r="NQV20" s="24"/>
      <c r="NQW20" s="24"/>
      <c r="NQX20" s="24"/>
      <c r="NQY20" s="24"/>
      <c r="NQZ20" s="24"/>
      <c r="NRA20" s="24"/>
      <c r="NRB20" s="24"/>
      <c r="NRC20" s="24"/>
      <c r="NRD20" s="24"/>
      <c r="NRE20" s="24"/>
      <c r="NRF20" s="24"/>
      <c r="NRG20" s="24"/>
      <c r="NRH20" s="24"/>
      <c r="NRI20" s="24"/>
      <c r="NRJ20" s="24"/>
      <c r="NRK20" s="24"/>
      <c r="NRL20" s="24"/>
      <c r="NRM20" s="24"/>
      <c r="NRN20" s="24"/>
      <c r="NRO20" s="24"/>
      <c r="NRP20" s="24"/>
      <c r="NRQ20" s="24"/>
      <c r="NRR20" s="24"/>
      <c r="NRS20" s="24"/>
      <c r="NRT20" s="24"/>
      <c r="NRU20" s="24"/>
      <c r="NRV20" s="24"/>
      <c r="NRW20" s="24"/>
      <c r="NRX20" s="24"/>
      <c r="NRY20" s="24"/>
      <c r="NRZ20" s="24"/>
      <c r="NSA20" s="24"/>
      <c r="NSB20" s="24"/>
      <c r="NSC20" s="24"/>
      <c r="NSD20" s="24"/>
      <c r="NSE20" s="24"/>
      <c r="NSF20" s="24"/>
      <c r="NSG20" s="24"/>
      <c r="NSH20" s="24"/>
      <c r="NSI20" s="24"/>
      <c r="NSJ20" s="24"/>
      <c r="NSK20" s="24"/>
      <c r="NSL20" s="24"/>
      <c r="NSM20" s="24"/>
      <c r="NSN20" s="24"/>
      <c r="NSO20" s="24"/>
      <c r="NSP20" s="24"/>
      <c r="NSQ20" s="24"/>
      <c r="NSR20" s="24"/>
      <c r="NSS20" s="24"/>
      <c r="NST20" s="24"/>
      <c r="NSU20" s="24"/>
      <c r="NSV20" s="24"/>
      <c r="NSW20" s="24"/>
      <c r="NSX20" s="24"/>
      <c r="NSY20" s="24"/>
      <c r="NSZ20" s="24"/>
      <c r="NTA20" s="24"/>
      <c r="NTB20" s="24"/>
      <c r="NTC20" s="24"/>
      <c r="NTD20" s="24"/>
      <c r="NTE20" s="24"/>
      <c r="NTF20" s="24"/>
      <c r="NTG20" s="24"/>
      <c r="NTH20" s="24"/>
      <c r="NTI20" s="24"/>
      <c r="NTJ20" s="24"/>
      <c r="NTK20" s="24"/>
      <c r="NTL20" s="24"/>
      <c r="NTM20" s="24"/>
      <c r="NTN20" s="24"/>
      <c r="NTO20" s="24"/>
      <c r="NTP20" s="24"/>
      <c r="NTQ20" s="24"/>
      <c r="NTR20" s="24"/>
      <c r="NTS20" s="24"/>
      <c r="NTT20" s="24"/>
      <c r="NTU20" s="24"/>
      <c r="NTV20" s="24"/>
      <c r="NTW20" s="24"/>
      <c r="NTX20" s="24"/>
      <c r="NTY20" s="24"/>
      <c r="NTZ20" s="24"/>
      <c r="NUA20" s="24"/>
      <c r="NUB20" s="24"/>
      <c r="NUC20" s="24"/>
      <c r="NUD20" s="24"/>
      <c r="NUE20" s="24"/>
      <c r="NUF20" s="24"/>
      <c r="NUG20" s="24"/>
      <c r="NUH20" s="24"/>
      <c r="NUI20" s="24"/>
      <c r="NUJ20" s="24"/>
      <c r="NUK20" s="24"/>
      <c r="NUL20" s="24"/>
      <c r="NUM20" s="24"/>
      <c r="NUN20" s="24"/>
      <c r="NUO20" s="24"/>
      <c r="NUP20" s="24"/>
      <c r="NUQ20" s="24"/>
      <c r="NUR20" s="24"/>
      <c r="NUS20" s="24"/>
      <c r="NUT20" s="24"/>
      <c r="NUU20" s="24"/>
      <c r="NUV20" s="24"/>
      <c r="NUW20" s="24"/>
      <c r="NUX20" s="24"/>
      <c r="NUY20" s="24"/>
      <c r="NUZ20" s="24"/>
      <c r="NVA20" s="24"/>
      <c r="NVB20" s="24"/>
      <c r="NVC20" s="24"/>
      <c r="NVD20" s="24"/>
      <c r="NVE20" s="24"/>
      <c r="NVF20" s="24"/>
      <c r="NVG20" s="24"/>
      <c r="NVH20" s="24"/>
      <c r="NVI20" s="24"/>
      <c r="NVJ20" s="24"/>
      <c r="NVK20" s="24"/>
      <c r="NVL20" s="24"/>
      <c r="NVM20" s="24"/>
      <c r="NVN20" s="24"/>
      <c r="NVO20" s="24"/>
      <c r="NVP20" s="24"/>
      <c r="NVQ20" s="24"/>
      <c r="NVR20" s="24"/>
      <c r="NVS20" s="24"/>
      <c r="NVT20" s="24"/>
      <c r="NVU20" s="24"/>
      <c r="NVV20" s="24"/>
      <c r="NVW20" s="24"/>
      <c r="NVX20" s="24"/>
      <c r="NVY20" s="24"/>
      <c r="NVZ20" s="24"/>
      <c r="NWA20" s="24"/>
      <c r="NWB20" s="24"/>
      <c r="NWC20" s="24"/>
      <c r="NWD20" s="24"/>
      <c r="NWE20" s="24"/>
      <c r="NWF20" s="24"/>
      <c r="NWG20" s="24"/>
      <c r="NWH20" s="24"/>
      <c r="NWI20" s="24"/>
      <c r="NWJ20" s="24"/>
      <c r="NWK20" s="24"/>
      <c r="NWL20" s="24"/>
      <c r="NWM20" s="24"/>
      <c r="NWN20" s="24"/>
      <c r="NWO20" s="24"/>
      <c r="NWP20" s="24"/>
      <c r="NWQ20" s="24"/>
      <c r="NWR20" s="24"/>
      <c r="NWS20" s="24"/>
      <c r="NWT20" s="24"/>
      <c r="NWU20" s="24"/>
      <c r="NWV20" s="24"/>
      <c r="NWW20" s="24"/>
      <c r="NWX20" s="24"/>
      <c r="NWY20" s="24"/>
      <c r="NWZ20" s="24"/>
      <c r="NXA20" s="24"/>
      <c r="NXB20" s="24"/>
      <c r="NXC20" s="24"/>
      <c r="NXD20" s="24"/>
      <c r="NXE20" s="24"/>
      <c r="NXF20" s="24"/>
      <c r="NXG20" s="24"/>
      <c r="NXH20" s="24"/>
      <c r="NXI20" s="24"/>
      <c r="NXJ20" s="24"/>
      <c r="NXK20" s="24"/>
      <c r="NXL20" s="24"/>
      <c r="NXM20" s="24"/>
      <c r="NXN20" s="24"/>
      <c r="NXO20" s="24"/>
      <c r="NXP20" s="24"/>
      <c r="NXQ20" s="24"/>
      <c r="NXR20" s="24"/>
      <c r="NXS20" s="24"/>
      <c r="NXT20" s="24"/>
      <c r="NXU20" s="24"/>
      <c r="NXV20" s="24"/>
      <c r="NXW20" s="24"/>
      <c r="NXX20" s="24"/>
      <c r="NXY20" s="24"/>
      <c r="NXZ20" s="24"/>
      <c r="NYA20" s="24"/>
      <c r="NYB20" s="24"/>
      <c r="NYC20" s="24"/>
      <c r="NYD20" s="24"/>
      <c r="NYE20" s="24"/>
      <c r="NYF20" s="24"/>
      <c r="NYG20" s="24"/>
      <c r="NYH20" s="24"/>
      <c r="NYI20" s="24"/>
      <c r="NYJ20" s="24"/>
      <c r="NYK20" s="24"/>
      <c r="NYL20" s="24"/>
      <c r="NYM20" s="24"/>
      <c r="NYN20" s="24"/>
      <c r="NYO20" s="24"/>
      <c r="NYP20" s="24"/>
      <c r="NYQ20" s="24"/>
      <c r="NYR20" s="24"/>
      <c r="NYS20" s="24"/>
      <c r="NYT20" s="24"/>
      <c r="NYU20" s="24"/>
      <c r="NYV20" s="24"/>
      <c r="NYW20" s="24"/>
      <c r="NYX20" s="24"/>
      <c r="NYY20" s="24"/>
      <c r="NYZ20" s="24"/>
      <c r="NZA20" s="24"/>
      <c r="NZB20" s="24"/>
      <c r="NZC20" s="24"/>
      <c r="NZD20" s="24"/>
      <c r="NZE20" s="24"/>
      <c r="NZF20" s="24"/>
      <c r="NZG20" s="24"/>
      <c r="NZH20" s="24"/>
      <c r="NZI20" s="24"/>
      <c r="NZJ20" s="24"/>
      <c r="NZK20" s="24"/>
      <c r="NZL20" s="24"/>
      <c r="NZM20" s="24"/>
      <c r="NZN20" s="24"/>
      <c r="NZO20" s="24"/>
      <c r="NZP20" s="24"/>
      <c r="NZQ20" s="24"/>
      <c r="NZR20" s="24"/>
      <c r="NZS20" s="24"/>
      <c r="NZT20" s="24"/>
      <c r="NZU20" s="24"/>
      <c r="NZV20" s="24"/>
      <c r="NZW20" s="24"/>
      <c r="NZX20" s="24"/>
      <c r="NZY20" s="24"/>
      <c r="NZZ20" s="24"/>
      <c r="OAA20" s="24"/>
      <c r="OAB20" s="24"/>
      <c r="OAC20" s="24"/>
      <c r="OAD20" s="24"/>
      <c r="OAE20" s="24"/>
      <c r="OAF20" s="24"/>
      <c r="OAG20" s="24"/>
      <c r="OAH20" s="24"/>
      <c r="OAI20" s="24"/>
      <c r="OAJ20" s="24"/>
      <c r="OAK20" s="24"/>
      <c r="OAL20" s="24"/>
      <c r="OAM20" s="24"/>
      <c r="OAN20" s="24"/>
      <c r="OAO20" s="24"/>
      <c r="OAP20" s="24"/>
      <c r="OAQ20" s="24"/>
      <c r="OAR20" s="24"/>
      <c r="OAS20" s="24"/>
      <c r="OAT20" s="24"/>
      <c r="OAU20" s="24"/>
      <c r="OAV20" s="24"/>
      <c r="OAW20" s="24"/>
      <c r="OAX20" s="24"/>
      <c r="OAY20" s="24"/>
      <c r="OAZ20" s="24"/>
      <c r="OBA20" s="24"/>
      <c r="OBB20" s="24"/>
      <c r="OBC20" s="24"/>
      <c r="OBD20" s="24"/>
      <c r="OBE20" s="24"/>
      <c r="OBF20" s="24"/>
      <c r="OBG20" s="24"/>
      <c r="OBH20" s="24"/>
      <c r="OBI20" s="24"/>
      <c r="OBJ20" s="24"/>
      <c r="OBK20" s="24"/>
      <c r="OBL20" s="24"/>
      <c r="OBM20" s="24"/>
      <c r="OBN20" s="24"/>
      <c r="OBO20" s="24"/>
      <c r="OBP20" s="24"/>
      <c r="OBQ20" s="24"/>
      <c r="OBR20" s="24"/>
      <c r="OBS20" s="24"/>
      <c r="OBT20" s="24"/>
      <c r="OBU20" s="24"/>
      <c r="OBV20" s="24"/>
      <c r="OBW20" s="24"/>
      <c r="OBX20" s="24"/>
      <c r="OBY20" s="24"/>
      <c r="OBZ20" s="24"/>
      <c r="OCA20" s="24"/>
      <c r="OCB20" s="24"/>
      <c r="OCC20" s="24"/>
      <c r="OCD20" s="24"/>
      <c r="OCE20" s="24"/>
      <c r="OCF20" s="24"/>
      <c r="OCG20" s="24"/>
      <c r="OCH20" s="24"/>
      <c r="OCI20" s="24"/>
      <c r="OCJ20" s="24"/>
      <c r="OCK20" s="24"/>
      <c r="OCL20" s="24"/>
      <c r="OCM20" s="24"/>
      <c r="OCN20" s="24"/>
      <c r="OCO20" s="24"/>
      <c r="OCP20" s="24"/>
      <c r="OCQ20" s="24"/>
      <c r="OCR20" s="24"/>
      <c r="OCS20" s="24"/>
      <c r="OCT20" s="24"/>
      <c r="OCU20" s="24"/>
      <c r="OCV20" s="24"/>
      <c r="OCW20" s="24"/>
      <c r="OCX20" s="24"/>
      <c r="OCY20" s="24"/>
      <c r="OCZ20" s="24"/>
      <c r="ODA20" s="24"/>
      <c r="ODB20" s="24"/>
      <c r="ODC20" s="24"/>
      <c r="ODD20" s="24"/>
      <c r="ODE20" s="24"/>
      <c r="ODF20" s="24"/>
      <c r="ODG20" s="24"/>
      <c r="ODH20" s="24"/>
      <c r="ODI20" s="24"/>
      <c r="ODJ20" s="24"/>
      <c r="ODK20" s="24"/>
      <c r="ODL20" s="24"/>
      <c r="ODM20" s="24"/>
      <c r="ODN20" s="24"/>
      <c r="ODO20" s="24"/>
      <c r="ODP20" s="24"/>
      <c r="ODQ20" s="24"/>
      <c r="ODR20" s="24"/>
      <c r="ODS20" s="24"/>
      <c r="ODT20" s="24"/>
      <c r="ODU20" s="24"/>
      <c r="ODV20" s="24"/>
      <c r="ODW20" s="24"/>
      <c r="ODX20" s="24"/>
      <c r="ODY20" s="24"/>
      <c r="ODZ20" s="24"/>
      <c r="OEA20" s="24"/>
      <c r="OEB20" s="24"/>
      <c r="OEC20" s="24"/>
      <c r="OED20" s="24"/>
      <c r="OEE20" s="24"/>
      <c r="OEF20" s="24"/>
      <c r="OEG20" s="24"/>
      <c r="OEH20" s="24"/>
      <c r="OEI20" s="24"/>
      <c r="OEJ20" s="24"/>
      <c r="OEK20" s="24"/>
      <c r="OEL20" s="24"/>
      <c r="OEM20" s="24"/>
      <c r="OEN20" s="24"/>
      <c r="OEO20" s="24"/>
      <c r="OEP20" s="24"/>
      <c r="OEQ20" s="24"/>
      <c r="OER20" s="24"/>
      <c r="OES20" s="24"/>
      <c r="OET20" s="24"/>
      <c r="OEU20" s="24"/>
      <c r="OEV20" s="24"/>
      <c r="OEW20" s="24"/>
      <c r="OEX20" s="24"/>
      <c r="OEY20" s="24"/>
      <c r="OEZ20" s="24"/>
      <c r="OFA20" s="24"/>
      <c r="OFB20" s="24"/>
      <c r="OFC20" s="24"/>
      <c r="OFD20" s="24"/>
      <c r="OFE20" s="24"/>
      <c r="OFF20" s="24"/>
      <c r="OFG20" s="24"/>
      <c r="OFH20" s="24"/>
      <c r="OFI20" s="24"/>
      <c r="OFJ20" s="24"/>
      <c r="OFK20" s="24"/>
      <c r="OFL20" s="24"/>
      <c r="OFM20" s="24"/>
      <c r="OFN20" s="24"/>
      <c r="OFO20" s="24"/>
      <c r="OFP20" s="24"/>
      <c r="OFQ20" s="24"/>
      <c r="OFR20" s="24"/>
      <c r="OFS20" s="24"/>
      <c r="OFT20" s="24"/>
      <c r="OFU20" s="24"/>
      <c r="OFV20" s="24"/>
      <c r="OFW20" s="24"/>
      <c r="OFX20" s="24"/>
      <c r="OFY20" s="24"/>
      <c r="OFZ20" s="24"/>
      <c r="OGA20" s="24"/>
      <c r="OGB20" s="24"/>
      <c r="OGC20" s="24"/>
      <c r="OGD20" s="24"/>
      <c r="OGE20" s="24"/>
      <c r="OGF20" s="24"/>
      <c r="OGG20" s="24"/>
      <c r="OGH20" s="24"/>
      <c r="OGI20" s="24"/>
      <c r="OGJ20" s="24"/>
      <c r="OGK20" s="24"/>
      <c r="OGL20" s="24"/>
      <c r="OGM20" s="24"/>
      <c r="OGN20" s="24"/>
      <c r="OGO20" s="24"/>
      <c r="OGP20" s="24"/>
      <c r="OGQ20" s="24"/>
      <c r="OGR20" s="24"/>
      <c r="OGS20" s="24"/>
      <c r="OGT20" s="24"/>
      <c r="OGU20" s="24"/>
      <c r="OGV20" s="24"/>
      <c r="OGW20" s="24"/>
      <c r="OGX20" s="24"/>
      <c r="OGY20" s="24"/>
      <c r="OGZ20" s="24"/>
      <c r="OHA20" s="24"/>
      <c r="OHB20" s="24"/>
      <c r="OHC20" s="24"/>
      <c r="OHD20" s="24"/>
      <c r="OHE20" s="24"/>
      <c r="OHF20" s="24"/>
      <c r="OHG20" s="24"/>
      <c r="OHH20" s="24"/>
      <c r="OHI20" s="24"/>
      <c r="OHJ20" s="24"/>
      <c r="OHK20" s="24"/>
      <c r="OHL20" s="24"/>
      <c r="OHM20" s="24"/>
      <c r="OHN20" s="24"/>
      <c r="OHO20" s="24"/>
      <c r="OHP20" s="24"/>
      <c r="OHQ20" s="24"/>
      <c r="OHR20" s="24"/>
      <c r="OHS20" s="24"/>
      <c r="OHT20" s="24"/>
      <c r="OHU20" s="24"/>
      <c r="OHV20" s="24"/>
      <c r="OHW20" s="24"/>
      <c r="OHX20" s="24"/>
      <c r="OHY20" s="24"/>
      <c r="OHZ20" s="24"/>
      <c r="OIA20" s="24"/>
      <c r="OIB20" s="24"/>
      <c r="OIC20" s="24"/>
      <c r="OID20" s="24"/>
      <c r="OIE20" s="24"/>
      <c r="OIF20" s="24"/>
      <c r="OIG20" s="24"/>
      <c r="OIH20" s="24"/>
      <c r="OII20" s="24"/>
      <c r="OIJ20" s="24"/>
      <c r="OIK20" s="24"/>
      <c r="OIL20" s="24"/>
      <c r="OIM20" s="24"/>
      <c r="OIN20" s="24"/>
      <c r="OIO20" s="24"/>
      <c r="OIP20" s="24"/>
      <c r="OIQ20" s="24"/>
      <c r="OIR20" s="24"/>
      <c r="OIS20" s="24"/>
      <c r="OIT20" s="24"/>
      <c r="OIU20" s="24"/>
      <c r="OIV20" s="24"/>
      <c r="OIW20" s="24"/>
      <c r="OIX20" s="24"/>
      <c r="OIY20" s="24"/>
      <c r="OIZ20" s="24"/>
      <c r="OJA20" s="24"/>
      <c r="OJB20" s="24"/>
      <c r="OJC20" s="24"/>
      <c r="OJD20" s="24"/>
      <c r="OJE20" s="24"/>
      <c r="OJF20" s="24"/>
      <c r="OJG20" s="24"/>
      <c r="OJH20" s="24"/>
      <c r="OJI20" s="24"/>
      <c r="OJJ20" s="24"/>
      <c r="OJK20" s="24"/>
      <c r="OJL20" s="24"/>
      <c r="OJM20" s="24"/>
      <c r="OJN20" s="24"/>
      <c r="OJO20" s="24"/>
      <c r="OJP20" s="24"/>
      <c r="OJQ20" s="24"/>
      <c r="OJR20" s="24"/>
      <c r="OJS20" s="24"/>
      <c r="OJT20" s="24"/>
      <c r="OJU20" s="24"/>
      <c r="OJV20" s="24"/>
      <c r="OJW20" s="24"/>
      <c r="OJX20" s="24"/>
      <c r="OJY20" s="24"/>
      <c r="OJZ20" s="24"/>
      <c r="OKA20" s="24"/>
      <c r="OKB20" s="24"/>
      <c r="OKC20" s="24"/>
      <c r="OKD20" s="24"/>
      <c r="OKE20" s="24"/>
      <c r="OKF20" s="24"/>
      <c r="OKG20" s="24"/>
      <c r="OKH20" s="24"/>
      <c r="OKI20" s="24"/>
      <c r="OKJ20" s="24"/>
      <c r="OKK20" s="24"/>
      <c r="OKL20" s="24"/>
      <c r="OKM20" s="24"/>
      <c r="OKN20" s="24"/>
      <c r="OKO20" s="24"/>
      <c r="OKP20" s="24"/>
      <c r="OKQ20" s="24"/>
      <c r="OKR20" s="24"/>
      <c r="OKS20" s="24"/>
      <c r="OKT20" s="24"/>
      <c r="OKU20" s="24"/>
      <c r="OKV20" s="24"/>
      <c r="OKW20" s="24"/>
      <c r="OKX20" s="24"/>
      <c r="OKY20" s="24"/>
      <c r="OKZ20" s="24"/>
      <c r="OLA20" s="24"/>
      <c r="OLB20" s="24"/>
      <c r="OLC20" s="24"/>
      <c r="OLD20" s="24"/>
      <c r="OLE20" s="24"/>
      <c r="OLF20" s="24"/>
      <c r="OLG20" s="24"/>
      <c r="OLH20" s="24"/>
      <c r="OLI20" s="24"/>
      <c r="OLJ20" s="24"/>
      <c r="OLK20" s="24"/>
      <c r="OLL20" s="24"/>
      <c r="OLM20" s="24"/>
      <c r="OLN20" s="24"/>
      <c r="OLO20" s="24"/>
      <c r="OLP20" s="24"/>
      <c r="OLQ20" s="24"/>
      <c r="OLR20" s="24"/>
      <c r="OLS20" s="24"/>
      <c r="OLT20" s="24"/>
      <c r="OLU20" s="24"/>
      <c r="OLV20" s="24"/>
      <c r="OLW20" s="24"/>
      <c r="OLX20" s="24"/>
      <c r="OLY20" s="24"/>
      <c r="OLZ20" s="24"/>
      <c r="OMA20" s="24"/>
      <c r="OMB20" s="24"/>
      <c r="OMC20" s="24"/>
      <c r="OMD20" s="24"/>
      <c r="OME20" s="24"/>
      <c r="OMF20" s="24"/>
      <c r="OMG20" s="24"/>
      <c r="OMH20" s="24"/>
      <c r="OMI20" s="24"/>
      <c r="OMJ20" s="24"/>
      <c r="OMK20" s="24"/>
      <c r="OML20" s="24"/>
      <c r="OMM20" s="24"/>
      <c r="OMN20" s="24"/>
      <c r="OMO20" s="24"/>
      <c r="OMP20" s="24"/>
      <c r="OMQ20" s="24"/>
      <c r="OMR20" s="24"/>
      <c r="OMS20" s="24"/>
      <c r="OMT20" s="24"/>
      <c r="OMU20" s="24"/>
      <c r="OMV20" s="24"/>
      <c r="OMW20" s="24"/>
      <c r="OMX20" s="24"/>
      <c r="OMY20" s="24"/>
      <c r="OMZ20" s="24"/>
      <c r="ONA20" s="24"/>
      <c r="ONB20" s="24"/>
      <c r="ONC20" s="24"/>
      <c r="OND20" s="24"/>
      <c r="ONE20" s="24"/>
      <c r="ONF20" s="24"/>
      <c r="ONG20" s="24"/>
      <c r="ONH20" s="24"/>
      <c r="ONI20" s="24"/>
      <c r="ONJ20" s="24"/>
      <c r="ONK20" s="24"/>
      <c r="ONL20" s="24"/>
      <c r="ONM20" s="24"/>
      <c r="ONN20" s="24"/>
      <c r="ONO20" s="24"/>
      <c r="ONP20" s="24"/>
      <c r="ONQ20" s="24"/>
      <c r="ONR20" s="24"/>
      <c r="ONS20" s="24"/>
      <c r="ONT20" s="24"/>
      <c r="ONU20" s="24"/>
      <c r="ONV20" s="24"/>
      <c r="ONW20" s="24"/>
      <c r="ONX20" s="24"/>
      <c r="ONY20" s="24"/>
      <c r="ONZ20" s="24"/>
      <c r="OOA20" s="24"/>
      <c r="OOB20" s="24"/>
      <c r="OOC20" s="24"/>
      <c r="OOD20" s="24"/>
      <c r="OOE20" s="24"/>
      <c r="OOF20" s="24"/>
      <c r="OOG20" s="24"/>
      <c r="OOH20" s="24"/>
      <c r="OOI20" s="24"/>
      <c r="OOJ20" s="24"/>
      <c r="OOK20" s="24"/>
      <c r="OOL20" s="24"/>
      <c r="OOM20" s="24"/>
      <c r="OON20" s="24"/>
      <c r="OOO20" s="24"/>
      <c r="OOP20" s="24"/>
      <c r="OOQ20" s="24"/>
      <c r="OOR20" s="24"/>
      <c r="OOS20" s="24"/>
      <c r="OOT20" s="24"/>
      <c r="OOU20" s="24"/>
      <c r="OOV20" s="24"/>
      <c r="OOW20" s="24"/>
      <c r="OOX20" s="24"/>
      <c r="OOY20" s="24"/>
      <c r="OOZ20" s="24"/>
      <c r="OPA20" s="24"/>
      <c r="OPB20" s="24"/>
      <c r="OPC20" s="24"/>
      <c r="OPD20" s="24"/>
      <c r="OPE20" s="24"/>
      <c r="OPF20" s="24"/>
      <c r="OPG20" s="24"/>
      <c r="OPH20" s="24"/>
      <c r="OPI20" s="24"/>
      <c r="OPJ20" s="24"/>
      <c r="OPK20" s="24"/>
      <c r="OPL20" s="24"/>
      <c r="OPM20" s="24"/>
      <c r="OPN20" s="24"/>
      <c r="OPO20" s="24"/>
      <c r="OPP20" s="24"/>
      <c r="OPQ20" s="24"/>
      <c r="OPR20" s="24"/>
      <c r="OPS20" s="24"/>
      <c r="OPT20" s="24"/>
      <c r="OPU20" s="24"/>
      <c r="OPV20" s="24"/>
      <c r="OPW20" s="24"/>
      <c r="OPX20" s="24"/>
      <c r="OPY20" s="24"/>
      <c r="OPZ20" s="24"/>
      <c r="OQA20" s="24"/>
      <c r="OQB20" s="24"/>
      <c r="OQC20" s="24"/>
      <c r="OQD20" s="24"/>
      <c r="OQE20" s="24"/>
      <c r="OQF20" s="24"/>
      <c r="OQG20" s="24"/>
      <c r="OQH20" s="24"/>
      <c r="OQI20" s="24"/>
      <c r="OQJ20" s="24"/>
      <c r="OQK20" s="24"/>
      <c r="OQL20" s="24"/>
      <c r="OQM20" s="24"/>
      <c r="OQN20" s="24"/>
      <c r="OQO20" s="24"/>
      <c r="OQP20" s="24"/>
      <c r="OQQ20" s="24"/>
      <c r="OQR20" s="24"/>
      <c r="OQS20" s="24"/>
      <c r="OQT20" s="24"/>
      <c r="OQU20" s="24"/>
      <c r="OQV20" s="24"/>
      <c r="OQW20" s="24"/>
      <c r="OQX20" s="24"/>
      <c r="OQY20" s="24"/>
      <c r="OQZ20" s="24"/>
      <c r="ORA20" s="24"/>
      <c r="ORB20" s="24"/>
      <c r="ORC20" s="24"/>
      <c r="ORD20" s="24"/>
      <c r="ORE20" s="24"/>
      <c r="ORF20" s="24"/>
      <c r="ORG20" s="24"/>
      <c r="ORH20" s="24"/>
      <c r="ORI20" s="24"/>
      <c r="ORJ20" s="24"/>
      <c r="ORK20" s="24"/>
      <c r="ORL20" s="24"/>
      <c r="ORM20" s="24"/>
      <c r="ORN20" s="24"/>
      <c r="ORO20" s="24"/>
      <c r="ORP20" s="24"/>
      <c r="ORQ20" s="24"/>
      <c r="ORR20" s="24"/>
      <c r="ORS20" s="24"/>
      <c r="ORT20" s="24"/>
      <c r="ORU20" s="24"/>
      <c r="ORV20" s="24"/>
      <c r="ORW20" s="24"/>
      <c r="ORX20" s="24"/>
      <c r="ORY20" s="24"/>
      <c r="ORZ20" s="24"/>
      <c r="OSA20" s="24"/>
      <c r="OSB20" s="24"/>
      <c r="OSC20" s="24"/>
      <c r="OSD20" s="24"/>
      <c r="OSE20" s="24"/>
      <c r="OSF20" s="24"/>
      <c r="OSG20" s="24"/>
      <c r="OSH20" s="24"/>
      <c r="OSI20" s="24"/>
      <c r="OSJ20" s="24"/>
      <c r="OSK20" s="24"/>
      <c r="OSL20" s="24"/>
      <c r="OSM20" s="24"/>
      <c r="OSN20" s="24"/>
      <c r="OSO20" s="24"/>
      <c r="OSP20" s="24"/>
      <c r="OSQ20" s="24"/>
      <c r="OSR20" s="24"/>
      <c r="OSS20" s="24"/>
      <c r="OST20" s="24"/>
      <c r="OSU20" s="24"/>
      <c r="OSV20" s="24"/>
      <c r="OSW20" s="24"/>
      <c r="OSX20" s="24"/>
      <c r="OSY20" s="24"/>
      <c r="OSZ20" s="24"/>
      <c r="OTA20" s="24"/>
      <c r="OTB20" s="24"/>
      <c r="OTC20" s="24"/>
      <c r="OTD20" s="24"/>
      <c r="OTE20" s="24"/>
      <c r="OTF20" s="24"/>
      <c r="OTG20" s="24"/>
      <c r="OTH20" s="24"/>
      <c r="OTI20" s="24"/>
      <c r="OTJ20" s="24"/>
      <c r="OTK20" s="24"/>
      <c r="OTL20" s="24"/>
      <c r="OTM20" s="24"/>
      <c r="OTN20" s="24"/>
      <c r="OTO20" s="24"/>
      <c r="OTP20" s="24"/>
      <c r="OTQ20" s="24"/>
      <c r="OTR20" s="24"/>
      <c r="OTS20" s="24"/>
      <c r="OTT20" s="24"/>
      <c r="OTU20" s="24"/>
      <c r="OTV20" s="24"/>
      <c r="OTW20" s="24"/>
      <c r="OTX20" s="24"/>
      <c r="OTY20" s="24"/>
      <c r="OTZ20" s="24"/>
      <c r="OUA20" s="24"/>
      <c r="OUB20" s="24"/>
      <c r="OUC20" s="24"/>
      <c r="OUD20" s="24"/>
      <c r="OUE20" s="24"/>
      <c r="OUF20" s="24"/>
      <c r="OUG20" s="24"/>
      <c r="OUH20" s="24"/>
      <c r="OUI20" s="24"/>
      <c r="OUJ20" s="24"/>
      <c r="OUK20" s="24"/>
      <c r="OUL20" s="24"/>
      <c r="OUM20" s="24"/>
      <c r="OUN20" s="24"/>
      <c r="OUO20" s="24"/>
      <c r="OUP20" s="24"/>
      <c r="OUQ20" s="24"/>
      <c r="OUR20" s="24"/>
      <c r="OUS20" s="24"/>
      <c r="OUT20" s="24"/>
      <c r="OUU20" s="24"/>
      <c r="OUV20" s="24"/>
      <c r="OUW20" s="24"/>
      <c r="OUX20" s="24"/>
      <c r="OUY20" s="24"/>
      <c r="OUZ20" s="24"/>
      <c r="OVA20" s="24"/>
      <c r="OVB20" s="24"/>
      <c r="OVC20" s="24"/>
      <c r="OVD20" s="24"/>
      <c r="OVE20" s="24"/>
      <c r="OVF20" s="24"/>
      <c r="OVG20" s="24"/>
      <c r="OVH20" s="24"/>
      <c r="OVI20" s="24"/>
      <c r="OVJ20" s="24"/>
      <c r="OVK20" s="24"/>
      <c r="OVL20" s="24"/>
      <c r="OVM20" s="24"/>
      <c r="OVN20" s="24"/>
      <c r="OVO20" s="24"/>
      <c r="OVP20" s="24"/>
      <c r="OVQ20" s="24"/>
      <c r="OVR20" s="24"/>
      <c r="OVS20" s="24"/>
      <c r="OVT20" s="24"/>
      <c r="OVU20" s="24"/>
      <c r="OVV20" s="24"/>
      <c r="OVW20" s="24"/>
      <c r="OVX20" s="24"/>
      <c r="OVY20" s="24"/>
      <c r="OVZ20" s="24"/>
      <c r="OWA20" s="24"/>
      <c r="OWB20" s="24"/>
      <c r="OWC20" s="24"/>
      <c r="OWD20" s="24"/>
      <c r="OWE20" s="24"/>
      <c r="OWF20" s="24"/>
      <c r="OWG20" s="24"/>
      <c r="OWH20" s="24"/>
      <c r="OWI20" s="24"/>
      <c r="OWJ20" s="24"/>
      <c r="OWK20" s="24"/>
      <c r="OWL20" s="24"/>
      <c r="OWM20" s="24"/>
      <c r="OWN20" s="24"/>
      <c r="OWO20" s="24"/>
      <c r="OWP20" s="24"/>
      <c r="OWQ20" s="24"/>
      <c r="OWR20" s="24"/>
      <c r="OWS20" s="24"/>
      <c r="OWT20" s="24"/>
      <c r="OWU20" s="24"/>
      <c r="OWV20" s="24"/>
      <c r="OWW20" s="24"/>
      <c r="OWX20" s="24"/>
      <c r="OWY20" s="24"/>
      <c r="OWZ20" s="24"/>
      <c r="OXA20" s="24"/>
      <c r="OXB20" s="24"/>
      <c r="OXC20" s="24"/>
      <c r="OXD20" s="24"/>
      <c r="OXE20" s="24"/>
      <c r="OXF20" s="24"/>
      <c r="OXG20" s="24"/>
      <c r="OXH20" s="24"/>
      <c r="OXI20" s="24"/>
      <c r="OXJ20" s="24"/>
      <c r="OXK20" s="24"/>
      <c r="OXL20" s="24"/>
      <c r="OXM20" s="24"/>
      <c r="OXN20" s="24"/>
      <c r="OXO20" s="24"/>
      <c r="OXP20" s="24"/>
      <c r="OXQ20" s="24"/>
      <c r="OXR20" s="24"/>
      <c r="OXS20" s="24"/>
      <c r="OXT20" s="24"/>
      <c r="OXU20" s="24"/>
      <c r="OXV20" s="24"/>
      <c r="OXW20" s="24"/>
      <c r="OXX20" s="24"/>
      <c r="OXY20" s="24"/>
      <c r="OXZ20" s="24"/>
      <c r="OYA20" s="24"/>
      <c r="OYB20" s="24"/>
      <c r="OYC20" s="24"/>
      <c r="OYD20" s="24"/>
      <c r="OYE20" s="24"/>
      <c r="OYF20" s="24"/>
      <c r="OYG20" s="24"/>
      <c r="OYH20" s="24"/>
      <c r="OYI20" s="24"/>
      <c r="OYJ20" s="24"/>
      <c r="OYK20" s="24"/>
      <c r="OYL20" s="24"/>
      <c r="OYM20" s="24"/>
      <c r="OYN20" s="24"/>
      <c r="OYO20" s="24"/>
      <c r="OYP20" s="24"/>
      <c r="OYQ20" s="24"/>
      <c r="OYR20" s="24"/>
      <c r="OYS20" s="24"/>
      <c r="OYT20" s="24"/>
      <c r="OYU20" s="24"/>
      <c r="OYV20" s="24"/>
      <c r="OYW20" s="24"/>
      <c r="OYX20" s="24"/>
      <c r="OYY20" s="24"/>
      <c r="OYZ20" s="24"/>
      <c r="OZA20" s="24"/>
      <c r="OZB20" s="24"/>
      <c r="OZC20" s="24"/>
      <c r="OZD20" s="24"/>
      <c r="OZE20" s="24"/>
      <c r="OZF20" s="24"/>
      <c r="OZG20" s="24"/>
      <c r="OZH20" s="24"/>
      <c r="OZI20" s="24"/>
      <c r="OZJ20" s="24"/>
      <c r="OZK20" s="24"/>
      <c r="OZL20" s="24"/>
      <c r="OZM20" s="24"/>
      <c r="OZN20" s="24"/>
      <c r="OZO20" s="24"/>
      <c r="OZP20" s="24"/>
      <c r="OZQ20" s="24"/>
      <c r="OZR20" s="24"/>
      <c r="OZS20" s="24"/>
      <c r="OZT20" s="24"/>
      <c r="OZU20" s="24"/>
      <c r="OZV20" s="24"/>
      <c r="OZW20" s="24"/>
      <c r="OZX20" s="24"/>
      <c r="OZY20" s="24"/>
      <c r="OZZ20" s="24"/>
      <c r="PAA20" s="24"/>
      <c r="PAB20" s="24"/>
      <c r="PAC20" s="24"/>
      <c r="PAD20" s="24"/>
      <c r="PAE20" s="24"/>
      <c r="PAF20" s="24"/>
      <c r="PAG20" s="24"/>
      <c r="PAH20" s="24"/>
      <c r="PAI20" s="24"/>
      <c r="PAJ20" s="24"/>
      <c r="PAK20" s="24"/>
      <c r="PAL20" s="24"/>
      <c r="PAM20" s="24"/>
      <c r="PAN20" s="24"/>
      <c r="PAO20" s="24"/>
      <c r="PAP20" s="24"/>
      <c r="PAQ20" s="24"/>
      <c r="PAR20" s="24"/>
      <c r="PAS20" s="24"/>
      <c r="PAT20" s="24"/>
      <c r="PAU20" s="24"/>
      <c r="PAV20" s="24"/>
      <c r="PAW20" s="24"/>
      <c r="PAX20" s="24"/>
      <c r="PAY20" s="24"/>
      <c r="PAZ20" s="24"/>
      <c r="PBA20" s="24"/>
      <c r="PBB20" s="24"/>
      <c r="PBC20" s="24"/>
      <c r="PBD20" s="24"/>
      <c r="PBE20" s="24"/>
      <c r="PBF20" s="24"/>
      <c r="PBG20" s="24"/>
      <c r="PBH20" s="24"/>
      <c r="PBI20" s="24"/>
      <c r="PBJ20" s="24"/>
      <c r="PBK20" s="24"/>
      <c r="PBL20" s="24"/>
      <c r="PBM20" s="24"/>
      <c r="PBN20" s="24"/>
      <c r="PBO20" s="24"/>
      <c r="PBP20" s="24"/>
      <c r="PBQ20" s="24"/>
      <c r="PBR20" s="24"/>
      <c r="PBS20" s="24"/>
      <c r="PBT20" s="24"/>
      <c r="PBU20" s="24"/>
      <c r="PBV20" s="24"/>
      <c r="PBW20" s="24"/>
      <c r="PBX20" s="24"/>
      <c r="PBY20" s="24"/>
      <c r="PBZ20" s="24"/>
      <c r="PCA20" s="24"/>
      <c r="PCB20" s="24"/>
      <c r="PCC20" s="24"/>
      <c r="PCD20" s="24"/>
      <c r="PCE20" s="24"/>
      <c r="PCF20" s="24"/>
      <c r="PCG20" s="24"/>
      <c r="PCH20" s="24"/>
      <c r="PCI20" s="24"/>
      <c r="PCJ20" s="24"/>
      <c r="PCK20" s="24"/>
      <c r="PCL20" s="24"/>
      <c r="PCM20" s="24"/>
      <c r="PCN20" s="24"/>
      <c r="PCO20" s="24"/>
      <c r="PCP20" s="24"/>
      <c r="PCQ20" s="24"/>
      <c r="PCR20" s="24"/>
      <c r="PCS20" s="24"/>
      <c r="PCT20" s="24"/>
      <c r="PCU20" s="24"/>
      <c r="PCV20" s="24"/>
      <c r="PCW20" s="24"/>
      <c r="PCX20" s="24"/>
      <c r="PCY20" s="24"/>
      <c r="PCZ20" s="24"/>
      <c r="PDA20" s="24"/>
      <c r="PDB20" s="24"/>
      <c r="PDC20" s="24"/>
      <c r="PDD20" s="24"/>
      <c r="PDE20" s="24"/>
      <c r="PDF20" s="24"/>
      <c r="PDG20" s="24"/>
      <c r="PDH20" s="24"/>
      <c r="PDI20" s="24"/>
      <c r="PDJ20" s="24"/>
      <c r="PDK20" s="24"/>
      <c r="PDL20" s="24"/>
      <c r="PDM20" s="24"/>
      <c r="PDN20" s="24"/>
      <c r="PDO20" s="24"/>
      <c r="PDP20" s="24"/>
      <c r="PDQ20" s="24"/>
      <c r="PDR20" s="24"/>
      <c r="PDS20" s="24"/>
      <c r="PDT20" s="24"/>
      <c r="PDU20" s="24"/>
      <c r="PDV20" s="24"/>
      <c r="PDW20" s="24"/>
      <c r="PDX20" s="24"/>
      <c r="PDY20" s="24"/>
      <c r="PDZ20" s="24"/>
      <c r="PEA20" s="24"/>
      <c r="PEB20" s="24"/>
      <c r="PEC20" s="24"/>
      <c r="PED20" s="24"/>
      <c r="PEE20" s="24"/>
      <c r="PEF20" s="24"/>
      <c r="PEG20" s="24"/>
      <c r="PEH20" s="24"/>
      <c r="PEI20" s="24"/>
      <c r="PEJ20" s="24"/>
      <c r="PEK20" s="24"/>
      <c r="PEL20" s="24"/>
      <c r="PEM20" s="24"/>
      <c r="PEN20" s="24"/>
      <c r="PEO20" s="24"/>
      <c r="PEP20" s="24"/>
      <c r="PEQ20" s="24"/>
      <c r="PER20" s="24"/>
      <c r="PES20" s="24"/>
      <c r="PET20" s="24"/>
      <c r="PEU20" s="24"/>
      <c r="PEV20" s="24"/>
      <c r="PEW20" s="24"/>
      <c r="PEX20" s="24"/>
      <c r="PEY20" s="24"/>
      <c r="PEZ20" s="24"/>
      <c r="PFA20" s="24"/>
      <c r="PFB20" s="24"/>
      <c r="PFC20" s="24"/>
      <c r="PFD20" s="24"/>
      <c r="PFE20" s="24"/>
      <c r="PFF20" s="24"/>
      <c r="PFG20" s="24"/>
      <c r="PFH20" s="24"/>
      <c r="PFI20" s="24"/>
      <c r="PFJ20" s="24"/>
      <c r="PFK20" s="24"/>
      <c r="PFL20" s="24"/>
      <c r="PFM20" s="24"/>
      <c r="PFN20" s="24"/>
      <c r="PFO20" s="24"/>
      <c r="PFP20" s="24"/>
      <c r="PFQ20" s="24"/>
      <c r="PFR20" s="24"/>
      <c r="PFS20" s="24"/>
      <c r="PFT20" s="24"/>
      <c r="PFU20" s="24"/>
      <c r="PFV20" s="24"/>
      <c r="PFW20" s="24"/>
      <c r="PFX20" s="24"/>
      <c r="PFY20" s="24"/>
      <c r="PFZ20" s="24"/>
      <c r="PGA20" s="24"/>
      <c r="PGB20" s="24"/>
      <c r="PGC20" s="24"/>
      <c r="PGD20" s="24"/>
      <c r="PGE20" s="24"/>
      <c r="PGF20" s="24"/>
      <c r="PGG20" s="24"/>
      <c r="PGH20" s="24"/>
      <c r="PGI20" s="24"/>
      <c r="PGJ20" s="24"/>
      <c r="PGK20" s="24"/>
      <c r="PGL20" s="24"/>
      <c r="PGM20" s="24"/>
      <c r="PGN20" s="24"/>
      <c r="PGO20" s="24"/>
      <c r="PGP20" s="24"/>
      <c r="PGQ20" s="24"/>
      <c r="PGR20" s="24"/>
      <c r="PGS20" s="24"/>
      <c r="PGT20" s="24"/>
      <c r="PGU20" s="24"/>
      <c r="PGV20" s="24"/>
      <c r="PGW20" s="24"/>
      <c r="PGX20" s="24"/>
      <c r="PGY20" s="24"/>
      <c r="PGZ20" s="24"/>
      <c r="PHA20" s="24"/>
      <c r="PHB20" s="24"/>
      <c r="PHC20" s="24"/>
      <c r="PHD20" s="24"/>
      <c r="PHE20" s="24"/>
      <c r="PHF20" s="24"/>
      <c r="PHG20" s="24"/>
      <c r="PHH20" s="24"/>
      <c r="PHI20" s="24"/>
      <c r="PHJ20" s="24"/>
      <c r="PHK20" s="24"/>
      <c r="PHL20" s="24"/>
      <c r="PHM20" s="24"/>
      <c r="PHN20" s="24"/>
      <c r="PHO20" s="24"/>
      <c r="PHP20" s="24"/>
      <c r="PHQ20" s="24"/>
      <c r="PHR20" s="24"/>
      <c r="PHS20" s="24"/>
      <c r="PHT20" s="24"/>
      <c r="PHU20" s="24"/>
      <c r="PHV20" s="24"/>
      <c r="PHW20" s="24"/>
      <c r="PHX20" s="24"/>
      <c r="PHY20" s="24"/>
      <c r="PHZ20" s="24"/>
      <c r="PIA20" s="24"/>
      <c r="PIB20" s="24"/>
      <c r="PIC20" s="24"/>
      <c r="PID20" s="24"/>
      <c r="PIE20" s="24"/>
      <c r="PIF20" s="24"/>
      <c r="PIG20" s="24"/>
      <c r="PIH20" s="24"/>
      <c r="PII20" s="24"/>
      <c r="PIJ20" s="24"/>
      <c r="PIK20" s="24"/>
      <c r="PIL20" s="24"/>
      <c r="PIM20" s="24"/>
      <c r="PIN20" s="24"/>
      <c r="PIO20" s="24"/>
      <c r="PIP20" s="24"/>
      <c r="PIQ20" s="24"/>
      <c r="PIR20" s="24"/>
      <c r="PIS20" s="24"/>
      <c r="PIT20" s="24"/>
      <c r="PIU20" s="24"/>
      <c r="PIV20" s="24"/>
      <c r="PIW20" s="24"/>
      <c r="PIX20" s="24"/>
      <c r="PIY20" s="24"/>
      <c r="PIZ20" s="24"/>
      <c r="PJA20" s="24"/>
      <c r="PJB20" s="24"/>
      <c r="PJC20" s="24"/>
      <c r="PJD20" s="24"/>
      <c r="PJE20" s="24"/>
      <c r="PJF20" s="24"/>
      <c r="PJG20" s="24"/>
      <c r="PJH20" s="24"/>
      <c r="PJI20" s="24"/>
      <c r="PJJ20" s="24"/>
      <c r="PJK20" s="24"/>
      <c r="PJL20" s="24"/>
      <c r="PJM20" s="24"/>
      <c r="PJN20" s="24"/>
      <c r="PJO20" s="24"/>
      <c r="PJP20" s="24"/>
      <c r="PJQ20" s="24"/>
      <c r="PJR20" s="24"/>
      <c r="PJS20" s="24"/>
      <c r="PJT20" s="24"/>
      <c r="PJU20" s="24"/>
      <c r="PJV20" s="24"/>
      <c r="PJW20" s="24"/>
      <c r="PJX20" s="24"/>
      <c r="PJY20" s="24"/>
      <c r="PJZ20" s="24"/>
      <c r="PKA20" s="24"/>
      <c r="PKB20" s="24"/>
      <c r="PKC20" s="24"/>
      <c r="PKD20" s="24"/>
      <c r="PKE20" s="24"/>
      <c r="PKF20" s="24"/>
      <c r="PKG20" s="24"/>
      <c r="PKH20" s="24"/>
      <c r="PKI20" s="24"/>
      <c r="PKJ20" s="24"/>
      <c r="PKK20" s="24"/>
      <c r="PKL20" s="24"/>
      <c r="PKM20" s="24"/>
      <c r="PKN20" s="24"/>
      <c r="PKO20" s="24"/>
      <c r="PKP20" s="24"/>
      <c r="PKQ20" s="24"/>
      <c r="PKR20" s="24"/>
      <c r="PKS20" s="24"/>
      <c r="PKT20" s="24"/>
      <c r="PKU20" s="24"/>
      <c r="PKV20" s="24"/>
      <c r="PKW20" s="24"/>
      <c r="PKX20" s="24"/>
      <c r="PKY20" s="24"/>
      <c r="PKZ20" s="24"/>
      <c r="PLA20" s="24"/>
      <c r="PLB20" s="24"/>
      <c r="PLC20" s="24"/>
      <c r="PLD20" s="24"/>
      <c r="PLE20" s="24"/>
      <c r="PLF20" s="24"/>
      <c r="PLG20" s="24"/>
      <c r="PLH20" s="24"/>
      <c r="PLI20" s="24"/>
      <c r="PLJ20" s="24"/>
      <c r="PLK20" s="24"/>
      <c r="PLL20" s="24"/>
      <c r="PLM20" s="24"/>
      <c r="PLN20" s="24"/>
      <c r="PLO20" s="24"/>
      <c r="PLP20" s="24"/>
      <c r="PLQ20" s="24"/>
      <c r="PLR20" s="24"/>
      <c r="PLS20" s="24"/>
      <c r="PLT20" s="24"/>
      <c r="PLU20" s="24"/>
      <c r="PLV20" s="24"/>
      <c r="PLW20" s="24"/>
      <c r="PLX20" s="24"/>
      <c r="PLY20" s="24"/>
      <c r="PLZ20" s="24"/>
      <c r="PMA20" s="24"/>
      <c r="PMB20" s="24"/>
      <c r="PMC20" s="24"/>
      <c r="PMD20" s="24"/>
      <c r="PME20" s="24"/>
      <c r="PMF20" s="24"/>
      <c r="PMG20" s="24"/>
      <c r="PMH20" s="24"/>
      <c r="PMI20" s="24"/>
      <c r="PMJ20" s="24"/>
      <c r="PMK20" s="24"/>
      <c r="PML20" s="24"/>
      <c r="PMM20" s="24"/>
      <c r="PMN20" s="24"/>
      <c r="PMO20" s="24"/>
      <c r="PMP20" s="24"/>
      <c r="PMQ20" s="24"/>
      <c r="PMR20" s="24"/>
      <c r="PMS20" s="24"/>
      <c r="PMT20" s="24"/>
      <c r="PMU20" s="24"/>
      <c r="PMV20" s="24"/>
      <c r="PMW20" s="24"/>
      <c r="PMX20" s="24"/>
      <c r="PMY20" s="24"/>
      <c r="PMZ20" s="24"/>
      <c r="PNA20" s="24"/>
      <c r="PNB20" s="24"/>
      <c r="PNC20" s="24"/>
      <c r="PND20" s="24"/>
      <c r="PNE20" s="24"/>
      <c r="PNF20" s="24"/>
      <c r="PNG20" s="24"/>
      <c r="PNH20" s="24"/>
      <c r="PNI20" s="24"/>
      <c r="PNJ20" s="24"/>
      <c r="PNK20" s="24"/>
      <c r="PNL20" s="24"/>
      <c r="PNM20" s="24"/>
      <c r="PNN20" s="24"/>
      <c r="PNO20" s="24"/>
      <c r="PNP20" s="24"/>
      <c r="PNQ20" s="24"/>
      <c r="PNR20" s="24"/>
      <c r="PNS20" s="24"/>
      <c r="PNT20" s="24"/>
      <c r="PNU20" s="24"/>
      <c r="PNV20" s="24"/>
      <c r="PNW20" s="24"/>
      <c r="PNX20" s="24"/>
      <c r="PNY20" s="24"/>
      <c r="PNZ20" s="24"/>
      <c r="POA20" s="24"/>
      <c r="POB20" s="24"/>
      <c r="POC20" s="24"/>
      <c r="POD20" s="24"/>
      <c r="POE20" s="24"/>
      <c r="POF20" s="24"/>
      <c r="POG20" s="24"/>
      <c r="POH20" s="24"/>
      <c r="POI20" s="24"/>
      <c r="POJ20" s="24"/>
      <c r="POK20" s="24"/>
      <c r="POL20" s="24"/>
      <c r="POM20" s="24"/>
      <c r="PON20" s="24"/>
      <c r="POO20" s="24"/>
      <c r="POP20" s="24"/>
      <c r="POQ20" s="24"/>
      <c r="POR20" s="24"/>
      <c r="POS20" s="24"/>
      <c r="POT20" s="24"/>
      <c r="POU20" s="24"/>
      <c r="POV20" s="24"/>
      <c r="POW20" s="24"/>
      <c r="POX20" s="24"/>
      <c r="POY20" s="24"/>
      <c r="POZ20" s="24"/>
      <c r="PPA20" s="24"/>
      <c r="PPB20" s="24"/>
      <c r="PPC20" s="24"/>
      <c r="PPD20" s="24"/>
      <c r="PPE20" s="24"/>
      <c r="PPF20" s="24"/>
      <c r="PPG20" s="24"/>
      <c r="PPH20" s="24"/>
      <c r="PPI20" s="24"/>
      <c r="PPJ20" s="24"/>
      <c r="PPK20" s="24"/>
      <c r="PPL20" s="24"/>
      <c r="PPM20" s="24"/>
      <c r="PPN20" s="24"/>
      <c r="PPO20" s="24"/>
      <c r="PPP20" s="24"/>
      <c r="PPQ20" s="24"/>
      <c r="PPR20" s="24"/>
      <c r="PPS20" s="24"/>
      <c r="PPT20" s="24"/>
      <c r="PPU20" s="24"/>
      <c r="PPV20" s="24"/>
      <c r="PPW20" s="24"/>
      <c r="PPX20" s="24"/>
      <c r="PPY20" s="24"/>
      <c r="PPZ20" s="24"/>
      <c r="PQA20" s="24"/>
      <c r="PQB20" s="24"/>
      <c r="PQC20" s="24"/>
      <c r="PQD20" s="24"/>
      <c r="PQE20" s="24"/>
      <c r="PQF20" s="24"/>
      <c r="PQG20" s="24"/>
      <c r="PQH20" s="24"/>
      <c r="PQI20" s="24"/>
      <c r="PQJ20" s="24"/>
      <c r="PQK20" s="24"/>
      <c r="PQL20" s="24"/>
      <c r="PQM20" s="24"/>
      <c r="PQN20" s="24"/>
      <c r="PQO20" s="24"/>
      <c r="PQP20" s="24"/>
      <c r="PQQ20" s="24"/>
      <c r="PQR20" s="24"/>
      <c r="PQS20" s="24"/>
      <c r="PQT20" s="24"/>
      <c r="PQU20" s="24"/>
      <c r="PQV20" s="24"/>
      <c r="PQW20" s="24"/>
      <c r="PQX20" s="24"/>
      <c r="PQY20" s="24"/>
      <c r="PQZ20" s="24"/>
      <c r="PRA20" s="24"/>
      <c r="PRB20" s="24"/>
      <c r="PRC20" s="24"/>
      <c r="PRD20" s="24"/>
      <c r="PRE20" s="24"/>
      <c r="PRF20" s="24"/>
      <c r="PRG20" s="24"/>
      <c r="PRH20" s="24"/>
      <c r="PRI20" s="24"/>
      <c r="PRJ20" s="24"/>
      <c r="PRK20" s="24"/>
      <c r="PRL20" s="24"/>
      <c r="PRM20" s="24"/>
      <c r="PRN20" s="24"/>
      <c r="PRO20" s="24"/>
      <c r="PRP20" s="24"/>
      <c r="PRQ20" s="24"/>
      <c r="PRR20" s="24"/>
      <c r="PRS20" s="24"/>
      <c r="PRT20" s="24"/>
      <c r="PRU20" s="24"/>
      <c r="PRV20" s="24"/>
      <c r="PRW20" s="24"/>
      <c r="PRX20" s="24"/>
      <c r="PRY20" s="24"/>
      <c r="PRZ20" s="24"/>
      <c r="PSA20" s="24"/>
      <c r="PSB20" s="24"/>
      <c r="PSC20" s="24"/>
      <c r="PSD20" s="24"/>
      <c r="PSE20" s="24"/>
      <c r="PSF20" s="24"/>
      <c r="PSG20" s="24"/>
      <c r="PSH20" s="24"/>
      <c r="PSI20" s="24"/>
      <c r="PSJ20" s="24"/>
      <c r="PSK20" s="24"/>
      <c r="PSL20" s="24"/>
      <c r="PSM20" s="24"/>
      <c r="PSN20" s="24"/>
      <c r="PSO20" s="24"/>
      <c r="PSP20" s="24"/>
      <c r="PSQ20" s="24"/>
      <c r="PSR20" s="24"/>
      <c r="PSS20" s="24"/>
      <c r="PST20" s="24"/>
      <c r="PSU20" s="24"/>
      <c r="PSV20" s="24"/>
      <c r="PSW20" s="24"/>
      <c r="PSX20" s="24"/>
      <c r="PSY20" s="24"/>
      <c r="PSZ20" s="24"/>
      <c r="PTA20" s="24"/>
      <c r="PTB20" s="24"/>
      <c r="PTC20" s="24"/>
      <c r="PTD20" s="24"/>
      <c r="PTE20" s="24"/>
      <c r="PTF20" s="24"/>
      <c r="PTG20" s="24"/>
      <c r="PTH20" s="24"/>
      <c r="PTI20" s="24"/>
      <c r="PTJ20" s="24"/>
      <c r="PTK20" s="24"/>
      <c r="PTL20" s="24"/>
      <c r="PTM20" s="24"/>
      <c r="PTN20" s="24"/>
      <c r="PTO20" s="24"/>
      <c r="PTP20" s="24"/>
      <c r="PTQ20" s="24"/>
      <c r="PTR20" s="24"/>
      <c r="PTS20" s="24"/>
      <c r="PTT20" s="24"/>
      <c r="PTU20" s="24"/>
      <c r="PTV20" s="24"/>
      <c r="PTW20" s="24"/>
      <c r="PTX20" s="24"/>
      <c r="PTY20" s="24"/>
      <c r="PTZ20" s="24"/>
      <c r="PUA20" s="24"/>
      <c r="PUB20" s="24"/>
      <c r="PUC20" s="24"/>
      <c r="PUD20" s="24"/>
      <c r="PUE20" s="24"/>
      <c r="PUF20" s="24"/>
      <c r="PUG20" s="24"/>
      <c r="PUH20" s="24"/>
      <c r="PUI20" s="24"/>
      <c r="PUJ20" s="24"/>
      <c r="PUK20" s="24"/>
      <c r="PUL20" s="24"/>
      <c r="PUM20" s="24"/>
      <c r="PUN20" s="24"/>
      <c r="PUO20" s="24"/>
      <c r="PUP20" s="24"/>
      <c r="PUQ20" s="24"/>
      <c r="PUR20" s="24"/>
      <c r="PUS20" s="24"/>
      <c r="PUT20" s="24"/>
      <c r="PUU20" s="24"/>
      <c r="PUV20" s="24"/>
      <c r="PUW20" s="24"/>
      <c r="PUX20" s="24"/>
      <c r="PUY20" s="24"/>
      <c r="PUZ20" s="24"/>
      <c r="PVA20" s="24"/>
      <c r="PVB20" s="24"/>
      <c r="PVC20" s="24"/>
      <c r="PVD20" s="24"/>
      <c r="PVE20" s="24"/>
      <c r="PVF20" s="24"/>
      <c r="PVG20" s="24"/>
      <c r="PVH20" s="24"/>
      <c r="PVI20" s="24"/>
      <c r="PVJ20" s="24"/>
      <c r="PVK20" s="24"/>
      <c r="PVL20" s="24"/>
      <c r="PVM20" s="24"/>
      <c r="PVN20" s="24"/>
      <c r="PVO20" s="24"/>
      <c r="PVP20" s="24"/>
      <c r="PVQ20" s="24"/>
      <c r="PVR20" s="24"/>
      <c r="PVS20" s="24"/>
      <c r="PVT20" s="24"/>
      <c r="PVU20" s="24"/>
      <c r="PVV20" s="24"/>
      <c r="PVW20" s="24"/>
      <c r="PVX20" s="24"/>
      <c r="PVY20" s="24"/>
      <c r="PVZ20" s="24"/>
      <c r="PWA20" s="24"/>
      <c r="PWB20" s="24"/>
      <c r="PWC20" s="24"/>
      <c r="PWD20" s="24"/>
      <c r="PWE20" s="24"/>
      <c r="PWF20" s="24"/>
      <c r="PWG20" s="24"/>
      <c r="PWH20" s="24"/>
      <c r="PWI20" s="24"/>
      <c r="PWJ20" s="24"/>
      <c r="PWK20" s="24"/>
      <c r="PWL20" s="24"/>
      <c r="PWM20" s="24"/>
      <c r="PWN20" s="24"/>
      <c r="PWO20" s="24"/>
      <c r="PWP20" s="24"/>
      <c r="PWQ20" s="24"/>
      <c r="PWR20" s="24"/>
      <c r="PWS20" s="24"/>
      <c r="PWT20" s="24"/>
      <c r="PWU20" s="24"/>
      <c r="PWV20" s="24"/>
      <c r="PWW20" s="24"/>
      <c r="PWX20" s="24"/>
      <c r="PWY20" s="24"/>
      <c r="PWZ20" s="24"/>
      <c r="PXA20" s="24"/>
      <c r="PXB20" s="24"/>
      <c r="PXC20" s="24"/>
      <c r="PXD20" s="24"/>
      <c r="PXE20" s="24"/>
      <c r="PXF20" s="24"/>
      <c r="PXG20" s="24"/>
      <c r="PXH20" s="24"/>
      <c r="PXI20" s="24"/>
      <c r="PXJ20" s="24"/>
      <c r="PXK20" s="24"/>
      <c r="PXL20" s="24"/>
      <c r="PXM20" s="24"/>
      <c r="PXN20" s="24"/>
      <c r="PXO20" s="24"/>
      <c r="PXP20" s="24"/>
      <c r="PXQ20" s="24"/>
      <c r="PXR20" s="24"/>
      <c r="PXS20" s="24"/>
      <c r="PXT20" s="24"/>
      <c r="PXU20" s="24"/>
      <c r="PXV20" s="24"/>
      <c r="PXW20" s="24"/>
      <c r="PXX20" s="24"/>
      <c r="PXY20" s="24"/>
      <c r="PXZ20" s="24"/>
      <c r="PYA20" s="24"/>
      <c r="PYB20" s="24"/>
      <c r="PYC20" s="24"/>
      <c r="PYD20" s="24"/>
      <c r="PYE20" s="24"/>
      <c r="PYF20" s="24"/>
      <c r="PYG20" s="24"/>
      <c r="PYH20" s="24"/>
      <c r="PYI20" s="24"/>
      <c r="PYJ20" s="24"/>
      <c r="PYK20" s="24"/>
      <c r="PYL20" s="24"/>
      <c r="PYM20" s="24"/>
      <c r="PYN20" s="24"/>
      <c r="PYO20" s="24"/>
      <c r="PYP20" s="24"/>
      <c r="PYQ20" s="24"/>
      <c r="PYR20" s="24"/>
      <c r="PYS20" s="24"/>
      <c r="PYT20" s="24"/>
      <c r="PYU20" s="24"/>
      <c r="PYV20" s="24"/>
      <c r="PYW20" s="24"/>
      <c r="PYX20" s="24"/>
      <c r="PYY20" s="24"/>
      <c r="PYZ20" s="24"/>
      <c r="PZA20" s="24"/>
      <c r="PZB20" s="24"/>
      <c r="PZC20" s="24"/>
      <c r="PZD20" s="24"/>
      <c r="PZE20" s="24"/>
      <c r="PZF20" s="24"/>
      <c r="PZG20" s="24"/>
      <c r="PZH20" s="24"/>
      <c r="PZI20" s="24"/>
      <c r="PZJ20" s="24"/>
      <c r="PZK20" s="24"/>
      <c r="PZL20" s="24"/>
      <c r="PZM20" s="24"/>
      <c r="PZN20" s="24"/>
      <c r="PZO20" s="24"/>
      <c r="PZP20" s="24"/>
      <c r="PZQ20" s="24"/>
      <c r="PZR20" s="24"/>
      <c r="PZS20" s="24"/>
      <c r="PZT20" s="24"/>
      <c r="PZU20" s="24"/>
      <c r="PZV20" s="24"/>
      <c r="PZW20" s="24"/>
      <c r="PZX20" s="24"/>
      <c r="PZY20" s="24"/>
      <c r="PZZ20" s="24"/>
      <c r="QAA20" s="24"/>
      <c r="QAB20" s="24"/>
      <c r="QAC20" s="24"/>
      <c r="QAD20" s="24"/>
      <c r="QAE20" s="24"/>
      <c r="QAF20" s="24"/>
      <c r="QAG20" s="24"/>
      <c r="QAH20" s="24"/>
      <c r="QAI20" s="24"/>
      <c r="QAJ20" s="24"/>
      <c r="QAK20" s="24"/>
      <c r="QAL20" s="24"/>
      <c r="QAM20" s="24"/>
      <c r="QAN20" s="24"/>
      <c r="QAO20" s="24"/>
      <c r="QAP20" s="24"/>
      <c r="QAQ20" s="24"/>
      <c r="QAR20" s="24"/>
      <c r="QAS20" s="24"/>
      <c r="QAT20" s="24"/>
      <c r="QAU20" s="24"/>
      <c r="QAV20" s="24"/>
      <c r="QAW20" s="24"/>
      <c r="QAX20" s="24"/>
      <c r="QAY20" s="24"/>
      <c r="QAZ20" s="24"/>
      <c r="QBA20" s="24"/>
      <c r="QBB20" s="24"/>
      <c r="QBC20" s="24"/>
      <c r="QBD20" s="24"/>
      <c r="QBE20" s="24"/>
      <c r="QBF20" s="24"/>
      <c r="QBG20" s="24"/>
      <c r="QBH20" s="24"/>
      <c r="QBI20" s="24"/>
      <c r="QBJ20" s="24"/>
      <c r="QBK20" s="24"/>
      <c r="QBL20" s="24"/>
      <c r="QBM20" s="24"/>
      <c r="QBN20" s="24"/>
      <c r="QBO20" s="24"/>
      <c r="QBP20" s="24"/>
      <c r="QBQ20" s="24"/>
      <c r="QBR20" s="24"/>
      <c r="QBS20" s="24"/>
      <c r="QBT20" s="24"/>
      <c r="QBU20" s="24"/>
      <c r="QBV20" s="24"/>
      <c r="QBW20" s="24"/>
      <c r="QBX20" s="24"/>
      <c r="QBY20" s="24"/>
      <c r="QBZ20" s="24"/>
      <c r="QCA20" s="24"/>
      <c r="QCB20" s="24"/>
      <c r="QCC20" s="24"/>
      <c r="QCD20" s="24"/>
      <c r="QCE20" s="24"/>
      <c r="QCF20" s="24"/>
      <c r="QCG20" s="24"/>
      <c r="QCH20" s="24"/>
      <c r="QCI20" s="24"/>
      <c r="QCJ20" s="24"/>
      <c r="QCK20" s="24"/>
      <c r="QCL20" s="24"/>
      <c r="QCM20" s="24"/>
      <c r="QCN20" s="24"/>
      <c r="QCO20" s="24"/>
      <c r="QCP20" s="24"/>
      <c r="QCQ20" s="24"/>
      <c r="QCR20" s="24"/>
      <c r="QCS20" s="24"/>
      <c r="QCT20" s="24"/>
      <c r="QCU20" s="24"/>
      <c r="QCV20" s="24"/>
      <c r="QCW20" s="24"/>
      <c r="QCX20" s="24"/>
      <c r="QCY20" s="24"/>
      <c r="QCZ20" s="24"/>
      <c r="QDA20" s="24"/>
      <c r="QDB20" s="24"/>
      <c r="QDC20" s="24"/>
      <c r="QDD20" s="24"/>
      <c r="QDE20" s="24"/>
      <c r="QDF20" s="24"/>
      <c r="QDG20" s="24"/>
      <c r="QDH20" s="24"/>
      <c r="QDI20" s="24"/>
      <c r="QDJ20" s="24"/>
      <c r="QDK20" s="24"/>
      <c r="QDL20" s="24"/>
      <c r="QDM20" s="24"/>
      <c r="QDN20" s="24"/>
      <c r="QDO20" s="24"/>
      <c r="QDP20" s="24"/>
      <c r="QDQ20" s="24"/>
      <c r="QDR20" s="24"/>
      <c r="QDS20" s="24"/>
      <c r="QDT20" s="24"/>
      <c r="QDU20" s="24"/>
      <c r="QDV20" s="24"/>
      <c r="QDW20" s="24"/>
      <c r="QDX20" s="24"/>
      <c r="QDY20" s="24"/>
      <c r="QDZ20" s="24"/>
      <c r="QEA20" s="24"/>
      <c r="QEB20" s="24"/>
      <c r="QEC20" s="24"/>
      <c r="QED20" s="24"/>
      <c r="QEE20" s="24"/>
      <c r="QEF20" s="24"/>
      <c r="QEG20" s="24"/>
      <c r="QEH20" s="24"/>
      <c r="QEI20" s="24"/>
      <c r="QEJ20" s="24"/>
      <c r="QEK20" s="24"/>
      <c r="QEL20" s="24"/>
      <c r="QEM20" s="24"/>
      <c r="QEN20" s="24"/>
      <c r="QEO20" s="24"/>
      <c r="QEP20" s="24"/>
      <c r="QEQ20" s="24"/>
      <c r="QER20" s="24"/>
      <c r="QES20" s="24"/>
      <c r="QET20" s="24"/>
      <c r="QEU20" s="24"/>
      <c r="QEV20" s="24"/>
      <c r="QEW20" s="24"/>
      <c r="QEX20" s="24"/>
      <c r="QEY20" s="24"/>
      <c r="QEZ20" s="24"/>
      <c r="QFA20" s="24"/>
      <c r="QFB20" s="24"/>
      <c r="QFC20" s="24"/>
      <c r="QFD20" s="24"/>
      <c r="QFE20" s="24"/>
      <c r="QFF20" s="24"/>
      <c r="QFG20" s="24"/>
      <c r="QFH20" s="24"/>
      <c r="QFI20" s="24"/>
      <c r="QFJ20" s="24"/>
      <c r="QFK20" s="24"/>
      <c r="QFL20" s="24"/>
      <c r="QFM20" s="24"/>
      <c r="QFN20" s="24"/>
      <c r="QFO20" s="24"/>
      <c r="QFP20" s="24"/>
      <c r="QFQ20" s="24"/>
      <c r="QFR20" s="24"/>
      <c r="QFS20" s="24"/>
      <c r="QFT20" s="24"/>
      <c r="QFU20" s="24"/>
      <c r="QFV20" s="24"/>
      <c r="QFW20" s="24"/>
      <c r="QFX20" s="24"/>
      <c r="QFY20" s="24"/>
      <c r="QFZ20" s="24"/>
      <c r="QGA20" s="24"/>
      <c r="QGB20" s="24"/>
      <c r="QGC20" s="24"/>
      <c r="QGD20" s="24"/>
      <c r="QGE20" s="24"/>
      <c r="QGF20" s="24"/>
      <c r="QGG20" s="24"/>
      <c r="QGH20" s="24"/>
      <c r="QGI20" s="24"/>
      <c r="QGJ20" s="24"/>
      <c r="QGK20" s="24"/>
      <c r="QGL20" s="24"/>
      <c r="QGM20" s="24"/>
      <c r="QGN20" s="24"/>
      <c r="QGO20" s="24"/>
      <c r="QGP20" s="24"/>
      <c r="QGQ20" s="24"/>
      <c r="QGR20" s="24"/>
      <c r="QGS20" s="24"/>
      <c r="QGT20" s="24"/>
      <c r="QGU20" s="24"/>
      <c r="QGV20" s="24"/>
      <c r="QGW20" s="24"/>
      <c r="QGX20" s="24"/>
      <c r="QGY20" s="24"/>
      <c r="QGZ20" s="24"/>
      <c r="QHA20" s="24"/>
      <c r="QHB20" s="24"/>
      <c r="QHC20" s="24"/>
      <c r="QHD20" s="24"/>
      <c r="QHE20" s="24"/>
      <c r="QHF20" s="24"/>
      <c r="QHG20" s="24"/>
      <c r="QHH20" s="24"/>
      <c r="QHI20" s="24"/>
      <c r="QHJ20" s="24"/>
      <c r="QHK20" s="24"/>
      <c r="QHL20" s="24"/>
      <c r="QHM20" s="24"/>
      <c r="QHN20" s="24"/>
      <c r="QHO20" s="24"/>
      <c r="QHP20" s="24"/>
      <c r="QHQ20" s="24"/>
      <c r="QHR20" s="24"/>
      <c r="QHS20" s="24"/>
      <c r="QHT20" s="24"/>
      <c r="QHU20" s="24"/>
      <c r="QHV20" s="24"/>
      <c r="QHW20" s="24"/>
      <c r="QHX20" s="24"/>
      <c r="QHY20" s="24"/>
      <c r="QHZ20" s="24"/>
      <c r="QIA20" s="24"/>
      <c r="QIB20" s="24"/>
      <c r="QIC20" s="24"/>
      <c r="QID20" s="24"/>
      <c r="QIE20" s="24"/>
      <c r="QIF20" s="24"/>
      <c r="QIG20" s="24"/>
      <c r="QIH20" s="24"/>
      <c r="QII20" s="24"/>
      <c r="QIJ20" s="24"/>
      <c r="QIK20" s="24"/>
      <c r="QIL20" s="24"/>
      <c r="QIM20" s="24"/>
      <c r="QIN20" s="24"/>
      <c r="QIO20" s="24"/>
      <c r="QIP20" s="24"/>
      <c r="QIQ20" s="24"/>
      <c r="QIR20" s="24"/>
      <c r="QIS20" s="24"/>
      <c r="QIT20" s="24"/>
      <c r="QIU20" s="24"/>
      <c r="QIV20" s="24"/>
      <c r="QIW20" s="24"/>
      <c r="QIX20" s="24"/>
      <c r="QIY20" s="24"/>
      <c r="QIZ20" s="24"/>
      <c r="QJA20" s="24"/>
      <c r="QJB20" s="24"/>
      <c r="QJC20" s="24"/>
      <c r="QJD20" s="24"/>
      <c r="QJE20" s="24"/>
      <c r="QJF20" s="24"/>
      <c r="QJG20" s="24"/>
      <c r="QJH20" s="24"/>
      <c r="QJI20" s="24"/>
      <c r="QJJ20" s="24"/>
      <c r="QJK20" s="24"/>
      <c r="QJL20" s="24"/>
      <c r="QJM20" s="24"/>
      <c r="QJN20" s="24"/>
      <c r="QJO20" s="24"/>
      <c r="QJP20" s="24"/>
      <c r="QJQ20" s="24"/>
      <c r="QJR20" s="24"/>
      <c r="QJS20" s="24"/>
      <c r="QJT20" s="24"/>
      <c r="QJU20" s="24"/>
      <c r="QJV20" s="24"/>
      <c r="QJW20" s="24"/>
      <c r="QJX20" s="24"/>
      <c r="QJY20" s="24"/>
      <c r="QJZ20" s="24"/>
      <c r="QKA20" s="24"/>
      <c r="QKB20" s="24"/>
      <c r="QKC20" s="24"/>
      <c r="QKD20" s="24"/>
      <c r="QKE20" s="24"/>
      <c r="QKF20" s="24"/>
      <c r="QKG20" s="24"/>
      <c r="QKH20" s="24"/>
      <c r="QKI20" s="24"/>
      <c r="QKJ20" s="24"/>
      <c r="QKK20" s="24"/>
      <c r="QKL20" s="24"/>
      <c r="QKM20" s="24"/>
      <c r="QKN20" s="24"/>
      <c r="QKO20" s="24"/>
      <c r="QKP20" s="24"/>
      <c r="QKQ20" s="24"/>
      <c r="QKR20" s="24"/>
      <c r="QKS20" s="24"/>
      <c r="QKT20" s="24"/>
      <c r="QKU20" s="24"/>
      <c r="QKV20" s="24"/>
      <c r="QKW20" s="24"/>
      <c r="QKX20" s="24"/>
      <c r="QKY20" s="24"/>
      <c r="QKZ20" s="24"/>
      <c r="QLA20" s="24"/>
      <c r="QLB20" s="24"/>
      <c r="QLC20" s="24"/>
      <c r="QLD20" s="24"/>
      <c r="QLE20" s="24"/>
      <c r="QLF20" s="24"/>
      <c r="QLG20" s="24"/>
      <c r="QLH20" s="24"/>
      <c r="QLI20" s="24"/>
      <c r="QLJ20" s="24"/>
      <c r="QLK20" s="24"/>
      <c r="QLL20" s="24"/>
      <c r="QLM20" s="24"/>
      <c r="QLN20" s="24"/>
      <c r="QLO20" s="24"/>
      <c r="QLP20" s="24"/>
      <c r="QLQ20" s="24"/>
      <c r="QLR20" s="24"/>
      <c r="QLS20" s="24"/>
      <c r="QLT20" s="24"/>
      <c r="QLU20" s="24"/>
      <c r="QLV20" s="24"/>
      <c r="QLW20" s="24"/>
      <c r="QLX20" s="24"/>
      <c r="QLY20" s="24"/>
      <c r="QLZ20" s="24"/>
      <c r="QMA20" s="24"/>
      <c r="QMB20" s="24"/>
      <c r="QMC20" s="24"/>
      <c r="QMD20" s="24"/>
      <c r="QME20" s="24"/>
      <c r="QMF20" s="24"/>
      <c r="QMG20" s="24"/>
      <c r="QMH20" s="24"/>
      <c r="QMI20" s="24"/>
      <c r="QMJ20" s="24"/>
      <c r="QMK20" s="24"/>
      <c r="QML20" s="24"/>
      <c r="QMM20" s="24"/>
      <c r="QMN20" s="24"/>
      <c r="QMO20" s="24"/>
      <c r="QMP20" s="24"/>
      <c r="QMQ20" s="24"/>
      <c r="QMR20" s="24"/>
      <c r="QMS20" s="24"/>
      <c r="QMT20" s="24"/>
      <c r="QMU20" s="24"/>
      <c r="QMV20" s="24"/>
      <c r="QMW20" s="24"/>
      <c r="QMX20" s="24"/>
      <c r="QMY20" s="24"/>
      <c r="QMZ20" s="24"/>
      <c r="QNA20" s="24"/>
      <c r="QNB20" s="24"/>
      <c r="QNC20" s="24"/>
      <c r="QND20" s="24"/>
      <c r="QNE20" s="24"/>
      <c r="QNF20" s="24"/>
      <c r="QNG20" s="24"/>
      <c r="QNH20" s="24"/>
      <c r="QNI20" s="24"/>
      <c r="QNJ20" s="24"/>
      <c r="QNK20" s="24"/>
      <c r="QNL20" s="24"/>
      <c r="QNM20" s="24"/>
      <c r="QNN20" s="24"/>
      <c r="QNO20" s="24"/>
      <c r="QNP20" s="24"/>
      <c r="QNQ20" s="24"/>
      <c r="QNR20" s="24"/>
      <c r="QNS20" s="24"/>
      <c r="QNT20" s="24"/>
      <c r="QNU20" s="24"/>
      <c r="QNV20" s="24"/>
      <c r="QNW20" s="24"/>
      <c r="QNX20" s="24"/>
      <c r="QNY20" s="24"/>
      <c r="QNZ20" s="24"/>
      <c r="QOA20" s="24"/>
      <c r="QOB20" s="24"/>
      <c r="QOC20" s="24"/>
      <c r="QOD20" s="24"/>
      <c r="QOE20" s="24"/>
      <c r="QOF20" s="24"/>
      <c r="QOG20" s="24"/>
      <c r="QOH20" s="24"/>
      <c r="QOI20" s="24"/>
      <c r="QOJ20" s="24"/>
      <c r="QOK20" s="24"/>
      <c r="QOL20" s="24"/>
      <c r="QOM20" s="24"/>
      <c r="QON20" s="24"/>
      <c r="QOO20" s="24"/>
      <c r="QOP20" s="24"/>
      <c r="QOQ20" s="24"/>
      <c r="QOR20" s="24"/>
      <c r="QOS20" s="24"/>
      <c r="QOT20" s="24"/>
      <c r="QOU20" s="24"/>
      <c r="QOV20" s="24"/>
      <c r="QOW20" s="24"/>
      <c r="QOX20" s="24"/>
      <c r="QOY20" s="24"/>
      <c r="QOZ20" s="24"/>
      <c r="QPA20" s="24"/>
      <c r="QPB20" s="24"/>
      <c r="QPC20" s="24"/>
      <c r="QPD20" s="24"/>
      <c r="QPE20" s="24"/>
      <c r="QPF20" s="24"/>
      <c r="QPG20" s="24"/>
      <c r="QPH20" s="24"/>
      <c r="QPI20" s="24"/>
      <c r="QPJ20" s="24"/>
      <c r="QPK20" s="24"/>
      <c r="QPL20" s="24"/>
      <c r="QPM20" s="24"/>
      <c r="QPN20" s="24"/>
      <c r="QPO20" s="24"/>
      <c r="QPP20" s="24"/>
      <c r="QPQ20" s="24"/>
      <c r="QPR20" s="24"/>
      <c r="QPS20" s="24"/>
      <c r="QPT20" s="24"/>
      <c r="QPU20" s="24"/>
      <c r="QPV20" s="24"/>
      <c r="QPW20" s="24"/>
      <c r="QPX20" s="24"/>
      <c r="QPY20" s="24"/>
      <c r="QPZ20" s="24"/>
      <c r="QQA20" s="24"/>
      <c r="QQB20" s="24"/>
      <c r="QQC20" s="24"/>
      <c r="QQD20" s="24"/>
      <c r="QQE20" s="24"/>
      <c r="QQF20" s="24"/>
      <c r="QQG20" s="24"/>
      <c r="QQH20" s="24"/>
      <c r="QQI20" s="24"/>
      <c r="QQJ20" s="24"/>
      <c r="QQK20" s="24"/>
      <c r="QQL20" s="24"/>
      <c r="QQM20" s="24"/>
      <c r="QQN20" s="24"/>
      <c r="QQO20" s="24"/>
      <c r="QQP20" s="24"/>
      <c r="QQQ20" s="24"/>
      <c r="QQR20" s="24"/>
      <c r="QQS20" s="24"/>
      <c r="QQT20" s="24"/>
      <c r="QQU20" s="24"/>
      <c r="QQV20" s="24"/>
      <c r="QQW20" s="24"/>
      <c r="QQX20" s="24"/>
      <c r="QQY20" s="24"/>
      <c r="QQZ20" s="24"/>
      <c r="QRA20" s="24"/>
      <c r="QRB20" s="24"/>
      <c r="QRC20" s="24"/>
      <c r="QRD20" s="24"/>
      <c r="QRE20" s="24"/>
      <c r="QRF20" s="24"/>
      <c r="QRG20" s="24"/>
      <c r="QRH20" s="24"/>
      <c r="QRI20" s="24"/>
      <c r="QRJ20" s="24"/>
      <c r="QRK20" s="24"/>
      <c r="QRL20" s="24"/>
      <c r="QRM20" s="24"/>
      <c r="QRN20" s="24"/>
      <c r="QRO20" s="24"/>
      <c r="QRP20" s="24"/>
      <c r="QRQ20" s="24"/>
      <c r="QRR20" s="24"/>
      <c r="QRS20" s="24"/>
      <c r="QRT20" s="24"/>
      <c r="QRU20" s="24"/>
      <c r="QRV20" s="24"/>
      <c r="QRW20" s="24"/>
      <c r="QRX20" s="24"/>
      <c r="QRY20" s="24"/>
      <c r="QRZ20" s="24"/>
      <c r="QSA20" s="24"/>
      <c r="QSB20" s="24"/>
      <c r="QSC20" s="24"/>
      <c r="QSD20" s="24"/>
      <c r="QSE20" s="24"/>
      <c r="QSF20" s="24"/>
      <c r="QSG20" s="24"/>
      <c r="QSH20" s="24"/>
      <c r="QSI20" s="24"/>
      <c r="QSJ20" s="24"/>
      <c r="QSK20" s="24"/>
      <c r="QSL20" s="24"/>
      <c r="QSM20" s="24"/>
      <c r="QSN20" s="24"/>
      <c r="QSO20" s="24"/>
      <c r="QSP20" s="24"/>
      <c r="QSQ20" s="24"/>
      <c r="QSR20" s="24"/>
      <c r="QSS20" s="24"/>
      <c r="QST20" s="24"/>
      <c r="QSU20" s="24"/>
      <c r="QSV20" s="24"/>
      <c r="QSW20" s="24"/>
      <c r="QSX20" s="24"/>
      <c r="QSY20" s="24"/>
      <c r="QSZ20" s="24"/>
      <c r="QTA20" s="24"/>
      <c r="QTB20" s="24"/>
      <c r="QTC20" s="24"/>
      <c r="QTD20" s="24"/>
      <c r="QTE20" s="24"/>
      <c r="QTF20" s="24"/>
      <c r="QTG20" s="24"/>
      <c r="QTH20" s="24"/>
      <c r="QTI20" s="24"/>
      <c r="QTJ20" s="24"/>
      <c r="QTK20" s="24"/>
      <c r="QTL20" s="24"/>
      <c r="QTM20" s="24"/>
      <c r="QTN20" s="24"/>
      <c r="QTO20" s="24"/>
      <c r="QTP20" s="24"/>
      <c r="QTQ20" s="24"/>
      <c r="QTR20" s="24"/>
      <c r="QTS20" s="24"/>
      <c r="QTT20" s="24"/>
      <c r="QTU20" s="24"/>
      <c r="QTV20" s="24"/>
      <c r="QTW20" s="24"/>
      <c r="QTX20" s="24"/>
      <c r="QTY20" s="24"/>
      <c r="QTZ20" s="24"/>
      <c r="QUA20" s="24"/>
      <c r="QUB20" s="24"/>
      <c r="QUC20" s="24"/>
      <c r="QUD20" s="24"/>
      <c r="QUE20" s="24"/>
      <c r="QUF20" s="24"/>
      <c r="QUG20" s="24"/>
      <c r="QUH20" s="24"/>
      <c r="QUI20" s="24"/>
      <c r="QUJ20" s="24"/>
      <c r="QUK20" s="24"/>
      <c r="QUL20" s="24"/>
      <c r="QUM20" s="24"/>
      <c r="QUN20" s="24"/>
      <c r="QUO20" s="24"/>
      <c r="QUP20" s="24"/>
      <c r="QUQ20" s="24"/>
      <c r="QUR20" s="24"/>
      <c r="QUS20" s="24"/>
      <c r="QUT20" s="24"/>
      <c r="QUU20" s="24"/>
      <c r="QUV20" s="24"/>
      <c r="QUW20" s="24"/>
      <c r="QUX20" s="24"/>
      <c r="QUY20" s="24"/>
      <c r="QUZ20" s="24"/>
      <c r="QVA20" s="24"/>
      <c r="QVB20" s="24"/>
      <c r="QVC20" s="24"/>
      <c r="QVD20" s="24"/>
      <c r="QVE20" s="24"/>
      <c r="QVF20" s="24"/>
      <c r="QVG20" s="24"/>
      <c r="QVH20" s="24"/>
      <c r="QVI20" s="24"/>
      <c r="QVJ20" s="24"/>
      <c r="QVK20" s="24"/>
      <c r="QVL20" s="24"/>
      <c r="QVM20" s="24"/>
      <c r="QVN20" s="24"/>
      <c r="QVO20" s="24"/>
      <c r="QVP20" s="24"/>
      <c r="QVQ20" s="24"/>
      <c r="QVR20" s="24"/>
      <c r="QVS20" s="24"/>
      <c r="QVT20" s="24"/>
      <c r="QVU20" s="24"/>
      <c r="QVV20" s="24"/>
      <c r="QVW20" s="24"/>
      <c r="QVX20" s="24"/>
      <c r="QVY20" s="24"/>
      <c r="QVZ20" s="24"/>
      <c r="QWA20" s="24"/>
      <c r="QWB20" s="24"/>
      <c r="QWC20" s="24"/>
      <c r="QWD20" s="24"/>
      <c r="QWE20" s="24"/>
      <c r="QWF20" s="24"/>
      <c r="QWG20" s="24"/>
      <c r="QWH20" s="24"/>
      <c r="QWI20" s="24"/>
      <c r="QWJ20" s="24"/>
      <c r="QWK20" s="24"/>
      <c r="QWL20" s="24"/>
      <c r="QWM20" s="24"/>
      <c r="QWN20" s="24"/>
      <c r="QWO20" s="24"/>
      <c r="QWP20" s="24"/>
      <c r="QWQ20" s="24"/>
      <c r="QWR20" s="24"/>
      <c r="QWS20" s="24"/>
      <c r="QWT20" s="24"/>
      <c r="QWU20" s="24"/>
      <c r="QWV20" s="24"/>
      <c r="QWW20" s="24"/>
      <c r="QWX20" s="24"/>
      <c r="QWY20" s="24"/>
      <c r="QWZ20" s="24"/>
      <c r="QXA20" s="24"/>
      <c r="QXB20" s="24"/>
      <c r="QXC20" s="24"/>
      <c r="QXD20" s="24"/>
      <c r="QXE20" s="24"/>
      <c r="QXF20" s="24"/>
      <c r="QXG20" s="24"/>
      <c r="QXH20" s="24"/>
      <c r="QXI20" s="24"/>
      <c r="QXJ20" s="24"/>
      <c r="QXK20" s="24"/>
      <c r="QXL20" s="24"/>
      <c r="QXM20" s="24"/>
      <c r="QXN20" s="24"/>
      <c r="QXO20" s="24"/>
      <c r="QXP20" s="24"/>
      <c r="QXQ20" s="24"/>
      <c r="QXR20" s="24"/>
      <c r="QXS20" s="24"/>
      <c r="QXT20" s="24"/>
      <c r="QXU20" s="24"/>
      <c r="QXV20" s="24"/>
      <c r="QXW20" s="24"/>
      <c r="QXX20" s="24"/>
      <c r="QXY20" s="24"/>
      <c r="QXZ20" s="24"/>
      <c r="QYA20" s="24"/>
      <c r="QYB20" s="24"/>
      <c r="QYC20" s="24"/>
      <c r="QYD20" s="24"/>
      <c r="QYE20" s="24"/>
      <c r="QYF20" s="24"/>
      <c r="QYG20" s="24"/>
      <c r="QYH20" s="24"/>
      <c r="QYI20" s="24"/>
      <c r="QYJ20" s="24"/>
      <c r="QYK20" s="24"/>
      <c r="QYL20" s="24"/>
      <c r="QYM20" s="24"/>
      <c r="QYN20" s="24"/>
      <c r="QYO20" s="24"/>
      <c r="QYP20" s="24"/>
      <c r="QYQ20" s="24"/>
      <c r="QYR20" s="24"/>
      <c r="QYS20" s="24"/>
      <c r="QYT20" s="24"/>
      <c r="QYU20" s="24"/>
      <c r="QYV20" s="24"/>
      <c r="QYW20" s="24"/>
      <c r="QYX20" s="24"/>
      <c r="QYY20" s="24"/>
      <c r="QYZ20" s="24"/>
      <c r="QZA20" s="24"/>
      <c r="QZB20" s="24"/>
      <c r="QZC20" s="24"/>
      <c r="QZD20" s="24"/>
      <c r="QZE20" s="24"/>
      <c r="QZF20" s="24"/>
      <c r="QZG20" s="24"/>
      <c r="QZH20" s="24"/>
      <c r="QZI20" s="24"/>
      <c r="QZJ20" s="24"/>
      <c r="QZK20" s="24"/>
      <c r="QZL20" s="24"/>
      <c r="QZM20" s="24"/>
      <c r="QZN20" s="24"/>
      <c r="QZO20" s="24"/>
      <c r="QZP20" s="24"/>
      <c r="QZQ20" s="24"/>
      <c r="QZR20" s="24"/>
      <c r="QZS20" s="24"/>
      <c r="QZT20" s="24"/>
      <c r="QZU20" s="24"/>
      <c r="QZV20" s="24"/>
      <c r="QZW20" s="24"/>
      <c r="QZX20" s="24"/>
      <c r="QZY20" s="24"/>
      <c r="QZZ20" s="24"/>
      <c r="RAA20" s="24"/>
      <c r="RAB20" s="24"/>
      <c r="RAC20" s="24"/>
      <c r="RAD20" s="24"/>
      <c r="RAE20" s="24"/>
      <c r="RAF20" s="24"/>
      <c r="RAG20" s="24"/>
      <c r="RAH20" s="24"/>
      <c r="RAI20" s="24"/>
      <c r="RAJ20" s="24"/>
      <c r="RAK20" s="24"/>
      <c r="RAL20" s="24"/>
      <c r="RAM20" s="24"/>
      <c r="RAN20" s="24"/>
      <c r="RAO20" s="24"/>
      <c r="RAP20" s="24"/>
      <c r="RAQ20" s="24"/>
      <c r="RAR20" s="24"/>
      <c r="RAS20" s="24"/>
      <c r="RAT20" s="24"/>
      <c r="RAU20" s="24"/>
      <c r="RAV20" s="24"/>
      <c r="RAW20" s="24"/>
      <c r="RAX20" s="24"/>
      <c r="RAY20" s="24"/>
      <c r="RAZ20" s="24"/>
      <c r="RBA20" s="24"/>
      <c r="RBB20" s="24"/>
      <c r="RBC20" s="24"/>
      <c r="RBD20" s="24"/>
      <c r="RBE20" s="24"/>
      <c r="RBF20" s="24"/>
      <c r="RBG20" s="24"/>
      <c r="RBH20" s="24"/>
      <c r="RBI20" s="24"/>
      <c r="RBJ20" s="24"/>
      <c r="RBK20" s="24"/>
      <c r="RBL20" s="24"/>
      <c r="RBM20" s="24"/>
      <c r="RBN20" s="24"/>
      <c r="RBO20" s="24"/>
      <c r="RBP20" s="24"/>
      <c r="RBQ20" s="24"/>
      <c r="RBR20" s="24"/>
      <c r="RBS20" s="24"/>
      <c r="RBT20" s="24"/>
      <c r="RBU20" s="24"/>
      <c r="RBV20" s="24"/>
      <c r="RBW20" s="24"/>
      <c r="RBX20" s="24"/>
      <c r="RBY20" s="24"/>
      <c r="RBZ20" s="24"/>
      <c r="RCA20" s="24"/>
      <c r="RCB20" s="24"/>
      <c r="RCC20" s="24"/>
      <c r="RCD20" s="24"/>
      <c r="RCE20" s="24"/>
      <c r="RCF20" s="24"/>
      <c r="RCG20" s="24"/>
      <c r="RCH20" s="24"/>
      <c r="RCI20" s="24"/>
      <c r="RCJ20" s="24"/>
      <c r="RCK20" s="24"/>
      <c r="RCL20" s="24"/>
      <c r="RCM20" s="24"/>
      <c r="RCN20" s="24"/>
      <c r="RCO20" s="24"/>
      <c r="RCP20" s="24"/>
      <c r="RCQ20" s="24"/>
      <c r="RCR20" s="24"/>
      <c r="RCS20" s="24"/>
      <c r="RCT20" s="24"/>
      <c r="RCU20" s="24"/>
      <c r="RCV20" s="24"/>
      <c r="RCW20" s="24"/>
      <c r="RCX20" s="24"/>
      <c r="RCY20" s="24"/>
      <c r="RCZ20" s="24"/>
      <c r="RDA20" s="24"/>
      <c r="RDB20" s="24"/>
      <c r="RDC20" s="24"/>
      <c r="RDD20" s="24"/>
      <c r="RDE20" s="24"/>
      <c r="RDF20" s="24"/>
      <c r="RDG20" s="24"/>
      <c r="RDH20" s="24"/>
      <c r="RDI20" s="24"/>
      <c r="RDJ20" s="24"/>
      <c r="RDK20" s="24"/>
      <c r="RDL20" s="24"/>
      <c r="RDM20" s="24"/>
      <c r="RDN20" s="24"/>
      <c r="RDO20" s="24"/>
      <c r="RDP20" s="24"/>
      <c r="RDQ20" s="24"/>
      <c r="RDR20" s="24"/>
      <c r="RDS20" s="24"/>
      <c r="RDT20" s="24"/>
      <c r="RDU20" s="24"/>
      <c r="RDV20" s="24"/>
      <c r="RDW20" s="24"/>
      <c r="RDX20" s="24"/>
      <c r="RDY20" s="24"/>
      <c r="RDZ20" s="24"/>
      <c r="REA20" s="24"/>
      <c r="REB20" s="24"/>
      <c r="REC20" s="24"/>
      <c r="RED20" s="24"/>
      <c r="REE20" s="24"/>
      <c r="REF20" s="24"/>
      <c r="REG20" s="24"/>
      <c r="REH20" s="24"/>
      <c r="REI20" s="24"/>
      <c r="REJ20" s="24"/>
      <c r="REK20" s="24"/>
      <c r="REL20" s="24"/>
      <c r="REM20" s="24"/>
      <c r="REN20" s="24"/>
      <c r="REO20" s="24"/>
      <c r="REP20" s="24"/>
      <c r="REQ20" s="24"/>
      <c r="RER20" s="24"/>
      <c r="RES20" s="24"/>
      <c r="RET20" s="24"/>
      <c r="REU20" s="24"/>
      <c r="REV20" s="24"/>
      <c r="REW20" s="24"/>
      <c r="REX20" s="24"/>
      <c r="REY20" s="24"/>
      <c r="REZ20" s="24"/>
      <c r="RFA20" s="24"/>
      <c r="RFB20" s="24"/>
      <c r="RFC20" s="24"/>
      <c r="RFD20" s="24"/>
      <c r="RFE20" s="24"/>
      <c r="RFF20" s="24"/>
      <c r="RFG20" s="24"/>
      <c r="RFH20" s="24"/>
      <c r="RFI20" s="24"/>
      <c r="RFJ20" s="24"/>
      <c r="RFK20" s="24"/>
      <c r="RFL20" s="24"/>
      <c r="RFM20" s="24"/>
      <c r="RFN20" s="24"/>
      <c r="RFO20" s="24"/>
      <c r="RFP20" s="24"/>
      <c r="RFQ20" s="24"/>
      <c r="RFR20" s="24"/>
      <c r="RFS20" s="24"/>
      <c r="RFT20" s="24"/>
      <c r="RFU20" s="24"/>
      <c r="RFV20" s="24"/>
      <c r="RFW20" s="24"/>
      <c r="RFX20" s="24"/>
      <c r="RFY20" s="24"/>
      <c r="RFZ20" s="24"/>
      <c r="RGA20" s="24"/>
      <c r="RGB20" s="24"/>
      <c r="RGC20" s="24"/>
      <c r="RGD20" s="24"/>
      <c r="RGE20" s="24"/>
      <c r="RGF20" s="24"/>
      <c r="RGG20" s="24"/>
      <c r="RGH20" s="24"/>
      <c r="RGI20" s="24"/>
      <c r="RGJ20" s="24"/>
      <c r="RGK20" s="24"/>
      <c r="RGL20" s="24"/>
      <c r="RGM20" s="24"/>
      <c r="RGN20" s="24"/>
      <c r="RGO20" s="24"/>
      <c r="RGP20" s="24"/>
      <c r="RGQ20" s="24"/>
      <c r="RGR20" s="24"/>
      <c r="RGS20" s="24"/>
      <c r="RGT20" s="24"/>
      <c r="RGU20" s="24"/>
      <c r="RGV20" s="24"/>
      <c r="RGW20" s="24"/>
      <c r="RGX20" s="24"/>
      <c r="RGY20" s="24"/>
      <c r="RGZ20" s="24"/>
      <c r="RHA20" s="24"/>
      <c r="RHB20" s="24"/>
      <c r="RHC20" s="24"/>
      <c r="RHD20" s="24"/>
      <c r="RHE20" s="24"/>
      <c r="RHF20" s="24"/>
      <c r="RHG20" s="24"/>
      <c r="RHH20" s="24"/>
      <c r="RHI20" s="24"/>
      <c r="RHJ20" s="24"/>
      <c r="RHK20" s="24"/>
      <c r="RHL20" s="24"/>
      <c r="RHM20" s="24"/>
      <c r="RHN20" s="24"/>
      <c r="RHO20" s="24"/>
      <c r="RHP20" s="24"/>
      <c r="RHQ20" s="24"/>
      <c r="RHR20" s="24"/>
      <c r="RHS20" s="24"/>
      <c r="RHT20" s="24"/>
      <c r="RHU20" s="24"/>
      <c r="RHV20" s="24"/>
      <c r="RHW20" s="24"/>
      <c r="RHX20" s="24"/>
      <c r="RHY20" s="24"/>
      <c r="RHZ20" s="24"/>
      <c r="RIA20" s="24"/>
      <c r="RIB20" s="24"/>
      <c r="RIC20" s="24"/>
      <c r="RID20" s="24"/>
      <c r="RIE20" s="24"/>
      <c r="RIF20" s="24"/>
      <c r="RIG20" s="24"/>
      <c r="RIH20" s="24"/>
      <c r="RII20" s="24"/>
      <c r="RIJ20" s="24"/>
      <c r="RIK20" s="24"/>
      <c r="RIL20" s="24"/>
      <c r="RIM20" s="24"/>
      <c r="RIN20" s="24"/>
      <c r="RIO20" s="24"/>
      <c r="RIP20" s="24"/>
      <c r="RIQ20" s="24"/>
      <c r="RIR20" s="24"/>
      <c r="RIS20" s="24"/>
      <c r="RIT20" s="24"/>
      <c r="RIU20" s="24"/>
      <c r="RIV20" s="24"/>
      <c r="RIW20" s="24"/>
      <c r="RIX20" s="24"/>
      <c r="RIY20" s="24"/>
      <c r="RIZ20" s="24"/>
      <c r="RJA20" s="24"/>
      <c r="RJB20" s="24"/>
      <c r="RJC20" s="24"/>
      <c r="RJD20" s="24"/>
      <c r="RJE20" s="24"/>
      <c r="RJF20" s="24"/>
      <c r="RJG20" s="24"/>
      <c r="RJH20" s="24"/>
      <c r="RJI20" s="24"/>
      <c r="RJJ20" s="24"/>
      <c r="RJK20" s="24"/>
      <c r="RJL20" s="24"/>
      <c r="RJM20" s="24"/>
      <c r="RJN20" s="24"/>
      <c r="RJO20" s="24"/>
      <c r="RJP20" s="24"/>
      <c r="RJQ20" s="24"/>
      <c r="RJR20" s="24"/>
      <c r="RJS20" s="24"/>
      <c r="RJT20" s="24"/>
      <c r="RJU20" s="24"/>
      <c r="RJV20" s="24"/>
      <c r="RJW20" s="24"/>
      <c r="RJX20" s="24"/>
      <c r="RJY20" s="24"/>
      <c r="RJZ20" s="24"/>
      <c r="RKA20" s="24"/>
      <c r="RKB20" s="24"/>
      <c r="RKC20" s="24"/>
      <c r="RKD20" s="24"/>
      <c r="RKE20" s="24"/>
      <c r="RKF20" s="24"/>
      <c r="RKG20" s="24"/>
      <c r="RKH20" s="24"/>
      <c r="RKI20" s="24"/>
      <c r="RKJ20" s="24"/>
      <c r="RKK20" s="24"/>
      <c r="RKL20" s="24"/>
      <c r="RKM20" s="24"/>
      <c r="RKN20" s="24"/>
      <c r="RKO20" s="24"/>
      <c r="RKP20" s="24"/>
      <c r="RKQ20" s="24"/>
      <c r="RKR20" s="24"/>
      <c r="RKS20" s="24"/>
      <c r="RKT20" s="24"/>
      <c r="RKU20" s="24"/>
      <c r="RKV20" s="24"/>
      <c r="RKW20" s="24"/>
      <c r="RKX20" s="24"/>
      <c r="RKY20" s="24"/>
      <c r="RKZ20" s="24"/>
      <c r="RLA20" s="24"/>
      <c r="RLB20" s="24"/>
      <c r="RLC20" s="24"/>
      <c r="RLD20" s="24"/>
      <c r="RLE20" s="24"/>
      <c r="RLF20" s="24"/>
      <c r="RLG20" s="24"/>
      <c r="RLH20" s="24"/>
      <c r="RLI20" s="24"/>
      <c r="RLJ20" s="24"/>
      <c r="RLK20" s="24"/>
      <c r="RLL20" s="24"/>
      <c r="RLM20" s="24"/>
      <c r="RLN20" s="24"/>
      <c r="RLO20" s="24"/>
      <c r="RLP20" s="24"/>
      <c r="RLQ20" s="24"/>
      <c r="RLR20" s="24"/>
      <c r="RLS20" s="24"/>
      <c r="RLT20" s="24"/>
      <c r="RLU20" s="24"/>
      <c r="RLV20" s="24"/>
      <c r="RLW20" s="24"/>
      <c r="RLX20" s="24"/>
      <c r="RLY20" s="24"/>
      <c r="RLZ20" s="24"/>
      <c r="RMA20" s="24"/>
      <c r="RMB20" s="24"/>
      <c r="RMC20" s="24"/>
      <c r="RMD20" s="24"/>
      <c r="RME20" s="24"/>
      <c r="RMF20" s="24"/>
      <c r="RMG20" s="24"/>
      <c r="RMH20" s="24"/>
      <c r="RMI20" s="24"/>
      <c r="RMJ20" s="24"/>
      <c r="RMK20" s="24"/>
      <c r="RML20" s="24"/>
      <c r="RMM20" s="24"/>
      <c r="RMN20" s="24"/>
      <c r="RMO20" s="24"/>
      <c r="RMP20" s="24"/>
      <c r="RMQ20" s="24"/>
      <c r="RMR20" s="24"/>
      <c r="RMS20" s="24"/>
      <c r="RMT20" s="24"/>
      <c r="RMU20" s="24"/>
      <c r="RMV20" s="24"/>
      <c r="RMW20" s="24"/>
      <c r="RMX20" s="24"/>
      <c r="RMY20" s="24"/>
      <c r="RMZ20" s="24"/>
      <c r="RNA20" s="24"/>
      <c r="RNB20" s="24"/>
      <c r="RNC20" s="24"/>
      <c r="RND20" s="24"/>
      <c r="RNE20" s="24"/>
      <c r="RNF20" s="24"/>
      <c r="RNG20" s="24"/>
      <c r="RNH20" s="24"/>
      <c r="RNI20" s="24"/>
      <c r="RNJ20" s="24"/>
      <c r="RNK20" s="24"/>
      <c r="RNL20" s="24"/>
      <c r="RNM20" s="24"/>
      <c r="RNN20" s="24"/>
      <c r="RNO20" s="24"/>
      <c r="RNP20" s="24"/>
      <c r="RNQ20" s="24"/>
      <c r="RNR20" s="24"/>
      <c r="RNS20" s="24"/>
      <c r="RNT20" s="24"/>
      <c r="RNU20" s="24"/>
      <c r="RNV20" s="24"/>
      <c r="RNW20" s="24"/>
      <c r="RNX20" s="24"/>
      <c r="RNY20" s="24"/>
      <c r="RNZ20" s="24"/>
      <c r="ROA20" s="24"/>
      <c r="ROB20" s="24"/>
      <c r="ROC20" s="24"/>
      <c r="ROD20" s="24"/>
      <c r="ROE20" s="24"/>
      <c r="ROF20" s="24"/>
      <c r="ROG20" s="24"/>
      <c r="ROH20" s="24"/>
      <c r="ROI20" s="24"/>
      <c r="ROJ20" s="24"/>
      <c r="ROK20" s="24"/>
      <c r="ROL20" s="24"/>
      <c r="ROM20" s="24"/>
      <c r="RON20" s="24"/>
      <c r="ROO20" s="24"/>
      <c r="ROP20" s="24"/>
      <c r="ROQ20" s="24"/>
      <c r="ROR20" s="24"/>
      <c r="ROS20" s="24"/>
      <c r="ROT20" s="24"/>
      <c r="ROU20" s="24"/>
      <c r="ROV20" s="24"/>
      <c r="ROW20" s="24"/>
      <c r="ROX20" s="24"/>
      <c r="ROY20" s="24"/>
      <c r="ROZ20" s="24"/>
      <c r="RPA20" s="24"/>
      <c r="RPB20" s="24"/>
      <c r="RPC20" s="24"/>
      <c r="RPD20" s="24"/>
      <c r="RPE20" s="24"/>
      <c r="RPF20" s="24"/>
      <c r="RPG20" s="24"/>
      <c r="RPH20" s="24"/>
      <c r="RPI20" s="24"/>
      <c r="RPJ20" s="24"/>
      <c r="RPK20" s="24"/>
      <c r="RPL20" s="24"/>
      <c r="RPM20" s="24"/>
      <c r="RPN20" s="24"/>
      <c r="RPO20" s="24"/>
      <c r="RPP20" s="24"/>
      <c r="RPQ20" s="24"/>
      <c r="RPR20" s="24"/>
      <c r="RPS20" s="24"/>
      <c r="RPT20" s="24"/>
      <c r="RPU20" s="24"/>
      <c r="RPV20" s="24"/>
      <c r="RPW20" s="24"/>
      <c r="RPX20" s="24"/>
      <c r="RPY20" s="24"/>
      <c r="RPZ20" s="24"/>
      <c r="RQA20" s="24"/>
      <c r="RQB20" s="24"/>
      <c r="RQC20" s="24"/>
      <c r="RQD20" s="24"/>
      <c r="RQE20" s="24"/>
      <c r="RQF20" s="24"/>
      <c r="RQG20" s="24"/>
      <c r="RQH20" s="24"/>
      <c r="RQI20" s="24"/>
      <c r="RQJ20" s="24"/>
      <c r="RQK20" s="24"/>
      <c r="RQL20" s="24"/>
      <c r="RQM20" s="24"/>
      <c r="RQN20" s="24"/>
      <c r="RQO20" s="24"/>
      <c r="RQP20" s="24"/>
      <c r="RQQ20" s="24"/>
      <c r="RQR20" s="24"/>
      <c r="RQS20" s="24"/>
      <c r="RQT20" s="24"/>
      <c r="RQU20" s="24"/>
      <c r="RQV20" s="24"/>
      <c r="RQW20" s="24"/>
      <c r="RQX20" s="24"/>
      <c r="RQY20" s="24"/>
      <c r="RQZ20" s="24"/>
      <c r="RRA20" s="24"/>
      <c r="RRB20" s="24"/>
      <c r="RRC20" s="24"/>
      <c r="RRD20" s="24"/>
      <c r="RRE20" s="24"/>
      <c r="RRF20" s="24"/>
      <c r="RRG20" s="24"/>
      <c r="RRH20" s="24"/>
      <c r="RRI20" s="24"/>
      <c r="RRJ20" s="24"/>
      <c r="RRK20" s="24"/>
      <c r="RRL20" s="24"/>
      <c r="RRM20" s="24"/>
      <c r="RRN20" s="24"/>
      <c r="RRO20" s="24"/>
      <c r="RRP20" s="24"/>
      <c r="RRQ20" s="24"/>
      <c r="RRR20" s="24"/>
      <c r="RRS20" s="24"/>
      <c r="RRT20" s="24"/>
      <c r="RRU20" s="24"/>
      <c r="RRV20" s="24"/>
      <c r="RRW20" s="24"/>
      <c r="RRX20" s="24"/>
      <c r="RRY20" s="24"/>
      <c r="RRZ20" s="24"/>
      <c r="RSA20" s="24"/>
      <c r="RSB20" s="24"/>
      <c r="RSC20" s="24"/>
      <c r="RSD20" s="24"/>
      <c r="RSE20" s="24"/>
      <c r="RSF20" s="24"/>
      <c r="RSG20" s="24"/>
      <c r="RSH20" s="24"/>
      <c r="RSI20" s="24"/>
      <c r="RSJ20" s="24"/>
      <c r="RSK20" s="24"/>
      <c r="RSL20" s="24"/>
      <c r="RSM20" s="24"/>
      <c r="RSN20" s="24"/>
      <c r="RSO20" s="24"/>
      <c r="RSP20" s="24"/>
      <c r="RSQ20" s="24"/>
      <c r="RSR20" s="24"/>
      <c r="RSS20" s="24"/>
      <c r="RST20" s="24"/>
      <c r="RSU20" s="24"/>
      <c r="RSV20" s="24"/>
      <c r="RSW20" s="24"/>
      <c r="RSX20" s="24"/>
      <c r="RSY20" s="24"/>
      <c r="RSZ20" s="24"/>
      <c r="RTA20" s="24"/>
      <c r="RTB20" s="24"/>
      <c r="RTC20" s="24"/>
      <c r="RTD20" s="24"/>
      <c r="RTE20" s="24"/>
      <c r="RTF20" s="24"/>
      <c r="RTG20" s="24"/>
      <c r="RTH20" s="24"/>
      <c r="RTI20" s="24"/>
      <c r="RTJ20" s="24"/>
      <c r="RTK20" s="24"/>
      <c r="RTL20" s="24"/>
      <c r="RTM20" s="24"/>
      <c r="RTN20" s="24"/>
      <c r="RTO20" s="24"/>
      <c r="RTP20" s="24"/>
      <c r="RTQ20" s="24"/>
      <c r="RTR20" s="24"/>
      <c r="RTS20" s="24"/>
      <c r="RTT20" s="24"/>
      <c r="RTU20" s="24"/>
      <c r="RTV20" s="24"/>
      <c r="RTW20" s="24"/>
      <c r="RTX20" s="24"/>
      <c r="RTY20" s="24"/>
      <c r="RTZ20" s="24"/>
      <c r="RUA20" s="24"/>
      <c r="RUB20" s="24"/>
      <c r="RUC20" s="24"/>
      <c r="RUD20" s="24"/>
      <c r="RUE20" s="24"/>
      <c r="RUF20" s="24"/>
      <c r="RUG20" s="24"/>
      <c r="RUH20" s="24"/>
      <c r="RUI20" s="24"/>
      <c r="RUJ20" s="24"/>
      <c r="RUK20" s="24"/>
      <c r="RUL20" s="24"/>
      <c r="RUM20" s="24"/>
      <c r="RUN20" s="24"/>
      <c r="RUO20" s="24"/>
      <c r="RUP20" s="24"/>
      <c r="RUQ20" s="24"/>
      <c r="RUR20" s="24"/>
      <c r="RUS20" s="24"/>
      <c r="RUT20" s="24"/>
      <c r="RUU20" s="24"/>
      <c r="RUV20" s="24"/>
      <c r="RUW20" s="24"/>
      <c r="RUX20" s="24"/>
      <c r="RUY20" s="24"/>
      <c r="RUZ20" s="24"/>
      <c r="RVA20" s="24"/>
      <c r="RVB20" s="24"/>
      <c r="RVC20" s="24"/>
      <c r="RVD20" s="24"/>
      <c r="RVE20" s="24"/>
      <c r="RVF20" s="24"/>
      <c r="RVG20" s="24"/>
      <c r="RVH20" s="24"/>
      <c r="RVI20" s="24"/>
      <c r="RVJ20" s="24"/>
      <c r="RVK20" s="24"/>
      <c r="RVL20" s="24"/>
      <c r="RVM20" s="24"/>
      <c r="RVN20" s="24"/>
      <c r="RVO20" s="24"/>
      <c r="RVP20" s="24"/>
      <c r="RVQ20" s="24"/>
      <c r="RVR20" s="24"/>
      <c r="RVS20" s="24"/>
      <c r="RVT20" s="24"/>
      <c r="RVU20" s="24"/>
      <c r="RVV20" s="24"/>
      <c r="RVW20" s="24"/>
      <c r="RVX20" s="24"/>
      <c r="RVY20" s="24"/>
      <c r="RVZ20" s="24"/>
      <c r="RWA20" s="24"/>
      <c r="RWB20" s="24"/>
      <c r="RWC20" s="24"/>
      <c r="RWD20" s="24"/>
      <c r="RWE20" s="24"/>
      <c r="RWF20" s="24"/>
      <c r="RWG20" s="24"/>
      <c r="RWH20" s="24"/>
      <c r="RWI20" s="24"/>
      <c r="RWJ20" s="24"/>
      <c r="RWK20" s="24"/>
      <c r="RWL20" s="24"/>
      <c r="RWM20" s="24"/>
      <c r="RWN20" s="24"/>
      <c r="RWO20" s="24"/>
      <c r="RWP20" s="24"/>
      <c r="RWQ20" s="24"/>
      <c r="RWR20" s="24"/>
      <c r="RWS20" s="24"/>
      <c r="RWT20" s="24"/>
      <c r="RWU20" s="24"/>
      <c r="RWV20" s="24"/>
      <c r="RWW20" s="24"/>
      <c r="RWX20" s="24"/>
      <c r="RWY20" s="24"/>
      <c r="RWZ20" s="24"/>
      <c r="RXA20" s="24"/>
      <c r="RXB20" s="24"/>
      <c r="RXC20" s="24"/>
      <c r="RXD20" s="24"/>
      <c r="RXE20" s="24"/>
      <c r="RXF20" s="24"/>
      <c r="RXG20" s="24"/>
      <c r="RXH20" s="24"/>
      <c r="RXI20" s="24"/>
      <c r="RXJ20" s="24"/>
      <c r="RXK20" s="24"/>
      <c r="RXL20" s="24"/>
      <c r="RXM20" s="24"/>
      <c r="RXN20" s="24"/>
      <c r="RXO20" s="24"/>
      <c r="RXP20" s="24"/>
      <c r="RXQ20" s="24"/>
      <c r="RXR20" s="24"/>
      <c r="RXS20" s="24"/>
      <c r="RXT20" s="24"/>
      <c r="RXU20" s="24"/>
      <c r="RXV20" s="24"/>
      <c r="RXW20" s="24"/>
      <c r="RXX20" s="24"/>
      <c r="RXY20" s="24"/>
      <c r="RXZ20" s="24"/>
      <c r="RYA20" s="24"/>
      <c r="RYB20" s="24"/>
      <c r="RYC20" s="24"/>
      <c r="RYD20" s="24"/>
      <c r="RYE20" s="24"/>
      <c r="RYF20" s="24"/>
      <c r="RYG20" s="24"/>
      <c r="RYH20" s="24"/>
      <c r="RYI20" s="24"/>
      <c r="RYJ20" s="24"/>
      <c r="RYK20" s="24"/>
      <c r="RYL20" s="24"/>
      <c r="RYM20" s="24"/>
      <c r="RYN20" s="24"/>
      <c r="RYO20" s="24"/>
      <c r="RYP20" s="24"/>
      <c r="RYQ20" s="24"/>
      <c r="RYR20" s="24"/>
      <c r="RYS20" s="24"/>
      <c r="RYT20" s="24"/>
      <c r="RYU20" s="24"/>
      <c r="RYV20" s="24"/>
      <c r="RYW20" s="24"/>
      <c r="RYX20" s="24"/>
      <c r="RYY20" s="24"/>
      <c r="RYZ20" s="24"/>
      <c r="RZA20" s="24"/>
      <c r="RZB20" s="24"/>
      <c r="RZC20" s="24"/>
      <c r="RZD20" s="24"/>
      <c r="RZE20" s="24"/>
      <c r="RZF20" s="24"/>
      <c r="RZG20" s="24"/>
      <c r="RZH20" s="24"/>
      <c r="RZI20" s="24"/>
      <c r="RZJ20" s="24"/>
      <c r="RZK20" s="24"/>
      <c r="RZL20" s="24"/>
      <c r="RZM20" s="24"/>
      <c r="RZN20" s="24"/>
      <c r="RZO20" s="24"/>
      <c r="RZP20" s="24"/>
      <c r="RZQ20" s="24"/>
      <c r="RZR20" s="24"/>
      <c r="RZS20" s="24"/>
      <c r="RZT20" s="24"/>
      <c r="RZU20" s="24"/>
      <c r="RZV20" s="24"/>
      <c r="RZW20" s="24"/>
      <c r="RZX20" s="24"/>
      <c r="RZY20" s="24"/>
      <c r="RZZ20" s="24"/>
      <c r="SAA20" s="24"/>
      <c r="SAB20" s="24"/>
      <c r="SAC20" s="24"/>
      <c r="SAD20" s="24"/>
      <c r="SAE20" s="24"/>
      <c r="SAF20" s="24"/>
      <c r="SAG20" s="24"/>
      <c r="SAH20" s="24"/>
      <c r="SAI20" s="24"/>
      <c r="SAJ20" s="24"/>
      <c r="SAK20" s="24"/>
      <c r="SAL20" s="24"/>
      <c r="SAM20" s="24"/>
      <c r="SAN20" s="24"/>
      <c r="SAO20" s="24"/>
      <c r="SAP20" s="24"/>
      <c r="SAQ20" s="24"/>
      <c r="SAR20" s="24"/>
      <c r="SAS20" s="24"/>
      <c r="SAT20" s="24"/>
      <c r="SAU20" s="24"/>
      <c r="SAV20" s="24"/>
      <c r="SAW20" s="24"/>
      <c r="SAX20" s="24"/>
      <c r="SAY20" s="24"/>
      <c r="SAZ20" s="24"/>
      <c r="SBA20" s="24"/>
      <c r="SBB20" s="24"/>
      <c r="SBC20" s="24"/>
      <c r="SBD20" s="24"/>
      <c r="SBE20" s="24"/>
      <c r="SBF20" s="24"/>
      <c r="SBG20" s="24"/>
      <c r="SBH20" s="24"/>
      <c r="SBI20" s="24"/>
      <c r="SBJ20" s="24"/>
      <c r="SBK20" s="24"/>
      <c r="SBL20" s="24"/>
      <c r="SBM20" s="24"/>
      <c r="SBN20" s="24"/>
      <c r="SBO20" s="24"/>
      <c r="SBP20" s="24"/>
      <c r="SBQ20" s="24"/>
      <c r="SBR20" s="24"/>
      <c r="SBS20" s="24"/>
      <c r="SBT20" s="24"/>
      <c r="SBU20" s="24"/>
      <c r="SBV20" s="24"/>
      <c r="SBW20" s="24"/>
      <c r="SBX20" s="24"/>
      <c r="SBY20" s="24"/>
      <c r="SBZ20" s="24"/>
      <c r="SCA20" s="24"/>
      <c r="SCB20" s="24"/>
      <c r="SCC20" s="24"/>
      <c r="SCD20" s="24"/>
      <c r="SCE20" s="24"/>
      <c r="SCF20" s="24"/>
      <c r="SCG20" s="24"/>
      <c r="SCH20" s="24"/>
      <c r="SCI20" s="24"/>
      <c r="SCJ20" s="24"/>
      <c r="SCK20" s="24"/>
      <c r="SCL20" s="24"/>
      <c r="SCM20" s="24"/>
      <c r="SCN20" s="24"/>
      <c r="SCO20" s="24"/>
      <c r="SCP20" s="24"/>
      <c r="SCQ20" s="24"/>
      <c r="SCR20" s="24"/>
      <c r="SCS20" s="24"/>
      <c r="SCT20" s="24"/>
      <c r="SCU20" s="24"/>
      <c r="SCV20" s="24"/>
      <c r="SCW20" s="24"/>
      <c r="SCX20" s="24"/>
      <c r="SCY20" s="24"/>
      <c r="SCZ20" s="24"/>
      <c r="SDA20" s="24"/>
      <c r="SDB20" s="24"/>
      <c r="SDC20" s="24"/>
      <c r="SDD20" s="24"/>
      <c r="SDE20" s="24"/>
      <c r="SDF20" s="24"/>
      <c r="SDG20" s="24"/>
      <c r="SDH20" s="24"/>
      <c r="SDI20" s="24"/>
      <c r="SDJ20" s="24"/>
      <c r="SDK20" s="24"/>
      <c r="SDL20" s="24"/>
      <c r="SDM20" s="24"/>
      <c r="SDN20" s="24"/>
      <c r="SDO20" s="24"/>
      <c r="SDP20" s="24"/>
      <c r="SDQ20" s="24"/>
      <c r="SDR20" s="24"/>
      <c r="SDS20" s="24"/>
      <c r="SDT20" s="24"/>
      <c r="SDU20" s="24"/>
      <c r="SDV20" s="24"/>
      <c r="SDW20" s="24"/>
      <c r="SDX20" s="24"/>
      <c r="SDY20" s="24"/>
      <c r="SDZ20" s="24"/>
      <c r="SEA20" s="24"/>
      <c r="SEB20" s="24"/>
      <c r="SEC20" s="24"/>
      <c r="SED20" s="24"/>
      <c r="SEE20" s="24"/>
      <c r="SEF20" s="24"/>
      <c r="SEG20" s="24"/>
      <c r="SEH20" s="24"/>
      <c r="SEI20" s="24"/>
      <c r="SEJ20" s="24"/>
      <c r="SEK20" s="24"/>
      <c r="SEL20" s="24"/>
      <c r="SEM20" s="24"/>
      <c r="SEN20" s="24"/>
      <c r="SEO20" s="24"/>
      <c r="SEP20" s="24"/>
      <c r="SEQ20" s="24"/>
      <c r="SER20" s="24"/>
      <c r="SES20" s="24"/>
      <c r="SET20" s="24"/>
      <c r="SEU20" s="24"/>
      <c r="SEV20" s="24"/>
      <c r="SEW20" s="24"/>
      <c r="SEX20" s="24"/>
      <c r="SEY20" s="24"/>
      <c r="SEZ20" s="24"/>
      <c r="SFA20" s="24"/>
      <c r="SFB20" s="24"/>
      <c r="SFC20" s="24"/>
      <c r="SFD20" s="24"/>
      <c r="SFE20" s="24"/>
      <c r="SFF20" s="24"/>
      <c r="SFG20" s="24"/>
      <c r="SFH20" s="24"/>
      <c r="SFI20" s="24"/>
      <c r="SFJ20" s="24"/>
      <c r="SFK20" s="24"/>
      <c r="SFL20" s="24"/>
      <c r="SFM20" s="24"/>
      <c r="SFN20" s="24"/>
      <c r="SFO20" s="24"/>
      <c r="SFP20" s="24"/>
      <c r="SFQ20" s="24"/>
      <c r="SFR20" s="24"/>
      <c r="SFS20" s="24"/>
      <c r="SFT20" s="24"/>
      <c r="SFU20" s="24"/>
      <c r="SFV20" s="24"/>
      <c r="SFW20" s="24"/>
      <c r="SFX20" s="24"/>
      <c r="SFY20" s="24"/>
      <c r="SFZ20" s="24"/>
      <c r="SGA20" s="24"/>
      <c r="SGB20" s="24"/>
      <c r="SGC20" s="24"/>
      <c r="SGD20" s="24"/>
      <c r="SGE20" s="24"/>
      <c r="SGF20" s="24"/>
      <c r="SGG20" s="24"/>
      <c r="SGH20" s="24"/>
      <c r="SGI20" s="24"/>
      <c r="SGJ20" s="24"/>
      <c r="SGK20" s="24"/>
      <c r="SGL20" s="24"/>
      <c r="SGM20" s="24"/>
      <c r="SGN20" s="24"/>
      <c r="SGO20" s="24"/>
      <c r="SGP20" s="24"/>
      <c r="SGQ20" s="24"/>
      <c r="SGR20" s="24"/>
      <c r="SGS20" s="24"/>
      <c r="SGT20" s="24"/>
      <c r="SGU20" s="24"/>
      <c r="SGV20" s="24"/>
      <c r="SGW20" s="24"/>
      <c r="SGX20" s="24"/>
      <c r="SGY20" s="24"/>
      <c r="SGZ20" s="24"/>
      <c r="SHA20" s="24"/>
      <c r="SHB20" s="24"/>
      <c r="SHC20" s="24"/>
      <c r="SHD20" s="24"/>
      <c r="SHE20" s="24"/>
      <c r="SHF20" s="24"/>
      <c r="SHG20" s="24"/>
      <c r="SHH20" s="24"/>
      <c r="SHI20" s="24"/>
      <c r="SHJ20" s="24"/>
      <c r="SHK20" s="24"/>
      <c r="SHL20" s="24"/>
      <c r="SHM20" s="24"/>
      <c r="SHN20" s="24"/>
      <c r="SHO20" s="24"/>
      <c r="SHP20" s="24"/>
      <c r="SHQ20" s="24"/>
      <c r="SHR20" s="24"/>
      <c r="SHS20" s="24"/>
      <c r="SHT20" s="24"/>
      <c r="SHU20" s="24"/>
      <c r="SHV20" s="24"/>
      <c r="SHW20" s="24"/>
      <c r="SHX20" s="24"/>
      <c r="SHY20" s="24"/>
      <c r="SHZ20" s="24"/>
      <c r="SIA20" s="24"/>
      <c r="SIB20" s="24"/>
      <c r="SIC20" s="24"/>
      <c r="SID20" s="24"/>
      <c r="SIE20" s="24"/>
      <c r="SIF20" s="24"/>
      <c r="SIG20" s="24"/>
      <c r="SIH20" s="24"/>
      <c r="SII20" s="24"/>
      <c r="SIJ20" s="24"/>
      <c r="SIK20" s="24"/>
      <c r="SIL20" s="24"/>
      <c r="SIM20" s="24"/>
      <c r="SIN20" s="24"/>
      <c r="SIO20" s="24"/>
      <c r="SIP20" s="24"/>
      <c r="SIQ20" s="24"/>
      <c r="SIR20" s="24"/>
      <c r="SIS20" s="24"/>
      <c r="SIT20" s="24"/>
      <c r="SIU20" s="24"/>
      <c r="SIV20" s="24"/>
      <c r="SIW20" s="24"/>
      <c r="SIX20" s="24"/>
      <c r="SIY20" s="24"/>
      <c r="SIZ20" s="24"/>
      <c r="SJA20" s="24"/>
      <c r="SJB20" s="24"/>
      <c r="SJC20" s="24"/>
      <c r="SJD20" s="24"/>
      <c r="SJE20" s="24"/>
      <c r="SJF20" s="24"/>
      <c r="SJG20" s="24"/>
      <c r="SJH20" s="24"/>
      <c r="SJI20" s="24"/>
      <c r="SJJ20" s="24"/>
      <c r="SJK20" s="24"/>
      <c r="SJL20" s="24"/>
      <c r="SJM20" s="24"/>
      <c r="SJN20" s="24"/>
      <c r="SJO20" s="24"/>
      <c r="SJP20" s="24"/>
      <c r="SJQ20" s="24"/>
      <c r="SJR20" s="24"/>
      <c r="SJS20" s="24"/>
      <c r="SJT20" s="24"/>
      <c r="SJU20" s="24"/>
      <c r="SJV20" s="24"/>
      <c r="SJW20" s="24"/>
      <c r="SJX20" s="24"/>
      <c r="SJY20" s="24"/>
      <c r="SJZ20" s="24"/>
      <c r="SKA20" s="24"/>
      <c r="SKB20" s="24"/>
      <c r="SKC20" s="24"/>
      <c r="SKD20" s="24"/>
      <c r="SKE20" s="24"/>
      <c r="SKF20" s="24"/>
      <c r="SKG20" s="24"/>
      <c r="SKH20" s="24"/>
      <c r="SKI20" s="24"/>
      <c r="SKJ20" s="24"/>
      <c r="SKK20" s="24"/>
      <c r="SKL20" s="24"/>
      <c r="SKM20" s="24"/>
      <c r="SKN20" s="24"/>
      <c r="SKO20" s="24"/>
      <c r="SKP20" s="24"/>
      <c r="SKQ20" s="24"/>
      <c r="SKR20" s="24"/>
      <c r="SKS20" s="24"/>
      <c r="SKT20" s="24"/>
      <c r="SKU20" s="24"/>
      <c r="SKV20" s="24"/>
      <c r="SKW20" s="24"/>
      <c r="SKX20" s="24"/>
      <c r="SKY20" s="24"/>
      <c r="SKZ20" s="24"/>
      <c r="SLA20" s="24"/>
      <c r="SLB20" s="24"/>
      <c r="SLC20" s="24"/>
      <c r="SLD20" s="24"/>
      <c r="SLE20" s="24"/>
      <c r="SLF20" s="24"/>
      <c r="SLG20" s="24"/>
      <c r="SLH20" s="24"/>
      <c r="SLI20" s="24"/>
      <c r="SLJ20" s="24"/>
      <c r="SLK20" s="24"/>
      <c r="SLL20" s="24"/>
      <c r="SLM20" s="24"/>
      <c r="SLN20" s="24"/>
      <c r="SLO20" s="24"/>
      <c r="SLP20" s="24"/>
      <c r="SLQ20" s="24"/>
      <c r="SLR20" s="24"/>
      <c r="SLS20" s="24"/>
      <c r="SLT20" s="24"/>
      <c r="SLU20" s="24"/>
      <c r="SLV20" s="24"/>
      <c r="SLW20" s="24"/>
      <c r="SLX20" s="24"/>
      <c r="SLY20" s="24"/>
      <c r="SLZ20" s="24"/>
      <c r="SMA20" s="24"/>
      <c r="SMB20" s="24"/>
      <c r="SMC20" s="24"/>
      <c r="SMD20" s="24"/>
      <c r="SME20" s="24"/>
      <c r="SMF20" s="24"/>
      <c r="SMG20" s="24"/>
      <c r="SMH20" s="24"/>
      <c r="SMI20" s="24"/>
      <c r="SMJ20" s="24"/>
      <c r="SMK20" s="24"/>
      <c r="SML20" s="24"/>
      <c r="SMM20" s="24"/>
      <c r="SMN20" s="24"/>
      <c r="SMO20" s="24"/>
      <c r="SMP20" s="24"/>
      <c r="SMQ20" s="24"/>
      <c r="SMR20" s="24"/>
      <c r="SMS20" s="24"/>
      <c r="SMT20" s="24"/>
      <c r="SMU20" s="24"/>
      <c r="SMV20" s="24"/>
      <c r="SMW20" s="24"/>
      <c r="SMX20" s="24"/>
      <c r="SMY20" s="24"/>
      <c r="SMZ20" s="24"/>
      <c r="SNA20" s="24"/>
      <c r="SNB20" s="24"/>
      <c r="SNC20" s="24"/>
      <c r="SND20" s="24"/>
      <c r="SNE20" s="24"/>
      <c r="SNF20" s="24"/>
      <c r="SNG20" s="24"/>
      <c r="SNH20" s="24"/>
      <c r="SNI20" s="24"/>
      <c r="SNJ20" s="24"/>
      <c r="SNK20" s="24"/>
      <c r="SNL20" s="24"/>
      <c r="SNM20" s="24"/>
      <c r="SNN20" s="24"/>
      <c r="SNO20" s="24"/>
      <c r="SNP20" s="24"/>
      <c r="SNQ20" s="24"/>
      <c r="SNR20" s="24"/>
      <c r="SNS20" s="24"/>
      <c r="SNT20" s="24"/>
      <c r="SNU20" s="24"/>
      <c r="SNV20" s="24"/>
      <c r="SNW20" s="24"/>
      <c r="SNX20" s="24"/>
      <c r="SNY20" s="24"/>
      <c r="SNZ20" s="24"/>
      <c r="SOA20" s="24"/>
      <c r="SOB20" s="24"/>
      <c r="SOC20" s="24"/>
      <c r="SOD20" s="24"/>
      <c r="SOE20" s="24"/>
      <c r="SOF20" s="24"/>
      <c r="SOG20" s="24"/>
      <c r="SOH20" s="24"/>
      <c r="SOI20" s="24"/>
      <c r="SOJ20" s="24"/>
      <c r="SOK20" s="24"/>
      <c r="SOL20" s="24"/>
      <c r="SOM20" s="24"/>
      <c r="SON20" s="24"/>
      <c r="SOO20" s="24"/>
      <c r="SOP20" s="24"/>
      <c r="SOQ20" s="24"/>
      <c r="SOR20" s="24"/>
      <c r="SOS20" s="24"/>
      <c r="SOT20" s="24"/>
      <c r="SOU20" s="24"/>
      <c r="SOV20" s="24"/>
      <c r="SOW20" s="24"/>
      <c r="SOX20" s="24"/>
      <c r="SOY20" s="24"/>
      <c r="SOZ20" s="24"/>
      <c r="SPA20" s="24"/>
      <c r="SPB20" s="24"/>
      <c r="SPC20" s="24"/>
      <c r="SPD20" s="24"/>
      <c r="SPE20" s="24"/>
      <c r="SPF20" s="24"/>
      <c r="SPG20" s="24"/>
      <c r="SPH20" s="24"/>
      <c r="SPI20" s="24"/>
      <c r="SPJ20" s="24"/>
      <c r="SPK20" s="24"/>
      <c r="SPL20" s="24"/>
      <c r="SPM20" s="24"/>
      <c r="SPN20" s="24"/>
      <c r="SPO20" s="24"/>
      <c r="SPP20" s="24"/>
      <c r="SPQ20" s="24"/>
      <c r="SPR20" s="24"/>
      <c r="SPS20" s="24"/>
      <c r="SPT20" s="24"/>
      <c r="SPU20" s="24"/>
      <c r="SPV20" s="24"/>
      <c r="SPW20" s="24"/>
      <c r="SPX20" s="24"/>
      <c r="SPY20" s="24"/>
      <c r="SPZ20" s="24"/>
      <c r="SQA20" s="24"/>
      <c r="SQB20" s="24"/>
      <c r="SQC20" s="24"/>
      <c r="SQD20" s="24"/>
      <c r="SQE20" s="24"/>
      <c r="SQF20" s="24"/>
      <c r="SQG20" s="24"/>
      <c r="SQH20" s="24"/>
      <c r="SQI20" s="24"/>
      <c r="SQJ20" s="24"/>
      <c r="SQK20" s="24"/>
      <c r="SQL20" s="24"/>
      <c r="SQM20" s="24"/>
      <c r="SQN20" s="24"/>
      <c r="SQO20" s="24"/>
      <c r="SQP20" s="24"/>
      <c r="SQQ20" s="24"/>
      <c r="SQR20" s="24"/>
      <c r="SQS20" s="24"/>
      <c r="SQT20" s="24"/>
      <c r="SQU20" s="24"/>
      <c r="SQV20" s="24"/>
      <c r="SQW20" s="24"/>
      <c r="SQX20" s="24"/>
      <c r="SQY20" s="24"/>
      <c r="SQZ20" s="24"/>
      <c r="SRA20" s="24"/>
      <c r="SRB20" s="24"/>
      <c r="SRC20" s="24"/>
      <c r="SRD20" s="24"/>
      <c r="SRE20" s="24"/>
      <c r="SRF20" s="24"/>
      <c r="SRG20" s="24"/>
      <c r="SRH20" s="24"/>
      <c r="SRI20" s="24"/>
      <c r="SRJ20" s="24"/>
      <c r="SRK20" s="24"/>
      <c r="SRL20" s="24"/>
      <c r="SRM20" s="24"/>
      <c r="SRN20" s="24"/>
      <c r="SRO20" s="24"/>
      <c r="SRP20" s="24"/>
      <c r="SRQ20" s="24"/>
      <c r="SRR20" s="24"/>
      <c r="SRS20" s="24"/>
      <c r="SRT20" s="24"/>
      <c r="SRU20" s="24"/>
      <c r="SRV20" s="24"/>
      <c r="SRW20" s="24"/>
      <c r="SRX20" s="24"/>
      <c r="SRY20" s="24"/>
      <c r="SRZ20" s="24"/>
      <c r="SSA20" s="24"/>
      <c r="SSB20" s="24"/>
      <c r="SSC20" s="24"/>
      <c r="SSD20" s="24"/>
      <c r="SSE20" s="24"/>
      <c r="SSF20" s="24"/>
      <c r="SSG20" s="24"/>
      <c r="SSH20" s="24"/>
      <c r="SSI20" s="24"/>
      <c r="SSJ20" s="24"/>
      <c r="SSK20" s="24"/>
      <c r="SSL20" s="24"/>
      <c r="SSM20" s="24"/>
      <c r="SSN20" s="24"/>
      <c r="SSO20" s="24"/>
      <c r="SSP20" s="24"/>
      <c r="SSQ20" s="24"/>
      <c r="SSR20" s="24"/>
      <c r="SSS20" s="24"/>
      <c r="SST20" s="24"/>
      <c r="SSU20" s="24"/>
      <c r="SSV20" s="24"/>
      <c r="SSW20" s="24"/>
      <c r="SSX20" s="24"/>
      <c r="SSY20" s="24"/>
      <c r="SSZ20" s="24"/>
      <c r="STA20" s="24"/>
      <c r="STB20" s="24"/>
      <c r="STC20" s="24"/>
      <c r="STD20" s="24"/>
      <c r="STE20" s="24"/>
      <c r="STF20" s="24"/>
      <c r="STG20" s="24"/>
      <c r="STH20" s="24"/>
      <c r="STI20" s="24"/>
      <c r="STJ20" s="24"/>
      <c r="STK20" s="24"/>
      <c r="STL20" s="24"/>
      <c r="STM20" s="24"/>
      <c r="STN20" s="24"/>
      <c r="STO20" s="24"/>
      <c r="STP20" s="24"/>
      <c r="STQ20" s="24"/>
      <c r="STR20" s="24"/>
      <c r="STS20" s="24"/>
      <c r="STT20" s="24"/>
      <c r="STU20" s="24"/>
      <c r="STV20" s="24"/>
      <c r="STW20" s="24"/>
      <c r="STX20" s="24"/>
      <c r="STY20" s="24"/>
      <c r="STZ20" s="24"/>
      <c r="SUA20" s="24"/>
      <c r="SUB20" s="24"/>
      <c r="SUC20" s="24"/>
      <c r="SUD20" s="24"/>
      <c r="SUE20" s="24"/>
      <c r="SUF20" s="24"/>
      <c r="SUG20" s="24"/>
      <c r="SUH20" s="24"/>
      <c r="SUI20" s="24"/>
      <c r="SUJ20" s="24"/>
      <c r="SUK20" s="24"/>
      <c r="SUL20" s="24"/>
      <c r="SUM20" s="24"/>
      <c r="SUN20" s="24"/>
      <c r="SUO20" s="24"/>
      <c r="SUP20" s="24"/>
      <c r="SUQ20" s="24"/>
      <c r="SUR20" s="24"/>
      <c r="SUS20" s="24"/>
      <c r="SUT20" s="24"/>
      <c r="SUU20" s="24"/>
      <c r="SUV20" s="24"/>
      <c r="SUW20" s="24"/>
      <c r="SUX20" s="24"/>
      <c r="SUY20" s="24"/>
      <c r="SUZ20" s="24"/>
      <c r="SVA20" s="24"/>
      <c r="SVB20" s="24"/>
      <c r="SVC20" s="24"/>
      <c r="SVD20" s="24"/>
      <c r="SVE20" s="24"/>
      <c r="SVF20" s="24"/>
      <c r="SVG20" s="24"/>
      <c r="SVH20" s="24"/>
      <c r="SVI20" s="24"/>
      <c r="SVJ20" s="24"/>
      <c r="SVK20" s="24"/>
      <c r="SVL20" s="24"/>
      <c r="SVM20" s="24"/>
      <c r="SVN20" s="24"/>
      <c r="SVO20" s="24"/>
      <c r="SVP20" s="24"/>
      <c r="SVQ20" s="24"/>
      <c r="SVR20" s="24"/>
      <c r="SVS20" s="24"/>
      <c r="SVT20" s="24"/>
      <c r="SVU20" s="24"/>
      <c r="SVV20" s="24"/>
      <c r="SVW20" s="24"/>
      <c r="SVX20" s="24"/>
      <c r="SVY20" s="24"/>
      <c r="SVZ20" s="24"/>
      <c r="SWA20" s="24"/>
      <c r="SWB20" s="24"/>
      <c r="SWC20" s="24"/>
      <c r="SWD20" s="24"/>
      <c r="SWE20" s="24"/>
      <c r="SWF20" s="24"/>
      <c r="SWG20" s="24"/>
      <c r="SWH20" s="24"/>
      <c r="SWI20" s="24"/>
      <c r="SWJ20" s="24"/>
      <c r="SWK20" s="24"/>
      <c r="SWL20" s="24"/>
      <c r="SWM20" s="24"/>
      <c r="SWN20" s="24"/>
      <c r="SWO20" s="24"/>
      <c r="SWP20" s="24"/>
      <c r="SWQ20" s="24"/>
      <c r="SWR20" s="24"/>
      <c r="SWS20" s="24"/>
      <c r="SWT20" s="24"/>
      <c r="SWU20" s="24"/>
      <c r="SWV20" s="24"/>
      <c r="SWW20" s="24"/>
      <c r="SWX20" s="24"/>
      <c r="SWY20" s="24"/>
      <c r="SWZ20" s="24"/>
      <c r="SXA20" s="24"/>
      <c r="SXB20" s="24"/>
      <c r="SXC20" s="24"/>
      <c r="SXD20" s="24"/>
      <c r="SXE20" s="24"/>
      <c r="SXF20" s="24"/>
      <c r="SXG20" s="24"/>
      <c r="SXH20" s="24"/>
      <c r="SXI20" s="24"/>
      <c r="SXJ20" s="24"/>
      <c r="SXK20" s="24"/>
      <c r="SXL20" s="24"/>
      <c r="SXM20" s="24"/>
      <c r="SXN20" s="24"/>
      <c r="SXO20" s="24"/>
      <c r="SXP20" s="24"/>
      <c r="SXQ20" s="24"/>
      <c r="SXR20" s="24"/>
      <c r="SXS20" s="24"/>
      <c r="SXT20" s="24"/>
      <c r="SXU20" s="24"/>
      <c r="SXV20" s="24"/>
      <c r="SXW20" s="24"/>
      <c r="SXX20" s="24"/>
      <c r="SXY20" s="24"/>
      <c r="SXZ20" s="24"/>
      <c r="SYA20" s="24"/>
      <c r="SYB20" s="24"/>
      <c r="SYC20" s="24"/>
      <c r="SYD20" s="24"/>
      <c r="SYE20" s="24"/>
      <c r="SYF20" s="24"/>
      <c r="SYG20" s="24"/>
      <c r="SYH20" s="24"/>
      <c r="SYI20" s="24"/>
      <c r="SYJ20" s="24"/>
      <c r="SYK20" s="24"/>
      <c r="SYL20" s="24"/>
      <c r="SYM20" s="24"/>
      <c r="SYN20" s="24"/>
      <c r="SYO20" s="24"/>
      <c r="SYP20" s="24"/>
      <c r="SYQ20" s="24"/>
      <c r="SYR20" s="24"/>
      <c r="SYS20" s="24"/>
      <c r="SYT20" s="24"/>
      <c r="SYU20" s="24"/>
      <c r="SYV20" s="24"/>
      <c r="SYW20" s="24"/>
      <c r="SYX20" s="24"/>
      <c r="SYY20" s="24"/>
      <c r="SYZ20" s="24"/>
      <c r="SZA20" s="24"/>
      <c r="SZB20" s="24"/>
      <c r="SZC20" s="24"/>
      <c r="SZD20" s="24"/>
      <c r="SZE20" s="24"/>
      <c r="SZF20" s="24"/>
      <c r="SZG20" s="24"/>
      <c r="SZH20" s="24"/>
      <c r="SZI20" s="24"/>
      <c r="SZJ20" s="24"/>
      <c r="SZK20" s="24"/>
      <c r="SZL20" s="24"/>
      <c r="SZM20" s="24"/>
      <c r="SZN20" s="24"/>
      <c r="SZO20" s="24"/>
      <c r="SZP20" s="24"/>
      <c r="SZQ20" s="24"/>
      <c r="SZR20" s="24"/>
      <c r="SZS20" s="24"/>
      <c r="SZT20" s="24"/>
      <c r="SZU20" s="24"/>
      <c r="SZV20" s="24"/>
      <c r="SZW20" s="24"/>
      <c r="SZX20" s="24"/>
      <c r="SZY20" s="24"/>
      <c r="SZZ20" s="24"/>
      <c r="TAA20" s="24"/>
      <c r="TAB20" s="24"/>
      <c r="TAC20" s="24"/>
      <c r="TAD20" s="24"/>
      <c r="TAE20" s="24"/>
      <c r="TAF20" s="24"/>
      <c r="TAG20" s="24"/>
      <c r="TAH20" s="24"/>
      <c r="TAI20" s="24"/>
      <c r="TAJ20" s="24"/>
      <c r="TAK20" s="24"/>
      <c r="TAL20" s="24"/>
      <c r="TAM20" s="24"/>
      <c r="TAN20" s="24"/>
      <c r="TAO20" s="24"/>
      <c r="TAP20" s="24"/>
      <c r="TAQ20" s="24"/>
      <c r="TAR20" s="24"/>
      <c r="TAS20" s="24"/>
      <c r="TAT20" s="24"/>
      <c r="TAU20" s="24"/>
      <c r="TAV20" s="24"/>
      <c r="TAW20" s="24"/>
      <c r="TAX20" s="24"/>
      <c r="TAY20" s="24"/>
      <c r="TAZ20" s="24"/>
      <c r="TBA20" s="24"/>
      <c r="TBB20" s="24"/>
      <c r="TBC20" s="24"/>
      <c r="TBD20" s="24"/>
      <c r="TBE20" s="24"/>
      <c r="TBF20" s="24"/>
      <c r="TBG20" s="24"/>
      <c r="TBH20" s="24"/>
      <c r="TBI20" s="24"/>
      <c r="TBJ20" s="24"/>
      <c r="TBK20" s="24"/>
      <c r="TBL20" s="24"/>
      <c r="TBM20" s="24"/>
      <c r="TBN20" s="24"/>
      <c r="TBO20" s="24"/>
      <c r="TBP20" s="24"/>
      <c r="TBQ20" s="24"/>
      <c r="TBR20" s="24"/>
      <c r="TBS20" s="24"/>
      <c r="TBT20" s="24"/>
      <c r="TBU20" s="24"/>
      <c r="TBV20" s="24"/>
      <c r="TBW20" s="24"/>
      <c r="TBX20" s="24"/>
      <c r="TBY20" s="24"/>
      <c r="TBZ20" s="24"/>
      <c r="TCA20" s="24"/>
      <c r="TCB20" s="24"/>
      <c r="TCC20" s="24"/>
      <c r="TCD20" s="24"/>
      <c r="TCE20" s="24"/>
      <c r="TCF20" s="24"/>
      <c r="TCG20" s="24"/>
      <c r="TCH20" s="24"/>
      <c r="TCI20" s="24"/>
      <c r="TCJ20" s="24"/>
      <c r="TCK20" s="24"/>
      <c r="TCL20" s="24"/>
      <c r="TCM20" s="24"/>
      <c r="TCN20" s="24"/>
      <c r="TCO20" s="24"/>
      <c r="TCP20" s="24"/>
      <c r="TCQ20" s="24"/>
      <c r="TCR20" s="24"/>
      <c r="TCS20" s="24"/>
      <c r="TCT20" s="24"/>
      <c r="TCU20" s="24"/>
      <c r="TCV20" s="24"/>
      <c r="TCW20" s="24"/>
      <c r="TCX20" s="24"/>
      <c r="TCY20" s="24"/>
      <c r="TCZ20" s="24"/>
      <c r="TDA20" s="24"/>
      <c r="TDB20" s="24"/>
      <c r="TDC20" s="24"/>
      <c r="TDD20" s="24"/>
      <c r="TDE20" s="24"/>
      <c r="TDF20" s="24"/>
      <c r="TDG20" s="24"/>
      <c r="TDH20" s="24"/>
      <c r="TDI20" s="24"/>
      <c r="TDJ20" s="24"/>
      <c r="TDK20" s="24"/>
      <c r="TDL20" s="24"/>
      <c r="TDM20" s="24"/>
      <c r="TDN20" s="24"/>
      <c r="TDO20" s="24"/>
      <c r="TDP20" s="24"/>
      <c r="TDQ20" s="24"/>
      <c r="TDR20" s="24"/>
      <c r="TDS20" s="24"/>
      <c r="TDT20" s="24"/>
      <c r="TDU20" s="24"/>
      <c r="TDV20" s="24"/>
      <c r="TDW20" s="24"/>
      <c r="TDX20" s="24"/>
      <c r="TDY20" s="24"/>
      <c r="TDZ20" s="24"/>
      <c r="TEA20" s="24"/>
      <c r="TEB20" s="24"/>
      <c r="TEC20" s="24"/>
      <c r="TED20" s="24"/>
      <c r="TEE20" s="24"/>
      <c r="TEF20" s="24"/>
      <c r="TEG20" s="24"/>
      <c r="TEH20" s="24"/>
      <c r="TEI20" s="24"/>
      <c r="TEJ20" s="24"/>
      <c r="TEK20" s="24"/>
      <c r="TEL20" s="24"/>
      <c r="TEM20" s="24"/>
      <c r="TEN20" s="24"/>
      <c r="TEO20" s="24"/>
      <c r="TEP20" s="24"/>
      <c r="TEQ20" s="24"/>
      <c r="TER20" s="24"/>
      <c r="TES20" s="24"/>
      <c r="TET20" s="24"/>
      <c r="TEU20" s="24"/>
      <c r="TEV20" s="24"/>
      <c r="TEW20" s="24"/>
      <c r="TEX20" s="24"/>
      <c r="TEY20" s="24"/>
      <c r="TEZ20" s="24"/>
      <c r="TFA20" s="24"/>
      <c r="TFB20" s="24"/>
      <c r="TFC20" s="24"/>
      <c r="TFD20" s="24"/>
      <c r="TFE20" s="24"/>
      <c r="TFF20" s="24"/>
      <c r="TFG20" s="24"/>
      <c r="TFH20" s="24"/>
      <c r="TFI20" s="24"/>
      <c r="TFJ20" s="24"/>
      <c r="TFK20" s="24"/>
      <c r="TFL20" s="24"/>
      <c r="TFM20" s="24"/>
      <c r="TFN20" s="24"/>
      <c r="TFO20" s="24"/>
      <c r="TFP20" s="24"/>
      <c r="TFQ20" s="24"/>
      <c r="TFR20" s="24"/>
      <c r="TFS20" s="24"/>
      <c r="TFT20" s="24"/>
      <c r="TFU20" s="24"/>
      <c r="TFV20" s="24"/>
      <c r="TFW20" s="24"/>
      <c r="TFX20" s="24"/>
      <c r="TFY20" s="24"/>
      <c r="TFZ20" s="24"/>
      <c r="TGA20" s="24"/>
      <c r="TGB20" s="24"/>
      <c r="TGC20" s="24"/>
      <c r="TGD20" s="24"/>
      <c r="TGE20" s="24"/>
      <c r="TGF20" s="24"/>
      <c r="TGG20" s="24"/>
      <c r="TGH20" s="24"/>
      <c r="TGI20" s="24"/>
      <c r="TGJ20" s="24"/>
      <c r="TGK20" s="24"/>
      <c r="TGL20" s="24"/>
      <c r="TGM20" s="24"/>
      <c r="TGN20" s="24"/>
      <c r="TGO20" s="24"/>
      <c r="TGP20" s="24"/>
      <c r="TGQ20" s="24"/>
      <c r="TGR20" s="24"/>
      <c r="TGS20" s="24"/>
      <c r="TGT20" s="24"/>
      <c r="TGU20" s="24"/>
      <c r="TGV20" s="24"/>
      <c r="TGW20" s="24"/>
      <c r="TGX20" s="24"/>
      <c r="TGY20" s="24"/>
      <c r="TGZ20" s="24"/>
      <c r="THA20" s="24"/>
      <c r="THB20" s="24"/>
      <c r="THC20" s="24"/>
      <c r="THD20" s="24"/>
      <c r="THE20" s="24"/>
      <c r="THF20" s="24"/>
      <c r="THG20" s="24"/>
      <c r="THH20" s="24"/>
      <c r="THI20" s="24"/>
      <c r="THJ20" s="24"/>
      <c r="THK20" s="24"/>
      <c r="THL20" s="24"/>
      <c r="THM20" s="24"/>
      <c r="THN20" s="24"/>
      <c r="THO20" s="24"/>
      <c r="THP20" s="24"/>
      <c r="THQ20" s="24"/>
      <c r="THR20" s="24"/>
      <c r="THS20" s="24"/>
      <c r="THT20" s="24"/>
      <c r="THU20" s="24"/>
      <c r="THV20" s="24"/>
      <c r="THW20" s="24"/>
      <c r="THX20" s="24"/>
      <c r="THY20" s="24"/>
      <c r="THZ20" s="24"/>
      <c r="TIA20" s="24"/>
      <c r="TIB20" s="24"/>
      <c r="TIC20" s="24"/>
      <c r="TID20" s="24"/>
      <c r="TIE20" s="24"/>
      <c r="TIF20" s="24"/>
      <c r="TIG20" s="24"/>
      <c r="TIH20" s="24"/>
      <c r="TII20" s="24"/>
      <c r="TIJ20" s="24"/>
      <c r="TIK20" s="24"/>
      <c r="TIL20" s="24"/>
      <c r="TIM20" s="24"/>
      <c r="TIN20" s="24"/>
      <c r="TIO20" s="24"/>
      <c r="TIP20" s="24"/>
      <c r="TIQ20" s="24"/>
      <c r="TIR20" s="24"/>
      <c r="TIS20" s="24"/>
      <c r="TIT20" s="24"/>
      <c r="TIU20" s="24"/>
      <c r="TIV20" s="24"/>
      <c r="TIW20" s="24"/>
      <c r="TIX20" s="24"/>
      <c r="TIY20" s="24"/>
      <c r="TIZ20" s="24"/>
      <c r="TJA20" s="24"/>
      <c r="TJB20" s="24"/>
      <c r="TJC20" s="24"/>
      <c r="TJD20" s="24"/>
      <c r="TJE20" s="24"/>
      <c r="TJF20" s="24"/>
      <c r="TJG20" s="24"/>
      <c r="TJH20" s="24"/>
      <c r="TJI20" s="24"/>
      <c r="TJJ20" s="24"/>
      <c r="TJK20" s="24"/>
      <c r="TJL20" s="24"/>
      <c r="TJM20" s="24"/>
      <c r="TJN20" s="24"/>
      <c r="TJO20" s="24"/>
      <c r="TJP20" s="24"/>
      <c r="TJQ20" s="24"/>
      <c r="TJR20" s="24"/>
      <c r="TJS20" s="24"/>
      <c r="TJT20" s="24"/>
      <c r="TJU20" s="24"/>
      <c r="TJV20" s="24"/>
      <c r="TJW20" s="24"/>
      <c r="TJX20" s="24"/>
      <c r="TJY20" s="24"/>
      <c r="TJZ20" s="24"/>
      <c r="TKA20" s="24"/>
      <c r="TKB20" s="24"/>
      <c r="TKC20" s="24"/>
      <c r="TKD20" s="24"/>
      <c r="TKE20" s="24"/>
      <c r="TKF20" s="24"/>
      <c r="TKG20" s="24"/>
      <c r="TKH20" s="24"/>
      <c r="TKI20" s="24"/>
      <c r="TKJ20" s="24"/>
      <c r="TKK20" s="24"/>
      <c r="TKL20" s="24"/>
      <c r="TKM20" s="24"/>
      <c r="TKN20" s="24"/>
      <c r="TKO20" s="24"/>
      <c r="TKP20" s="24"/>
      <c r="TKQ20" s="24"/>
      <c r="TKR20" s="24"/>
      <c r="TKS20" s="24"/>
      <c r="TKT20" s="24"/>
      <c r="TKU20" s="24"/>
      <c r="TKV20" s="24"/>
      <c r="TKW20" s="24"/>
      <c r="TKX20" s="24"/>
      <c r="TKY20" s="24"/>
      <c r="TKZ20" s="24"/>
      <c r="TLA20" s="24"/>
      <c r="TLB20" s="24"/>
      <c r="TLC20" s="24"/>
      <c r="TLD20" s="24"/>
      <c r="TLE20" s="24"/>
      <c r="TLF20" s="24"/>
      <c r="TLG20" s="24"/>
      <c r="TLH20" s="24"/>
      <c r="TLI20" s="24"/>
      <c r="TLJ20" s="24"/>
      <c r="TLK20" s="24"/>
      <c r="TLL20" s="24"/>
      <c r="TLM20" s="24"/>
      <c r="TLN20" s="24"/>
      <c r="TLO20" s="24"/>
      <c r="TLP20" s="24"/>
      <c r="TLQ20" s="24"/>
      <c r="TLR20" s="24"/>
      <c r="TLS20" s="24"/>
      <c r="TLT20" s="24"/>
      <c r="TLU20" s="24"/>
      <c r="TLV20" s="24"/>
      <c r="TLW20" s="24"/>
      <c r="TLX20" s="24"/>
      <c r="TLY20" s="24"/>
      <c r="TLZ20" s="24"/>
      <c r="TMA20" s="24"/>
      <c r="TMB20" s="24"/>
      <c r="TMC20" s="24"/>
      <c r="TMD20" s="24"/>
      <c r="TME20" s="24"/>
      <c r="TMF20" s="24"/>
      <c r="TMG20" s="24"/>
      <c r="TMH20" s="24"/>
      <c r="TMI20" s="24"/>
      <c r="TMJ20" s="24"/>
      <c r="TMK20" s="24"/>
      <c r="TML20" s="24"/>
      <c r="TMM20" s="24"/>
      <c r="TMN20" s="24"/>
      <c r="TMO20" s="24"/>
      <c r="TMP20" s="24"/>
      <c r="TMQ20" s="24"/>
      <c r="TMR20" s="24"/>
      <c r="TMS20" s="24"/>
      <c r="TMT20" s="24"/>
      <c r="TMU20" s="24"/>
      <c r="TMV20" s="24"/>
      <c r="TMW20" s="24"/>
      <c r="TMX20" s="24"/>
      <c r="TMY20" s="24"/>
      <c r="TMZ20" s="24"/>
      <c r="TNA20" s="24"/>
      <c r="TNB20" s="24"/>
      <c r="TNC20" s="24"/>
      <c r="TND20" s="24"/>
      <c r="TNE20" s="24"/>
      <c r="TNF20" s="24"/>
      <c r="TNG20" s="24"/>
      <c r="TNH20" s="24"/>
      <c r="TNI20" s="24"/>
      <c r="TNJ20" s="24"/>
      <c r="TNK20" s="24"/>
      <c r="TNL20" s="24"/>
      <c r="TNM20" s="24"/>
      <c r="TNN20" s="24"/>
      <c r="TNO20" s="24"/>
      <c r="TNP20" s="24"/>
      <c r="TNQ20" s="24"/>
      <c r="TNR20" s="24"/>
      <c r="TNS20" s="24"/>
      <c r="TNT20" s="24"/>
      <c r="TNU20" s="24"/>
      <c r="TNV20" s="24"/>
      <c r="TNW20" s="24"/>
      <c r="TNX20" s="24"/>
      <c r="TNY20" s="24"/>
      <c r="TNZ20" s="24"/>
      <c r="TOA20" s="24"/>
      <c r="TOB20" s="24"/>
      <c r="TOC20" s="24"/>
      <c r="TOD20" s="24"/>
      <c r="TOE20" s="24"/>
      <c r="TOF20" s="24"/>
      <c r="TOG20" s="24"/>
      <c r="TOH20" s="24"/>
      <c r="TOI20" s="24"/>
      <c r="TOJ20" s="24"/>
      <c r="TOK20" s="24"/>
      <c r="TOL20" s="24"/>
      <c r="TOM20" s="24"/>
      <c r="TON20" s="24"/>
      <c r="TOO20" s="24"/>
      <c r="TOP20" s="24"/>
      <c r="TOQ20" s="24"/>
      <c r="TOR20" s="24"/>
      <c r="TOS20" s="24"/>
      <c r="TOT20" s="24"/>
      <c r="TOU20" s="24"/>
      <c r="TOV20" s="24"/>
      <c r="TOW20" s="24"/>
      <c r="TOX20" s="24"/>
      <c r="TOY20" s="24"/>
      <c r="TOZ20" s="24"/>
      <c r="TPA20" s="24"/>
      <c r="TPB20" s="24"/>
      <c r="TPC20" s="24"/>
      <c r="TPD20" s="24"/>
      <c r="TPE20" s="24"/>
      <c r="TPF20" s="24"/>
      <c r="TPG20" s="24"/>
      <c r="TPH20" s="24"/>
      <c r="TPI20" s="24"/>
      <c r="TPJ20" s="24"/>
      <c r="TPK20" s="24"/>
      <c r="TPL20" s="24"/>
      <c r="TPM20" s="24"/>
      <c r="TPN20" s="24"/>
      <c r="TPO20" s="24"/>
      <c r="TPP20" s="24"/>
      <c r="TPQ20" s="24"/>
      <c r="TPR20" s="24"/>
      <c r="TPS20" s="24"/>
      <c r="TPT20" s="24"/>
      <c r="TPU20" s="24"/>
      <c r="TPV20" s="24"/>
      <c r="TPW20" s="24"/>
      <c r="TPX20" s="24"/>
      <c r="TPY20" s="24"/>
      <c r="TPZ20" s="24"/>
      <c r="TQA20" s="24"/>
      <c r="TQB20" s="24"/>
      <c r="TQC20" s="24"/>
      <c r="TQD20" s="24"/>
      <c r="TQE20" s="24"/>
      <c r="TQF20" s="24"/>
      <c r="TQG20" s="24"/>
      <c r="TQH20" s="24"/>
      <c r="TQI20" s="24"/>
      <c r="TQJ20" s="24"/>
      <c r="TQK20" s="24"/>
      <c r="TQL20" s="24"/>
      <c r="TQM20" s="24"/>
      <c r="TQN20" s="24"/>
      <c r="TQO20" s="24"/>
      <c r="TQP20" s="24"/>
      <c r="TQQ20" s="24"/>
      <c r="TQR20" s="24"/>
      <c r="TQS20" s="24"/>
      <c r="TQT20" s="24"/>
      <c r="TQU20" s="24"/>
      <c r="TQV20" s="24"/>
      <c r="TQW20" s="24"/>
      <c r="TQX20" s="24"/>
      <c r="TQY20" s="24"/>
      <c r="TQZ20" s="24"/>
      <c r="TRA20" s="24"/>
      <c r="TRB20" s="24"/>
      <c r="TRC20" s="24"/>
      <c r="TRD20" s="24"/>
      <c r="TRE20" s="24"/>
      <c r="TRF20" s="24"/>
      <c r="TRG20" s="24"/>
      <c r="TRH20" s="24"/>
      <c r="TRI20" s="24"/>
      <c r="TRJ20" s="24"/>
      <c r="TRK20" s="24"/>
      <c r="TRL20" s="24"/>
      <c r="TRM20" s="24"/>
      <c r="TRN20" s="24"/>
      <c r="TRO20" s="24"/>
      <c r="TRP20" s="24"/>
      <c r="TRQ20" s="24"/>
      <c r="TRR20" s="24"/>
      <c r="TRS20" s="24"/>
      <c r="TRT20" s="24"/>
      <c r="TRU20" s="24"/>
      <c r="TRV20" s="24"/>
      <c r="TRW20" s="24"/>
      <c r="TRX20" s="24"/>
      <c r="TRY20" s="24"/>
      <c r="TRZ20" s="24"/>
      <c r="TSA20" s="24"/>
      <c r="TSB20" s="24"/>
      <c r="TSC20" s="24"/>
      <c r="TSD20" s="24"/>
      <c r="TSE20" s="24"/>
      <c r="TSF20" s="24"/>
      <c r="TSG20" s="24"/>
      <c r="TSH20" s="24"/>
      <c r="TSI20" s="24"/>
      <c r="TSJ20" s="24"/>
      <c r="TSK20" s="24"/>
      <c r="TSL20" s="24"/>
      <c r="TSM20" s="24"/>
      <c r="TSN20" s="24"/>
      <c r="TSO20" s="24"/>
      <c r="TSP20" s="24"/>
      <c r="TSQ20" s="24"/>
      <c r="TSR20" s="24"/>
      <c r="TSS20" s="24"/>
      <c r="TST20" s="24"/>
      <c r="TSU20" s="24"/>
      <c r="TSV20" s="24"/>
      <c r="TSW20" s="24"/>
      <c r="TSX20" s="24"/>
      <c r="TSY20" s="24"/>
      <c r="TSZ20" s="24"/>
      <c r="TTA20" s="24"/>
      <c r="TTB20" s="24"/>
      <c r="TTC20" s="24"/>
      <c r="TTD20" s="24"/>
      <c r="TTE20" s="24"/>
      <c r="TTF20" s="24"/>
      <c r="TTG20" s="24"/>
      <c r="TTH20" s="24"/>
      <c r="TTI20" s="24"/>
      <c r="TTJ20" s="24"/>
      <c r="TTK20" s="24"/>
      <c r="TTL20" s="24"/>
      <c r="TTM20" s="24"/>
      <c r="TTN20" s="24"/>
      <c r="TTO20" s="24"/>
      <c r="TTP20" s="24"/>
      <c r="TTQ20" s="24"/>
      <c r="TTR20" s="24"/>
      <c r="TTS20" s="24"/>
      <c r="TTT20" s="24"/>
      <c r="TTU20" s="24"/>
      <c r="TTV20" s="24"/>
      <c r="TTW20" s="24"/>
      <c r="TTX20" s="24"/>
      <c r="TTY20" s="24"/>
      <c r="TTZ20" s="24"/>
      <c r="TUA20" s="24"/>
      <c r="TUB20" s="24"/>
      <c r="TUC20" s="24"/>
      <c r="TUD20" s="24"/>
      <c r="TUE20" s="24"/>
      <c r="TUF20" s="24"/>
      <c r="TUG20" s="24"/>
      <c r="TUH20" s="24"/>
      <c r="TUI20" s="24"/>
      <c r="TUJ20" s="24"/>
      <c r="TUK20" s="24"/>
      <c r="TUL20" s="24"/>
      <c r="TUM20" s="24"/>
      <c r="TUN20" s="24"/>
      <c r="TUO20" s="24"/>
      <c r="TUP20" s="24"/>
      <c r="TUQ20" s="24"/>
      <c r="TUR20" s="24"/>
      <c r="TUS20" s="24"/>
      <c r="TUT20" s="24"/>
      <c r="TUU20" s="24"/>
      <c r="TUV20" s="24"/>
      <c r="TUW20" s="24"/>
      <c r="TUX20" s="24"/>
      <c r="TUY20" s="24"/>
      <c r="TUZ20" s="24"/>
      <c r="TVA20" s="24"/>
      <c r="TVB20" s="24"/>
      <c r="TVC20" s="24"/>
      <c r="TVD20" s="24"/>
      <c r="TVE20" s="24"/>
      <c r="TVF20" s="24"/>
      <c r="TVG20" s="24"/>
      <c r="TVH20" s="24"/>
      <c r="TVI20" s="24"/>
      <c r="TVJ20" s="24"/>
      <c r="TVK20" s="24"/>
      <c r="TVL20" s="24"/>
      <c r="TVM20" s="24"/>
      <c r="TVN20" s="24"/>
      <c r="TVO20" s="24"/>
      <c r="TVP20" s="24"/>
      <c r="TVQ20" s="24"/>
      <c r="TVR20" s="24"/>
      <c r="TVS20" s="24"/>
      <c r="TVT20" s="24"/>
      <c r="TVU20" s="24"/>
      <c r="TVV20" s="24"/>
      <c r="TVW20" s="24"/>
      <c r="TVX20" s="24"/>
      <c r="TVY20" s="24"/>
      <c r="TVZ20" s="24"/>
      <c r="TWA20" s="24"/>
      <c r="TWB20" s="24"/>
      <c r="TWC20" s="24"/>
      <c r="TWD20" s="24"/>
      <c r="TWE20" s="24"/>
      <c r="TWF20" s="24"/>
      <c r="TWG20" s="24"/>
      <c r="TWH20" s="24"/>
      <c r="TWI20" s="24"/>
      <c r="TWJ20" s="24"/>
      <c r="TWK20" s="24"/>
      <c r="TWL20" s="24"/>
      <c r="TWM20" s="24"/>
      <c r="TWN20" s="24"/>
      <c r="TWO20" s="24"/>
      <c r="TWP20" s="24"/>
      <c r="TWQ20" s="24"/>
      <c r="TWR20" s="24"/>
      <c r="TWS20" s="24"/>
      <c r="TWT20" s="24"/>
      <c r="TWU20" s="24"/>
      <c r="TWV20" s="24"/>
      <c r="TWW20" s="24"/>
      <c r="TWX20" s="24"/>
      <c r="TWY20" s="24"/>
      <c r="TWZ20" s="24"/>
      <c r="TXA20" s="24"/>
      <c r="TXB20" s="24"/>
      <c r="TXC20" s="24"/>
      <c r="TXD20" s="24"/>
      <c r="TXE20" s="24"/>
      <c r="TXF20" s="24"/>
      <c r="TXG20" s="24"/>
      <c r="TXH20" s="24"/>
      <c r="TXI20" s="24"/>
      <c r="TXJ20" s="24"/>
      <c r="TXK20" s="24"/>
      <c r="TXL20" s="24"/>
      <c r="TXM20" s="24"/>
      <c r="TXN20" s="24"/>
      <c r="TXO20" s="24"/>
      <c r="TXP20" s="24"/>
      <c r="TXQ20" s="24"/>
      <c r="TXR20" s="24"/>
      <c r="TXS20" s="24"/>
      <c r="TXT20" s="24"/>
      <c r="TXU20" s="24"/>
      <c r="TXV20" s="24"/>
      <c r="TXW20" s="24"/>
      <c r="TXX20" s="24"/>
      <c r="TXY20" s="24"/>
      <c r="TXZ20" s="24"/>
      <c r="TYA20" s="24"/>
      <c r="TYB20" s="24"/>
      <c r="TYC20" s="24"/>
      <c r="TYD20" s="24"/>
      <c r="TYE20" s="24"/>
      <c r="TYF20" s="24"/>
      <c r="TYG20" s="24"/>
      <c r="TYH20" s="24"/>
      <c r="TYI20" s="24"/>
      <c r="TYJ20" s="24"/>
      <c r="TYK20" s="24"/>
      <c r="TYL20" s="24"/>
      <c r="TYM20" s="24"/>
      <c r="TYN20" s="24"/>
      <c r="TYO20" s="24"/>
      <c r="TYP20" s="24"/>
      <c r="TYQ20" s="24"/>
      <c r="TYR20" s="24"/>
      <c r="TYS20" s="24"/>
      <c r="TYT20" s="24"/>
      <c r="TYU20" s="24"/>
      <c r="TYV20" s="24"/>
      <c r="TYW20" s="24"/>
      <c r="TYX20" s="24"/>
      <c r="TYY20" s="24"/>
      <c r="TYZ20" s="24"/>
      <c r="TZA20" s="24"/>
      <c r="TZB20" s="24"/>
      <c r="TZC20" s="24"/>
      <c r="TZD20" s="24"/>
      <c r="TZE20" s="24"/>
      <c r="TZF20" s="24"/>
      <c r="TZG20" s="24"/>
      <c r="TZH20" s="24"/>
      <c r="TZI20" s="24"/>
      <c r="TZJ20" s="24"/>
      <c r="TZK20" s="24"/>
      <c r="TZL20" s="24"/>
      <c r="TZM20" s="24"/>
      <c r="TZN20" s="24"/>
      <c r="TZO20" s="24"/>
      <c r="TZP20" s="24"/>
      <c r="TZQ20" s="24"/>
      <c r="TZR20" s="24"/>
      <c r="TZS20" s="24"/>
      <c r="TZT20" s="24"/>
      <c r="TZU20" s="24"/>
      <c r="TZV20" s="24"/>
      <c r="TZW20" s="24"/>
      <c r="TZX20" s="24"/>
      <c r="TZY20" s="24"/>
      <c r="TZZ20" s="24"/>
      <c r="UAA20" s="24"/>
      <c r="UAB20" s="24"/>
      <c r="UAC20" s="24"/>
      <c r="UAD20" s="24"/>
      <c r="UAE20" s="24"/>
      <c r="UAF20" s="24"/>
      <c r="UAG20" s="24"/>
      <c r="UAH20" s="24"/>
      <c r="UAI20" s="24"/>
      <c r="UAJ20" s="24"/>
      <c r="UAK20" s="24"/>
      <c r="UAL20" s="24"/>
      <c r="UAM20" s="24"/>
      <c r="UAN20" s="24"/>
      <c r="UAO20" s="24"/>
      <c r="UAP20" s="24"/>
      <c r="UAQ20" s="24"/>
      <c r="UAR20" s="24"/>
      <c r="UAS20" s="24"/>
      <c r="UAT20" s="24"/>
      <c r="UAU20" s="24"/>
      <c r="UAV20" s="24"/>
      <c r="UAW20" s="24"/>
      <c r="UAX20" s="24"/>
      <c r="UAY20" s="24"/>
      <c r="UAZ20" s="24"/>
      <c r="UBA20" s="24"/>
      <c r="UBB20" s="24"/>
      <c r="UBC20" s="24"/>
      <c r="UBD20" s="24"/>
      <c r="UBE20" s="24"/>
      <c r="UBF20" s="24"/>
      <c r="UBG20" s="24"/>
      <c r="UBH20" s="24"/>
      <c r="UBI20" s="24"/>
      <c r="UBJ20" s="24"/>
      <c r="UBK20" s="24"/>
      <c r="UBL20" s="24"/>
      <c r="UBM20" s="24"/>
      <c r="UBN20" s="24"/>
      <c r="UBO20" s="24"/>
      <c r="UBP20" s="24"/>
      <c r="UBQ20" s="24"/>
      <c r="UBR20" s="24"/>
      <c r="UBS20" s="24"/>
      <c r="UBT20" s="24"/>
      <c r="UBU20" s="24"/>
      <c r="UBV20" s="24"/>
      <c r="UBW20" s="24"/>
      <c r="UBX20" s="24"/>
      <c r="UBY20" s="24"/>
      <c r="UBZ20" s="24"/>
      <c r="UCA20" s="24"/>
      <c r="UCB20" s="24"/>
      <c r="UCC20" s="24"/>
      <c r="UCD20" s="24"/>
      <c r="UCE20" s="24"/>
      <c r="UCF20" s="24"/>
      <c r="UCG20" s="24"/>
      <c r="UCH20" s="24"/>
      <c r="UCI20" s="24"/>
      <c r="UCJ20" s="24"/>
      <c r="UCK20" s="24"/>
      <c r="UCL20" s="24"/>
      <c r="UCM20" s="24"/>
      <c r="UCN20" s="24"/>
      <c r="UCO20" s="24"/>
      <c r="UCP20" s="24"/>
      <c r="UCQ20" s="24"/>
      <c r="UCR20" s="24"/>
      <c r="UCS20" s="24"/>
      <c r="UCT20" s="24"/>
      <c r="UCU20" s="24"/>
      <c r="UCV20" s="24"/>
      <c r="UCW20" s="24"/>
      <c r="UCX20" s="24"/>
      <c r="UCY20" s="24"/>
      <c r="UCZ20" s="24"/>
      <c r="UDA20" s="24"/>
      <c r="UDB20" s="24"/>
      <c r="UDC20" s="24"/>
      <c r="UDD20" s="24"/>
      <c r="UDE20" s="24"/>
      <c r="UDF20" s="24"/>
      <c r="UDG20" s="24"/>
      <c r="UDH20" s="24"/>
      <c r="UDI20" s="24"/>
      <c r="UDJ20" s="24"/>
      <c r="UDK20" s="24"/>
      <c r="UDL20" s="24"/>
      <c r="UDM20" s="24"/>
      <c r="UDN20" s="24"/>
      <c r="UDO20" s="24"/>
      <c r="UDP20" s="24"/>
      <c r="UDQ20" s="24"/>
      <c r="UDR20" s="24"/>
      <c r="UDS20" s="24"/>
      <c r="UDT20" s="24"/>
      <c r="UDU20" s="24"/>
      <c r="UDV20" s="24"/>
      <c r="UDW20" s="24"/>
      <c r="UDX20" s="24"/>
      <c r="UDY20" s="24"/>
      <c r="UDZ20" s="24"/>
      <c r="UEA20" s="24"/>
      <c r="UEB20" s="24"/>
      <c r="UEC20" s="24"/>
      <c r="UED20" s="24"/>
      <c r="UEE20" s="24"/>
      <c r="UEF20" s="24"/>
      <c r="UEG20" s="24"/>
      <c r="UEH20" s="24"/>
      <c r="UEI20" s="24"/>
      <c r="UEJ20" s="24"/>
      <c r="UEK20" s="24"/>
      <c r="UEL20" s="24"/>
      <c r="UEM20" s="24"/>
      <c r="UEN20" s="24"/>
      <c r="UEO20" s="24"/>
      <c r="UEP20" s="24"/>
      <c r="UEQ20" s="24"/>
      <c r="UER20" s="24"/>
      <c r="UES20" s="24"/>
      <c r="UET20" s="24"/>
      <c r="UEU20" s="24"/>
      <c r="UEV20" s="24"/>
      <c r="UEW20" s="24"/>
      <c r="UEX20" s="24"/>
      <c r="UEY20" s="24"/>
      <c r="UEZ20" s="24"/>
      <c r="UFA20" s="24"/>
      <c r="UFB20" s="24"/>
      <c r="UFC20" s="24"/>
      <c r="UFD20" s="24"/>
      <c r="UFE20" s="24"/>
      <c r="UFF20" s="24"/>
      <c r="UFG20" s="24"/>
      <c r="UFH20" s="24"/>
      <c r="UFI20" s="24"/>
      <c r="UFJ20" s="24"/>
      <c r="UFK20" s="24"/>
      <c r="UFL20" s="24"/>
      <c r="UFM20" s="24"/>
      <c r="UFN20" s="24"/>
      <c r="UFO20" s="24"/>
      <c r="UFP20" s="24"/>
      <c r="UFQ20" s="24"/>
      <c r="UFR20" s="24"/>
      <c r="UFS20" s="24"/>
      <c r="UFT20" s="24"/>
      <c r="UFU20" s="24"/>
      <c r="UFV20" s="24"/>
      <c r="UFW20" s="24"/>
      <c r="UFX20" s="24"/>
      <c r="UFY20" s="24"/>
      <c r="UFZ20" s="24"/>
      <c r="UGA20" s="24"/>
      <c r="UGB20" s="24"/>
      <c r="UGC20" s="24"/>
      <c r="UGD20" s="24"/>
      <c r="UGE20" s="24"/>
      <c r="UGF20" s="24"/>
      <c r="UGG20" s="24"/>
      <c r="UGH20" s="24"/>
      <c r="UGI20" s="24"/>
      <c r="UGJ20" s="24"/>
      <c r="UGK20" s="24"/>
      <c r="UGL20" s="24"/>
      <c r="UGM20" s="24"/>
      <c r="UGN20" s="24"/>
      <c r="UGO20" s="24"/>
      <c r="UGP20" s="24"/>
      <c r="UGQ20" s="24"/>
      <c r="UGR20" s="24"/>
      <c r="UGS20" s="24"/>
      <c r="UGT20" s="24"/>
      <c r="UGU20" s="24"/>
      <c r="UGV20" s="24"/>
      <c r="UGW20" s="24"/>
      <c r="UGX20" s="24"/>
      <c r="UGY20" s="24"/>
      <c r="UGZ20" s="24"/>
      <c r="UHA20" s="24"/>
      <c r="UHB20" s="24"/>
      <c r="UHC20" s="24"/>
      <c r="UHD20" s="24"/>
      <c r="UHE20" s="24"/>
      <c r="UHF20" s="24"/>
      <c r="UHG20" s="24"/>
      <c r="UHH20" s="24"/>
      <c r="UHI20" s="24"/>
      <c r="UHJ20" s="24"/>
      <c r="UHK20" s="24"/>
      <c r="UHL20" s="24"/>
      <c r="UHM20" s="24"/>
      <c r="UHN20" s="24"/>
      <c r="UHO20" s="24"/>
      <c r="UHP20" s="24"/>
      <c r="UHQ20" s="24"/>
      <c r="UHR20" s="24"/>
      <c r="UHS20" s="24"/>
      <c r="UHT20" s="24"/>
      <c r="UHU20" s="24"/>
      <c r="UHV20" s="24"/>
      <c r="UHW20" s="24"/>
      <c r="UHX20" s="24"/>
      <c r="UHY20" s="24"/>
      <c r="UHZ20" s="24"/>
      <c r="UIA20" s="24"/>
      <c r="UIB20" s="24"/>
      <c r="UIC20" s="24"/>
      <c r="UID20" s="24"/>
      <c r="UIE20" s="24"/>
      <c r="UIF20" s="24"/>
      <c r="UIG20" s="24"/>
      <c r="UIH20" s="24"/>
      <c r="UII20" s="24"/>
      <c r="UIJ20" s="24"/>
      <c r="UIK20" s="24"/>
      <c r="UIL20" s="24"/>
      <c r="UIM20" s="24"/>
      <c r="UIN20" s="24"/>
      <c r="UIO20" s="24"/>
      <c r="UIP20" s="24"/>
      <c r="UIQ20" s="24"/>
      <c r="UIR20" s="24"/>
      <c r="UIS20" s="24"/>
      <c r="UIT20" s="24"/>
      <c r="UIU20" s="24"/>
      <c r="UIV20" s="24"/>
      <c r="UIW20" s="24"/>
      <c r="UIX20" s="24"/>
      <c r="UIY20" s="24"/>
      <c r="UIZ20" s="24"/>
      <c r="UJA20" s="24"/>
      <c r="UJB20" s="24"/>
      <c r="UJC20" s="24"/>
      <c r="UJD20" s="24"/>
      <c r="UJE20" s="24"/>
      <c r="UJF20" s="24"/>
      <c r="UJG20" s="24"/>
      <c r="UJH20" s="24"/>
      <c r="UJI20" s="24"/>
      <c r="UJJ20" s="24"/>
      <c r="UJK20" s="24"/>
      <c r="UJL20" s="24"/>
      <c r="UJM20" s="24"/>
      <c r="UJN20" s="24"/>
      <c r="UJO20" s="24"/>
      <c r="UJP20" s="24"/>
      <c r="UJQ20" s="24"/>
      <c r="UJR20" s="24"/>
      <c r="UJS20" s="24"/>
      <c r="UJT20" s="24"/>
      <c r="UJU20" s="24"/>
      <c r="UJV20" s="24"/>
      <c r="UJW20" s="24"/>
      <c r="UJX20" s="24"/>
      <c r="UJY20" s="24"/>
      <c r="UJZ20" s="24"/>
      <c r="UKA20" s="24"/>
      <c r="UKB20" s="24"/>
      <c r="UKC20" s="24"/>
      <c r="UKD20" s="24"/>
      <c r="UKE20" s="24"/>
      <c r="UKF20" s="24"/>
      <c r="UKG20" s="24"/>
      <c r="UKH20" s="24"/>
      <c r="UKI20" s="24"/>
      <c r="UKJ20" s="24"/>
      <c r="UKK20" s="24"/>
      <c r="UKL20" s="24"/>
      <c r="UKM20" s="24"/>
      <c r="UKN20" s="24"/>
      <c r="UKO20" s="24"/>
      <c r="UKP20" s="24"/>
      <c r="UKQ20" s="24"/>
      <c r="UKR20" s="24"/>
      <c r="UKS20" s="24"/>
      <c r="UKT20" s="24"/>
      <c r="UKU20" s="24"/>
      <c r="UKV20" s="24"/>
      <c r="UKW20" s="24"/>
      <c r="UKX20" s="24"/>
      <c r="UKY20" s="24"/>
      <c r="UKZ20" s="24"/>
      <c r="ULA20" s="24"/>
      <c r="ULB20" s="24"/>
      <c r="ULC20" s="24"/>
      <c r="ULD20" s="24"/>
      <c r="ULE20" s="24"/>
      <c r="ULF20" s="24"/>
      <c r="ULG20" s="24"/>
      <c r="ULH20" s="24"/>
      <c r="ULI20" s="24"/>
      <c r="ULJ20" s="24"/>
      <c r="ULK20" s="24"/>
      <c r="ULL20" s="24"/>
      <c r="ULM20" s="24"/>
      <c r="ULN20" s="24"/>
      <c r="ULO20" s="24"/>
      <c r="ULP20" s="24"/>
      <c r="ULQ20" s="24"/>
      <c r="ULR20" s="24"/>
      <c r="ULS20" s="24"/>
      <c r="ULT20" s="24"/>
      <c r="ULU20" s="24"/>
      <c r="ULV20" s="24"/>
      <c r="ULW20" s="24"/>
      <c r="ULX20" s="24"/>
      <c r="ULY20" s="24"/>
      <c r="ULZ20" s="24"/>
      <c r="UMA20" s="24"/>
      <c r="UMB20" s="24"/>
      <c r="UMC20" s="24"/>
      <c r="UMD20" s="24"/>
      <c r="UME20" s="24"/>
      <c r="UMF20" s="24"/>
      <c r="UMG20" s="24"/>
      <c r="UMH20" s="24"/>
      <c r="UMI20" s="24"/>
      <c r="UMJ20" s="24"/>
      <c r="UMK20" s="24"/>
      <c r="UML20" s="24"/>
      <c r="UMM20" s="24"/>
      <c r="UMN20" s="24"/>
      <c r="UMO20" s="24"/>
      <c r="UMP20" s="24"/>
      <c r="UMQ20" s="24"/>
      <c r="UMR20" s="24"/>
      <c r="UMS20" s="24"/>
      <c r="UMT20" s="24"/>
      <c r="UMU20" s="24"/>
      <c r="UMV20" s="24"/>
      <c r="UMW20" s="24"/>
      <c r="UMX20" s="24"/>
      <c r="UMY20" s="24"/>
      <c r="UMZ20" s="24"/>
      <c r="UNA20" s="24"/>
      <c r="UNB20" s="24"/>
      <c r="UNC20" s="24"/>
      <c r="UND20" s="24"/>
      <c r="UNE20" s="24"/>
      <c r="UNF20" s="24"/>
      <c r="UNG20" s="24"/>
      <c r="UNH20" s="24"/>
      <c r="UNI20" s="24"/>
      <c r="UNJ20" s="24"/>
      <c r="UNK20" s="24"/>
      <c r="UNL20" s="24"/>
      <c r="UNM20" s="24"/>
      <c r="UNN20" s="24"/>
      <c r="UNO20" s="24"/>
      <c r="UNP20" s="24"/>
      <c r="UNQ20" s="24"/>
      <c r="UNR20" s="24"/>
      <c r="UNS20" s="24"/>
      <c r="UNT20" s="24"/>
      <c r="UNU20" s="24"/>
      <c r="UNV20" s="24"/>
      <c r="UNW20" s="24"/>
      <c r="UNX20" s="24"/>
      <c r="UNY20" s="24"/>
      <c r="UNZ20" s="24"/>
      <c r="UOA20" s="24"/>
      <c r="UOB20" s="24"/>
      <c r="UOC20" s="24"/>
      <c r="UOD20" s="24"/>
      <c r="UOE20" s="24"/>
      <c r="UOF20" s="24"/>
      <c r="UOG20" s="24"/>
      <c r="UOH20" s="24"/>
      <c r="UOI20" s="24"/>
      <c r="UOJ20" s="24"/>
      <c r="UOK20" s="24"/>
      <c r="UOL20" s="24"/>
      <c r="UOM20" s="24"/>
      <c r="UON20" s="24"/>
      <c r="UOO20" s="24"/>
      <c r="UOP20" s="24"/>
      <c r="UOQ20" s="24"/>
      <c r="UOR20" s="24"/>
      <c r="UOS20" s="24"/>
      <c r="UOT20" s="24"/>
      <c r="UOU20" s="24"/>
      <c r="UOV20" s="24"/>
      <c r="UOW20" s="24"/>
      <c r="UOX20" s="24"/>
      <c r="UOY20" s="24"/>
      <c r="UOZ20" s="24"/>
      <c r="UPA20" s="24"/>
      <c r="UPB20" s="24"/>
      <c r="UPC20" s="24"/>
      <c r="UPD20" s="24"/>
      <c r="UPE20" s="24"/>
      <c r="UPF20" s="24"/>
      <c r="UPG20" s="24"/>
      <c r="UPH20" s="24"/>
      <c r="UPI20" s="24"/>
      <c r="UPJ20" s="24"/>
      <c r="UPK20" s="24"/>
      <c r="UPL20" s="24"/>
      <c r="UPM20" s="24"/>
      <c r="UPN20" s="24"/>
      <c r="UPO20" s="24"/>
      <c r="UPP20" s="24"/>
      <c r="UPQ20" s="24"/>
      <c r="UPR20" s="24"/>
      <c r="UPS20" s="24"/>
      <c r="UPT20" s="24"/>
      <c r="UPU20" s="24"/>
      <c r="UPV20" s="24"/>
      <c r="UPW20" s="24"/>
      <c r="UPX20" s="24"/>
      <c r="UPY20" s="24"/>
      <c r="UPZ20" s="24"/>
      <c r="UQA20" s="24"/>
      <c r="UQB20" s="24"/>
      <c r="UQC20" s="24"/>
      <c r="UQD20" s="24"/>
      <c r="UQE20" s="24"/>
      <c r="UQF20" s="24"/>
      <c r="UQG20" s="24"/>
      <c r="UQH20" s="24"/>
      <c r="UQI20" s="24"/>
      <c r="UQJ20" s="24"/>
      <c r="UQK20" s="24"/>
      <c r="UQL20" s="24"/>
      <c r="UQM20" s="24"/>
      <c r="UQN20" s="24"/>
      <c r="UQO20" s="24"/>
      <c r="UQP20" s="24"/>
      <c r="UQQ20" s="24"/>
      <c r="UQR20" s="24"/>
      <c r="UQS20" s="24"/>
      <c r="UQT20" s="24"/>
      <c r="UQU20" s="24"/>
      <c r="UQV20" s="24"/>
      <c r="UQW20" s="24"/>
      <c r="UQX20" s="24"/>
      <c r="UQY20" s="24"/>
      <c r="UQZ20" s="24"/>
      <c r="URA20" s="24"/>
      <c r="URB20" s="24"/>
      <c r="URC20" s="24"/>
      <c r="URD20" s="24"/>
      <c r="URE20" s="24"/>
      <c r="URF20" s="24"/>
      <c r="URG20" s="24"/>
      <c r="URH20" s="24"/>
      <c r="URI20" s="24"/>
      <c r="URJ20" s="24"/>
      <c r="URK20" s="24"/>
      <c r="URL20" s="24"/>
      <c r="URM20" s="24"/>
      <c r="URN20" s="24"/>
      <c r="URO20" s="24"/>
      <c r="URP20" s="24"/>
      <c r="URQ20" s="24"/>
      <c r="URR20" s="24"/>
      <c r="URS20" s="24"/>
      <c r="URT20" s="24"/>
      <c r="URU20" s="24"/>
      <c r="URV20" s="24"/>
      <c r="URW20" s="24"/>
      <c r="URX20" s="24"/>
      <c r="URY20" s="24"/>
      <c r="URZ20" s="24"/>
      <c r="USA20" s="24"/>
      <c r="USB20" s="24"/>
      <c r="USC20" s="24"/>
      <c r="USD20" s="24"/>
      <c r="USE20" s="24"/>
      <c r="USF20" s="24"/>
      <c r="USG20" s="24"/>
      <c r="USH20" s="24"/>
      <c r="USI20" s="24"/>
      <c r="USJ20" s="24"/>
      <c r="USK20" s="24"/>
      <c r="USL20" s="24"/>
      <c r="USM20" s="24"/>
      <c r="USN20" s="24"/>
      <c r="USO20" s="24"/>
      <c r="USP20" s="24"/>
      <c r="USQ20" s="24"/>
      <c r="USR20" s="24"/>
      <c r="USS20" s="24"/>
      <c r="UST20" s="24"/>
      <c r="USU20" s="24"/>
      <c r="USV20" s="24"/>
      <c r="USW20" s="24"/>
      <c r="USX20" s="24"/>
      <c r="USY20" s="24"/>
      <c r="USZ20" s="24"/>
      <c r="UTA20" s="24"/>
      <c r="UTB20" s="24"/>
      <c r="UTC20" s="24"/>
      <c r="UTD20" s="24"/>
      <c r="UTE20" s="24"/>
      <c r="UTF20" s="24"/>
      <c r="UTG20" s="24"/>
      <c r="UTH20" s="24"/>
      <c r="UTI20" s="24"/>
      <c r="UTJ20" s="24"/>
      <c r="UTK20" s="24"/>
      <c r="UTL20" s="24"/>
      <c r="UTM20" s="24"/>
      <c r="UTN20" s="24"/>
      <c r="UTO20" s="24"/>
      <c r="UTP20" s="24"/>
      <c r="UTQ20" s="24"/>
      <c r="UTR20" s="24"/>
      <c r="UTS20" s="24"/>
      <c r="UTT20" s="24"/>
      <c r="UTU20" s="24"/>
      <c r="UTV20" s="24"/>
      <c r="UTW20" s="24"/>
      <c r="UTX20" s="24"/>
      <c r="UTY20" s="24"/>
      <c r="UTZ20" s="24"/>
      <c r="UUA20" s="24"/>
      <c r="UUB20" s="24"/>
      <c r="UUC20" s="24"/>
      <c r="UUD20" s="24"/>
      <c r="UUE20" s="24"/>
      <c r="UUF20" s="24"/>
      <c r="UUG20" s="24"/>
      <c r="UUH20" s="24"/>
      <c r="UUI20" s="24"/>
      <c r="UUJ20" s="24"/>
      <c r="UUK20" s="24"/>
      <c r="UUL20" s="24"/>
      <c r="UUM20" s="24"/>
      <c r="UUN20" s="24"/>
      <c r="UUO20" s="24"/>
      <c r="UUP20" s="24"/>
      <c r="UUQ20" s="24"/>
      <c r="UUR20" s="24"/>
      <c r="UUS20" s="24"/>
      <c r="UUT20" s="24"/>
      <c r="UUU20" s="24"/>
      <c r="UUV20" s="24"/>
      <c r="UUW20" s="24"/>
      <c r="UUX20" s="24"/>
      <c r="UUY20" s="24"/>
      <c r="UUZ20" s="24"/>
      <c r="UVA20" s="24"/>
      <c r="UVB20" s="24"/>
      <c r="UVC20" s="24"/>
      <c r="UVD20" s="24"/>
      <c r="UVE20" s="24"/>
      <c r="UVF20" s="24"/>
      <c r="UVG20" s="24"/>
      <c r="UVH20" s="24"/>
      <c r="UVI20" s="24"/>
      <c r="UVJ20" s="24"/>
      <c r="UVK20" s="24"/>
      <c r="UVL20" s="24"/>
      <c r="UVM20" s="24"/>
      <c r="UVN20" s="24"/>
      <c r="UVO20" s="24"/>
      <c r="UVP20" s="24"/>
      <c r="UVQ20" s="24"/>
      <c r="UVR20" s="24"/>
      <c r="UVS20" s="24"/>
      <c r="UVT20" s="24"/>
      <c r="UVU20" s="24"/>
      <c r="UVV20" s="24"/>
      <c r="UVW20" s="24"/>
      <c r="UVX20" s="24"/>
      <c r="UVY20" s="24"/>
      <c r="UVZ20" s="24"/>
      <c r="UWA20" s="24"/>
      <c r="UWB20" s="24"/>
      <c r="UWC20" s="24"/>
      <c r="UWD20" s="24"/>
      <c r="UWE20" s="24"/>
      <c r="UWF20" s="24"/>
      <c r="UWG20" s="24"/>
      <c r="UWH20" s="24"/>
      <c r="UWI20" s="24"/>
      <c r="UWJ20" s="24"/>
      <c r="UWK20" s="24"/>
      <c r="UWL20" s="24"/>
      <c r="UWM20" s="24"/>
      <c r="UWN20" s="24"/>
      <c r="UWO20" s="24"/>
      <c r="UWP20" s="24"/>
      <c r="UWQ20" s="24"/>
      <c r="UWR20" s="24"/>
      <c r="UWS20" s="24"/>
      <c r="UWT20" s="24"/>
      <c r="UWU20" s="24"/>
      <c r="UWV20" s="24"/>
      <c r="UWW20" s="24"/>
      <c r="UWX20" s="24"/>
      <c r="UWY20" s="24"/>
      <c r="UWZ20" s="24"/>
      <c r="UXA20" s="24"/>
      <c r="UXB20" s="24"/>
      <c r="UXC20" s="24"/>
      <c r="UXD20" s="24"/>
      <c r="UXE20" s="24"/>
      <c r="UXF20" s="24"/>
      <c r="UXG20" s="24"/>
      <c r="UXH20" s="24"/>
      <c r="UXI20" s="24"/>
      <c r="UXJ20" s="24"/>
      <c r="UXK20" s="24"/>
      <c r="UXL20" s="24"/>
      <c r="UXM20" s="24"/>
      <c r="UXN20" s="24"/>
      <c r="UXO20" s="24"/>
      <c r="UXP20" s="24"/>
      <c r="UXQ20" s="24"/>
      <c r="UXR20" s="24"/>
      <c r="UXS20" s="24"/>
      <c r="UXT20" s="24"/>
      <c r="UXU20" s="24"/>
      <c r="UXV20" s="24"/>
      <c r="UXW20" s="24"/>
      <c r="UXX20" s="24"/>
      <c r="UXY20" s="24"/>
      <c r="UXZ20" s="24"/>
      <c r="UYA20" s="24"/>
      <c r="UYB20" s="24"/>
      <c r="UYC20" s="24"/>
      <c r="UYD20" s="24"/>
      <c r="UYE20" s="24"/>
      <c r="UYF20" s="24"/>
      <c r="UYG20" s="24"/>
      <c r="UYH20" s="24"/>
      <c r="UYI20" s="24"/>
      <c r="UYJ20" s="24"/>
      <c r="UYK20" s="24"/>
      <c r="UYL20" s="24"/>
      <c r="UYM20" s="24"/>
      <c r="UYN20" s="24"/>
      <c r="UYO20" s="24"/>
      <c r="UYP20" s="24"/>
      <c r="UYQ20" s="24"/>
      <c r="UYR20" s="24"/>
      <c r="UYS20" s="24"/>
      <c r="UYT20" s="24"/>
      <c r="UYU20" s="24"/>
      <c r="UYV20" s="24"/>
      <c r="UYW20" s="24"/>
      <c r="UYX20" s="24"/>
      <c r="UYY20" s="24"/>
      <c r="UYZ20" s="24"/>
      <c r="UZA20" s="24"/>
      <c r="UZB20" s="24"/>
      <c r="UZC20" s="24"/>
      <c r="UZD20" s="24"/>
      <c r="UZE20" s="24"/>
      <c r="UZF20" s="24"/>
      <c r="UZG20" s="24"/>
      <c r="UZH20" s="24"/>
      <c r="UZI20" s="24"/>
      <c r="UZJ20" s="24"/>
      <c r="UZK20" s="24"/>
      <c r="UZL20" s="24"/>
      <c r="UZM20" s="24"/>
      <c r="UZN20" s="24"/>
      <c r="UZO20" s="24"/>
      <c r="UZP20" s="24"/>
      <c r="UZQ20" s="24"/>
      <c r="UZR20" s="24"/>
      <c r="UZS20" s="24"/>
      <c r="UZT20" s="24"/>
      <c r="UZU20" s="24"/>
      <c r="UZV20" s="24"/>
      <c r="UZW20" s="24"/>
      <c r="UZX20" s="24"/>
      <c r="UZY20" s="24"/>
      <c r="UZZ20" s="24"/>
      <c r="VAA20" s="24"/>
      <c r="VAB20" s="24"/>
      <c r="VAC20" s="24"/>
      <c r="VAD20" s="24"/>
      <c r="VAE20" s="24"/>
      <c r="VAF20" s="24"/>
      <c r="VAG20" s="24"/>
      <c r="VAH20" s="24"/>
      <c r="VAI20" s="24"/>
      <c r="VAJ20" s="24"/>
      <c r="VAK20" s="24"/>
      <c r="VAL20" s="24"/>
      <c r="VAM20" s="24"/>
      <c r="VAN20" s="24"/>
      <c r="VAO20" s="24"/>
      <c r="VAP20" s="24"/>
      <c r="VAQ20" s="24"/>
      <c r="VAR20" s="24"/>
      <c r="VAS20" s="24"/>
      <c r="VAT20" s="24"/>
      <c r="VAU20" s="24"/>
      <c r="VAV20" s="24"/>
      <c r="VAW20" s="24"/>
      <c r="VAX20" s="24"/>
      <c r="VAY20" s="24"/>
      <c r="VAZ20" s="24"/>
      <c r="VBA20" s="24"/>
      <c r="VBB20" s="24"/>
      <c r="VBC20" s="24"/>
      <c r="VBD20" s="24"/>
      <c r="VBE20" s="24"/>
      <c r="VBF20" s="24"/>
      <c r="VBG20" s="24"/>
      <c r="VBH20" s="24"/>
      <c r="VBI20" s="24"/>
      <c r="VBJ20" s="24"/>
      <c r="VBK20" s="24"/>
      <c r="VBL20" s="24"/>
      <c r="VBM20" s="24"/>
      <c r="VBN20" s="24"/>
      <c r="VBO20" s="24"/>
      <c r="VBP20" s="24"/>
      <c r="VBQ20" s="24"/>
      <c r="VBR20" s="24"/>
      <c r="VBS20" s="24"/>
      <c r="VBT20" s="24"/>
      <c r="VBU20" s="24"/>
      <c r="VBV20" s="24"/>
      <c r="VBW20" s="24"/>
      <c r="VBX20" s="24"/>
      <c r="VBY20" s="24"/>
      <c r="VBZ20" s="24"/>
      <c r="VCA20" s="24"/>
      <c r="VCB20" s="24"/>
      <c r="VCC20" s="24"/>
      <c r="VCD20" s="24"/>
      <c r="VCE20" s="24"/>
      <c r="VCF20" s="24"/>
      <c r="VCG20" s="24"/>
      <c r="VCH20" s="24"/>
      <c r="VCI20" s="24"/>
      <c r="VCJ20" s="24"/>
      <c r="VCK20" s="24"/>
      <c r="VCL20" s="24"/>
      <c r="VCM20" s="24"/>
      <c r="VCN20" s="24"/>
      <c r="VCO20" s="24"/>
      <c r="VCP20" s="24"/>
      <c r="VCQ20" s="24"/>
      <c r="VCR20" s="24"/>
      <c r="VCS20" s="24"/>
      <c r="VCT20" s="24"/>
      <c r="VCU20" s="24"/>
      <c r="VCV20" s="24"/>
      <c r="VCW20" s="24"/>
      <c r="VCX20" s="24"/>
      <c r="VCY20" s="24"/>
      <c r="VCZ20" s="24"/>
      <c r="VDA20" s="24"/>
      <c r="VDB20" s="24"/>
      <c r="VDC20" s="24"/>
      <c r="VDD20" s="24"/>
      <c r="VDE20" s="24"/>
      <c r="VDF20" s="24"/>
      <c r="VDG20" s="24"/>
      <c r="VDH20" s="24"/>
      <c r="VDI20" s="24"/>
      <c r="VDJ20" s="24"/>
      <c r="VDK20" s="24"/>
      <c r="VDL20" s="24"/>
      <c r="VDM20" s="24"/>
      <c r="VDN20" s="24"/>
      <c r="VDO20" s="24"/>
      <c r="VDP20" s="24"/>
      <c r="VDQ20" s="24"/>
      <c r="VDR20" s="24"/>
      <c r="VDS20" s="24"/>
      <c r="VDT20" s="24"/>
      <c r="VDU20" s="24"/>
      <c r="VDV20" s="24"/>
      <c r="VDW20" s="24"/>
      <c r="VDX20" s="24"/>
      <c r="VDY20" s="24"/>
      <c r="VDZ20" s="24"/>
      <c r="VEA20" s="24"/>
      <c r="VEB20" s="24"/>
      <c r="VEC20" s="24"/>
      <c r="VED20" s="24"/>
      <c r="VEE20" s="24"/>
      <c r="VEF20" s="24"/>
      <c r="VEG20" s="24"/>
      <c r="VEH20" s="24"/>
      <c r="VEI20" s="24"/>
      <c r="VEJ20" s="24"/>
      <c r="VEK20" s="24"/>
      <c r="VEL20" s="24"/>
      <c r="VEM20" s="24"/>
      <c r="VEN20" s="24"/>
      <c r="VEO20" s="24"/>
      <c r="VEP20" s="24"/>
      <c r="VEQ20" s="24"/>
      <c r="VER20" s="24"/>
      <c r="VES20" s="24"/>
      <c r="VET20" s="24"/>
      <c r="VEU20" s="24"/>
      <c r="VEV20" s="24"/>
      <c r="VEW20" s="24"/>
      <c r="VEX20" s="24"/>
      <c r="VEY20" s="24"/>
      <c r="VEZ20" s="24"/>
      <c r="VFA20" s="24"/>
      <c r="VFB20" s="24"/>
      <c r="VFC20" s="24"/>
      <c r="VFD20" s="24"/>
      <c r="VFE20" s="24"/>
      <c r="VFF20" s="24"/>
      <c r="VFG20" s="24"/>
      <c r="VFH20" s="24"/>
      <c r="VFI20" s="24"/>
      <c r="VFJ20" s="24"/>
      <c r="VFK20" s="24"/>
      <c r="VFL20" s="24"/>
      <c r="VFM20" s="24"/>
      <c r="VFN20" s="24"/>
      <c r="VFO20" s="24"/>
      <c r="VFP20" s="24"/>
      <c r="VFQ20" s="24"/>
      <c r="VFR20" s="24"/>
      <c r="VFS20" s="24"/>
      <c r="VFT20" s="24"/>
      <c r="VFU20" s="24"/>
      <c r="VFV20" s="24"/>
      <c r="VFW20" s="24"/>
      <c r="VFX20" s="24"/>
      <c r="VFY20" s="24"/>
      <c r="VFZ20" s="24"/>
      <c r="VGA20" s="24"/>
      <c r="VGB20" s="24"/>
      <c r="VGC20" s="24"/>
      <c r="VGD20" s="24"/>
      <c r="VGE20" s="24"/>
      <c r="VGF20" s="24"/>
      <c r="VGG20" s="24"/>
      <c r="VGH20" s="24"/>
      <c r="VGI20" s="24"/>
      <c r="VGJ20" s="24"/>
      <c r="VGK20" s="24"/>
      <c r="VGL20" s="24"/>
      <c r="VGM20" s="24"/>
      <c r="VGN20" s="24"/>
      <c r="VGO20" s="24"/>
      <c r="VGP20" s="24"/>
      <c r="VGQ20" s="24"/>
      <c r="VGR20" s="24"/>
      <c r="VGS20" s="24"/>
      <c r="VGT20" s="24"/>
      <c r="VGU20" s="24"/>
      <c r="VGV20" s="24"/>
      <c r="VGW20" s="24"/>
      <c r="VGX20" s="24"/>
      <c r="VGY20" s="24"/>
      <c r="VGZ20" s="24"/>
      <c r="VHA20" s="24"/>
      <c r="VHB20" s="24"/>
      <c r="VHC20" s="24"/>
      <c r="VHD20" s="24"/>
      <c r="VHE20" s="24"/>
      <c r="VHF20" s="24"/>
      <c r="VHG20" s="24"/>
      <c r="VHH20" s="24"/>
      <c r="VHI20" s="24"/>
      <c r="VHJ20" s="24"/>
      <c r="VHK20" s="24"/>
      <c r="VHL20" s="24"/>
      <c r="VHM20" s="24"/>
      <c r="VHN20" s="24"/>
      <c r="VHO20" s="24"/>
      <c r="VHP20" s="24"/>
      <c r="VHQ20" s="24"/>
      <c r="VHR20" s="24"/>
      <c r="VHS20" s="24"/>
      <c r="VHT20" s="24"/>
      <c r="VHU20" s="24"/>
      <c r="VHV20" s="24"/>
      <c r="VHW20" s="24"/>
      <c r="VHX20" s="24"/>
      <c r="VHY20" s="24"/>
      <c r="VHZ20" s="24"/>
      <c r="VIA20" s="24"/>
      <c r="VIB20" s="24"/>
      <c r="VIC20" s="24"/>
      <c r="VID20" s="24"/>
      <c r="VIE20" s="24"/>
      <c r="VIF20" s="24"/>
      <c r="VIG20" s="24"/>
      <c r="VIH20" s="24"/>
      <c r="VII20" s="24"/>
      <c r="VIJ20" s="24"/>
      <c r="VIK20" s="24"/>
      <c r="VIL20" s="24"/>
      <c r="VIM20" s="24"/>
      <c r="VIN20" s="24"/>
      <c r="VIO20" s="24"/>
      <c r="VIP20" s="24"/>
      <c r="VIQ20" s="24"/>
      <c r="VIR20" s="24"/>
      <c r="VIS20" s="24"/>
      <c r="VIT20" s="24"/>
      <c r="VIU20" s="24"/>
      <c r="VIV20" s="24"/>
      <c r="VIW20" s="24"/>
      <c r="VIX20" s="24"/>
      <c r="VIY20" s="24"/>
      <c r="VIZ20" s="24"/>
      <c r="VJA20" s="24"/>
      <c r="VJB20" s="24"/>
      <c r="VJC20" s="24"/>
      <c r="VJD20" s="24"/>
      <c r="VJE20" s="24"/>
      <c r="VJF20" s="24"/>
      <c r="VJG20" s="24"/>
      <c r="VJH20" s="24"/>
      <c r="VJI20" s="24"/>
      <c r="VJJ20" s="24"/>
      <c r="VJK20" s="24"/>
      <c r="VJL20" s="24"/>
      <c r="VJM20" s="24"/>
      <c r="VJN20" s="24"/>
      <c r="VJO20" s="24"/>
      <c r="VJP20" s="24"/>
      <c r="VJQ20" s="24"/>
      <c r="VJR20" s="24"/>
      <c r="VJS20" s="24"/>
      <c r="VJT20" s="24"/>
      <c r="VJU20" s="24"/>
      <c r="VJV20" s="24"/>
      <c r="VJW20" s="24"/>
      <c r="VJX20" s="24"/>
      <c r="VJY20" s="24"/>
      <c r="VJZ20" s="24"/>
      <c r="VKA20" s="24"/>
      <c r="VKB20" s="24"/>
      <c r="VKC20" s="24"/>
      <c r="VKD20" s="24"/>
      <c r="VKE20" s="24"/>
      <c r="VKF20" s="24"/>
      <c r="VKG20" s="24"/>
      <c r="VKH20" s="24"/>
      <c r="VKI20" s="24"/>
      <c r="VKJ20" s="24"/>
      <c r="VKK20" s="24"/>
      <c r="VKL20" s="24"/>
      <c r="VKM20" s="24"/>
      <c r="VKN20" s="24"/>
      <c r="VKO20" s="24"/>
      <c r="VKP20" s="24"/>
      <c r="VKQ20" s="24"/>
      <c r="VKR20" s="24"/>
      <c r="VKS20" s="24"/>
      <c r="VKT20" s="24"/>
      <c r="VKU20" s="24"/>
      <c r="VKV20" s="24"/>
      <c r="VKW20" s="24"/>
      <c r="VKX20" s="24"/>
      <c r="VKY20" s="24"/>
      <c r="VKZ20" s="24"/>
      <c r="VLA20" s="24"/>
      <c r="VLB20" s="24"/>
      <c r="VLC20" s="24"/>
      <c r="VLD20" s="24"/>
      <c r="VLE20" s="24"/>
      <c r="VLF20" s="24"/>
      <c r="VLG20" s="24"/>
      <c r="VLH20" s="24"/>
      <c r="VLI20" s="24"/>
      <c r="VLJ20" s="24"/>
      <c r="VLK20" s="24"/>
      <c r="VLL20" s="24"/>
      <c r="VLM20" s="24"/>
      <c r="VLN20" s="24"/>
      <c r="VLO20" s="24"/>
      <c r="VLP20" s="24"/>
      <c r="VLQ20" s="24"/>
      <c r="VLR20" s="24"/>
      <c r="VLS20" s="24"/>
      <c r="VLT20" s="24"/>
      <c r="VLU20" s="24"/>
      <c r="VLV20" s="24"/>
      <c r="VLW20" s="24"/>
      <c r="VLX20" s="24"/>
      <c r="VLY20" s="24"/>
      <c r="VLZ20" s="24"/>
      <c r="VMA20" s="24"/>
      <c r="VMB20" s="24"/>
      <c r="VMC20" s="24"/>
      <c r="VMD20" s="24"/>
      <c r="VME20" s="24"/>
      <c r="VMF20" s="24"/>
      <c r="VMG20" s="24"/>
      <c r="VMH20" s="24"/>
      <c r="VMI20" s="24"/>
      <c r="VMJ20" s="24"/>
      <c r="VMK20" s="24"/>
      <c r="VML20" s="24"/>
      <c r="VMM20" s="24"/>
      <c r="VMN20" s="24"/>
      <c r="VMO20" s="24"/>
      <c r="VMP20" s="24"/>
      <c r="VMQ20" s="24"/>
      <c r="VMR20" s="24"/>
      <c r="VMS20" s="24"/>
      <c r="VMT20" s="24"/>
      <c r="VMU20" s="24"/>
      <c r="VMV20" s="24"/>
      <c r="VMW20" s="24"/>
      <c r="VMX20" s="24"/>
      <c r="VMY20" s="24"/>
      <c r="VMZ20" s="24"/>
      <c r="VNA20" s="24"/>
      <c r="VNB20" s="24"/>
      <c r="VNC20" s="24"/>
      <c r="VND20" s="24"/>
      <c r="VNE20" s="24"/>
      <c r="VNF20" s="24"/>
      <c r="VNG20" s="24"/>
      <c r="VNH20" s="24"/>
      <c r="VNI20" s="24"/>
      <c r="VNJ20" s="24"/>
      <c r="VNK20" s="24"/>
      <c r="VNL20" s="24"/>
      <c r="VNM20" s="24"/>
      <c r="VNN20" s="24"/>
      <c r="VNO20" s="24"/>
      <c r="VNP20" s="24"/>
      <c r="VNQ20" s="24"/>
      <c r="VNR20" s="24"/>
      <c r="VNS20" s="24"/>
      <c r="VNT20" s="24"/>
      <c r="VNU20" s="24"/>
      <c r="VNV20" s="24"/>
      <c r="VNW20" s="24"/>
      <c r="VNX20" s="24"/>
      <c r="VNY20" s="24"/>
      <c r="VNZ20" s="24"/>
      <c r="VOA20" s="24"/>
      <c r="VOB20" s="24"/>
      <c r="VOC20" s="24"/>
      <c r="VOD20" s="24"/>
      <c r="VOE20" s="24"/>
      <c r="VOF20" s="24"/>
      <c r="VOG20" s="24"/>
      <c r="VOH20" s="24"/>
      <c r="VOI20" s="24"/>
      <c r="VOJ20" s="24"/>
      <c r="VOK20" s="24"/>
      <c r="VOL20" s="24"/>
      <c r="VOM20" s="24"/>
      <c r="VON20" s="24"/>
      <c r="VOO20" s="24"/>
      <c r="VOP20" s="24"/>
      <c r="VOQ20" s="24"/>
      <c r="VOR20" s="24"/>
      <c r="VOS20" s="24"/>
      <c r="VOT20" s="24"/>
      <c r="VOU20" s="24"/>
      <c r="VOV20" s="24"/>
      <c r="VOW20" s="24"/>
      <c r="VOX20" s="24"/>
      <c r="VOY20" s="24"/>
      <c r="VOZ20" s="24"/>
      <c r="VPA20" s="24"/>
      <c r="VPB20" s="24"/>
      <c r="VPC20" s="24"/>
      <c r="VPD20" s="24"/>
      <c r="VPE20" s="24"/>
      <c r="VPF20" s="24"/>
      <c r="VPG20" s="24"/>
      <c r="VPH20" s="24"/>
      <c r="VPI20" s="24"/>
      <c r="VPJ20" s="24"/>
      <c r="VPK20" s="24"/>
      <c r="VPL20" s="24"/>
      <c r="VPM20" s="24"/>
      <c r="VPN20" s="24"/>
      <c r="VPO20" s="24"/>
      <c r="VPP20" s="24"/>
      <c r="VPQ20" s="24"/>
      <c r="VPR20" s="24"/>
      <c r="VPS20" s="24"/>
      <c r="VPT20" s="24"/>
      <c r="VPU20" s="24"/>
      <c r="VPV20" s="24"/>
      <c r="VPW20" s="24"/>
      <c r="VPX20" s="24"/>
      <c r="VPY20" s="24"/>
      <c r="VPZ20" s="24"/>
      <c r="VQA20" s="24"/>
      <c r="VQB20" s="24"/>
      <c r="VQC20" s="24"/>
      <c r="VQD20" s="24"/>
      <c r="VQE20" s="24"/>
      <c r="VQF20" s="24"/>
      <c r="VQG20" s="24"/>
      <c r="VQH20" s="24"/>
      <c r="VQI20" s="24"/>
      <c r="VQJ20" s="24"/>
      <c r="VQK20" s="24"/>
      <c r="VQL20" s="24"/>
      <c r="VQM20" s="24"/>
      <c r="VQN20" s="24"/>
      <c r="VQO20" s="24"/>
      <c r="VQP20" s="24"/>
      <c r="VQQ20" s="24"/>
      <c r="VQR20" s="24"/>
      <c r="VQS20" s="24"/>
      <c r="VQT20" s="24"/>
      <c r="VQU20" s="24"/>
      <c r="VQV20" s="24"/>
      <c r="VQW20" s="24"/>
      <c r="VQX20" s="24"/>
      <c r="VQY20" s="24"/>
      <c r="VQZ20" s="24"/>
      <c r="VRA20" s="24"/>
      <c r="VRB20" s="24"/>
      <c r="VRC20" s="24"/>
      <c r="VRD20" s="24"/>
      <c r="VRE20" s="24"/>
      <c r="VRF20" s="24"/>
      <c r="VRG20" s="24"/>
      <c r="VRH20" s="24"/>
      <c r="VRI20" s="24"/>
      <c r="VRJ20" s="24"/>
      <c r="VRK20" s="24"/>
      <c r="VRL20" s="24"/>
      <c r="VRM20" s="24"/>
      <c r="VRN20" s="24"/>
      <c r="VRO20" s="24"/>
      <c r="VRP20" s="24"/>
      <c r="VRQ20" s="24"/>
      <c r="VRR20" s="24"/>
      <c r="VRS20" s="24"/>
      <c r="VRT20" s="24"/>
      <c r="VRU20" s="24"/>
      <c r="VRV20" s="24"/>
      <c r="VRW20" s="24"/>
      <c r="VRX20" s="24"/>
      <c r="VRY20" s="24"/>
      <c r="VRZ20" s="24"/>
      <c r="VSA20" s="24"/>
      <c r="VSB20" s="24"/>
      <c r="VSC20" s="24"/>
      <c r="VSD20" s="24"/>
      <c r="VSE20" s="24"/>
      <c r="VSF20" s="24"/>
      <c r="VSG20" s="24"/>
      <c r="VSH20" s="24"/>
      <c r="VSI20" s="24"/>
      <c r="VSJ20" s="24"/>
      <c r="VSK20" s="24"/>
      <c r="VSL20" s="24"/>
      <c r="VSM20" s="24"/>
      <c r="VSN20" s="24"/>
      <c r="VSO20" s="24"/>
      <c r="VSP20" s="24"/>
      <c r="VSQ20" s="24"/>
      <c r="VSR20" s="24"/>
      <c r="VSS20" s="24"/>
      <c r="VST20" s="24"/>
      <c r="VSU20" s="24"/>
      <c r="VSV20" s="24"/>
      <c r="VSW20" s="24"/>
      <c r="VSX20" s="24"/>
      <c r="VSY20" s="24"/>
      <c r="VSZ20" s="24"/>
      <c r="VTA20" s="24"/>
      <c r="VTB20" s="24"/>
      <c r="VTC20" s="24"/>
      <c r="VTD20" s="24"/>
      <c r="VTE20" s="24"/>
      <c r="VTF20" s="24"/>
      <c r="VTG20" s="24"/>
      <c r="VTH20" s="24"/>
      <c r="VTI20" s="24"/>
      <c r="VTJ20" s="24"/>
      <c r="VTK20" s="24"/>
      <c r="VTL20" s="24"/>
      <c r="VTM20" s="24"/>
      <c r="VTN20" s="24"/>
      <c r="VTO20" s="24"/>
      <c r="VTP20" s="24"/>
      <c r="VTQ20" s="24"/>
      <c r="VTR20" s="24"/>
      <c r="VTS20" s="24"/>
      <c r="VTT20" s="24"/>
      <c r="VTU20" s="24"/>
      <c r="VTV20" s="24"/>
      <c r="VTW20" s="24"/>
      <c r="VTX20" s="24"/>
      <c r="VTY20" s="24"/>
      <c r="VTZ20" s="24"/>
      <c r="VUA20" s="24"/>
      <c r="VUB20" s="24"/>
      <c r="VUC20" s="24"/>
      <c r="VUD20" s="24"/>
      <c r="VUE20" s="24"/>
      <c r="VUF20" s="24"/>
      <c r="VUG20" s="24"/>
      <c r="VUH20" s="24"/>
      <c r="VUI20" s="24"/>
      <c r="VUJ20" s="24"/>
      <c r="VUK20" s="24"/>
      <c r="VUL20" s="24"/>
      <c r="VUM20" s="24"/>
      <c r="VUN20" s="24"/>
      <c r="VUO20" s="24"/>
      <c r="VUP20" s="24"/>
      <c r="VUQ20" s="24"/>
      <c r="VUR20" s="24"/>
      <c r="VUS20" s="24"/>
      <c r="VUT20" s="24"/>
      <c r="VUU20" s="24"/>
      <c r="VUV20" s="24"/>
      <c r="VUW20" s="24"/>
      <c r="VUX20" s="24"/>
      <c r="VUY20" s="24"/>
      <c r="VUZ20" s="24"/>
      <c r="VVA20" s="24"/>
      <c r="VVB20" s="24"/>
      <c r="VVC20" s="24"/>
      <c r="VVD20" s="24"/>
      <c r="VVE20" s="24"/>
      <c r="VVF20" s="24"/>
      <c r="VVG20" s="24"/>
      <c r="VVH20" s="24"/>
      <c r="VVI20" s="24"/>
      <c r="VVJ20" s="24"/>
      <c r="VVK20" s="24"/>
      <c r="VVL20" s="24"/>
      <c r="VVM20" s="24"/>
      <c r="VVN20" s="24"/>
      <c r="VVO20" s="24"/>
      <c r="VVP20" s="24"/>
      <c r="VVQ20" s="24"/>
      <c r="VVR20" s="24"/>
      <c r="VVS20" s="24"/>
      <c r="VVT20" s="24"/>
      <c r="VVU20" s="24"/>
      <c r="VVV20" s="24"/>
      <c r="VVW20" s="24"/>
      <c r="VVX20" s="24"/>
      <c r="VVY20" s="24"/>
      <c r="VVZ20" s="24"/>
      <c r="VWA20" s="24"/>
      <c r="VWB20" s="24"/>
      <c r="VWC20" s="24"/>
      <c r="VWD20" s="24"/>
      <c r="VWE20" s="24"/>
      <c r="VWF20" s="24"/>
      <c r="VWG20" s="24"/>
      <c r="VWH20" s="24"/>
      <c r="VWI20" s="24"/>
      <c r="VWJ20" s="24"/>
      <c r="VWK20" s="24"/>
      <c r="VWL20" s="24"/>
      <c r="VWM20" s="24"/>
      <c r="VWN20" s="24"/>
      <c r="VWO20" s="24"/>
      <c r="VWP20" s="24"/>
      <c r="VWQ20" s="24"/>
      <c r="VWR20" s="24"/>
      <c r="VWS20" s="24"/>
      <c r="VWT20" s="24"/>
      <c r="VWU20" s="24"/>
      <c r="VWV20" s="24"/>
      <c r="VWW20" s="24"/>
      <c r="VWX20" s="24"/>
      <c r="VWY20" s="24"/>
      <c r="VWZ20" s="24"/>
      <c r="VXA20" s="24"/>
      <c r="VXB20" s="24"/>
      <c r="VXC20" s="24"/>
      <c r="VXD20" s="24"/>
      <c r="VXE20" s="24"/>
      <c r="VXF20" s="24"/>
      <c r="VXG20" s="24"/>
      <c r="VXH20" s="24"/>
      <c r="VXI20" s="24"/>
      <c r="VXJ20" s="24"/>
      <c r="VXK20" s="24"/>
      <c r="VXL20" s="24"/>
      <c r="VXM20" s="24"/>
      <c r="VXN20" s="24"/>
      <c r="VXO20" s="24"/>
      <c r="VXP20" s="24"/>
      <c r="VXQ20" s="24"/>
      <c r="VXR20" s="24"/>
      <c r="VXS20" s="24"/>
      <c r="VXT20" s="24"/>
      <c r="VXU20" s="24"/>
      <c r="VXV20" s="24"/>
      <c r="VXW20" s="24"/>
      <c r="VXX20" s="24"/>
      <c r="VXY20" s="24"/>
      <c r="VXZ20" s="24"/>
      <c r="VYA20" s="24"/>
      <c r="VYB20" s="24"/>
      <c r="VYC20" s="24"/>
      <c r="VYD20" s="24"/>
      <c r="VYE20" s="24"/>
      <c r="VYF20" s="24"/>
      <c r="VYG20" s="24"/>
      <c r="VYH20" s="24"/>
      <c r="VYI20" s="24"/>
      <c r="VYJ20" s="24"/>
      <c r="VYK20" s="24"/>
      <c r="VYL20" s="24"/>
      <c r="VYM20" s="24"/>
      <c r="VYN20" s="24"/>
      <c r="VYO20" s="24"/>
      <c r="VYP20" s="24"/>
      <c r="VYQ20" s="24"/>
      <c r="VYR20" s="24"/>
      <c r="VYS20" s="24"/>
      <c r="VYT20" s="24"/>
      <c r="VYU20" s="24"/>
      <c r="VYV20" s="24"/>
      <c r="VYW20" s="24"/>
      <c r="VYX20" s="24"/>
      <c r="VYY20" s="24"/>
      <c r="VYZ20" s="24"/>
      <c r="VZA20" s="24"/>
      <c r="VZB20" s="24"/>
      <c r="VZC20" s="24"/>
      <c r="VZD20" s="24"/>
      <c r="VZE20" s="24"/>
      <c r="VZF20" s="24"/>
      <c r="VZG20" s="24"/>
      <c r="VZH20" s="24"/>
      <c r="VZI20" s="24"/>
      <c r="VZJ20" s="24"/>
      <c r="VZK20" s="24"/>
      <c r="VZL20" s="24"/>
      <c r="VZM20" s="24"/>
      <c r="VZN20" s="24"/>
      <c r="VZO20" s="24"/>
      <c r="VZP20" s="24"/>
      <c r="VZQ20" s="24"/>
      <c r="VZR20" s="24"/>
      <c r="VZS20" s="24"/>
      <c r="VZT20" s="24"/>
      <c r="VZU20" s="24"/>
      <c r="VZV20" s="24"/>
      <c r="VZW20" s="24"/>
      <c r="VZX20" s="24"/>
      <c r="VZY20" s="24"/>
      <c r="VZZ20" s="24"/>
      <c r="WAA20" s="24"/>
      <c r="WAB20" s="24"/>
      <c r="WAC20" s="24"/>
      <c r="WAD20" s="24"/>
      <c r="WAE20" s="24"/>
      <c r="WAF20" s="24"/>
      <c r="WAG20" s="24"/>
      <c r="WAH20" s="24"/>
      <c r="WAI20" s="24"/>
      <c r="WAJ20" s="24"/>
      <c r="WAK20" s="24"/>
      <c r="WAL20" s="24"/>
      <c r="WAM20" s="24"/>
      <c r="WAN20" s="24"/>
      <c r="WAO20" s="24"/>
      <c r="WAP20" s="24"/>
      <c r="WAQ20" s="24"/>
      <c r="WAR20" s="24"/>
      <c r="WAS20" s="24"/>
      <c r="WAT20" s="24"/>
      <c r="WAU20" s="24"/>
      <c r="WAV20" s="24"/>
      <c r="WAW20" s="24"/>
      <c r="WAX20" s="24"/>
      <c r="WAY20" s="24"/>
      <c r="WAZ20" s="24"/>
      <c r="WBA20" s="24"/>
      <c r="WBB20" s="24"/>
      <c r="WBC20" s="24"/>
      <c r="WBD20" s="24"/>
      <c r="WBE20" s="24"/>
      <c r="WBF20" s="24"/>
      <c r="WBG20" s="24"/>
      <c r="WBH20" s="24"/>
      <c r="WBI20" s="24"/>
      <c r="WBJ20" s="24"/>
      <c r="WBK20" s="24"/>
      <c r="WBL20" s="24"/>
      <c r="WBM20" s="24"/>
      <c r="WBN20" s="24"/>
      <c r="WBO20" s="24"/>
      <c r="WBP20" s="24"/>
      <c r="WBQ20" s="24"/>
      <c r="WBR20" s="24"/>
      <c r="WBS20" s="24"/>
      <c r="WBT20" s="24"/>
      <c r="WBU20" s="24"/>
      <c r="WBV20" s="24"/>
      <c r="WBW20" s="24"/>
      <c r="WBX20" s="24"/>
      <c r="WBY20" s="24"/>
      <c r="WBZ20" s="24"/>
      <c r="WCA20" s="24"/>
      <c r="WCB20" s="24"/>
      <c r="WCC20" s="24"/>
      <c r="WCD20" s="24"/>
      <c r="WCE20" s="24"/>
      <c r="WCF20" s="24"/>
      <c r="WCG20" s="24"/>
      <c r="WCH20" s="24"/>
      <c r="WCI20" s="24"/>
      <c r="WCJ20" s="24"/>
      <c r="WCK20" s="24"/>
      <c r="WCL20" s="24"/>
      <c r="WCM20" s="24"/>
      <c r="WCN20" s="24"/>
      <c r="WCO20" s="24"/>
      <c r="WCP20" s="24"/>
      <c r="WCQ20" s="24"/>
      <c r="WCR20" s="24"/>
      <c r="WCS20" s="24"/>
      <c r="WCT20" s="24"/>
      <c r="WCU20" s="24"/>
      <c r="WCV20" s="24"/>
      <c r="WCW20" s="24"/>
      <c r="WCX20" s="24"/>
      <c r="WCY20" s="24"/>
      <c r="WCZ20" s="24"/>
      <c r="WDA20" s="24"/>
      <c r="WDB20" s="24"/>
      <c r="WDC20" s="24"/>
      <c r="WDD20" s="24"/>
      <c r="WDE20" s="24"/>
      <c r="WDF20" s="24"/>
      <c r="WDG20" s="24"/>
      <c r="WDH20" s="24"/>
      <c r="WDI20" s="24"/>
      <c r="WDJ20" s="24"/>
      <c r="WDK20" s="24"/>
      <c r="WDL20" s="24"/>
      <c r="WDM20" s="24"/>
      <c r="WDN20" s="24"/>
      <c r="WDO20" s="24"/>
      <c r="WDP20" s="24"/>
      <c r="WDQ20" s="24"/>
      <c r="WDR20" s="24"/>
      <c r="WDS20" s="24"/>
      <c r="WDT20" s="24"/>
      <c r="WDU20" s="24"/>
      <c r="WDV20" s="24"/>
      <c r="WDW20" s="24"/>
      <c r="WDX20" s="24"/>
      <c r="WDY20" s="24"/>
      <c r="WDZ20" s="24"/>
      <c r="WEA20" s="24"/>
      <c r="WEB20" s="24"/>
      <c r="WEC20" s="24"/>
      <c r="WED20" s="24"/>
      <c r="WEE20" s="24"/>
      <c r="WEF20" s="24"/>
      <c r="WEG20" s="24"/>
      <c r="WEH20" s="24"/>
      <c r="WEI20" s="24"/>
      <c r="WEJ20" s="24"/>
      <c r="WEK20" s="24"/>
      <c r="WEL20" s="24"/>
      <c r="WEM20" s="24"/>
      <c r="WEN20" s="24"/>
      <c r="WEO20" s="24"/>
      <c r="WEP20" s="24"/>
      <c r="WEQ20" s="24"/>
      <c r="WER20" s="24"/>
      <c r="WES20" s="24"/>
      <c r="WET20" s="24"/>
      <c r="WEU20" s="24"/>
      <c r="WEV20" s="24"/>
      <c r="WEW20" s="24"/>
      <c r="WEX20" s="24"/>
      <c r="WEY20" s="24"/>
      <c r="WEZ20" s="24"/>
      <c r="WFA20" s="24"/>
      <c r="WFB20" s="24"/>
      <c r="WFC20" s="24"/>
      <c r="WFD20" s="24"/>
      <c r="WFE20" s="24"/>
      <c r="WFF20" s="24"/>
      <c r="WFG20" s="24"/>
      <c r="WFH20" s="24"/>
      <c r="WFI20" s="24"/>
      <c r="WFJ20" s="24"/>
      <c r="WFK20" s="24"/>
      <c r="WFL20" s="24"/>
      <c r="WFM20" s="24"/>
      <c r="WFN20" s="24"/>
      <c r="WFO20" s="24"/>
      <c r="WFP20" s="24"/>
      <c r="WFQ20" s="24"/>
      <c r="WFR20" s="24"/>
      <c r="WFS20" s="24"/>
      <c r="WFT20" s="24"/>
      <c r="WFU20" s="24"/>
      <c r="WFV20" s="24"/>
      <c r="WFW20" s="24"/>
      <c r="WFX20" s="24"/>
      <c r="WFY20" s="24"/>
      <c r="WFZ20" s="24"/>
      <c r="WGA20" s="24"/>
      <c r="WGB20" s="24"/>
      <c r="WGC20" s="24"/>
      <c r="WGD20" s="24"/>
      <c r="WGE20" s="24"/>
      <c r="WGF20" s="24"/>
      <c r="WGG20" s="24"/>
      <c r="WGH20" s="24"/>
      <c r="WGI20" s="24"/>
      <c r="WGJ20" s="24"/>
      <c r="WGK20" s="24"/>
      <c r="WGL20" s="24"/>
      <c r="WGM20" s="24"/>
      <c r="WGN20" s="24"/>
      <c r="WGO20" s="24"/>
      <c r="WGP20" s="24"/>
      <c r="WGQ20" s="24"/>
      <c r="WGR20" s="24"/>
      <c r="WGS20" s="24"/>
      <c r="WGT20" s="24"/>
      <c r="WGU20" s="24"/>
      <c r="WGV20" s="24"/>
      <c r="WGW20" s="24"/>
      <c r="WGX20" s="24"/>
      <c r="WGY20" s="24"/>
      <c r="WGZ20" s="24"/>
      <c r="WHA20" s="24"/>
      <c r="WHB20" s="24"/>
      <c r="WHC20" s="24"/>
      <c r="WHD20" s="24"/>
      <c r="WHE20" s="24"/>
      <c r="WHF20" s="24"/>
      <c r="WHG20" s="24"/>
      <c r="WHH20" s="24"/>
      <c r="WHI20" s="24"/>
      <c r="WHJ20" s="24"/>
      <c r="WHK20" s="24"/>
      <c r="WHL20" s="24"/>
      <c r="WHM20" s="24"/>
      <c r="WHN20" s="24"/>
      <c r="WHO20" s="24"/>
      <c r="WHP20" s="24"/>
      <c r="WHQ20" s="24"/>
      <c r="WHR20" s="24"/>
      <c r="WHS20" s="24"/>
      <c r="WHT20" s="24"/>
      <c r="WHU20" s="24"/>
      <c r="WHV20" s="24"/>
      <c r="WHW20" s="24"/>
      <c r="WHX20" s="24"/>
      <c r="WHY20" s="24"/>
      <c r="WHZ20" s="24"/>
      <c r="WIA20" s="24"/>
      <c r="WIB20" s="24"/>
      <c r="WIC20" s="24"/>
      <c r="WID20" s="24"/>
      <c r="WIE20" s="24"/>
      <c r="WIF20" s="24"/>
      <c r="WIG20" s="24"/>
      <c r="WIH20" s="24"/>
      <c r="WII20" s="24"/>
      <c r="WIJ20" s="24"/>
      <c r="WIK20" s="24"/>
      <c r="WIL20" s="24"/>
      <c r="WIM20" s="24"/>
      <c r="WIN20" s="24"/>
      <c r="WIO20" s="24"/>
      <c r="WIP20" s="24"/>
      <c r="WIQ20" s="24"/>
      <c r="WIR20" s="24"/>
      <c r="WIS20" s="24"/>
      <c r="WIT20" s="24"/>
      <c r="WIU20" s="24"/>
      <c r="WIV20" s="24"/>
      <c r="WIW20" s="24"/>
      <c r="WIX20" s="24"/>
      <c r="WIY20" s="24"/>
      <c r="WIZ20" s="24"/>
      <c r="WJA20" s="24"/>
      <c r="WJB20" s="24"/>
      <c r="WJC20" s="24"/>
      <c r="WJD20" s="24"/>
      <c r="WJE20" s="24"/>
      <c r="WJF20" s="24"/>
      <c r="WJG20" s="24"/>
      <c r="WJH20" s="24"/>
      <c r="WJI20" s="24"/>
      <c r="WJJ20" s="24"/>
      <c r="WJK20" s="24"/>
      <c r="WJL20" s="24"/>
      <c r="WJM20" s="24"/>
      <c r="WJN20" s="24"/>
      <c r="WJO20" s="24"/>
      <c r="WJP20" s="24"/>
      <c r="WJQ20" s="24"/>
      <c r="WJR20" s="24"/>
      <c r="WJS20" s="24"/>
      <c r="WJT20" s="24"/>
      <c r="WJU20" s="24"/>
      <c r="WJV20" s="24"/>
      <c r="WJW20" s="24"/>
      <c r="WJX20" s="24"/>
      <c r="WJY20" s="24"/>
      <c r="WJZ20" s="24"/>
      <c r="WKA20" s="24"/>
      <c r="WKB20" s="24"/>
      <c r="WKC20" s="24"/>
      <c r="WKD20" s="24"/>
      <c r="WKE20" s="24"/>
      <c r="WKF20" s="24"/>
      <c r="WKG20" s="24"/>
      <c r="WKH20" s="24"/>
      <c r="WKI20" s="24"/>
      <c r="WKJ20" s="24"/>
      <c r="WKK20" s="24"/>
      <c r="WKL20" s="24"/>
      <c r="WKM20" s="24"/>
      <c r="WKN20" s="24"/>
      <c r="WKO20" s="24"/>
      <c r="WKP20" s="24"/>
      <c r="WKQ20" s="24"/>
      <c r="WKR20" s="24"/>
      <c r="WKS20" s="24"/>
      <c r="WKT20" s="24"/>
      <c r="WKU20" s="24"/>
      <c r="WKV20" s="24"/>
      <c r="WKW20" s="24"/>
      <c r="WKX20" s="24"/>
      <c r="WKY20" s="24"/>
      <c r="WKZ20" s="24"/>
      <c r="WLA20" s="24"/>
      <c r="WLB20" s="24"/>
      <c r="WLC20" s="24"/>
      <c r="WLD20" s="24"/>
      <c r="WLE20" s="24"/>
      <c r="WLF20" s="24"/>
      <c r="WLG20" s="24"/>
      <c r="WLH20" s="24"/>
      <c r="WLI20" s="24"/>
      <c r="WLJ20" s="24"/>
      <c r="WLK20" s="24"/>
      <c r="WLL20" s="24"/>
      <c r="WLM20" s="24"/>
      <c r="WLN20" s="24"/>
      <c r="WLO20" s="24"/>
      <c r="WLP20" s="24"/>
      <c r="WLQ20" s="24"/>
      <c r="WLR20" s="24"/>
      <c r="WLS20" s="24"/>
      <c r="WLT20" s="24"/>
      <c r="WLU20" s="24"/>
      <c r="WLV20" s="24"/>
      <c r="WLW20" s="24"/>
      <c r="WLX20" s="24"/>
      <c r="WLY20" s="24"/>
      <c r="WLZ20" s="24"/>
      <c r="WMA20" s="24"/>
      <c r="WMB20" s="24"/>
      <c r="WMC20" s="24"/>
      <c r="WMD20" s="24"/>
      <c r="WME20" s="24"/>
      <c r="WMF20" s="24"/>
      <c r="WMG20" s="24"/>
      <c r="WMH20" s="24"/>
      <c r="WMI20" s="24"/>
      <c r="WMJ20" s="24"/>
      <c r="WMK20" s="24"/>
      <c r="WML20" s="24"/>
      <c r="WMM20" s="24"/>
      <c r="WMN20" s="24"/>
      <c r="WMO20" s="24"/>
      <c r="WMP20" s="24"/>
      <c r="WMQ20" s="24"/>
      <c r="WMR20" s="24"/>
      <c r="WMS20" s="24"/>
      <c r="WMT20" s="24"/>
      <c r="WMU20" s="24"/>
      <c r="WMV20" s="24"/>
      <c r="WMW20" s="24"/>
      <c r="WMX20" s="24"/>
      <c r="WMY20" s="24"/>
      <c r="WMZ20" s="24"/>
      <c r="WNA20" s="24"/>
      <c r="WNB20" s="24"/>
      <c r="WNC20" s="24"/>
      <c r="WND20" s="24"/>
      <c r="WNE20" s="24"/>
      <c r="WNF20" s="24"/>
      <c r="WNG20" s="24"/>
      <c r="WNH20" s="24"/>
      <c r="WNI20" s="24"/>
      <c r="WNJ20" s="24"/>
      <c r="WNK20" s="24"/>
      <c r="WNL20" s="24"/>
      <c r="WNM20" s="24"/>
      <c r="WNN20" s="24"/>
      <c r="WNO20" s="24"/>
      <c r="WNP20" s="24"/>
      <c r="WNQ20" s="24"/>
      <c r="WNR20" s="24"/>
      <c r="WNS20" s="24"/>
      <c r="WNT20" s="24"/>
      <c r="WNU20" s="24"/>
      <c r="WNV20" s="24"/>
      <c r="WNW20" s="24"/>
      <c r="WNX20" s="24"/>
      <c r="WNY20" s="24"/>
      <c r="WNZ20" s="24"/>
      <c r="WOA20" s="24"/>
      <c r="WOB20" s="24"/>
      <c r="WOC20" s="24"/>
      <c r="WOD20" s="24"/>
      <c r="WOE20" s="24"/>
      <c r="WOF20" s="24"/>
      <c r="WOG20" s="24"/>
      <c r="WOH20" s="24"/>
      <c r="WOI20" s="24"/>
      <c r="WOJ20" s="24"/>
      <c r="WOK20" s="24"/>
      <c r="WOL20" s="24"/>
      <c r="WOM20" s="24"/>
      <c r="WON20" s="24"/>
      <c r="WOO20" s="24"/>
      <c r="WOP20" s="24"/>
      <c r="WOQ20" s="24"/>
      <c r="WOR20" s="24"/>
      <c r="WOS20" s="24"/>
      <c r="WOT20" s="24"/>
      <c r="WOU20" s="24"/>
      <c r="WOV20" s="24"/>
      <c r="WOW20" s="24"/>
      <c r="WOX20" s="24"/>
      <c r="WOY20" s="24"/>
      <c r="WOZ20" s="24"/>
      <c r="WPA20" s="24"/>
      <c r="WPB20" s="24"/>
      <c r="WPC20" s="24"/>
      <c r="WPD20" s="24"/>
      <c r="WPE20" s="24"/>
      <c r="WPF20" s="24"/>
      <c r="WPG20" s="24"/>
      <c r="WPH20" s="24"/>
      <c r="WPI20" s="24"/>
      <c r="WPJ20" s="24"/>
      <c r="WPK20" s="24"/>
      <c r="WPL20" s="24"/>
      <c r="WPM20" s="24"/>
      <c r="WPN20" s="24"/>
      <c r="WPO20" s="24"/>
      <c r="WPP20" s="24"/>
      <c r="WPQ20" s="24"/>
      <c r="WPR20" s="24"/>
      <c r="WPS20" s="24"/>
      <c r="WPT20" s="24"/>
      <c r="WPU20" s="24"/>
      <c r="WPV20" s="24"/>
      <c r="WPW20" s="24"/>
      <c r="WPX20" s="24"/>
      <c r="WPY20" s="24"/>
      <c r="WPZ20" s="24"/>
      <c r="WQA20" s="24"/>
      <c r="WQB20" s="24"/>
      <c r="WQC20" s="24"/>
      <c r="WQD20" s="24"/>
      <c r="WQE20" s="24"/>
      <c r="WQF20" s="24"/>
      <c r="WQG20" s="24"/>
      <c r="WQH20" s="24"/>
      <c r="WQI20" s="24"/>
      <c r="WQJ20" s="24"/>
      <c r="WQK20" s="24"/>
      <c r="WQL20" s="24"/>
      <c r="WQM20" s="24"/>
      <c r="WQN20" s="24"/>
      <c r="WQO20" s="24"/>
      <c r="WQP20" s="24"/>
      <c r="WQQ20" s="24"/>
      <c r="WQR20" s="24"/>
      <c r="WQS20" s="24"/>
      <c r="WQT20" s="24"/>
      <c r="WQU20" s="24"/>
      <c r="WQV20" s="24"/>
      <c r="WQW20" s="24"/>
      <c r="WQX20" s="24"/>
      <c r="WQY20" s="24"/>
      <c r="WQZ20" s="24"/>
      <c r="WRA20" s="24"/>
      <c r="WRB20" s="24"/>
      <c r="WRC20" s="24"/>
      <c r="WRD20" s="24"/>
      <c r="WRE20" s="24"/>
      <c r="WRF20" s="24"/>
      <c r="WRG20" s="24"/>
      <c r="WRH20" s="24"/>
      <c r="WRI20" s="24"/>
      <c r="WRJ20" s="24"/>
      <c r="WRK20" s="24"/>
      <c r="WRL20" s="24"/>
      <c r="WRM20" s="24"/>
      <c r="WRN20" s="24"/>
      <c r="WRO20" s="24"/>
      <c r="WRP20" s="24"/>
      <c r="WRQ20" s="24"/>
      <c r="WRR20" s="24"/>
      <c r="WRS20" s="24"/>
      <c r="WRT20" s="24"/>
      <c r="WRU20" s="24"/>
      <c r="WRV20" s="24"/>
      <c r="WRW20" s="24"/>
      <c r="WRX20" s="24"/>
      <c r="WRY20" s="24"/>
      <c r="WRZ20" s="24"/>
      <c r="WSA20" s="24"/>
      <c r="WSB20" s="24"/>
      <c r="WSC20" s="24"/>
      <c r="WSD20" s="24"/>
      <c r="WSE20" s="24"/>
      <c r="WSF20" s="24"/>
      <c r="WSG20" s="24"/>
      <c r="WSH20" s="24"/>
      <c r="WSI20" s="24"/>
      <c r="WSJ20" s="24"/>
      <c r="WSK20" s="24"/>
      <c r="WSL20" s="24"/>
      <c r="WSM20" s="24"/>
      <c r="WSN20" s="24"/>
      <c r="WSO20" s="24"/>
      <c r="WSP20" s="24"/>
      <c r="WSQ20" s="24"/>
      <c r="WSR20" s="24"/>
      <c r="WSS20" s="24"/>
      <c r="WST20" s="24"/>
      <c r="WSU20" s="24"/>
      <c r="WSV20" s="24"/>
      <c r="WSW20" s="24"/>
      <c r="WSX20" s="24"/>
      <c r="WSY20" s="24"/>
      <c r="WSZ20" s="24"/>
      <c r="WTA20" s="24"/>
      <c r="WTB20" s="24"/>
      <c r="WTC20" s="24"/>
      <c r="WTD20" s="24"/>
      <c r="WTE20" s="24"/>
      <c r="WTF20" s="24"/>
      <c r="WTG20" s="24"/>
      <c r="WTH20" s="24"/>
      <c r="WTI20" s="24"/>
      <c r="WTJ20" s="24"/>
      <c r="WTK20" s="24"/>
      <c r="WTL20" s="24"/>
      <c r="WTM20" s="24"/>
      <c r="WTN20" s="24"/>
      <c r="WTO20" s="24"/>
      <c r="WTP20" s="24"/>
      <c r="WTQ20" s="24"/>
      <c r="WTR20" s="24"/>
      <c r="WTS20" s="24"/>
      <c r="WTT20" s="24"/>
      <c r="WTU20" s="24"/>
      <c r="WTV20" s="24"/>
      <c r="WTW20" s="24"/>
      <c r="WTX20" s="24"/>
      <c r="WTY20" s="24"/>
      <c r="WTZ20" s="24"/>
      <c r="WUA20" s="24"/>
      <c r="WUB20" s="24"/>
      <c r="WUC20" s="24"/>
      <c r="WUD20" s="24"/>
      <c r="WUE20" s="24"/>
      <c r="WUF20" s="24"/>
      <c r="WUG20" s="24"/>
      <c r="WUH20" s="24"/>
      <c r="WUI20" s="24"/>
      <c r="WUJ20" s="24"/>
      <c r="WUK20" s="24"/>
      <c r="WUL20" s="24"/>
      <c r="WUM20" s="24"/>
      <c r="WUN20" s="24"/>
      <c r="WUO20" s="24"/>
      <c r="WUP20" s="24"/>
      <c r="WUQ20" s="24"/>
      <c r="WUR20" s="24"/>
      <c r="WUS20" s="24"/>
      <c r="WUT20" s="24"/>
      <c r="WUU20" s="24"/>
      <c r="WUV20" s="24"/>
      <c r="WUW20" s="24"/>
      <c r="WUX20" s="24"/>
      <c r="WUY20" s="24"/>
      <c r="WUZ20" s="24"/>
      <c r="WVA20" s="24"/>
      <c r="WVB20" s="24"/>
      <c r="WVC20" s="24"/>
      <c r="WVD20" s="24"/>
      <c r="WVE20" s="24"/>
      <c r="WVF20" s="24"/>
      <c r="WVG20" s="24"/>
      <c r="WVH20" s="24"/>
      <c r="WVI20" s="24"/>
      <c r="WVJ20" s="24"/>
      <c r="WVK20" s="24"/>
      <c r="WVL20" s="24"/>
      <c r="WVM20" s="24"/>
      <c r="WVN20" s="24"/>
      <c r="WVO20" s="24"/>
      <c r="WVP20" s="24"/>
      <c r="WVQ20" s="24"/>
      <c r="WVR20" s="24"/>
      <c r="WVS20" s="24"/>
      <c r="WVT20" s="24"/>
      <c r="WVU20" s="24"/>
      <c r="WVV20" s="24"/>
      <c r="WVW20" s="24"/>
      <c r="WVX20" s="24"/>
      <c r="WVY20" s="24"/>
      <c r="WVZ20" s="24"/>
      <c r="WWA20" s="24"/>
      <c r="WWB20" s="24"/>
      <c r="WWC20" s="24"/>
      <c r="WWD20" s="24"/>
      <c r="WWE20" s="24"/>
      <c r="WWF20" s="24"/>
      <c r="WWG20" s="24"/>
      <c r="WWH20" s="24"/>
      <c r="WWI20" s="24"/>
      <c r="WWJ20" s="24"/>
      <c r="WWK20" s="24"/>
      <c r="WWL20" s="24"/>
      <c r="WWM20" s="24"/>
      <c r="WWN20" s="24"/>
      <c r="WWO20" s="24"/>
      <c r="WWP20" s="24"/>
      <c r="WWQ20" s="24"/>
      <c r="WWR20" s="24"/>
      <c r="WWS20" s="24"/>
      <c r="WWT20" s="24"/>
      <c r="WWU20" s="24"/>
      <c r="WWV20" s="24"/>
      <c r="WWW20" s="24"/>
      <c r="WWX20" s="24"/>
      <c r="WWY20" s="24"/>
      <c r="WWZ20" s="24"/>
      <c r="WXA20" s="24"/>
      <c r="WXB20" s="24"/>
      <c r="WXC20" s="24"/>
      <c r="WXD20" s="24"/>
      <c r="WXE20" s="24"/>
      <c r="WXF20" s="24"/>
      <c r="WXG20" s="24"/>
      <c r="WXH20" s="24"/>
      <c r="WXI20" s="24"/>
      <c r="WXJ20" s="24"/>
      <c r="WXK20" s="24"/>
      <c r="WXL20" s="24"/>
      <c r="WXM20" s="24"/>
      <c r="WXN20" s="24"/>
      <c r="WXO20" s="24"/>
      <c r="WXP20" s="24"/>
      <c r="WXQ20" s="24"/>
      <c r="WXR20" s="24"/>
      <c r="WXS20" s="24"/>
      <c r="WXT20" s="24"/>
      <c r="WXU20" s="24"/>
      <c r="WXV20" s="24"/>
      <c r="WXW20" s="24"/>
      <c r="WXX20" s="24"/>
      <c r="WXY20" s="24"/>
      <c r="WXZ20" s="24"/>
      <c r="WYA20" s="24"/>
      <c r="WYB20" s="24"/>
      <c r="WYC20" s="24"/>
      <c r="WYD20" s="24"/>
      <c r="WYE20" s="24"/>
      <c r="WYF20" s="24"/>
      <c r="WYG20" s="24"/>
      <c r="WYH20" s="24"/>
      <c r="WYI20" s="24"/>
      <c r="WYJ20" s="24"/>
      <c r="WYK20" s="24"/>
      <c r="WYL20" s="24"/>
      <c r="WYM20" s="24"/>
      <c r="WYN20" s="24"/>
      <c r="WYO20" s="24"/>
      <c r="WYP20" s="24"/>
      <c r="WYQ20" s="24"/>
      <c r="WYR20" s="24"/>
      <c r="WYS20" s="24"/>
      <c r="WYT20" s="24"/>
      <c r="WYU20" s="24"/>
      <c r="WYV20" s="24"/>
      <c r="WYW20" s="24"/>
      <c r="WYX20" s="24"/>
      <c r="WYY20" s="24"/>
      <c r="WYZ20" s="24"/>
      <c r="WZA20" s="24"/>
      <c r="WZB20" s="24"/>
      <c r="WZC20" s="24"/>
      <c r="WZD20" s="24"/>
      <c r="WZE20" s="24"/>
      <c r="WZF20" s="24"/>
      <c r="WZG20" s="24"/>
      <c r="WZH20" s="24"/>
      <c r="WZI20" s="24"/>
      <c r="WZJ20" s="24"/>
      <c r="WZK20" s="24"/>
      <c r="WZL20" s="24"/>
      <c r="WZM20" s="24"/>
      <c r="WZN20" s="24"/>
      <c r="WZO20" s="24"/>
      <c r="WZP20" s="24"/>
      <c r="WZQ20" s="24"/>
      <c r="WZR20" s="24"/>
      <c r="WZS20" s="24"/>
      <c r="WZT20" s="24"/>
      <c r="WZU20" s="24"/>
      <c r="WZV20" s="24"/>
      <c r="WZW20" s="24"/>
      <c r="WZX20" s="24"/>
      <c r="WZY20" s="24"/>
      <c r="WZZ20" s="24"/>
      <c r="XAA20" s="24"/>
      <c r="XAB20" s="24"/>
      <c r="XAC20" s="24"/>
      <c r="XAD20" s="24"/>
      <c r="XAE20" s="24"/>
      <c r="XAF20" s="24"/>
      <c r="XAG20" s="24"/>
      <c r="XAH20" s="24"/>
      <c r="XAI20" s="24"/>
      <c r="XAJ20" s="24"/>
      <c r="XAK20" s="24"/>
      <c r="XAL20" s="24"/>
      <c r="XAM20" s="24"/>
      <c r="XAN20" s="24"/>
      <c r="XAO20" s="24"/>
      <c r="XAP20" s="24"/>
      <c r="XAQ20" s="24"/>
      <c r="XAR20" s="24"/>
      <c r="XAS20" s="24"/>
      <c r="XAT20" s="24"/>
      <c r="XAU20" s="24"/>
      <c r="XAV20" s="24"/>
      <c r="XAW20" s="24"/>
      <c r="XAX20" s="24"/>
      <c r="XAY20" s="24"/>
      <c r="XAZ20" s="24"/>
      <c r="XBA20" s="24"/>
      <c r="XBB20" s="24"/>
      <c r="XBC20" s="24"/>
      <c r="XBD20" s="24"/>
      <c r="XBE20" s="24"/>
      <c r="XBF20" s="24"/>
      <c r="XBG20" s="24"/>
      <c r="XBH20" s="24"/>
      <c r="XBI20" s="24"/>
      <c r="XBJ20" s="24"/>
      <c r="XBK20" s="24"/>
      <c r="XBL20" s="24"/>
      <c r="XBM20" s="24"/>
      <c r="XBN20" s="24"/>
      <c r="XBO20" s="24"/>
      <c r="XBP20" s="24"/>
      <c r="XBQ20" s="24"/>
      <c r="XBR20" s="24"/>
      <c r="XBS20" s="24"/>
      <c r="XBT20" s="24"/>
      <c r="XBU20" s="24"/>
      <c r="XBV20" s="24"/>
      <c r="XBW20" s="24"/>
      <c r="XBX20" s="24"/>
      <c r="XBY20" s="24"/>
      <c r="XBZ20" s="24"/>
      <c r="XCA20" s="24"/>
      <c r="XCB20" s="24"/>
      <c r="XCC20" s="24"/>
      <c r="XCD20" s="24"/>
      <c r="XCE20" s="24"/>
      <c r="XCF20" s="24"/>
      <c r="XCG20" s="24"/>
      <c r="XCH20" s="24"/>
      <c r="XCI20" s="24"/>
      <c r="XCJ20" s="24"/>
      <c r="XCK20" s="24"/>
      <c r="XCL20" s="24"/>
      <c r="XCM20" s="24"/>
      <c r="XCN20" s="24"/>
      <c r="XCO20" s="24"/>
      <c r="XCP20" s="24"/>
      <c r="XCQ20" s="24"/>
      <c r="XCR20" s="24"/>
      <c r="XCS20" s="24"/>
      <c r="XCT20" s="24"/>
      <c r="XCU20" s="24"/>
      <c r="XCV20" s="24"/>
      <c r="XCW20" s="24"/>
      <c r="XCX20" s="24"/>
      <c r="XCY20" s="24"/>
      <c r="XCZ20" s="24"/>
      <c r="XDA20" s="24"/>
      <c r="XDB20" s="24"/>
      <c r="XDC20" s="24"/>
      <c r="XDD20" s="24"/>
      <c r="XDE20" s="24"/>
      <c r="XDF20" s="24"/>
      <c r="XDG20" s="24"/>
      <c r="XDH20" s="24"/>
      <c r="XDI20" s="24"/>
      <c r="XDJ20" s="24"/>
      <c r="XDK20" s="24"/>
      <c r="XDL20" s="24"/>
      <c r="XDM20" s="24"/>
      <c r="XDN20" s="24"/>
      <c r="XDO20" s="24"/>
      <c r="XDP20" s="24"/>
      <c r="XDQ20" s="24"/>
      <c r="XDR20" s="24"/>
      <c r="XDS20" s="24"/>
      <c r="XDT20" s="24"/>
      <c r="XDU20" s="24"/>
      <c r="XDV20" s="24"/>
      <c r="XDW20" s="24"/>
      <c r="XDX20" s="24"/>
      <c r="XDY20" s="24"/>
      <c r="XDZ20" s="24"/>
      <c r="XEA20" s="24"/>
      <c r="XEB20" s="24"/>
      <c r="XEC20" s="24"/>
      <c r="XED20" s="24"/>
      <c r="XEE20" s="24"/>
      <c r="XEF20" s="24"/>
      <c r="XEG20" s="24"/>
      <c r="XEH20" s="24"/>
      <c r="XEI20" s="24"/>
      <c r="XEJ20" s="24"/>
      <c r="XEK20" s="24"/>
      <c r="XEL20" s="24"/>
      <c r="XEM20" s="24"/>
      <c r="XEN20" s="24"/>
      <c r="XEO20" s="24"/>
      <c r="XEP20" s="24"/>
      <c r="XEQ20" s="24"/>
      <c r="XER20" s="24"/>
      <c r="XES20" s="24"/>
      <c r="XET20" s="24"/>
      <c r="XEU20" s="24"/>
      <c r="XEV20" s="24"/>
      <c r="XEW20" s="24"/>
      <c r="XEX20" s="24"/>
      <c r="XEY20" s="24"/>
      <c r="XEZ20" s="24"/>
      <c r="XFA20" s="24"/>
    </row>
    <row r="21" spans="1:16381" ht="13.5" x14ac:dyDescent="0.15">
      <c r="A21" s="38" t="s">
        <v>20</v>
      </c>
      <c r="B21" s="33">
        <v>3</v>
      </c>
      <c r="C21" s="39"/>
      <c r="D21" s="40"/>
      <c r="E21" s="39"/>
      <c r="F21" s="40"/>
      <c r="G21" s="39"/>
      <c r="H21" s="41"/>
      <c r="I21" s="60"/>
      <c r="J21" s="60"/>
      <c r="K21" s="39"/>
      <c r="L21" s="39"/>
      <c r="M21" s="39"/>
      <c r="N21" s="60"/>
      <c r="O21" s="59">
        <f t="shared" si="6"/>
        <v>0</v>
      </c>
      <c r="P21" s="59"/>
      <c r="Q21" s="25"/>
      <c r="R21" s="25"/>
      <c r="S21" s="25"/>
      <c r="U21" s="25"/>
    </row>
    <row r="22" spans="1:16381" ht="13.5" x14ac:dyDescent="0.15">
      <c r="A22" s="42" t="s">
        <v>21</v>
      </c>
      <c r="B22" s="33">
        <v>4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59">
        <f t="shared" si="6"/>
        <v>0</v>
      </c>
      <c r="P22" s="61"/>
      <c r="Q22" s="25"/>
      <c r="R22" s="25"/>
      <c r="S22" s="25"/>
      <c r="U22" s="25"/>
    </row>
    <row r="23" spans="1:16381" ht="13.5" x14ac:dyDescent="0.15">
      <c r="A23" s="42" t="s">
        <v>22</v>
      </c>
      <c r="B23" s="33">
        <v>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59">
        <f t="shared" si="6"/>
        <v>0</v>
      </c>
      <c r="P23" s="61"/>
      <c r="Q23" s="25"/>
      <c r="R23" s="25"/>
      <c r="S23" s="25"/>
      <c r="U23" s="25"/>
    </row>
    <row r="24" spans="1:16381" ht="13.5" x14ac:dyDescent="0.15">
      <c r="A24" s="42" t="s">
        <v>23</v>
      </c>
      <c r="B24" s="33" t="s">
        <v>24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59">
        <f t="shared" si="6"/>
        <v>0</v>
      </c>
      <c r="P24" s="61"/>
      <c r="Q24" s="25"/>
      <c r="R24" s="25"/>
      <c r="S24" s="25"/>
      <c r="U24" s="25"/>
    </row>
    <row r="25" spans="1:16381" ht="13.5" x14ac:dyDescent="0.15">
      <c r="A25" s="45" t="s">
        <v>25</v>
      </c>
      <c r="B25" s="33">
        <v>7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59">
        <f t="shared" si="6"/>
        <v>0</v>
      </c>
      <c r="P25" s="61"/>
      <c r="Q25" s="25"/>
      <c r="R25" s="25"/>
      <c r="S25" s="25"/>
      <c r="U25" s="25"/>
    </row>
    <row r="26" spans="1:16381" ht="13.5" x14ac:dyDescent="0.15">
      <c r="A26" s="45" t="s">
        <v>26</v>
      </c>
      <c r="B26" s="33">
        <v>8</v>
      </c>
      <c r="C26" s="44"/>
      <c r="D26" s="44"/>
      <c r="E26" s="44"/>
      <c r="F26" s="44"/>
      <c r="G26" s="44"/>
      <c r="H26" s="44"/>
      <c r="I26" s="62"/>
      <c r="J26" s="62"/>
      <c r="K26" s="44"/>
      <c r="L26" s="44"/>
      <c r="M26" s="44"/>
      <c r="N26" s="62"/>
      <c r="O26" s="59">
        <f t="shared" si="6"/>
        <v>0</v>
      </c>
      <c r="P26" s="61"/>
      <c r="Q26" s="25"/>
      <c r="R26" s="25"/>
      <c r="S26" s="25"/>
      <c r="U26" s="25"/>
    </row>
    <row r="27" spans="1:16381" ht="13.5" x14ac:dyDescent="0.15">
      <c r="A27" s="45" t="s">
        <v>27</v>
      </c>
      <c r="B27" s="33">
        <v>9</v>
      </c>
      <c r="C27" s="44"/>
      <c r="D27" s="44"/>
      <c r="E27" s="44"/>
      <c r="F27" s="44"/>
      <c r="G27" s="44"/>
      <c r="H27" s="44"/>
      <c r="I27" s="62"/>
      <c r="J27" s="62"/>
      <c r="K27" s="44"/>
      <c r="L27" s="44"/>
      <c r="M27" s="44"/>
      <c r="N27" s="62"/>
      <c r="O27" s="59">
        <f t="shared" si="6"/>
        <v>0</v>
      </c>
      <c r="P27" s="61"/>
      <c r="Q27" s="25"/>
      <c r="R27" s="25"/>
      <c r="S27" s="25"/>
      <c r="U27" s="25"/>
    </row>
    <row r="28" spans="1:16381" ht="13.5" x14ac:dyDescent="0.15">
      <c r="A28" s="45" t="s">
        <v>28</v>
      </c>
      <c r="B28" s="33">
        <v>10</v>
      </c>
      <c r="C28" s="44"/>
      <c r="D28" s="44"/>
      <c r="E28" s="44"/>
      <c r="F28" s="44"/>
      <c r="G28" s="44"/>
      <c r="H28" s="44"/>
      <c r="I28" s="62"/>
      <c r="J28" s="62"/>
      <c r="K28" s="44"/>
      <c r="L28" s="44"/>
      <c r="M28" s="44"/>
      <c r="N28" s="62"/>
      <c r="O28" s="65">
        <f t="shared" si="6"/>
        <v>0</v>
      </c>
      <c r="P28" s="63"/>
      <c r="Q28" s="25"/>
      <c r="R28" s="25"/>
      <c r="S28" s="25"/>
      <c r="U28" s="25"/>
    </row>
    <row r="29" spans="1:16381" ht="13.5" x14ac:dyDescent="0.15">
      <c r="A29" s="46" t="s">
        <v>29</v>
      </c>
      <c r="B29" s="47" t="s">
        <v>30</v>
      </c>
      <c r="C29" s="52">
        <f t="shared" ref="C29:N29" si="7">C24+C25-C26+C27-C28</f>
        <v>0</v>
      </c>
      <c r="D29" s="52">
        <f t="shared" si="7"/>
        <v>0</v>
      </c>
      <c r="E29" s="52">
        <f t="shared" si="7"/>
        <v>0</v>
      </c>
      <c r="F29" s="52">
        <f t="shared" si="7"/>
        <v>0</v>
      </c>
      <c r="G29" s="52">
        <f t="shared" si="7"/>
        <v>0</v>
      </c>
      <c r="H29" s="52">
        <f t="shared" si="7"/>
        <v>0</v>
      </c>
      <c r="I29" s="52">
        <f t="shared" si="7"/>
        <v>0</v>
      </c>
      <c r="J29" s="52">
        <f t="shared" si="7"/>
        <v>0</v>
      </c>
      <c r="K29" s="52">
        <f t="shared" si="7"/>
        <v>0</v>
      </c>
      <c r="L29" s="52">
        <f t="shared" si="7"/>
        <v>0</v>
      </c>
      <c r="M29" s="52">
        <f t="shared" si="7"/>
        <v>0</v>
      </c>
      <c r="N29" s="52">
        <f t="shared" si="7"/>
        <v>0</v>
      </c>
      <c r="O29" s="66">
        <f t="shared" si="6"/>
        <v>0</v>
      </c>
      <c r="P29" s="64"/>
      <c r="Q29" s="25"/>
      <c r="R29" s="25"/>
      <c r="S29" s="25"/>
      <c r="U29" s="25"/>
    </row>
    <row r="30" spans="1:16381" ht="13.5" x14ac:dyDescent="0.15">
      <c r="A30" s="49" t="s">
        <v>31</v>
      </c>
      <c r="B30" s="49" t="s">
        <v>32</v>
      </c>
      <c r="C30" s="53">
        <f t="shared" ref="C30:N30" si="8">C22+C25</f>
        <v>0</v>
      </c>
      <c r="D30" s="53">
        <f t="shared" si="8"/>
        <v>0</v>
      </c>
      <c r="E30" s="53">
        <f t="shared" si="8"/>
        <v>0</v>
      </c>
      <c r="F30" s="53">
        <f t="shared" si="8"/>
        <v>0</v>
      </c>
      <c r="G30" s="53">
        <f t="shared" si="8"/>
        <v>0</v>
      </c>
      <c r="H30" s="53">
        <f t="shared" si="8"/>
        <v>0</v>
      </c>
      <c r="I30" s="53">
        <f t="shared" si="8"/>
        <v>0</v>
      </c>
      <c r="J30" s="53">
        <f t="shared" si="8"/>
        <v>0</v>
      </c>
      <c r="K30" s="53">
        <f t="shared" si="8"/>
        <v>0</v>
      </c>
      <c r="L30" s="53">
        <f t="shared" si="8"/>
        <v>0</v>
      </c>
      <c r="M30" s="53">
        <f t="shared" si="8"/>
        <v>0</v>
      </c>
      <c r="N30" s="53">
        <f t="shared" si="8"/>
        <v>0</v>
      </c>
      <c r="O30" s="53">
        <f t="shared" si="6"/>
        <v>0</v>
      </c>
      <c r="P30" s="50"/>
      <c r="Q30" s="25"/>
      <c r="R30" s="25"/>
      <c r="S30" s="25"/>
      <c r="U30" s="25"/>
    </row>
    <row r="31" spans="1:16381" ht="13.5" x14ac:dyDescent="0.15">
      <c r="A31" s="49" t="s">
        <v>33</v>
      </c>
      <c r="B31" s="49" t="s">
        <v>34</v>
      </c>
      <c r="C31" s="53">
        <f t="shared" ref="C31:N31" si="9">C23+C26-C27+C28</f>
        <v>0</v>
      </c>
      <c r="D31" s="53">
        <f t="shared" si="9"/>
        <v>0</v>
      </c>
      <c r="E31" s="53">
        <f t="shared" si="9"/>
        <v>0</v>
      </c>
      <c r="F31" s="53">
        <f t="shared" si="9"/>
        <v>0</v>
      </c>
      <c r="G31" s="53">
        <f t="shared" si="9"/>
        <v>0</v>
      </c>
      <c r="H31" s="53">
        <f t="shared" si="9"/>
        <v>0</v>
      </c>
      <c r="I31" s="53">
        <f t="shared" si="9"/>
        <v>0</v>
      </c>
      <c r="J31" s="53">
        <f t="shared" si="9"/>
        <v>0</v>
      </c>
      <c r="K31" s="53">
        <f t="shared" si="9"/>
        <v>0</v>
      </c>
      <c r="L31" s="53">
        <f t="shared" si="9"/>
        <v>0</v>
      </c>
      <c r="M31" s="53">
        <f t="shared" si="9"/>
        <v>0</v>
      </c>
      <c r="N31" s="53">
        <f t="shared" si="9"/>
        <v>0</v>
      </c>
      <c r="O31" s="53">
        <f t="shared" si="6"/>
        <v>0</v>
      </c>
      <c r="P31" s="50"/>
      <c r="Q31" s="25"/>
      <c r="R31" s="25"/>
      <c r="S31" s="25"/>
      <c r="U31" s="25"/>
    </row>
    <row r="32" spans="1:16381" ht="13.5" x14ac:dyDescent="0.15">
      <c r="A32" s="51" t="s">
        <v>35</v>
      </c>
      <c r="B32" s="51" t="s">
        <v>36</v>
      </c>
      <c r="C32" s="53">
        <f t="shared" ref="C32:N32" si="10">C30-C31</f>
        <v>0</v>
      </c>
      <c r="D32" s="53">
        <f t="shared" si="10"/>
        <v>0</v>
      </c>
      <c r="E32" s="53">
        <f t="shared" si="10"/>
        <v>0</v>
      </c>
      <c r="F32" s="53">
        <f t="shared" si="10"/>
        <v>0</v>
      </c>
      <c r="G32" s="53">
        <f t="shared" si="10"/>
        <v>0</v>
      </c>
      <c r="H32" s="53">
        <f t="shared" si="10"/>
        <v>0</v>
      </c>
      <c r="I32" s="53">
        <f t="shared" si="10"/>
        <v>0</v>
      </c>
      <c r="J32" s="53">
        <f t="shared" si="10"/>
        <v>0</v>
      </c>
      <c r="K32" s="53">
        <f t="shared" si="10"/>
        <v>0</v>
      </c>
      <c r="L32" s="53">
        <f t="shared" si="10"/>
        <v>0</v>
      </c>
      <c r="M32" s="53">
        <f t="shared" si="10"/>
        <v>0</v>
      </c>
      <c r="N32" s="53">
        <f t="shared" si="10"/>
        <v>0</v>
      </c>
      <c r="O32" s="53">
        <f t="shared" si="6"/>
        <v>0</v>
      </c>
      <c r="P32" s="50"/>
      <c r="Q32" s="25"/>
      <c r="R32" s="25"/>
      <c r="S32" s="25"/>
      <c r="U32" s="25"/>
    </row>
    <row r="34" spans="1:16381" ht="13.5" x14ac:dyDescent="0.15">
      <c r="A34" s="29" t="s">
        <v>38</v>
      </c>
      <c r="B34" s="30" t="s">
        <v>4</v>
      </c>
      <c r="C34" s="31" t="s">
        <v>5</v>
      </c>
      <c r="D34" s="31" t="s">
        <v>6</v>
      </c>
      <c r="E34" s="31" t="s">
        <v>7</v>
      </c>
      <c r="F34" s="31" t="s">
        <v>8</v>
      </c>
      <c r="G34" s="31" t="s">
        <v>9</v>
      </c>
      <c r="H34" s="31" t="s">
        <v>10</v>
      </c>
      <c r="I34" s="57" t="s">
        <v>11</v>
      </c>
      <c r="J34" s="57" t="s">
        <v>12</v>
      </c>
      <c r="K34" s="57" t="s">
        <v>13</v>
      </c>
      <c r="L34" s="57" t="s">
        <v>14</v>
      </c>
      <c r="M34" s="57" t="s">
        <v>15</v>
      </c>
      <c r="N34" s="57" t="s">
        <v>16</v>
      </c>
      <c r="O34" s="58" t="s">
        <v>17</v>
      </c>
      <c r="P34" s="58" t="s">
        <v>50</v>
      </c>
      <c r="Q34" s="25"/>
      <c r="R34" s="25"/>
      <c r="S34" s="25"/>
      <c r="U34" s="25"/>
    </row>
    <row r="35" spans="1:16381" ht="13.5" x14ac:dyDescent="0.15">
      <c r="A35" s="32" t="s">
        <v>18</v>
      </c>
      <c r="B35" s="33">
        <v>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59">
        <f t="shared" ref="O35:O48" si="11">SUM(C35:N35)</f>
        <v>0</v>
      </c>
      <c r="P35" s="59">
        <f>P46-P47</f>
        <v>0</v>
      </c>
      <c r="Q35" s="25"/>
      <c r="R35" s="25"/>
      <c r="S35" s="25"/>
      <c r="U35" s="25"/>
    </row>
    <row r="36" spans="1:16381" s="23" customFormat="1" ht="13.5" x14ac:dyDescent="0.15">
      <c r="A36" s="35" t="s">
        <v>19</v>
      </c>
      <c r="B36" s="33">
        <v>2</v>
      </c>
      <c r="C36" s="39"/>
      <c r="D36" s="40"/>
      <c r="E36" s="39"/>
      <c r="F36" s="40"/>
      <c r="G36" s="39"/>
      <c r="H36" s="39"/>
      <c r="I36" s="39"/>
      <c r="J36" s="39"/>
      <c r="K36" s="39"/>
      <c r="L36" s="39"/>
      <c r="M36" s="39"/>
      <c r="N36" s="39"/>
      <c r="O36" s="59">
        <f t="shared" si="11"/>
        <v>0</v>
      </c>
      <c r="P36" s="59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  <c r="KO36" s="24"/>
      <c r="KP36" s="24"/>
      <c r="KQ36" s="24"/>
      <c r="KR36" s="24"/>
      <c r="KS36" s="24"/>
      <c r="KT36" s="24"/>
      <c r="KU36" s="24"/>
      <c r="KV36" s="24"/>
      <c r="KW36" s="24"/>
      <c r="KX36" s="24"/>
      <c r="KY36" s="24"/>
      <c r="KZ36" s="24"/>
      <c r="LA36" s="24"/>
      <c r="LB36" s="24"/>
      <c r="LC36" s="24"/>
      <c r="LD36" s="24"/>
      <c r="LE36" s="24"/>
      <c r="LF36" s="24"/>
      <c r="LG36" s="24"/>
      <c r="LH36" s="24"/>
      <c r="LI36" s="24"/>
      <c r="LJ36" s="24"/>
      <c r="LK36" s="24"/>
      <c r="LL36" s="24"/>
      <c r="LM36" s="24"/>
      <c r="LN36" s="24"/>
      <c r="LO36" s="24"/>
      <c r="LP36" s="24"/>
      <c r="LQ36" s="24"/>
      <c r="LR36" s="24"/>
      <c r="LS36" s="24"/>
      <c r="LT36" s="24"/>
      <c r="LU36" s="24"/>
      <c r="LV36" s="24"/>
      <c r="LW36" s="24"/>
      <c r="LX36" s="24"/>
      <c r="LY36" s="24"/>
      <c r="LZ36" s="24"/>
      <c r="MA36" s="24"/>
      <c r="MB36" s="24"/>
      <c r="MC36" s="24"/>
      <c r="MD36" s="24"/>
      <c r="ME36" s="24"/>
      <c r="MF36" s="24"/>
      <c r="MG36" s="24"/>
      <c r="MH36" s="24"/>
      <c r="MI36" s="24"/>
      <c r="MJ36" s="24"/>
      <c r="MK36" s="24"/>
      <c r="ML36" s="24"/>
      <c r="MM36" s="24"/>
      <c r="MN36" s="24"/>
      <c r="MO36" s="24"/>
      <c r="MP36" s="24"/>
      <c r="MQ36" s="24"/>
      <c r="MR36" s="24"/>
      <c r="MS36" s="24"/>
      <c r="MT36" s="24"/>
      <c r="MU36" s="24"/>
      <c r="MV36" s="24"/>
      <c r="MW36" s="24"/>
      <c r="MX36" s="24"/>
      <c r="MY36" s="24"/>
      <c r="MZ36" s="24"/>
      <c r="NA36" s="24"/>
      <c r="NB36" s="24"/>
      <c r="NC36" s="24"/>
      <c r="ND36" s="24"/>
      <c r="NE36" s="24"/>
      <c r="NF36" s="24"/>
      <c r="NG36" s="24"/>
      <c r="NH36" s="24"/>
      <c r="NI36" s="24"/>
      <c r="NJ36" s="24"/>
      <c r="NK36" s="24"/>
      <c r="NL36" s="24"/>
      <c r="NM36" s="24"/>
      <c r="NN36" s="24"/>
      <c r="NO36" s="24"/>
      <c r="NP36" s="24"/>
      <c r="NQ36" s="24"/>
      <c r="NR36" s="24"/>
      <c r="NS36" s="24"/>
      <c r="NT36" s="24"/>
      <c r="NU36" s="24"/>
      <c r="NV36" s="24"/>
      <c r="NW36" s="24"/>
      <c r="NX36" s="24"/>
      <c r="NY36" s="24"/>
      <c r="NZ36" s="24"/>
      <c r="OA36" s="24"/>
      <c r="OB36" s="24"/>
      <c r="OC36" s="24"/>
      <c r="OD36" s="24"/>
      <c r="OE36" s="24"/>
      <c r="OF36" s="24"/>
      <c r="OG36" s="24"/>
      <c r="OH36" s="24"/>
      <c r="OI36" s="24"/>
      <c r="OJ36" s="24"/>
      <c r="OK36" s="24"/>
      <c r="OL36" s="24"/>
      <c r="OM36" s="24"/>
      <c r="ON36" s="24"/>
      <c r="OO36" s="24"/>
      <c r="OP36" s="24"/>
      <c r="OQ36" s="24"/>
      <c r="OR36" s="24"/>
      <c r="OS36" s="24"/>
      <c r="OT36" s="24"/>
      <c r="OU36" s="24"/>
      <c r="OV36" s="24"/>
      <c r="OW36" s="24"/>
      <c r="OX36" s="24"/>
      <c r="OY36" s="24"/>
      <c r="OZ36" s="24"/>
      <c r="PA36" s="24"/>
      <c r="PB36" s="24"/>
      <c r="PC36" s="24"/>
      <c r="PD36" s="24"/>
      <c r="PE36" s="24"/>
      <c r="PF36" s="24"/>
      <c r="PG36" s="24"/>
      <c r="PH36" s="24"/>
      <c r="PI36" s="24"/>
      <c r="PJ36" s="24"/>
      <c r="PK36" s="24"/>
      <c r="PL36" s="24"/>
      <c r="PM36" s="24"/>
      <c r="PN36" s="24"/>
      <c r="PO36" s="24"/>
      <c r="PP36" s="24"/>
      <c r="PQ36" s="24"/>
      <c r="PR36" s="24"/>
      <c r="PS36" s="24"/>
      <c r="PT36" s="24"/>
      <c r="PU36" s="24"/>
      <c r="PV36" s="24"/>
      <c r="PW36" s="24"/>
      <c r="PX36" s="24"/>
      <c r="PY36" s="24"/>
      <c r="PZ36" s="24"/>
      <c r="QA36" s="24"/>
      <c r="QB36" s="24"/>
      <c r="QC36" s="24"/>
      <c r="QD36" s="24"/>
      <c r="QE36" s="24"/>
      <c r="QF36" s="24"/>
      <c r="QG36" s="24"/>
      <c r="QH36" s="24"/>
      <c r="QI36" s="24"/>
      <c r="QJ36" s="24"/>
      <c r="QK36" s="24"/>
      <c r="QL36" s="24"/>
      <c r="QM36" s="24"/>
      <c r="QN36" s="24"/>
      <c r="QO36" s="24"/>
      <c r="QP36" s="24"/>
      <c r="QQ36" s="24"/>
      <c r="QR36" s="24"/>
      <c r="QS36" s="24"/>
      <c r="QT36" s="24"/>
      <c r="QU36" s="24"/>
      <c r="QV36" s="24"/>
      <c r="QW36" s="24"/>
      <c r="QX36" s="24"/>
      <c r="QY36" s="24"/>
      <c r="QZ36" s="24"/>
      <c r="RA36" s="24"/>
      <c r="RB36" s="24"/>
      <c r="RC36" s="24"/>
      <c r="RD36" s="24"/>
      <c r="RE36" s="24"/>
      <c r="RF36" s="24"/>
      <c r="RG36" s="24"/>
      <c r="RH36" s="24"/>
      <c r="RI36" s="24"/>
      <c r="RJ36" s="24"/>
      <c r="RK36" s="24"/>
      <c r="RL36" s="24"/>
      <c r="RM36" s="24"/>
      <c r="RN36" s="24"/>
      <c r="RO36" s="24"/>
      <c r="RP36" s="24"/>
      <c r="RQ36" s="24"/>
      <c r="RR36" s="24"/>
      <c r="RS36" s="24"/>
      <c r="RT36" s="24"/>
      <c r="RU36" s="24"/>
      <c r="RV36" s="24"/>
      <c r="RW36" s="24"/>
      <c r="RX36" s="24"/>
      <c r="RY36" s="24"/>
      <c r="RZ36" s="24"/>
      <c r="SA36" s="24"/>
      <c r="SB36" s="24"/>
      <c r="SC36" s="24"/>
      <c r="SD36" s="24"/>
      <c r="SE36" s="24"/>
      <c r="SF36" s="24"/>
      <c r="SG36" s="24"/>
      <c r="SH36" s="24"/>
      <c r="SI36" s="24"/>
      <c r="SJ36" s="24"/>
      <c r="SK36" s="24"/>
      <c r="SL36" s="24"/>
      <c r="SM36" s="24"/>
      <c r="SN36" s="24"/>
      <c r="SO36" s="24"/>
      <c r="SP36" s="24"/>
      <c r="SQ36" s="24"/>
      <c r="SR36" s="24"/>
      <c r="SS36" s="24"/>
      <c r="ST36" s="24"/>
      <c r="SU36" s="24"/>
      <c r="SV36" s="24"/>
      <c r="SW36" s="24"/>
      <c r="SX36" s="24"/>
      <c r="SY36" s="24"/>
      <c r="SZ36" s="24"/>
      <c r="TA36" s="24"/>
      <c r="TB36" s="24"/>
      <c r="TC36" s="24"/>
      <c r="TD36" s="24"/>
      <c r="TE36" s="24"/>
      <c r="TF36" s="24"/>
      <c r="TG36" s="24"/>
      <c r="TH36" s="24"/>
      <c r="TI36" s="24"/>
      <c r="TJ36" s="24"/>
      <c r="TK36" s="24"/>
      <c r="TL36" s="24"/>
      <c r="TM36" s="24"/>
      <c r="TN36" s="24"/>
      <c r="TO36" s="24"/>
      <c r="TP36" s="24"/>
      <c r="TQ36" s="24"/>
      <c r="TR36" s="24"/>
      <c r="TS36" s="24"/>
      <c r="TT36" s="24"/>
      <c r="TU36" s="24"/>
      <c r="TV36" s="24"/>
      <c r="TW36" s="24"/>
      <c r="TX36" s="24"/>
      <c r="TY36" s="24"/>
      <c r="TZ36" s="24"/>
      <c r="UA36" s="24"/>
      <c r="UB36" s="24"/>
      <c r="UC36" s="24"/>
      <c r="UD36" s="24"/>
      <c r="UE36" s="24"/>
      <c r="UF36" s="24"/>
      <c r="UG36" s="24"/>
      <c r="UH36" s="24"/>
      <c r="UI36" s="24"/>
      <c r="UJ36" s="24"/>
      <c r="UK36" s="24"/>
      <c r="UL36" s="24"/>
      <c r="UM36" s="24"/>
      <c r="UN36" s="24"/>
      <c r="UO36" s="24"/>
      <c r="UP36" s="24"/>
      <c r="UQ36" s="24"/>
      <c r="UR36" s="24"/>
      <c r="US36" s="24"/>
      <c r="UT36" s="24"/>
      <c r="UU36" s="24"/>
      <c r="UV36" s="24"/>
      <c r="UW36" s="24"/>
      <c r="UX36" s="24"/>
      <c r="UY36" s="24"/>
      <c r="UZ36" s="24"/>
      <c r="VA36" s="24"/>
      <c r="VB36" s="24"/>
      <c r="VC36" s="24"/>
      <c r="VD36" s="24"/>
      <c r="VE36" s="24"/>
      <c r="VF36" s="24"/>
      <c r="VG36" s="24"/>
      <c r="VH36" s="24"/>
      <c r="VI36" s="24"/>
      <c r="VJ36" s="24"/>
      <c r="VK36" s="24"/>
      <c r="VL36" s="24"/>
      <c r="VM36" s="24"/>
      <c r="VN36" s="24"/>
      <c r="VO36" s="24"/>
      <c r="VP36" s="24"/>
      <c r="VQ36" s="24"/>
      <c r="VR36" s="24"/>
      <c r="VS36" s="24"/>
      <c r="VT36" s="24"/>
      <c r="VU36" s="24"/>
      <c r="VV36" s="24"/>
      <c r="VW36" s="24"/>
      <c r="VX36" s="24"/>
      <c r="VY36" s="24"/>
      <c r="VZ36" s="24"/>
      <c r="WA36" s="24"/>
      <c r="WB36" s="24"/>
      <c r="WC36" s="24"/>
      <c r="WD36" s="24"/>
      <c r="WE36" s="24"/>
      <c r="WF36" s="24"/>
      <c r="WG36" s="24"/>
      <c r="WH36" s="24"/>
      <c r="WI36" s="24"/>
      <c r="WJ36" s="24"/>
      <c r="WK36" s="24"/>
      <c r="WL36" s="24"/>
      <c r="WM36" s="24"/>
      <c r="WN36" s="24"/>
      <c r="WO36" s="24"/>
      <c r="WP36" s="24"/>
      <c r="WQ36" s="24"/>
      <c r="WR36" s="24"/>
      <c r="WS36" s="24"/>
      <c r="WT36" s="24"/>
      <c r="WU36" s="24"/>
      <c r="WV36" s="24"/>
      <c r="WW36" s="24"/>
      <c r="WX36" s="24"/>
      <c r="WY36" s="24"/>
      <c r="WZ36" s="24"/>
      <c r="XA36" s="24"/>
      <c r="XB36" s="24"/>
      <c r="XC36" s="24"/>
      <c r="XD36" s="24"/>
      <c r="XE36" s="24"/>
      <c r="XF36" s="24"/>
      <c r="XG36" s="24"/>
      <c r="XH36" s="24"/>
      <c r="XI36" s="24"/>
      <c r="XJ36" s="24"/>
      <c r="XK36" s="24"/>
      <c r="XL36" s="24"/>
      <c r="XM36" s="24"/>
      <c r="XN36" s="24"/>
      <c r="XO36" s="24"/>
      <c r="XP36" s="24"/>
      <c r="XQ36" s="24"/>
      <c r="XR36" s="24"/>
      <c r="XS36" s="24"/>
      <c r="XT36" s="24"/>
      <c r="XU36" s="24"/>
      <c r="XV36" s="24"/>
      <c r="XW36" s="24"/>
      <c r="XX36" s="24"/>
      <c r="XY36" s="24"/>
      <c r="XZ36" s="24"/>
      <c r="YA36" s="24"/>
      <c r="YB36" s="24"/>
      <c r="YC36" s="24"/>
      <c r="YD36" s="24"/>
      <c r="YE36" s="24"/>
      <c r="YF36" s="24"/>
      <c r="YG36" s="24"/>
      <c r="YH36" s="24"/>
      <c r="YI36" s="24"/>
      <c r="YJ36" s="24"/>
      <c r="YK36" s="24"/>
      <c r="YL36" s="24"/>
      <c r="YM36" s="24"/>
      <c r="YN36" s="24"/>
      <c r="YO36" s="24"/>
      <c r="YP36" s="24"/>
      <c r="YQ36" s="24"/>
      <c r="YR36" s="24"/>
      <c r="YS36" s="24"/>
      <c r="YT36" s="24"/>
      <c r="YU36" s="24"/>
      <c r="YV36" s="24"/>
      <c r="YW36" s="24"/>
      <c r="YX36" s="24"/>
      <c r="YY36" s="24"/>
      <c r="YZ36" s="24"/>
      <c r="ZA36" s="24"/>
      <c r="ZB36" s="24"/>
      <c r="ZC36" s="24"/>
      <c r="ZD36" s="24"/>
      <c r="ZE36" s="24"/>
      <c r="ZF36" s="24"/>
      <c r="ZG36" s="24"/>
      <c r="ZH36" s="24"/>
      <c r="ZI36" s="24"/>
      <c r="ZJ36" s="24"/>
      <c r="ZK36" s="24"/>
      <c r="ZL36" s="24"/>
      <c r="ZM36" s="24"/>
      <c r="ZN36" s="24"/>
      <c r="ZO36" s="24"/>
      <c r="ZP36" s="24"/>
      <c r="ZQ36" s="24"/>
      <c r="ZR36" s="24"/>
      <c r="ZS36" s="24"/>
      <c r="ZT36" s="24"/>
      <c r="ZU36" s="24"/>
      <c r="ZV36" s="24"/>
      <c r="ZW36" s="24"/>
      <c r="ZX36" s="24"/>
      <c r="ZY36" s="24"/>
      <c r="ZZ36" s="24"/>
      <c r="AAA36" s="24"/>
      <c r="AAB36" s="24"/>
      <c r="AAC36" s="24"/>
      <c r="AAD36" s="24"/>
      <c r="AAE36" s="24"/>
      <c r="AAF36" s="24"/>
      <c r="AAG36" s="24"/>
      <c r="AAH36" s="24"/>
      <c r="AAI36" s="24"/>
      <c r="AAJ36" s="24"/>
      <c r="AAK36" s="24"/>
      <c r="AAL36" s="24"/>
      <c r="AAM36" s="24"/>
      <c r="AAN36" s="24"/>
      <c r="AAO36" s="24"/>
      <c r="AAP36" s="24"/>
      <c r="AAQ36" s="24"/>
      <c r="AAR36" s="24"/>
      <c r="AAS36" s="24"/>
      <c r="AAT36" s="24"/>
      <c r="AAU36" s="24"/>
      <c r="AAV36" s="24"/>
      <c r="AAW36" s="24"/>
      <c r="AAX36" s="24"/>
      <c r="AAY36" s="24"/>
      <c r="AAZ36" s="24"/>
      <c r="ABA36" s="24"/>
      <c r="ABB36" s="24"/>
      <c r="ABC36" s="24"/>
      <c r="ABD36" s="24"/>
      <c r="ABE36" s="24"/>
      <c r="ABF36" s="24"/>
      <c r="ABG36" s="24"/>
      <c r="ABH36" s="24"/>
      <c r="ABI36" s="24"/>
      <c r="ABJ36" s="24"/>
      <c r="ABK36" s="24"/>
      <c r="ABL36" s="24"/>
      <c r="ABM36" s="24"/>
      <c r="ABN36" s="24"/>
      <c r="ABO36" s="24"/>
      <c r="ABP36" s="24"/>
      <c r="ABQ36" s="24"/>
      <c r="ABR36" s="24"/>
      <c r="ABS36" s="24"/>
      <c r="ABT36" s="24"/>
      <c r="ABU36" s="24"/>
      <c r="ABV36" s="24"/>
      <c r="ABW36" s="24"/>
      <c r="ABX36" s="24"/>
      <c r="ABY36" s="24"/>
      <c r="ABZ36" s="24"/>
      <c r="ACA36" s="24"/>
      <c r="ACB36" s="24"/>
      <c r="ACC36" s="24"/>
      <c r="ACD36" s="24"/>
      <c r="ACE36" s="24"/>
      <c r="ACF36" s="24"/>
      <c r="ACG36" s="24"/>
      <c r="ACH36" s="24"/>
      <c r="ACI36" s="24"/>
      <c r="ACJ36" s="24"/>
      <c r="ACK36" s="24"/>
      <c r="ACL36" s="24"/>
      <c r="ACM36" s="24"/>
      <c r="ACN36" s="24"/>
      <c r="ACO36" s="24"/>
      <c r="ACP36" s="24"/>
      <c r="ACQ36" s="24"/>
      <c r="ACR36" s="24"/>
      <c r="ACS36" s="24"/>
      <c r="ACT36" s="24"/>
      <c r="ACU36" s="24"/>
      <c r="ACV36" s="24"/>
      <c r="ACW36" s="24"/>
      <c r="ACX36" s="24"/>
      <c r="ACY36" s="24"/>
      <c r="ACZ36" s="24"/>
      <c r="ADA36" s="24"/>
      <c r="ADB36" s="24"/>
      <c r="ADC36" s="24"/>
      <c r="ADD36" s="24"/>
      <c r="ADE36" s="24"/>
      <c r="ADF36" s="24"/>
      <c r="ADG36" s="24"/>
      <c r="ADH36" s="24"/>
      <c r="ADI36" s="24"/>
      <c r="ADJ36" s="24"/>
      <c r="ADK36" s="24"/>
      <c r="ADL36" s="24"/>
      <c r="ADM36" s="24"/>
      <c r="ADN36" s="24"/>
      <c r="ADO36" s="24"/>
      <c r="ADP36" s="24"/>
      <c r="ADQ36" s="24"/>
      <c r="ADR36" s="24"/>
      <c r="ADS36" s="24"/>
      <c r="ADT36" s="24"/>
      <c r="ADU36" s="24"/>
      <c r="ADV36" s="24"/>
      <c r="ADW36" s="24"/>
      <c r="ADX36" s="24"/>
      <c r="ADY36" s="24"/>
      <c r="ADZ36" s="24"/>
      <c r="AEA36" s="24"/>
      <c r="AEB36" s="24"/>
      <c r="AEC36" s="24"/>
      <c r="AED36" s="24"/>
      <c r="AEE36" s="24"/>
      <c r="AEF36" s="24"/>
      <c r="AEG36" s="24"/>
      <c r="AEH36" s="24"/>
      <c r="AEI36" s="24"/>
      <c r="AEJ36" s="24"/>
      <c r="AEK36" s="24"/>
      <c r="AEL36" s="24"/>
      <c r="AEM36" s="24"/>
      <c r="AEN36" s="24"/>
      <c r="AEO36" s="24"/>
      <c r="AEP36" s="24"/>
      <c r="AEQ36" s="24"/>
      <c r="AER36" s="24"/>
      <c r="AES36" s="24"/>
      <c r="AET36" s="24"/>
      <c r="AEU36" s="24"/>
      <c r="AEV36" s="24"/>
      <c r="AEW36" s="24"/>
      <c r="AEX36" s="24"/>
      <c r="AEY36" s="24"/>
      <c r="AEZ36" s="24"/>
      <c r="AFA36" s="24"/>
      <c r="AFB36" s="24"/>
      <c r="AFC36" s="24"/>
      <c r="AFD36" s="24"/>
      <c r="AFE36" s="24"/>
      <c r="AFF36" s="24"/>
      <c r="AFG36" s="24"/>
      <c r="AFH36" s="24"/>
      <c r="AFI36" s="24"/>
      <c r="AFJ36" s="24"/>
      <c r="AFK36" s="24"/>
      <c r="AFL36" s="24"/>
      <c r="AFM36" s="24"/>
      <c r="AFN36" s="24"/>
      <c r="AFO36" s="24"/>
      <c r="AFP36" s="24"/>
      <c r="AFQ36" s="24"/>
      <c r="AFR36" s="24"/>
      <c r="AFS36" s="24"/>
      <c r="AFT36" s="24"/>
      <c r="AFU36" s="24"/>
      <c r="AFV36" s="24"/>
      <c r="AFW36" s="24"/>
      <c r="AFX36" s="24"/>
      <c r="AFY36" s="24"/>
      <c r="AFZ36" s="24"/>
      <c r="AGA36" s="24"/>
      <c r="AGB36" s="24"/>
      <c r="AGC36" s="24"/>
      <c r="AGD36" s="24"/>
      <c r="AGE36" s="24"/>
      <c r="AGF36" s="24"/>
      <c r="AGG36" s="24"/>
      <c r="AGH36" s="24"/>
      <c r="AGI36" s="24"/>
      <c r="AGJ36" s="24"/>
      <c r="AGK36" s="24"/>
      <c r="AGL36" s="24"/>
      <c r="AGM36" s="24"/>
      <c r="AGN36" s="24"/>
      <c r="AGO36" s="24"/>
      <c r="AGP36" s="24"/>
      <c r="AGQ36" s="24"/>
      <c r="AGR36" s="24"/>
      <c r="AGS36" s="24"/>
      <c r="AGT36" s="24"/>
      <c r="AGU36" s="24"/>
      <c r="AGV36" s="24"/>
      <c r="AGW36" s="24"/>
      <c r="AGX36" s="24"/>
      <c r="AGY36" s="24"/>
      <c r="AGZ36" s="24"/>
      <c r="AHA36" s="24"/>
      <c r="AHB36" s="24"/>
      <c r="AHC36" s="24"/>
      <c r="AHD36" s="24"/>
      <c r="AHE36" s="24"/>
      <c r="AHF36" s="24"/>
      <c r="AHG36" s="24"/>
      <c r="AHH36" s="24"/>
      <c r="AHI36" s="24"/>
      <c r="AHJ36" s="24"/>
      <c r="AHK36" s="24"/>
      <c r="AHL36" s="24"/>
      <c r="AHM36" s="24"/>
      <c r="AHN36" s="24"/>
      <c r="AHO36" s="24"/>
      <c r="AHP36" s="24"/>
      <c r="AHQ36" s="24"/>
      <c r="AHR36" s="24"/>
      <c r="AHS36" s="24"/>
      <c r="AHT36" s="24"/>
      <c r="AHU36" s="24"/>
      <c r="AHV36" s="24"/>
      <c r="AHW36" s="24"/>
      <c r="AHX36" s="24"/>
      <c r="AHY36" s="24"/>
      <c r="AHZ36" s="24"/>
      <c r="AIA36" s="24"/>
      <c r="AIB36" s="24"/>
      <c r="AIC36" s="24"/>
      <c r="AID36" s="24"/>
      <c r="AIE36" s="24"/>
      <c r="AIF36" s="24"/>
      <c r="AIG36" s="24"/>
      <c r="AIH36" s="24"/>
      <c r="AII36" s="24"/>
      <c r="AIJ36" s="24"/>
      <c r="AIK36" s="24"/>
      <c r="AIL36" s="24"/>
      <c r="AIM36" s="24"/>
      <c r="AIN36" s="24"/>
      <c r="AIO36" s="24"/>
      <c r="AIP36" s="24"/>
      <c r="AIQ36" s="24"/>
      <c r="AIR36" s="24"/>
      <c r="AIS36" s="24"/>
      <c r="AIT36" s="24"/>
      <c r="AIU36" s="24"/>
      <c r="AIV36" s="24"/>
      <c r="AIW36" s="24"/>
      <c r="AIX36" s="24"/>
      <c r="AIY36" s="24"/>
      <c r="AIZ36" s="24"/>
      <c r="AJA36" s="24"/>
      <c r="AJB36" s="24"/>
      <c r="AJC36" s="24"/>
      <c r="AJD36" s="24"/>
      <c r="AJE36" s="24"/>
      <c r="AJF36" s="24"/>
      <c r="AJG36" s="24"/>
      <c r="AJH36" s="24"/>
      <c r="AJI36" s="24"/>
      <c r="AJJ36" s="24"/>
      <c r="AJK36" s="24"/>
      <c r="AJL36" s="24"/>
      <c r="AJM36" s="24"/>
      <c r="AJN36" s="24"/>
      <c r="AJO36" s="24"/>
      <c r="AJP36" s="24"/>
      <c r="AJQ36" s="24"/>
      <c r="AJR36" s="24"/>
      <c r="AJS36" s="24"/>
      <c r="AJT36" s="24"/>
      <c r="AJU36" s="24"/>
      <c r="AJV36" s="24"/>
      <c r="AJW36" s="24"/>
      <c r="AJX36" s="24"/>
      <c r="AJY36" s="24"/>
      <c r="AJZ36" s="24"/>
      <c r="AKA36" s="24"/>
      <c r="AKB36" s="24"/>
      <c r="AKC36" s="24"/>
      <c r="AKD36" s="24"/>
      <c r="AKE36" s="24"/>
      <c r="AKF36" s="24"/>
      <c r="AKG36" s="24"/>
      <c r="AKH36" s="24"/>
      <c r="AKI36" s="24"/>
      <c r="AKJ36" s="24"/>
      <c r="AKK36" s="24"/>
      <c r="AKL36" s="24"/>
      <c r="AKM36" s="24"/>
      <c r="AKN36" s="24"/>
      <c r="AKO36" s="24"/>
      <c r="AKP36" s="24"/>
      <c r="AKQ36" s="24"/>
      <c r="AKR36" s="24"/>
      <c r="AKS36" s="24"/>
      <c r="AKT36" s="24"/>
      <c r="AKU36" s="24"/>
      <c r="AKV36" s="24"/>
      <c r="AKW36" s="24"/>
      <c r="AKX36" s="24"/>
      <c r="AKY36" s="24"/>
      <c r="AKZ36" s="24"/>
      <c r="ALA36" s="24"/>
      <c r="ALB36" s="24"/>
      <c r="ALC36" s="24"/>
      <c r="ALD36" s="24"/>
      <c r="ALE36" s="24"/>
      <c r="ALF36" s="24"/>
      <c r="ALG36" s="24"/>
      <c r="ALH36" s="24"/>
      <c r="ALI36" s="24"/>
      <c r="ALJ36" s="24"/>
      <c r="ALK36" s="24"/>
      <c r="ALL36" s="24"/>
      <c r="ALM36" s="24"/>
      <c r="ALN36" s="24"/>
      <c r="ALO36" s="24"/>
      <c r="ALP36" s="24"/>
      <c r="ALQ36" s="24"/>
      <c r="ALR36" s="24"/>
      <c r="ALS36" s="24"/>
      <c r="ALT36" s="24"/>
      <c r="ALU36" s="24"/>
      <c r="ALV36" s="24"/>
      <c r="ALW36" s="24"/>
      <c r="ALX36" s="24"/>
      <c r="ALY36" s="24"/>
      <c r="ALZ36" s="24"/>
      <c r="AMA36" s="24"/>
      <c r="AMB36" s="24"/>
      <c r="AMC36" s="24"/>
      <c r="AMD36" s="24"/>
      <c r="AME36" s="24"/>
      <c r="AMF36" s="24"/>
      <c r="AMG36" s="24"/>
      <c r="AMH36" s="24"/>
      <c r="AMI36" s="24"/>
      <c r="AMJ36" s="24"/>
      <c r="AMK36" s="24"/>
      <c r="AML36" s="24"/>
      <c r="AMM36" s="24"/>
      <c r="AMN36" s="24"/>
      <c r="AMO36" s="24"/>
      <c r="AMP36" s="24"/>
      <c r="AMQ36" s="24"/>
      <c r="AMR36" s="24"/>
      <c r="AMS36" s="24"/>
      <c r="AMT36" s="24"/>
      <c r="AMU36" s="24"/>
      <c r="AMV36" s="24"/>
      <c r="AMW36" s="24"/>
      <c r="AMX36" s="24"/>
      <c r="AMY36" s="24"/>
      <c r="AMZ36" s="24"/>
      <c r="ANA36" s="24"/>
      <c r="ANB36" s="24"/>
      <c r="ANC36" s="24"/>
      <c r="AND36" s="24"/>
      <c r="ANE36" s="24"/>
      <c r="ANF36" s="24"/>
      <c r="ANG36" s="24"/>
      <c r="ANH36" s="24"/>
      <c r="ANI36" s="24"/>
      <c r="ANJ36" s="24"/>
      <c r="ANK36" s="24"/>
      <c r="ANL36" s="24"/>
      <c r="ANM36" s="24"/>
      <c r="ANN36" s="24"/>
      <c r="ANO36" s="24"/>
      <c r="ANP36" s="24"/>
      <c r="ANQ36" s="24"/>
      <c r="ANR36" s="24"/>
      <c r="ANS36" s="24"/>
      <c r="ANT36" s="24"/>
      <c r="ANU36" s="24"/>
      <c r="ANV36" s="24"/>
      <c r="ANW36" s="24"/>
      <c r="ANX36" s="24"/>
      <c r="ANY36" s="24"/>
      <c r="ANZ36" s="24"/>
      <c r="AOA36" s="24"/>
      <c r="AOB36" s="24"/>
      <c r="AOC36" s="24"/>
      <c r="AOD36" s="24"/>
      <c r="AOE36" s="24"/>
      <c r="AOF36" s="24"/>
      <c r="AOG36" s="24"/>
      <c r="AOH36" s="24"/>
      <c r="AOI36" s="24"/>
      <c r="AOJ36" s="24"/>
      <c r="AOK36" s="24"/>
      <c r="AOL36" s="24"/>
      <c r="AOM36" s="24"/>
      <c r="AON36" s="24"/>
      <c r="AOO36" s="24"/>
      <c r="AOP36" s="24"/>
      <c r="AOQ36" s="24"/>
      <c r="AOR36" s="24"/>
      <c r="AOS36" s="24"/>
      <c r="AOT36" s="24"/>
      <c r="AOU36" s="24"/>
      <c r="AOV36" s="24"/>
      <c r="AOW36" s="24"/>
      <c r="AOX36" s="24"/>
      <c r="AOY36" s="24"/>
      <c r="AOZ36" s="24"/>
      <c r="APA36" s="24"/>
      <c r="APB36" s="24"/>
      <c r="APC36" s="24"/>
      <c r="APD36" s="24"/>
      <c r="APE36" s="24"/>
      <c r="APF36" s="24"/>
      <c r="APG36" s="24"/>
      <c r="APH36" s="24"/>
      <c r="API36" s="24"/>
      <c r="APJ36" s="24"/>
      <c r="APK36" s="24"/>
      <c r="APL36" s="24"/>
      <c r="APM36" s="24"/>
      <c r="APN36" s="24"/>
      <c r="APO36" s="24"/>
      <c r="APP36" s="24"/>
      <c r="APQ36" s="24"/>
      <c r="APR36" s="24"/>
      <c r="APS36" s="24"/>
      <c r="APT36" s="24"/>
      <c r="APU36" s="24"/>
      <c r="APV36" s="24"/>
      <c r="APW36" s="24"/>
      <c r="APX36" s="24"/>
      <c r="APY36" s="24"/>
      <c r="APZ36" s="24"/>
      <c r="AQA36" s="24"/>
      <c r="AQB36" s="24"/>
      <c r="AQC36" s="24"/>
      <c r="AQD36" s="24"/>
      <c r="AQE36" s="24"/>
      <c r="AQF36" s="24"/>
      <c r="AQG36" s="24"/>
      <c r="AQH36" s="24"/>
      <c r="AQI36" s="24"/>
      <c r="AQJ36" s="24"/>
      <c r="AQK36" s="24"/>
      <c r="AQL36" s="24"/>
      <c r="AQM36" s="24"/>
      <c r="AQN36" s="24"/>
      <c r="AQO36" s="24"/>
      <c r="AQP36" s="24"/>
      <c r="AQQ36" s="24"/>
      <c r="AQR36" s="24"/>
      <c r="AQS36" s="24"/>
      <c r="AQT36" s="24"/>
      <c r="AQU36" s="24"/>
      <c r="AQV36" s="24"/>
      <c r="AQW36" s="24"/>
      <c r="AQX36" s="24"/>
      <c r="AQY36" s="24"/>
      <c r="AQZ36" s="24"/>
      <c r="ARA36" s="24"/>
      <c r="ARB36" s="24"/>
      <c r="ARC36" s="24"/>
      <c r="ARD36" s="24"/>
      <c r="ARE36" s="24"/>
      <c r="ARF36" s="24"/>
      <c r="ARG36" s="24"/>
      <c r="ARH36" s="24"/>
      <c r="ARI36" s="24"/>
      <c r="ARJ36" s="24"/>
      <c r="ARK36" s="24"/>
      <c r="ARL36" s="24"/>
      <c r="ARM36" s="24"/>
      <c r="ARN36" s="24"/>
      <c r="ARO36" s="24"/>
      <c r="ARP36" s="24"/>
      <c r="ARQ36" s="24"/>
      <c r="ARR36" s="24"/>
      <c r="ARS36" s="24"/>
      <c r="ART36" s="24"/>
      <c r="ARU36" s="24"/>
      <c r="ARV36" s="24"/>
      <c r="ARW36" s="24"/>
      <c r="ARX36" s="24"/>
      <c r="ARY36" s="24"/>
      <c r="ARZ36" s="24"/>
      <c r="ASA36" s="24"/>
      <c r="ASB36" s="24"/>
      <c r="ASC36" s="24"/>
      <c r="ASD36" s="24"/>
      <c r="ASE36" s="24"/>
      <c r="ASF36" s="24"/>
      <c r="ASG36" s="24"/>
      <c r="ASH36" s="24"/>
      <c r="ASI36" s="24"/>
      <c r="ASJ36" s="24"/>
      <c r="ASK36" s="24"/>
      <c r="ASL36" s="24"/>
      <c r="ASM36" s="24"/>
      <c r="ASN36" s="24"/>
      <c r="ASO36" s="24"/>
      <c r="ASP36" s="24"/>
      <c r="ASQ36" s="24"/>
      <c r="ASR36" s="24"/>
      <c r="ASS36" s="24"/>
      <c r="AST36" s="24"/>
      <c r="ASU36" s="24"/>
      <c r="ASV36" s="24"/>
      <c r="ASW36" s="24"/>
      <c r="ASX36" s="24"/>
      <c r="ASY36" s="24"/>
      <c r="ASZ36" s="24"/>
      <c r="ATA36" s="24"/>
      <c r="ATB36" s="24"/>
      <c r="ATC36" s="24"/>
      <c r="ATD36" s="24"/>
      <c r="ATE36" s="24"/>
      <c r="ATF36" s="24"/>
      <c r="ATG36" s="24"/>
      <c r="ATH36" s="24"/>
      <c r="ATI36" s="24"/>
      <c r="ATJ36" s="24"/>
      <c r="ATK36" s="24"/>
      <c r="ATL36" s="24"/>
      <c r="ATM36" s="24"/>
      <c r="ATN36" s="24"/>
      <c r="ATO36" s="24"/>
      <c r="ATP36" s="24"/>
      <c r="ATQ36" s="24"/>
      <c r="ATR36" s="24"/>
      <c r="ATS36" s="24"/>
      <c r="ATT36" s="24"/>
      <c r="ATU36" s="24"/>
      <c r="ATV36" s="24"/>
      <c r="ATW36" s="24"/>
      <c r="ATX36" s="24"/>
      <c r="ATY36" s="24"/>
      <c r="ATZ36" s="24"/>
      <c r="AUA36" s="24"/>
      <c r="AUB36" s="24"/>
      <c r="AUC36" s="24"/>
      <c r="AUD36" s="24"/>
      <c r="AUE36" s="24"/>
      <c r="AUF36" s="24"/>
      <c r="AUG36" s="24"/>
      <c r="AUH36" s="24"/>
      <c r="AUI36" s="24"/>
      <c r="AUJ36" s="24"/>
      <c r="AUK36" s="24"/>
      <c r="AUL36" s="24"/>
      <c r="AUM36" s="24"/>
      <c r="AUN36" s="24"/>
      <c r="AUO36" s="24"/>
      <c r="AUP36" s="24"/>
      <c r="AUQ36" s="24"/>
      <c r="AUR36" s="24"/>
      <c r="AUS36" s="24"/>
      <c r="AUT36" s="24"/>
      <c r="AUU36" s="24"/>
      <c r="AUV36" s="24"/>
      <c r="AUW36" s="24"/>
      <c r="AUX36" s="24"/>
      <c r="AUY36" s="24"/>
      <c r="AUZ36" s="24"/>
      <c r="AVA36" s="24"/>
      <c r="AVB36" s="24"/>
      <c r="AVC36" s="24"/>
      <c r="AVD36" s="24"/>
      <c r="AVE36" s="24"/>
      <c r="AVF36" s="24"/>
      <c r="AVG36" s="24"/>
      <c r="AVH36" s="24"/>
      <c r="AVI36" s="24"/>
      <c r="AVJ36" s="24"/>
      <c r="AVK36" s="24"/>
      <c r="AVL36" s="24"/>
      <c r="AVM36" s="24"/>
      <c r="AVN36" s="24"/>
      <c r="AVO36" s="24"/>
      <c r="AVP36" s="24"/>
      <c r="AVQ36" s="24"/>
      <c r="AVR36" s="24"/>
      <c r="AVS36" s="24"/>
      <c r="AVT36" s="24"/>
      <c r="AVU36" s="24"/>
      <c r="AVV36" s="24"/>
      <c r="AVW36" s="24"/>
      <c r="AVX36" s="24"/>
      <c r="AVY36" s="24"/>
      <c r="AVZ36" s="24"/>
      <c r="AWA36" s="24"/>
      <c r="AWB36" s="24"/>
      <c r="AWC36" s="24"/>
      <c r="AWD36" s="24"/>
      <c r="AWE36" s="24"/>
      <c r="AWF36" s="24"/>
      <c r="AWG36" s="24"/>
      <c r="AWH36" s="24"/>
      <c r="AWI36" s="24"/>
      <c r="AWJ36" s="24"/>
      <c r="AWK36" s="24"/>
      <c r="AWL36" s="24"/>
      <c r="AWM36" s="24"/>
      <c r="AWN36" s="24"/>
      <c r="AWO36" s="24"/>
      <c r="AWP36" s="24"/>
      <c r="AWQ36" s="24"/>
      <c r="AWR36" s="24"/>
      <c r="AWS36" s="24"/>
      <c r="AWT36" s="24"/>
      <c r="AWU36" s="24"/>
      <c r="AWV36" s="24"/>
      <c r="AWW36" s="24"/>
      <c r="AWX36" s="24"/>
      <c r="AWY36" s="24"/>
      <c r="AWZ36" s="24"/>
      <c r="AXA36" s="24"/>
      <c r="AXB36" s="24"/>
      <c r="AXC36" s="24"/>
      <c r="AXD36" s="24"/>
      <c r="AXE36" s="24"/>
      <c r="AXF36" s="24"/>
      <c r="AXG36" s="24"/>
      <c r="AXH36" s="24"/>
      <c r="AXI36" s="24"/>
      <c r="AXJ36" s="24"/>
      <c r="AXK36" s="24"/>
      <c r="AXL36" s="24"/>
      <c r="AXM36" s="24"/>
      <c r="AXN36" s="24"/>
      <c r="AXO36" s="24"/>
      <c r="AXP36" s="24"/>
      <c r="AXQ36" s="24"/>
      <c r="AXR36" s="24"/>
      <c r="AXS36" s="24"/>
      <c r="AXT36" s="24"/>
      <c r="AXU36" s="24"/>
      <c r="AXV36" s="24"/>
      <c r="AXW36" s="24"/>
      <c r="AXX36" s="24"/>
      <c r="AXY36" s="24"/>
      <c r="AXZ36" s="24"/>
      <c r="AYA36" s="24"/>
      <c r="AYB36" s="24"/>
      <c r="AYC36" s="24"/>
      <c r="AYD36" s="24"/>
      <c r="AYE36" s="24"/>
      <c r="AYF36" s="24"/>
      <c r="AYG36" s="24"/>
      <c r="AYH36" s="24"/>
      <c r="AYI36" s="24"/>
      <c r="AYJ36" s="24"/>
      <c r="AYK36" s="24"/>
      <c r="AYL36" s="24"/>
      <c r="AYM36" s="24"/>
      <c r="AYN36" s="24"/>
      <c r="AYO36" s="24"/>
      <c r="AYP36" s="24"/>
      <c r="AYQ36" s="24"/>
      <c r="AYR36" s="24"/>
      <c r="AYS36" s="24"/>
      <c r="AYT36" s="24"/>
      <c r="AYU36" s="24"/>
      <c r="AYV36" s="24"/>
      <c r="AYW36" s="24"/>
      <c r="AYX36" s="24"/>
      <c r="AYY36" s="24"/>
      <c r="AYZ36" s="24"/>
      <c r="AZA36" s="24"/>
      <c r="AZB36" s="24"/>
      <c r="AZC36" s="24"/>
      <c r="AZD36" s="24"/>
      <c r="AZE36" s="24"/>
      <c r="AZF36" s="24"/>
      <c r="AZG36" s="24"/>
      <c r="AZH36" s="24"/>
      <c r="AZI36" s="24"/>
      <c r="AZJ36" s="24"/>
      <c r="AZK36" s="24"/>
      <c r="AZL36" s="24"/>
      <c r="AZM36" s="24"/>
      <c r="AZN36" s="24"/>
      <c r="AZO36" s="24"/>
      <c r="AZP36" s="24"/>
      <c r="AZQ36" s="24"/>
      <c r="AZR36" s="24"/>
      <c r="AZS36" s="24"/>
      <c r="AZT36" s="24"/>
      <c r="AZU36" s="24"/>
      <c r="AZV36" s="24"/>
      <c r="AZW36" s="24"/>
      <c r="AZX36" s="24"/>
      <c r="AZY36" s="24"/>
      <c r="AZZ36" s="24"/>
      <c r="BAA36" s="24"/>
      <c r="BAB36" s="24"/>
      <c r="BAC36" s="24"/>
      <c r="BAD36" s="24"/>
      <c r="BAE36" s="24"/>
      <c r="BAF36" s="24"/>
      <c r="BAG36" s="24"/>
      <c r="BAH36" s="24"/>
      <c r="BAI36" s="24"/>
      <c r="BAJ36" s="24"/>
      <c r="BAK36" s="24"/>
      <c r="BAL36" s="24"/>
      <c r="BAM36" s="24"/>
      <c r="BAN36" s="24"/>
      <c r="BAO36" s="24"/>
      <c r="BAP36" s="24"/>
      <c r="BAQ36" s="24"/>
      <c r="BAR36" s="24"/>
      <c r="BAS36" s="24"/>
      <c r="BAT36" s="24"/>
      <c r="BAU36" s="24"/>
      <c r="BAV36" s="24"/>
      <c r="BAW36" s="24"/>
      <c r="BAX36" s="24"/>
      <c r="BAY36" s="24"/>
      <c r="BAZ36" s="24"/>
      <c r="BBA36" s="24"/>
      <c r="BBB36" s="24"/>
      <c r="BBC36" s="24"/>
      <c r="BBD36" s="24"/>
      <c r="BBE36" s="24"/>
      <c r="BBF36" s="24"/>
      <c r="BBG36" s="24"/>
      <c r="BBH36" s="24"/>
      <c r="BBI36" s="24"/>
      <c r="BBJ36" s="24"/>
      <c r="BBK36" s="24"/>
      <c r="BBL36" s="24"/>
      <c r="BBM36" s="24"/>
      <c r="BBN36" s="24"/>
      <c r="BBO36" s="24"/>
      <c r="BBP36" s="24"/>
      <c r="BBQ36" s="24"/>
      <c r="BBR36" s="24"/>
      <c r="BBS36" s="24"/>
      <c r="BBT36" s="24"/>
      <c r="BBU36" s="24"/>
      <c r="BBV36" s="24"/>
      <c r="BBW36" s="24"/>
      <c r="BBX36" s="24"/>
      <c r="BBY36" s="24"/>
      <c r="BBZ36" s="24"/>
      <c r="BCA36" s="24"/>
      <c r="BCB36" s="24"/>
      <c r="BCC36" s="24"/>
      <c r="BCD36" s="24"/>
      <c r="BCE36" s="24"/>
      <c r="BCF36" s="24"/>
      <c r="BCG36" s="24"/>
      <c r="BCH36" s="24"/>
      <c r="BCI36" s="24"/>
      <c r="BCJ36" s="24"/>
      <c r="BCK36" s="24"/>
      <c r="BCL36" s="24"/>
      <c r="BCM36" s="24"/>
      <c r="BCN36" s="24"/>
      <c r="BCO36" s="24"/>
      <c r="BCP36" s="24"/>
      <c r="BCQ36" s="24"/>
      <c r="BCR36" s="24"/>
      <c r="BCS36" s="24"/>
      <c r="BCT36" s="24"/>
      <c r="BCU36" s="24"/>
      <c r="BCV36" s="24"/>
      <c r="BCW36" s="24"/>
      <c r="BCX36" s="24"/>
      <c r="BCY36" s="24"/>
      <c r="BCZ36" s="24"/>
      <c r="BDA36" s="24"/>
      <c r="BDB36" s="24"/>
      <c r="BDC36" s="24"/>
      <c r="BDD36" s="24"/>
      <c r="BDE36" s="24"/>
      <c r="BDF36" s="24"/>
      <c r="BDG36" s="24"/>
      <c r="BDH36" s="24"/>
      <c r="BDI36" s="24"/>
      <c r="BDJ36" s="24"/>
      <c r="BDK36" s="24"/>
      <c r="BDL36" s="24"/>
      <c r="BDM36" s="24"/>
      <c r="BDN36" s="24"/>
      <c r="BDO36" s="24"/>
      <c r="BDP36" s="24"/>
      <c r="BDQ36" s="24"/>
      <c r="BDR36" s="24"/>
      <c r="BDS36" s="24"/>
      <c r="BDT36" s="24"/>
      <c r="BDU36" s="24"/>
      <c r="BDV36" s="24"/>
      <c r="BDW36" s="24"/>
      <c r="BDX36" s="24"/>
      <c r="BDY36" s="24"/>
      <c r="BDZ36" s="24"/>
      <c r="BEA36" s="24"/>
      <c r="BEB36" s="24"/>
      <c r="BEC36" s="24"/>
      <c r="BED36" s="24"/>
      <c r="BEE36" s="24"/>
      <c r="BEF36" s="24"/>
      <c r="BEG36" s="24"/>
      <c r="BEH36" s="24"/>
      <c r="BEI36" s="24"/>
      <c r="BEJ36" s="24"/>
      <c r="BEK36" s="24"/>
      <c r="BEL36" s="24"/>
      <c r="BEM36" s="24"/>
      <c r="BEN36" s="24"/>
      <c r="BEO36" s="24"/>
      <c r="BEP36" s="24"/>
      <c r="BEQ36" s="24"/>
      <c r="BER36" s="24"/>
      <c r="BES36" s="24"/>
      <c r="BET36" s="24"/>
      <c r="BEU36" s="24"/>
      <c r="BEV36" s="24"/>
      <c r="BEW36" s="24"/>
      <c r="BEX36" s="24"/>
      <c r="BEY36" s="24"/>
      <c r="BEZ36" s="24"/>
      <c r="BFA36" s="24"/>
      <c r="BFB36" s="24"/>
      <c r="BFC36" s="24"/>
      <c r="BFD36" s="24"/>
      <c r="BFE36" s="24"/>
      <c r="BFF36" s="24"/>
      <c r="BFG36" s="24"/>
      <c r="BFH36" s="24"/>
      <c r="BFI36" s="24"/>
      <c r="BFJ36" s="24"/>
      <c r="BFK36" s="24"/>
      <c r="BFL36" s="24"/>
      <c r="BFM36" s="24"/>
      <c r="BFN36" s="24"/>
      <c r="BFO36" s="24"/>
      <c r="BFP36" s="24"/>
      <c r="BFQ36" s="24"/>
      <c r="BFR36" s="24"/>
      <c r="BFS36" s="24"/>
      <c r="BFT36" s="24"/>
      <c r="BFU36" s="24"/>
      <c r="BFV36" s="24"/>
      <c r="BFW36" s="24"/>
      <c r="BFX36" s="24"/>
      <c r="BFY36" s="24"/>
      <c r="BFZ36" s="24"/>
      <c r="BGA36" s="24"/>
      <c r="BGB36" s="24"/>
      <c r="BGC36" s="24"/>
      <c r="BGD36" s="24"/>
      <c r="BGE36" s="24"/>
      <c r="BGF36" s="24"/>
      <c r="BGG36" s="24"/>
      <c r="BGH36" s="24"/>
      <c r="BGI36" s="24"/>
      <c r="BGJ36" s="24"/>
      <c r="BGK36" s="24"/>
      <c r="BGL36" s="24"/>
      <c r="BGM36" s="24"/>
      <c r="BGN36" s="24"/>
      <c r="BGO36" s="24"/>
      <c r="BGP36" s="24"/>
      <c r="BGQ36" s="24"/>
      <c r="BGR36" s="24"/>
      <c r="BGS36" s="24"/>
      <c r="BGT36" s="24"/>
      <c r="BGU36" s="24"/>
      <c r="BGV36" s="24"/>
      <c r="BGW36" s="24"/>
      <c r="BGX36" s="24"/>
      <c r="BGY36" s="24"/>
      <c r="BGZ36" s="24"/>
      <c r="BHA36" s="24"/>
      <c r="BHB36" s="24"/>
      <c r="BHC36" s="24"/>
      <c r="BHD36" s="24"/>
      <c r="BHE36" s="24"/>
      <c r="BHF36" s="24"/>
      <c r="BHG36" s="24"/>
      <c r="BHH36" s="24"/>
      <c r="BHI36" s="24"/>
      <c r="BHJ36" s="24"/>
      <c r="BHK36" s="24"/>
      <c r="BHL36" s="24"/>
      <c r="BHM36" s="24"/>
      <c r="BHN36" s="24"/>
      <c r="BHO36" s="24"/>
      <c r="BHP36" s="24"/>
      <c r="BHQ36" s="24"/>
      <c r="BHR36" s="24"/>
      <c r="BHS36" s="24"/>
      <c r="BHT36" s="24"/>
      <c r="BHU36" s="24"/>
      <c r="BHV36" s="24"/>
      <c r="BHW36" s="24"/>
      <c r="BHX36" s="24"/>
      <c r="BHY36" s="24"/>
      <c r="BHZ36" s="24"/>
      <c r="BIA36" s="24"/>
      <c r="BIB36" s="24"/>
      <c r="BIC36" s="24"/>
      <c r="BID36" s="24"/>
      <c r="BIE36" s="24"/>
      <c r="BIF36" s="24"/>
      <c r="BIG36" s="24"/>
      <c r="BIH36" s="24"/>
      <c r="BII36" s="24"/>
      <c r="BIJ36" s="24"/>
      <c r="BIK36" s="24"/>
      <c r="BIL36" s="24"/>
      <c r="BIM36" s="24"/>
      <c r="BIN36" s="24"/>
      <c r="BIO36" s="24"/>
      <c r="BIP36" s="24"/>
      <c r="BIQ36" s="24"/>
      <c r="BIR36" s="24"/>
      <c r="BIS36" s="24"/>
      <c r="BIT36" s="24"/>
      <c r="BIU36" s="24"/>
      <c r="BIV36" s="24"/>
      <c r="BIW36" s="24"/>
      <c r="BIX36" s="24"/>
      <c r="BIY36" s="24"/>
      <c r="BIZ36" s="24"/>
      <c r="BJA36" s="24"/>
      <c r="BJB36" s="24"/>
      <c r="BJC36" s="24"/>
      <c r="BJD36" s="24"/>
      <c r="BJE36" s="24"/>
      <c r="BJF36" s="24"/>
      <c r="BJG36" s="24"/>
      <c r="BJH36" s="24"/>
      <c r="BJI36" s="24"/>
      <c r="BJJ36" s="24"/>
      <c r="BJK36" s="24"/>
      <c r="BJL36" s="24"/>
      <c r="BJM36" s="24"/>
      <c r="BJN36" s="24"/>
      <c r="BJO36" s="24"/>
      <c r="BJP36" s="24"/>
      <c r="BJQ36" s="24"/>
      <c r="BJR36" s="24"/>
      <c r="BJS36" s="24"/>
      <c r="BJT36" s="24"/>
      <c r="BJU36" s="24"/>
      <c r="BJV36" s="24"/>
      <c r="BJW36" s="24"/>
      <c r="BJX36" s="24"/>
      <c r="BJY36" s="24"/>
      <c r="BJZ36" s="24"/>
      <c r="BKA36" s="24"/>
      <c r="BKB36" s="24"/>
      <c r="BKC36" s="24"/>
      <c r="BKD36" s="24"/>
      <c r="BKE36" s="24"/>
      <c r="BKF36" s="24"/>
      <c r="BKG36" s="24"/>
      <c r="BKH36" s="24"/>
      <c r="BKI36" s="24"/>
      <c r="BKJ36" s="24"/>
      <c r="BKK36" s="24"/>
      <c r="BKL36" s="24"/>
      <c r="BKM36" s="24"/>
      <c r="BKN36" s="24"/>
      <c r="BKO36" s="24"/>
      <c r="BKP36" s="24"/>
      <c r="BKQ36" s="24"/>
      <c r="BKR36" s="24"/>
      <c r="BKS36" s="24"/>
      <c r="BKT36" s="24"/>
      <c r="BKU36" s="24"/>
      <c r="BKV36" s="24"/>
      <c r="BKW36" s="24"/>
      <c r="BKX36" s="24"/>
      <c r="BKY36" s="24"/>
      <c r="BKZ36" s="24"/>
      <c r="BLA36" s="24"/>
      <c r="BLB36" s="24"/>
      <c r="BLC36" s="24"/>
      <c r="BLD36" s="24"/>
      <c r="BLE36" s="24"/>
      <c r="BLF36" s="24"/>
      <c r="BLG36" s="24"/>
      <c r="BLH36" s="24"/>
      <c r="BLI36" s="24"/>
      <c r="BLJ36" s="24"/>
      <c r="BLK36" s="24"/>
      <c r="BLL36" s="24"/>
      <c r="BLM36" s="24"/>
      <c r="BLN36" s="24"/>
      <c r="BLO36" s="24"/>
      <c r="BLP36" s="24"/>
      <c r="BLQ36" s="24"/>
      <c r="BLR36" s="24"/>
      <c r="BLS36" s="24"/>
      <c r="BLT36" s="24"/>
      <c r="BLU36" s="24"/>
      <c r="BLV36" s="24"/>
      <c r="BLW36" s="24"/>
      <c r="BLX36" s="24"/>
      <c r="BLY36" s="24"/>
      <c r="BLZ36" s="24"/>
      <c r="BMA36" s="24"/>
      <c r="BMB36" s="24"/>
      <c r="BMC36" s="24"/>
      <c r="BMD36" s="24"/>
      <c r="BME36" s="24"/>
      <c r="BMF36" s="24"/>
      <c r="BMG36" s="24"/>
      <c r="BMH36" s="24"/>
      <c r="BMI36" s="24"/>
      <c r="BMJ36" s="24"/>
      <c r="BMK36" s="24"/>
      <c r="BML36" s="24"/>
      <c r="BMM36" s="24"/>
      <c r="BMN36" s="24"/>
      <c r="BMO36" s="24"/>
      <c r="BMP36" s="24"/>
      <c r="BMQ36" s="24"/>
      <c r="BMR36" s="24"/>
      <c r="BMS36" s="24"/>
      <c r="BMT36" s="24"/>
      <c r="BMU36" s="24"/>
      <c r="BMV36" s="24"/>
      <c r="BMW36" s="24"/>
      <c r="BMX36" s="24"/>
      <c r="BMY36" s="24"/>
      <c r="BMZ36" s="24"/>
      <c r="BNA36" s="24"/>
      <c r="BNB36" s="24"/>
      <c r="BNC36" s="24"/>
      <c r="BND36" s="24"/>
      <c r="BNE36" s="24"/>
      <c r="BNF36" s="24"/>
      <c r="BNG36" s="24"/>
      <c r="BNH36" s="24"/>
      <c r="BNI36" s="24"/>
      <c r="BNJ36" s="24"/>
      <c r="BNK36" s="24"/>
      <c r="BNL36" s="24"/>
      <c r="BNM36" s="24"/>
      <c r="BNN36" s="24"/>
      <c r="BNO36" s="24"/>
      <c r="BNP36" s="24"/>
      <c r="BNQ36" s="24"/>
      <c r="BNR36" s="24"/>
      <c r="BNS36" s="24"/>
      <c r="BNT36" s="24"/>
      <c r="BNU36" s="24"/>
      <c r="BNV36" s="24"/>
      <c r="BNW36" s="24"/>
      <c r="BNX36" s="24"/>
      <c r="BNY36" s="24"/>
      <c r="BNZ36" s="24"/>
      <c r="BOA36" s="24"/>
      <c r="BOB36" s="24"/>
      <c r="BOC36" s="24"/>
      <c r="BOD36" s="24"/>
      <c r="BOE36" s="24"/>
      <c r="BOF36" s="24"/>
      <c r="BOG36" s="24"/>
      <c r="BOH36" s="24"/>
      <c r="BOI36" s="24"/>
      <c r="BOJ36" s="24"/>
      <c r="BOK36" s="24"/>
      <c r="BOL36" s="24"/>
      <c r="BOM36" s="24"/>
      <c r="BON36" s="24"/>
      <c r="BOO36" s="24"/>
      <c r="BOP36" s="24"/>
      <c r="BOQ36" s="24"/>
      <c r="BOR36" s="24"/>
      <c r="BOS36" s="24"/>
      <c r="BOT36" s="24"/>
      <c r="BOU36" s="24"/>
      <c r="BOV36" s="24"/>
      <c r="BOW36" s="24"/>
      <c r="BOX36" s="24"/>
      <c r="BOY36" s="24"/>
      <c r="BOZ36" s="24"/>
      <c r="BPA36" s="24"/>
      <c r="BPB36" s="24"/>
      <c r="BPC36" s="24"/>
      <c r="BPD36" s="24"/>
      <c r="BPE36" s="24"/>
      <c r="BPF36" s="24"/>
      <c r="BPG36" s="24"/>
      <c r="BPH36" s="24"/>
      <c r="BPI36" s="24"/>
      <c r="BPJ36" s="24"/>
      <c r="BPK36" s="24"/>
      <c r="BPL36" s="24"/>
      <c r="BPM36" s="24"/>
      <c r="BPN36" s="24"/>
      <c r="BPO36" s="24"/>
      <c r="BPP36" s="24"/>
      <c r="BPQ36" s="24"/>
      <c r="BPR36" s="24"/>
      <c r="BPS36" s="24"/>
      <c r="BPT36" s="24"/>
      <c r="BPU36" s="24"/>
      <c r="BPV36" s="24"/>
      <c r="BPW36" s="24"/>
      <c r="BPX36" s="24"/>
      <c r="BPY36" s="24"/>
      <c r="BPZ36" s="24"/>
      <c r="BQA36" s="24"/>
      <c r="BQB36" s="24"/>
      <c r="BQC36" s="24"/>
      <c r="BQD36" s="24"/>
      <c r="BQE36" s="24"/>
      <c r="BQF36" s="24"/>
      <c r="BQG36" s="24"/>
      <c r="BQH36" s="24"/>
      <c r="BQI36" s="24"/>
      <c r="BQJ36" s="24"/>
      <c r="BQK36" s="24"/>
      <c r="BQL36" s="24"/>
      <c r="BQM36" s="24"/>
      <c r="BQN36" s="24"/>
      <c r="BQO36" s="24"/>
      <c r="BQP36" s="24"/>
      <c r="BQQ36" s="24"/>
      <c r="BQR36" s="24"/>
      <c r="BQS36" s="24"/>
      <c r="BQT36" s="24"/>
      <c r="BQU36" s="24"/>
      <c r="BQV36" s="24"/>
      <c r="BQW36" s="24"/>
      <c r="BQX36" s="24"/>
      <c r="BQY36" s="24"/>
      <c r="BQZ36" s="24"/>
      <c r="BRA36" s="24"/>
      <c r="BRB36" s="24"/>
      <c r="BRC36" s="24"/>
      <c r="BRD36" s="24"/>
      <c r="BRE36" s="24"/>
      <c r="BRF36" s="24"/>
      <c r="BRG36" s="24"/>
      <c r="BRH36" s="24"/>
      <c r="BRI36" s="24"/>
      <c r="BRJ36" s="24"/>
      <c r="BRK36" s="24"/>
      <c r="BRL36" s="24"/>
      <c r="BRM36" s="24"/>
      <c r="BRN36" s="24"/>
      <c r="BRO36" s="24"/>
      <c r="BRP36" s="24"/>
      <c r="BRQ36" s="24"/>
      <c r="BRR36" s="24"/>
      <c r="BRS36" s="24"/>
      <c r="BRT36" s="24"/>
      <c r="BRU36" s="24"/>
      <c r="BRV36" s="24"/>
      <c r="BRW36" s="24"/>
      <c r="BRX36" s="24"/>
      <c r="BRY36" s="24"/>
      <c r="BRZ36" s="24"/>
      <c r="BSA36" s="24"/>
      <c r="BSB36" s="24"/>
      <c r="BSC36" s="24"/>
      <c r="BSD36" s="24"/>
      <c r="BSE36" s="24"/>
      <c r="BSF36" s="24"/>
      <c r="BSG36" s="24"/>
      <c r="BSH36" s="24"/>
      <c r="BSI36" s="24"/>
      <c r="BSJ36" s="24"/>
      <c r="BSK36" s="24"/>
      <c r="BSL36" s="24"/>
      <c r="BSM36" s="24"/>
      <c r="BSN36" s="24"/>
      <c r="BSO36" s="24"/>
      <c r="BSP36" s="24"/>
      <c r="BSQ36" s="24"/>
      <c r="BSR36" s="24"/>
      <c r="BSS36" s="24"/>
      <c r="BST36" s="24"/>
      <c r="BSU36" s="24"/>
      <c r="BSV36" s="24"/>
      <c r="BSW36" s="24"/>
      <c r="BSX36" s="24"/>
      <c r="BSY36" s="24"/>
      <c r="BSZ36" s="24"/>
      <c r="BTA36" s="24"/>
      <c r="BTB36" s="24"/>
      <c r="BTC36" s="24"/>
      <c r="BTD36" s="24"/>
      <c r="BTE36" s="24"/>
      <c r="BTF36" s="24"/>
      <c r="BTG36" s="24"/>
      <c r="BTH36" s="24"/>
      <c r="BTI36" s="24"/>
      <c r="BTJ36" s="24"/>
      <c r="BTK36" s="24"/>
      <c r="BTL36" s="24"/>
      <c r="BTM36" s="24"/>
      <c r="BTN36" s="24"/>
      <c r="BTO36" s="24"/>
      <c r="BTP36" s="24"/>
      <c r="BTQ36" s="24"/>
      <c r="BTR36" s="24"/>
      <c r="BTS36" s="24"/>
      <c r="BTT36" s="24"/>
      <c r="BTU36" s="24"/>
      <c r="BTV36" s="24"/>
      <c r="BTW36" s="24"/>
      <c r="BTX36" s="24"/>
      <c r="BTY36" s="24"/>
      <c r="BTZ36" s="24"/>
      <c r="BUA36" s="24"/>
      <c r="BUB36" s="24"/>
      <c r="BUC36" s="24"/>
      <c r="BUD36" s="24"/>
      <c r="BUE36" s="24"/>
      <c r="BUF36" s="24"/>
      <c r="BUG36" s="24"/>
      <c r="BUH36" s="24"/>
      <c r="BUI36" s="24"/>
      <c r="BUJ36" s="24"/>
      <c r="BUK36" s="24"/>
      <c r="BUL36" s="24"/>
      <c r="BUM36" s="24"/>
      <c r="BUN36" s="24"/>
      <c r="BUO36" s="24"/>
      <c r="BUP36" s="24"/>
      <c r="BUQ36" s="24"/>
      <c r="BUR36" s="24"/>
      <c r="BUS36" s="24"/>
      <c r="BUT36" s="24"/>
      <c r="BUU36" s="24"/>
      <c r="BUV36" s="24"/>
      <c r="BUW36" s="24"/>
      <c r="BUX36" s="24"/>
      <c r="BUY36" s="24"/>
      <c r="BUZ36" s="24"/>
      <c r="BVA36" s="24"/>
      <c r="BVB36" s="24"/>
      <c r="BVC36" s="24"/>
      <c r="BVD36" s="24"/>
      <c r="BVE36" s="24"/>
      <c r="BVF36" s="24"/>
      <c r="BVG36" s="24"/>
      <c r="BVH36" s="24"/>
      <c r="BVI36" s="24"/>
      <c r="BVJ36" s="24"/>
      <c r="BVK36" s="24"/>
      <c r="BVL36" s="24"/>
      <c r="BVM36" s="24"/>
      <c r="BVN36" s="24"/>
      <c r="BVO36" s="24"/>
      <c r="BVP36" s="24"/>
      <c r="BVQ36" s="24"/>
      <c r="BVR36" s="24"/>
      <c r="BVS36" s="24"/>
      <c r="BVT36" s="24"/>
      <c r="BVU36" s="24"/>
      <c r="BVV36" s="24"/>
      <c r="BVW36" s="24"/>
      <c r="BVX36" s="24"/>
      <c r="BVY36" s="24"/>
      <c r="BVZ36" s="24"/>
      <c r="BWA36" s="24"/>
      <c r="BWB36" s="24"/>
      <c r="BWC36" s="24"/>
      <c r="BWD36" s="24"/>
      <c r="BWE36" s="24"/>
      <c r="BWF36" s="24"/>
      <c r="BWG36" s="24"/>
      <c r="BWH36" s="24"/>
      <c r="BWI36" s="24"/>
      <c r="BWJ36" s="24"/>
      <c r="BWK36" s="24"/>
      <c r="BWL36" s="24"/>
      <c r="BWM36" s="24"/>
      <c r="BWN36" s="24"/>
      <c r="BWO36" s="24"/>
      <c r="BWP36" s="24"/>
      <c r="BWQ36" s="24"/>
      <c r="BWR36" s="24"/>
      <c r="BWS36" s="24"/>
      <c r="BWT36" s="24"/>
      <c r="BWU36" s="24"/>
      <c r="BWV36" s="24"/>
      <c r="BWW36" s="24"/>
      <c r="BWX36" s="24"/>
      <c r="BWY36" s="24"/>
      <c r="BWZ36" s="24"/>
      <c r="BXA36" s="24"/>
      <c r="BXB36" s="24"/>
      <c r="BXC36" s="24"/>
      <c r="BXD36" s="24"/>
      <c r="BXE36" s="24"/>
      <c r="BXF36" s="24"/>
      <c r="BXG36" s="24"/>
      <c r="BXH36" s="24"/>
      <c r="BXI36" s="24"/>
      <c r="BXJ36" s="24"/>
      <c r="BXK36" s="24"/>
      <c r="BXL36" s="24"/>
      <c r="BXM36" s="24"/>
      <c r="BXN36" s="24"/>
      <c r="BXO36" s="24"/>
      <c r="BXP36" s="24"/>
      <c r="BXQ36" s="24"/>
      <c r="BXR36" s="24"/>
      <c r="BXS36" s="24"/>
      <c r="BXT36" s="24"/>
      <c r="BXU36" s="24"/>
      <c r="BXV36" s="24"/>
      <c r="BXW36" s="24"/>
      <c r="BXX36" s="24"/>
      <c r="BXY36" s="24"/>
      <c r="BXZ36" s="24"/>
      <c r="BYA36" s="24"/>
      <c r="BYB36" s="24"/>
      <c r="BYC36" s="24"/>
      <c r="BYD36" s="24"/>
      <c r="BYE36" s="24"/>
      <c r="BYF36" s="24"/>
      <c r="BYG36" s="24"/>
      <c r="BYH36" s="24"/>
      <c r="BYI36" s="24"/>
      <c r="BYJ36" s="24"/>
      <c r="BYK36" s="24"/>
      <c r="BYL36" s="24"/>
      <c r="BYM36" s="24"/>
      <c r="BYN36" s="24"/>
      <c r="BYO36" s="24"/>
      <c r="BYP36" s="24"/>
      <c r="BYQ36" s="24"/>
      <c r="BYR36" s="24"/>
      <c r="BYS36" s="24"/>
      <c r="BYT36" s="24"/>
      <c r="BYU36" s="24"/>
      <c r="BYV36" s="24"/>
      <c r="BYW36" s="24"/>
      <c r="BYX36" s="24"/>
      <c r="BYY36" s="24"/>
      <c r="BYZ36" s="24"/>
      <c r="BZA36" s="24"/>
      <c r="BZB36" s="24"/>
      <c r="BZC36" s="24"/>
      <c r="BZD36" s="24"/>
      <c r="BZE36" s="24"/>
      <c r="BZF36" s="24"/>
      <c r="BZG36" s="24"/>
      <c r="BZH36" s="24"/>
      <c r="BZI36" s="24"/>
      <c r="BZJ36" s="24"/>
      <c r="BZK36" s="24"/>
      <c r="BZL36" s="24"/>
      <c r="BZM36" s="24"/>
      <c r="BZN36" s="24"/>
      <c r="BZO36" s="24"/>
      <c r="BZP36" s="24"/>
      <c r="BZQ36" s="24"/>
      <c r="BZR36" s="24"/>
      <c r="BZS36" s="24"/>
      <c r="BZT36" s="24"/>
      <c r="BZU36" s="24"/>
      <c r="BZV36" s="24"/>
      <c r="BZW36" s="24"/>
      <c r="BZX36" s="24"/>
      <c r="BZY36" s="24"/>
      <c r="BZZ36" s="24"/>
      <c r="CAA36" s="24"/>
      <c r="CAB36" s="24"/>
      <c r="CAC36" s="24"/>
      <c r="CAD36" s="24"/>
      <c r="CAE36" s="24"/>
      <c r="CAF36" s="24"/>
      <c r="CAG36" s="24"/>
      <c r="CAH36" s="24"/>
      <c r="CAI36" s="24"/>
      <c r="CAJ36" s="24"/>
      <c r="CAK36" s="24"/>
      <c r="CAL36" s="24"/>
      <c r="CAM36" s="24"/>
      <c r="CAN36" s="24"/>
      <c r="CAO36" s="24"/>
      <c r="CAP36" s="24"/>
      <c r="CAQ36" s="24"/>
      <c r="CAR36" s="24"/>
      <c r="CAS36" s="24"/>
      <c r="CAT36" s="24"/>
      <c r="CAU36" s="24"/>
      <c r="CAV36" s="24"/>
      <c r="CAW36" s="24"/>
      <c r="CAX36" s="24"/>
      <c r="CAY36" s="24"/>
      <c r="CAZ36" s="24"/>
      <c r="CBA36" s="24"/>
      <c r="CBB36" s="24"/>
      <c r="CBC36" s="24"/>
      <c r="CBD36" s="24"/>
      <c r="CBE36" s="24"/>
      <c r="CBF36" s="24"/>
      <c r="CBG36" s="24"/>
      <c r="CBH36" s="24"/>
      <c r="CBI36" s="24"/>
      <c r="CBJ36" s="24"/>
      <c r="CBK36" s="24"/>
      <c r="CBL36" s="24"/>
      <c r="CBM36" s="24"/>
      <c r="CBN36" s="24"/>
      <c r="CBO36" s="24"/>
      <c r="CBP36" s="24"/>
      <c r="CBQ36" s="24"/>
      <c r="CBR36" s="24"/>
      <c r="CBS36" s="24"/>
      <c r="CBT36" s="24"/>
      <c r="CBU36" s="24"/>
      <c r="CBV36" s="24"/>
      <c r="CBW36" s="24"/>
      <c r="CBX36" s="24"/>
      <c r="CBY36" s="24"/>
      <c r="CBZ36" s="24"/>
      <c r="CCA36" s="24"/>
      <c r="CCB36" s="24"/>
      <c r="CCC36" s="24"/>
      <c r="CCD36" s="24"/>
      <c r="CCE36" s="24"/>
      <c r="CCF36" s="24"/>
      <c r="CCG36" s="24"/>
      <c r="CCH36" s="24"/>
      <c r="CCI36" s="24"/>
      <c r="CCJ36" s="24"/>
      <c r="CCK36" s="24"/>
      <c r="CCL36" s="24"/>
      <c r="CCM36" s="24"/>
      <c r="CCN36" s="24"/>
      <c r="CCO36" s="24"/>
      <c r="CCP36" s="24"/>
      <c r="CCQ36" s="24"/>
      <c r="CCR36" s="24"/>
      <c r="CCS36" s="24"/>
      <c r="CCT36" s="24"/>
      <c r="CCU36" s="24"/>
      <c r="CCV36" s="24"/>
      <c r="CCW36" s="24"/>
      <c r="CCX36" s="24"/>
      <c r="CCY36" s="24"/>
      <c r="CCZ36" s="24"/>
      <c r="CDA36" s="24"/>
      <c r="CDB36" s="24"/>
      <c r="CDC36" s="24"/>
      <c r="CDD36" s="24"/>
      <c r="CDE36" s="24"/>
      <c r="CDF36" s="24"/>
      <c r="CDG36" s="24"/>
      <c r="CDH36" s="24"/>
      <c r="CDI36" s="24"/>
      <c r="CDJ36" s="24"/>
      <c r="CDK36" s="24"/>
      <c r="CDL36" s="24"/>
      <c r="CDM36" s="24"/>
      <c r="CDN36" s="24"/>
      <c r="CDO36" s="24"/>
      <c r="CDP36" s="24"/>
      <c r="CDQ36" s="24"/>
      <c r="CDR36" s="24"/>
      <c r="CDS36" s="24"/>
      <c r="CDT36" s="24"/>
      <c r="CDU36" s="24"/>
      <c r="CDV36" s="24"/>
      <c r="CDW36" s="24"/>
      <c r="CDX36" s="24"/>
      <c r="CDY36" s="24"/>
      <c r="CDZ36" s="24"/>
      <c r="CEA36" s="24"/>
      <c r="CEB36" s="24"/>
      <c r="CEC36" s="24"/>
      <c r="CED36" s="24"/>
      <c r="CEE36" s="24"/>
      <c r="CEF36" s="24"/>
      <c r="CEG36" s="24"/>
      <c r="CEH36" s="24"/>
      <c r="CEI36" s="24"/>
      <c r="CEJ36" s="24"/>
      <c r="CEK36" s="24"/>
      <c r="CEL36" s="24"/>
      <c r="CEM36" s="24"/>
      <c r="CEN36" s="24"/>
      <c r="CEO36" s="24"/>
      <c r="CEP36" s="24"/>
      <c r="CEQ36" s="24"/>
      <c r="CER36" s="24"/>
      <c r="CES36" s="24"/>
      <c r="CET36" s="24"/>
      <c r="CEU36" s="24"/>
      <c r="CEV36" s="24"/>
      <c r="CEW36" s="24"/>
      <c r="CEX36" s="24"/>
      <c r="CEY36" s="24"/>
      <c r="CEZ36" s="24"/>
      <c r="CFA36" s="24"/>
      <c r="CFB36" s="24"/>
      <c r="CFC36" s="24"/>
      <c r="CFD36" s="24"/>
      <c r="CFE36" s="24"/>
      <c r="CFF36" s="24"/>
      <c r="CFG36" s="24"/>
      <c r="CFH36" s="24"/>
      <c r="CFI36" s="24"/>
      <c r="CFJ36" s="24"/>
      <c r="CFK36" s="24"/>
      <c r="CFL36" s="24"/>
      <c r="CFM36" s="24"/>
      <c r="CFN36" s="24"/>
      <c r="CFO36" s="24"/>
      <c r="CFP36" s="24"/>
      <c r="CFQ36" s="24"/>
      <c r="CFR36" s="24"/>
      <c r="CFS36" s="24"/>
      <c r="CFT36" s="24"/>
      <c r="CFU36" s="24"/>
      <c r="CFV36" s="24"/>
      <c r="CFW36" s="24"/>
      <c r="CFX36" s="24"/>
      <c r="CFY36" s="24"/>
      <c r="CFZ36" s="24"/>
      <c r="CGA36" s="24"/>
      <c r="CGB36" s="24"/>
      <c r="CGC36" s="24"/>
      <c r="CGD36" s="24"/>
      <c r="CGE36" s="24"/>
      <c r="CGF36" s="24"/>
      <c r="CGG36" s="24"/>
      <c r="CGH36" s="24"/>
      <c r="CGI36" s="24"/>
      <c r="CGJ36" s="24"/>
      <c r="CGK36" s="24"/>
      <c r="CGL36" s="24"/>
      <c r="CGM36" s="24"/>
      <c r="CGN36" s="24"/>
      <c r="CGO36" s="24"/>
      <c r="CGP36" s="24"/>
      <c r="CGQ36" s="24"/>
      <c r="CGR36" s="24"/>
      <c r="CGS36" s="24"/>
      <c r="CGT36" s="24"/>
      <c r="CGU36" s="24"/>
      <c r="CGV36" s="24"/>
      <c r="CGW36" s="24"/>
      <c r="CGX36" s="24"/>
      <c r="CGY36" s="24"/>
      <c r="CGZ36" s="24"/>
      <c r="CHA36" s="24"/>
      <c r="CHB36" s="24"/>
      <c r="CHC36" s="24"/>
      <c r="CHD36" s="24"/>
      <c r="CHE36" s="24"/>
      <c r="CHF36" s="24"/>
      <c r="CHG36" s="24"/>
      <c r="CHH36" s="24"/>
      <c r="CHI36" s="24"/>
      <c r="CHJ36" s="24"/>
      <c r="CHK36" s="24"/>
      <c r="CHL36" s="24"/>
      <c r="CHM36" s="24"/>
      <c r="CHN36" s="24"/>
      <c r="CHO36" s="24"/>
      <c r="CHP36" s="24"/>
      <c r="CHQ36" s="24"/>
      <c r="CHR36" s="24"/>
      <c r="CHS36" s="24"/>
      <c r="CHT36" s="24"/>
      <c r="CHU36" s="24"/>
      <c r="CHV36" s="24"/>
      <c r="CHW36" s="24"/>
      <c r="CHX36" s="24"/>
      <c r="CHY36" s="24"/>
      <c r="CHZ36" s="24"/>
      <c r="CIA36" s="24"/>
      <c r="CIB36" s="24"/>
      <c r="CIC36" s="24"/>
      <c r="CID36" s="24"/>
      <c r="CIE36" s="24"/>
      <c r="CIF36" s="24"/>
      <c r="CIG36" s="24"/>
      <c r="CIH36" s="24"/>
      <c r="CII36" s="24"/>
      <c r="CIJ36" s="24"/>
      <c r="CIK36" s="24"/>
      <c r="CIL36" s="24"/>
      <c r="CIM36" s="24"/>
      <c r="CIN36" s="24"/>
      <c r="CIO36" s="24"/>
      <c r="CIP36" s="24"/>
      <c r="CIQ36" s="24"/>
      <c r="CIR36" s="24"/>
      <c r="CIS36" s="24"/>
      <c r="CIT36" s="24"/>
      <c r="CIU36" s="24"/>
      <c r="CIV36" s="24"/>
      <c r="CIW36" s="24"/>
      <c r="CIX36" s="24"/>
      <c r="CIY36" s="24"/>
      <c r="CIZ36" s="24"/>
      <c r="CJA36" s="24"/>
      <c r="CJB36" s="24"/>
      <c r="CJC36" s="24"/>
      <c r="CJD36" s="24"/>
      <c r="CJE36" s="24"/>
      <c r="CJF36" s="24"/>
      <c r="CJG36" s="24"/>
      <c r="CJH36" s="24"/>
      <c r="CJI36" s="24"/>
      <c r="CJJ36" s="24"/>
      <c r="CJK36" s="24"/>
      <c r="CJL36" s="24"/>
      <c r="CJM36" s="24"/>
      <c r="CJN36" s="24"/>
      <c r="CJO36" s="24"/>
      <c r="CJP36" s="24"/>
      <c r="CJQ36" s="24"/>
      <c r="CJR36" s="24"/>
      <c r="CJS36" s="24"/>
      <c r="CJT36" s="24"/>
      <c r="CJU36" s="24"/>
      <c r="CJV36" s="24"/>
      <c r="CJW36" s="24"/>
      <c r="CJX36" s="24"/>
      <c r="CJY36" s="24"/>
      <c r="CJZ36" s="24"/>
      <c r="CKA36" s="24"/>
      <c r="CKB36" s="24"/>
      <c r="CKC36" s="24"/>
      <c r="CKD36" s="24"/>
      <c r="CKE36" s="24"/>
      <c r="CKF36" s="24"/>
      <c r="CKG36" s="24"/>
      <c r="CKH36" s="24"/>
      <c r="CKI36" s="24"/>
      <c r="CKJ36" s="24"/>
      <c r="CKK36" s="24"/>
      <c r="CKL36" s="24"/>
      <c r="CKM36" s="24"/>
      <c r="CKN36" s="24"/>
      <c r="CKO36" s="24"/>
      <c r="CKP36" s="24"/>
      <c r="CKQ36" s="24"/>
      <c r="CKR36" s="24"/>
      <c r="CKS36" s="24"/>
      <c r="CKT36" s="24"/>
      <c r="CKU36" s="24"/>
      <c r="CKV36" s="24"/>
      <c r="CKW36" s="24"/>
      <c r="CKX36" s="24"/>
      <c r="CKY36" s="24"/>
      <c r="CKZ36" s="24"/>
      <c r="CLA36" s="24"/>
      <c r="CLB36" s="24"/>
      <c r="CLC36" s="24"/>
      <c r="CLD36" s="24"/>
      <c r="CLE36" s="24"/>
      <c r="CLF36" s="24"/>
      <c r="CLG36" s="24"/>
      <c r="CLH36" s="24"/>
      <c r="CLI36" s="24"/>
      <c r="CLJ36" s="24"/>
      <c r="CLK36" s="24"/>
      <c r="CLL36" s="24"/>
      <c r="CLM36" s="24"/>
      <c r="CLN36" s="24"/>
      <c r="CLO36" s="24"/>
      <c r="CLP36" s="24"/>
      <c r="CLQ36" s="24"/>
      <c r="CLR36" s="24"/>
      <c r="CLS36" s="24"/>
      <c r="CLT36" s="24"/>
      <c r="CLU36" s="24"/>
      <c r="CLV36" s="24"/>
      <c r="CLW36" s="24"/>
      <c r="CLX36" s="24"/>
      <c r="CLY36" s="24"/>
      <c r="CLZ36" s="24"/>
      <c r="CMA36" s="24"/>
      <c r="CMB36" s="24"/>
      <c r="CMC36" s="24"/>
      <c r="CMD36" s="24"/>
      <c r="CME36" s="24"/>
      <c r="CMF36" s="24"/>
      <c r="CMG36" s="24"/>
      <c r="CMH36" s="24"/>
      <c r="CMI36" s="24"/>
      <c r="CMJ36" s="24"/>
      <c r="CMK36" s="24"/>
      <c r="CML36" s="24"/>
      <c r="CMM36" s="24"/>
      <c r="CMN36" s="24"/>
      <c r="CMO36" s="24"/>
      <c r="CMP36" s="24"/>
      <c r="CMQ36" s="24"/>
      <c r="CMR36" s="24"/>
      <c r="CMS36" s="24"/>
      <c r="CMT36" s="24"/>
      <c r="CMU36" s="24"/>
      <c r="CMV36" s="24"/>
      <c r="CMW36" s="24"/>
      <c r="CMX36" s="24"/>
      <c r="CMY36" s="24"/>
      <c r="CMZ36" s="24"/>
      <c r="CNA36" s="24"/>
      <c r="CNB36" s="24"/>
      <c r="CNC36" s="24"/>
      <c r="CND36" s="24"/>
      <c r="CNE36" s="24"/>
      <c r="CNF36" s="24"/>
      <c r="CNG36" s="24"/>
      <c r="CNH36" s="24"/>
      <c r="CNI36" s="24"/>
      <c r="CNJ36" s="24"/>
      <c r="CNK36" s="24"/>
      <c r="CNL36" s="24"/>
      <c r="CNM36" s="24"/>
      <c r="CNN36" s="24"/>
      <c r="CNO36" s="24"/>
      <c r="CNP36" s="24"/>
      <c r="CNQ36" s="24"/>
      <c r="CNR36" s="24"/>
      <c r="CNS36" s="24"/>
      <c r="CNT36" s="24"/>
      <c r="CNU36" s="24"/>
      <c r="CNV36" s="24"/>
      <c r="CNW36" s="24"/>
      <c r="CNX36" s="24"/>
      <c r="CNY36" s="24"/>
      <c r="CNZ36" s="24"/>
      <c r="COA36" s="24"/>
      <c r="COB36" s="24"/>
      <c r="COC36" s="24"/>
      <c r="COD36" s="24"/>
      <c r="COE36" s="24"/>
      <c r="COF36" s="24"/>
      <c r="COG36" s="24"/>
      <c r="COH36" s="24"/>
      <c r="COI36" s="24"/>
      <c r="COJ36" s="24"/>
      <c r="COK36" s="24"/>
      <c r="COL36" s="24"/>
      <c r="COM36" s="24"/>
      <c r="CON36" s="24"/>
      <c r="COO36" s="24"/>
      <c r="COP36" s="24"/>
      <c r="COQ36" s="24"/>
      <c r="COR36" s="24"/>
      <c r="COS36" s="24"/>
      <c r="COT36" s="24"/>
      <c r="COU36" s="24"/>
      <c r="COV36" s="24"/>
      <c r="COW36" s="24"/>
      <c r="COX36" s="24"/>
      <c r="COY36" s="24"/>
      <c r="COZ36" s="24"/>
      <c r="CPA36" s="24"/>
      <c r="CPB36" s="24"/>
      <c r="CPC36" s="24"/>
      <c r="CPD36" s="24"/>
      <c r="CPE36" s="24"/>
      <c r="CPF36" s="24"/>
      <c r="CPG36" s="24"/>
      <c r="CPH36" s="24"/>
      <c r="CPI36" s="24"/>
      <c r="CPJ36" s="24"/>
      <c r="CPK36" s="24"/>
      <c r="CPL36" s="24"/>
      <c r="CPM36" s="24"/>
      <c r="CPN36" s="24"/>
      <c r="CPO36" s="24"/>
      <c r="CPP36" s="24"/>
      <c r="CPQ36" s="24"/>
      <c r="CPR36" s="24"/>
      <c r="CPS36" s="24"/>
      <c r="CPT36" s="24"/>
      <c r="CPU36" s="24"/>
      <c r="CPV36" s="24"/>
      <c r="CPW36" s="24"/>
      <c r="CPX36" s="24"/>
      <c r="CPY36" s="24"/>
      <c r="CPZ36" s="24"/>
      <c r="CQA36" s="24"/>
      <c r="CQB36" s="24"/>
      <c r="CQC36" s="24"/>
      <c r="CQD36" s="24"/>
      <c r="CQE36" s="24"/>
      <c r="CQF36" s="24"/>
      <c r="CQG36" s="24"/>
      <c r="CQH36" s="24"/>
      <c r="CQI36" s="24"/>
      <c r="CQJ36" s="24"/>
      <c r="CQK36" s="24"/>
      <c r="CQL36" s="24"/>
      <c r="CQM36" s="24"/>
      <c r="CQN36" s="24"/>
      <c r="CQO36" s="24"/>
      <c r="CQP36" s="24"/>
      <c r="CQQ36" s="24"/>
      <c r="CQR36" s="24"/>
      <c r="CQS36" s="24"/>
      <c r="CQT36" s="24"/>
      <c r="CQU36" s="24"/>
      <c r="CQV36" s="24"/>
      <c r="CQW36" s="24"/>
      <c r="CQX36" s="24"/>
      <c r="CQY36" s="24"/>
      <c r="CQZ36" s="24"/>
      <c r="CRA36" s="24"/>
      <c r="CRB36" s="24"/>
      <c r="CRC36" s="24"/>
      <c r="CRD36" s="24"/>
      <c r="CRE36" s="24"/>
      <c r="CRF36" s="24"/>
      <c r="CRG36" s="24"/>
      <c r="CRH36" s="24"/>
      <c r="CRI36" s="24"/>
      <c r="CRJ36" s="24"/>
      <c r="CRK36" s="24"/>
      <c r="CRL36" s="24"/>
      <c r="CRM36" s="24"/>
      <c r="CRN36" s="24"/>
      <c r="CRO36" s="24"/>
      <c r="CRP36" s="24"/>
      <c r="CRQ36" s="24"/>
      <c r="CRR36" s="24"/>
      <c r="CRS36" s="24"/>
      <c r="CRT36" s="24"/>
      <c r="CRU36" s="24"/>
      <c r="CRV36" s="24"/>
      <c r="CRW36" s="24"/>
      <c r="CRX36" s="24"/>
      <c r="CRY36" s="24"/>
      <c r="CRZ36" s="24"/>
      <c r="CSA36" s="24"/>
      <c r="CSB36" s="24"/>
      <c r="CSC36" s="24"/>
      <c r="CSD36" s="24"/>
      <c r="CSE36" s="24"/>
      <c r="CSF36" s="24"/>
      <c r="CSG36" s="24"/>
      <c r="CSH36" s="24"/>
      <c r="CSI36" s="24"/>
      <c r="CSJ36" s="24"/>
      <c r="CSK36" s="24"/>
      <c r="CSL36" s="24"/>
      <c r="CSM36" s="24"/>
      <c r="CSN36" s="24"/>
      <c r="CSO36" s="24"/>
      <c r="CSP36" s="24"/>
      <c r="CSQ36" s="24"/>
      <c r="CSR36" s="24"/>
      <c r="CSS36" s="24"/>
      <c r="CST36" s="24"/>
      <c r="CSU36" s="24"/>
      <c r="CSV36" s="24"/>
      <c r="CSW36" s="24"/>
      <c r="CSX36" s="24"/>
      <c r="CSY36" s="24"/>
      <c r="CSZ36" s="24"/>
      <c r="CTA36" s="24"/>
      <c r="CTB36" s="24"/>
      <c r="CTC36" s="24"/>
      <c r="CTD36" s="24"/>
      <c r="CTE36" s="24"/>
      <c r="CTF36" s="24"/>
      <c r="CTG36" s="24"/>
      <c r="CTH36" s="24"/>
      <c r="CTI36" s="24"/>
      <c r="CTJ36" s="24"/>
      <c r="CTK36" s="24"/>
      <c r="CTL36" s="24"/>
      <c r="CTM36" s="24"/>
      <c r="CTN36" s="24"/>
      <c r="CTO36" s="24"/>
      <c r="CTP36" s="24"/>
      <c r="CTQ36" s="24"/>
      <c r="CTR36" s="24"/>
      <c r="CTS36" s="24"/>
      <c r="CTT36" s="24"/>
      <c r="CTU36" s="24"/>
      <c r="CTV36" s="24"/>
      <c r="CTW36" s="24"/>
      <c r="CTX36" s="24"/>
      <c r="CTY36" s="24"/>
      <c r="CTZ36" s="24"/>
      <c r="CUA36" s="24"/>
      <c r="CUB36" s="24"/>
      <c r="CUC36" s="24"/>
      <c r="CUD36" s="24"/>
      <c r="CUE36" s="24"/>
      <c r="CUF36" s="24"/>
      <c r="CUG36" s="24"/>
      <c r="CUH36" s="24"/>
      <c r="CUI36" s="24"/>
      <c r="CUJ36" s="24"/>
      <c r="CUK36" s="24"/>
      <c r="CUL36" s="24"/>
      <c r="CUM36" s="24"/>
      <c r="CUN36" s="24"/>
      <c r="CUO36" s="24"/>
      <c r="CUP36" s="24"/>
      <c r="CUQ36" s="24"/>
      <c r="CUR36" s="24"/>
      <c r="CUS36" s="24"/>
      <c r="CUT36" s="24"/>
      <c r="CUU36" s="24"/>
      <c r="CUV36" s="24"/>
      <c r="CUW36" s="24"/>
      <c r="CUX36" s="24"/>
      <c r="CUY36" s="24"/>
      <c r="CUZ36" s="24"/>
      <c r="CVA36" s="24"/>
      <c r="CVB36" s="24"/>
      <c r="CVC36" s="24"/>
      <c r="CVD36" s="24"/>
      <c r="CVE36" s="24"/>
      <c r="CVF36" s="24"/>
      <c r="CVG36" s="24"/>
      <c r="CVH36" s="24"/>
      <c r="CVI36" s="24"/>
      <c r="CVJ36" s="24"/>
      <c r="CVK36" s="24"/>
      <c r="CVL36" s="24"/>
      <c r="CVM36" s="24"/>
      <c r="CVN36" s="24"/>
      <c r="CVO36" s="24"/>
      <c r="CVP36" s="24"/>
      <c r="CVQ36" s="24"/>
      <c r="CVR36" s="24"/>
      <c r="CVS36" s="24"/>
      <c r="CVT36" s="24"/>
      <c r="CVU36" s="24"/>
      <c r="CVV36" s="24"/>
      <c r="CVW36" s="24"/>
      <c r="CVX36" s="24"/>
      <c r="CVY36" s="24"/>
      <c r="CVZ36" s="24"/>
      <c r="CWA36" s="24"/>
      <c r="CWB36" s="24"/>
      <c r="CWC36" s="24"/>
      <c r="CWD36" s="24"/>
      <c r="CWE36" s="24"/>
      <c r="CWF36" s="24"/>
      <c r="CWG36" s="24"/>
      <c r="CWH36" s="24"/>
      <c r="CWI36" s="24"/>
      <c r="CWJ36" s="24"/>
      <c r="CWK36" s="24"/>
      <c r="CWL36" s="24"/>
      <c r="CWM36" s="24"/>
      <c r="CWN36" s="24"/>
      <c r="CWO36" s="24"/>
      <c r="CWP36" s="24"/>
      <c r="CWQ36" s="24"/>
      <c r="CWR36" s="24"/>
      <c r="CWS36" s="24"/>
      <c r="CWT36" s="24"/>
      <c r="CWU36" s="24"/>
      <c r="CWV36" s="24"/>
      <c r="CWW36" s="24"/>
      <c r="CWX36" s="24"/>
      <c r="CWY36" s="24"/>
      <c r="CWZ36" s="24"/>
      <c r="CXA36" s="24"/>
      <c r="CXB36" s="24"/>
      <c r="CXC36" s="24"/>
      <c r="CXD36" s="24"/>
      <c r="CXE36" s="24"/>
      <c r="CXF36" s="24"/>
      <c r="CXG36" s="24"/>
      <c r="CXH36" s="24"/>
      <c r="CXI36" s="24"/>
      <c r="CXJ36" s="24"/>
      <c r="CXK36" s="24"/>
      <c r="CXL36" s="24"/>
      <c r="CXM36" s="24"/>
      <c r="CXN36" s="24"/>
      <c r="CXO36" s="24"/>
      <c r="CXP36" s="24"/>
      <c r="CXQ36" s="24"/>
      <c r="CXR36" s="24"/>
      <c r="CXS36" s="24"/>
      <c r="CXT36" s="24"/>
      <c r="CXU36" s="24"/>
      <c r="CXV36" s="24"/>
      <c r="CXW36" s="24"/>
      <c r="CXX36" s="24"/>
      <c r="CXY36" s="24"/>
      <c r="CXZ36" s="24"/>
      <c r="CYA36" s="24"/>
      <c r="CYB36" s="24"/>
      <c r="CYC36" s="24"/>
      <c r="CYD36" s="24"/>
      <c r="CYE36" s="24"/>
      <c r="CYF36" s="24"/>
      <c r="CYG36" s="24"/>
      <c r="CYH36" s="24"/>
      <c r="CYI36" s="24"/>
      <c r="CYJ36" s="24"/>
      <c r="CYK36" s="24"/>
      <c r="CYL36" s="24"/>
      <c r="CYM36" s="24"/>
      <c r="CYN36" s="24"/>
      <c r="CYO36" s="24"/>
      <c r="CYP36" s="24"/>
      <c r="CYQ36" s="24"/>
      <c r="CYR36" s="24"/>
      <c r="CYS36" s="24"/>
      <c r="CYT36" s="24"/>
      <c r="CYU36" s="24"/>
      <c r="CYV36" s="24"/>
      <c r="CYW36" s="24"/>
      <c r="CYX36" s="24"/>
      <c r="CYY36" s="24"/>
      <c r="CYZ36" s="24"/>
      <c r="CZA36" s="24"/>
      <c r="CZB36" s="24"/>
      <c r="CZC36" s="24"/>
      <c r="CZD36" s="24"/>
      <c r="CZE36" s="24"/>
      <c r="CZF36" s="24"/>
      <c r="CZG36" s="24"/>
      <c r="CZH36" s="24"/>
      <c r="CZI36" s="24"/>
      <c r="CZJ36" s="24"/>
      <c r="CZK36" s="24"/>
      <c r="CZL36" s="24"/>
      <c r="CZM36" s="24"/>
      <c r="CZN36" s="24"/>
      <c r="CZO36" s="24"/>
      <c r="CZP36" s="24"/>
      <c r="CZQ36" s="24"/>
      <c r="CZR36" s="24"/>
      <c r="CZS36" s="24"/>
      <c r="CZT36" s="24"/>
      <c r="CZU36" s="24"/>
      <c r="CZV36" s="24"/>
      <c r="CZW36" s="24"/>
      <c r="CZX36" s="24"/>
      <c r="CZY36" s="24"/>
      <c r="CZZ36" s="24"/>
      <c r="DAA36" s="24"/>
      <c r="DAB36" s="24"/>
      <c r="DAC36" s="24"/>
      <c r="DAD36" s="24"/>
      <c r="DAE36" s="24"/>
      <c r="DAF36" s="24"/>
      <c r="DAG36" s="24"/>
      <c r="DAH36" s="24"/>
      <c r="DAI36" s="24"/>
      <c r="DAJ36" s="24"/>
      <c r="DAK36" s="24"/>
      <c r="DAL36" s="24"/>
      <c r="DAM36" s="24"/>
      <c r="DAN36" s="24"/>
      <c r="DAO36" s="24"/>
      <c r="DAP36" s="24"/>
      <c r="DAQ36" s="24"/>
      <c r="DAR36" s="24"/>
      <c r="DAS36" s="24"/>
      <c r="DAT36" s="24"/>
      <c r="DAU36" s="24"/>
      <c r="DAV36" s="24"/>
      <c r="DAW36" s="24"/>
      <c r="DAX36" s="24"/>
      <c r="DAY36" s="24"/>
      <c r="DAZ36" s="24"/>
      <c r="DBA36" s="24"/>
      <c r="DBB36" s="24"/>
      <c r="DBC36" s="24"/>
      <c r="DBD36" s="24"/>
      <c r="DBE36" s="24"/>
      <c r="DBF36" s="24"/>
      <c r="DBG36" s="24"/>
      <c r="DBH36" s="24"/>
      <c r="DBI36" s="24"/>
      <c r="DBJ36" s="24"/>
      <c r="DBK36" s="24"/>
      <c r="DBL36" s="24"/>
      <c r="DBM36" s="24"/>
      <c r="DBN36" s="24"/>
      <c r="DBO36" s="24"/>
      <c r="DBP36" s="24"/>
      <c r="DBQ36" s="24"/>
      <c r="DBR36" s="24"/>
      <c r="DBS36" s="24"/>
      <c r="DBT36" s="24"/>
      <c r="DBU36" s="24"/>
      <c r="DBV36" s="24"/>
      <c r="DBW36" s="24"/>
      <c r="DBX36" s="24"/>
      <c r="DBY36" s="24"/>
      <c r="DBZ36" s="24"/>
      <c r="DCA36" s="24"/>
      <c r="DCB36" s="24"/>
      <c r="DCC36" s="24"/>
      <c r="DCD36" s="24"/>
      <c r="DCE36" s="24"/>
      <c r="DCF36" s="24"/>
      <c r="DCG36" s="24"/>
      <c r="DCH36" s="24"/>
      <c r="DCI36" s="24"/>
      <c r="DCJ36" s="24"/>
      <c r="DCK36" s="24"/>
      <c r="DCL36" s="24"/>
      <c r="DCM36" s="24"/>
      <c r="DCN36" s="24"/>
      <c r="DCO36" s="24"/>
      <c r="DCP36" s="24"/>
      <c r="DCQ36" s="24"/>
      <c r="DCR36" s="24"/>
      <c r="DCS36" s="24"/>
      <c r="DCT36" s="24"/>
      <c r="DCU36" s="24"/>
      <c r="DCV36" s="24"/>
      <c r="DCW36" s="24"/>
      <c r="DCX36" s="24"/>
      <c r="DCY36" s="24"/>
      <c r="DCZ36" s="24"/>
      <c r="DDA36" s="24"/>
      <c r="DDB36" s="24"/>
      <c r="DDC36" s="24"/>
      <c r="DDD36" s="24"/>
      <c r="DDE36" s="24"/>
      <c r="DDF36" s="24"/>
      <c r="DDG36" s="24"/>
      <c r="DDH36" s="24"/>
      <c r="DDI36" s="24"/>
      <c r="DDJ36" s="24"/>
      <c r="DDK36" s="24"/>
      <c r="DDL36" s="24"/>
      <c r="DDM36" s="24"/>
      <c r="DDN36" s="24"/>
      <c r="DDO36" s="24"/>
      <c r="DDP36" s="24"/>
      <c r="DDQ36" s="24"/>
      <c r="DDR36" s="24"/>
      <c r="DDS36" s="24"/>
      <c r="DDT36" s="24"/>
      <c r="DDU36" s="24"/>
      <c r="DDV36" s="24"/>
      <c r="DDW36" s="24"/>
      <c r="DDX36" s="24"/>
      <c r="DDY36" s="24"/>
      <c r="DDZ36" s="24"/>
      <c r="DEA36" s="24"/>
      <c r="DEB36" s="24"/>
      <c r="DEC36" s="24"/>
      <c r="DED36" s="24"/>
      <c r="DEE36" s="24"/>
      <c r="DEF36" s="24"/>
      <c r="DEG36" s="24"/>
      <c r="DEH36" s="24"/>
      <c r="DEI36" s="24"/>
      <c r="DEJ36" s="24"/>
      <c r="DEK36" s="24"/>
      <c r="DEL36" s="24"/>
      <c r="DEM36" s="24"/>
      <c r="DEN36" s="24"/>
      <c r="DEO36" s="24"/>
      <c r="DEP36" s="24"/>
      <c r="DEQ36" s="24"/>
      <c r="DER36" s="24"/>
      <c r="DES36" s="24"/>
      <c r="DET36" s="24"/>
      <c r="DEU36" s="24"/>
      <c r="DEV36" s="24"/>
      <c r="DEW36" s="24"/>
      <c r="DEX36" s="24"/>
      <c r="DEY36" s="24"/>
      <c r="DEZ36" s="24"/>
      <c r="DFA36" s="24"/>
      <c r="DFB36" s="24"/>
      <c r="DFC36" s="24"/>
      <c r="DFD36" s="24"/>
      <c r="DFE36" s="24"/>
      <c r="DFF36" s="24"/>
      <c r="DFG36" s="24"/>
      <c r="DFH36" s="24"/>
      <c r="DFI36" s="24"/>
      <c r="DFJ36" s="24"/>
      <c r="DFK36" s="24"/>
      <c r="DFL36" s="24"/>
      <c r="DFM36" s="24"/>
      <c r="DFN36" s="24"/>
      <c r="DFO36" s="24"/>
      <c r="DFP36" s="24"/>
      <c r="DFQ36" s="24"/>
      <c r="DFR36" s="24"/>
      <c r="DFS36" s="24"/>
      <c r="DFT36" s="24"/>
      <c r="DFU36" s="24"/>
      <c r="DFV36" s="24"/>
      <c r="DFW36" s="24"/>
      <c r="DFX36" s="24"/>
      <c r="DFY36" s="24"/>
      <c r="DFZ36" s="24"/>
      <c r="DGA36" s="24"/>
      <c r="DGB36" s="24"/>
      <c r="DGC36" s="24"/>
      <c r="DGD36" s="24"/>
      <c r="DGE36" s="24"/>
      <c r="DGF36" s="24"/>
      <c r="DGG36" s="24"/>
      <c r="DGH36" s="24"/>
      <c r="DGI36" s="24"/>
      <c r="DGJ36" s="24"/>
      <c r="DGK36" s="24"/>
      <c r="DGL36" s="24"/>
      <c r="DGM36" s="24"/>
      <c r="DGN36" s="24"/>
      <c r="DGO36" s="24"/>
      <c r="DGP36" s="24"/>
      <c r="DGQ36" s="24"/>
      <c r="DGR36" s="24"/>
      <c r="DGS36" s="24"/>
      <c r="DGT36" s="24"/>
      <c r="DGU36" s="24"/>
      <c r="DGV36" s="24"/>
      <c r="DGW36" s="24"/>
      <c r="DGX36" s="24"/>
      <c r="DGY36" s="24"/>
      <c r="DGZ36" s="24"/>
      <c r="DHA36" s="24"/>
      <c r="DHB36" s="24"/>
      <c r="DHC36" s="24"/>
      <c r="DHD36" s="24"/>
      <c r="DHE36" s="24"/>
      <c r="DHF36" s="24"/>
      <c r="DHG36" s="24"/>
      <c r="DHH36" s="24"/>
      <c r="DHI36" s="24"/>
      <c r="DHJ36" s="24"/>
      <c r="DHK36" s="24"/>
      <c r="DHL36" s="24"/>
      <c r="DHM36" s="24"/>
      <c r="DHN36" s="24"/>
      <c r="DHO36" s="24"/>
      <c r="DHP36" s="24"/>
      <c r="DHQ36" s="24"/>
      <c r="DHR36" s="24"/>
      <c r="DHS36" s="24"/>
      <c r="DHT36" s="24"/>
      <c r="DHU36" s="24"/>
      <c r="DHV36" s="24"/>
      <c r="DHW36" s="24"/>
      <c r="DHX36" s="24"/>
      <c r="DHY36" s="24"/>
      <c r="DHZ36" s="24"/>
      <c r="DIA36" s="24"/>
      <c r="DIB36" s="24"/>
      <c r="DIC36" s="24"/>
      <c r="DID36" s="24"/>
      <c r="DIE36" s="24"/>
      <c r="DIF36" s="24"/>
      <c r="DIG36" s="24"/>
      <c r="DIH36" s="24"/>
      <c r="DII36" s="24"/>
      <c r="DIJ36" s="24"/>
      <c r="DIK36" s="24"/>
      <c r="DIL36" s="24"/>
      <c r="DIM36" s="24"/>
      <c r="DIN36" s="24"/>
      <c r="DIO36" s="24"/>
      <c r="DIP36" s="24"/>
      <c r="DIQ36" s="24"/>
      <c r="DIR36" s="24"/>
      <c r="DIS36" s="24"/>
      <c r="DIT36" s="24"/>
      <c r="DIU36" s="24"/>
      <c r="DIV36" s="24"/>
      <c r="DIW36" s="24"/>
      <c r="DIX36" s="24"/>
      <c r="DIY36" s="24"/>
      <c r="DIZ36" s="24"/>
      <c r="DJA36" s="24"/>
      <c r="DJB36" s="24"/>
      <c r="DJC36" s="24"/>
      <c r="DJD36" s="24"/>
      <c r="DJE36" s="24"/>
      <c r="DJF36" s="24"/>
      <c r="DJG36" s="24"/>
      <c r="DJH36" s="24"/>
      <c r="DJI36" s="24"/>
      <c r="DJJ36" s="24"/>
      <c r="DJK36" s="24"/>
      <c r="DJL36" s="24"/>
      <c r="DJM36" s="24"/>
      <c r="DJN36" s="24"/>
      <c r="DJO36" s="24"/>
      <c r="DJP36" s="24"/>
      <c r="DJQ36" s="24"/>
      <c r="DJR36" s="24"/>
      <c r="DJS36" s="24"/>
      <c r="DJT36" s="24"/>
      <c r="DJU36" s="24"/>
      <c r="DJV36" s="24"/>
      <c r="DJW36" s="24"/>
      <c r="DJX36" s="24"/>
      <c r="DJY36" s="24"/>
      <c r="DJZ36" s="24"/>
      <c r="DKA36" s="24"/>
      <c r="DKB36" s="24"/>
      <c r="DKC36" s="24"/>
      <c r="DKD36" s="24"/>
      <c r="DKE36" s="24"/>
      <c r="DKF36" s="24"/>
      <c r="DKG36" s="24"/>
      <c r="DKH36" s="24"/>
      <c r="DKI36" s="24"/>
      <c r="DKJ36" s="24"/>
      <c r="DKK36" s="24"/>
      <c r="DKL36" s="24"/>
      <c r="DKM36" s="24"/>
      <c r="DKN36" s="24"/>
      <c r="DKO36" s="24"/>
      <c r="DKP36" s="24"/>
      <c r="DKQ36" s="24"/>
      <c r="DKR36" s="24"/>
      <c r="DKS36" s="24"/>
      <c r="DKT36" s="24"/>
      <c r="DKU36" s="24"/>
      <c r="DKV36" s="24"/>
      <c r="DKW36" s="24"/>
      <c r="DKX36" s="24"/>
      <c r="DKY36" s="24"/>
      <c r="DKZ36" s="24"/>
      <c r="DLA36" s="24"/>
      <c r="DLB36" s="24"/>
      <c r="DLC36" s="24"/>
      <c r="DLD36" s="24"/>
      <c r="DLE36" s="24"/>
      <c r="DLF36" s="24"/>
      <c r="DLG36" s="24"/>
      <c r="DLH36" s="24"/>
      <c r="DLI36" s="24"/>
      <c r="DLJ36" s="24"/>
      <c r="DLK36" s="24"/>
      <c r="DLL36" s="24"/>
      <c r="DLM36" s="24"/>
      <c r="DLN36" s="24"/>
      <c r="DLO36" s="24"/>
      <c r="DLP36" s="24"/>
      <c r="DLQ36" s="24"/>
      <c r="DLR36" s="24"/>
      <c r="DLS36" s="24"/>
      <c r="DLT36" s="24"/>
      <c r="DLU36" s="24"/>
      <c r="DLV36" s="24"/>
      <c r="DLW36" s="24"/>
      <c r="DLX36" s="24"/>
      <c r="DLY36" s="24"/>
      <c r="DLZ36" s="24"/>
      <c r="DMA36" s="24"/>
      <c r="DMB36" s="24"/>
      <c r="DMC36" s="24"/>
      <c r="DMD36" s="24"/>
      <c r="DME36" s="24"/>
      <c r="DMF36" s="24"/>
      <c r="DMG36" s="24"/>
      <c r="DMH36" s="24"/>
      <c r="DMI36" s="24"/>
      <c r="DMJ36" s="24"/>
      <c r="DMK36" s="24"/>
      <c r="DML36" s="24"/>
      <c r="DMM36" s="24"/>
      <c r="DMN36" s="24"/>
      <c r="DMO36" s="24"/>
      <c r="DMP36" s="24"/>
      <c r="DMQ36" s="24"/>
      <c r="DMR36" s="24"/>
      <c r="DMS36" s="24"/>
      <c r="DMT36" s="24"/>
      <c r="DMU36" s="24"/>
      <c r="DMV36" s="24"/>
      <c r="DMW36" s="24"/>
      <c r="DMX36" s="24"/>
      <c r="DMY36" s="24"/>
      <c r="DMZ36" s="24"/>
      <c r="DNA36" s="24"/>
      <c r="DNB36" s="24"/>
      <c r="DNC36" s="24"/>
      <c r="DND36" s="24"/>
      <c r="DNE36" s="24"/>
      <c r="DNF36" s="24"/>
      <c r="DNG36" s="24"/>
      <c r="DNH36" s="24"/>
      <c r="DNI36" s="24"/>
      <c r="DNJ36" s="24"/>
      <c r="DNK36" s="24"/>
      <c r="DNL36" s="24"/>
      <c r="DNM36" s="24"/>
      <c r="DNN36" s="24"/>
      <c r="DNO36" s="24"/>
      <c r="DNP36" s="24"/>
      <c r="DNQ36" s="24"/>
      <c r="DNR36" s="24"/>
      <c r="DNS36" s="24"/>
      <c r="DNT36" s="24"/>
      <c r="DNU36" s="24"/>
      <c r="DNV36" s="24"/>
      <c r="DNW36" s="24"/>
      <c r="DNX36" s="24"/>
      <c r="DNY36" s="24"/>
      <c r="DNZ36" s="24"/>
      <c r="DOA36" s="24"/>
      <c r="DOB36" s="24"/>
      <c r="DOC36" s="24"/>
      <c r="DOD36" s="24"/>
      <c r="DOE36" s="24"/>
      <c r="DOF36" s="24"/>
      <c r="DOG36" s="24"/>
      <c r="DOH36" s="24"/>
      <c r="DOI36" s="24"/>
      <c r="DOJ36" s="24"/>
      <c r="DOK36" s="24"/>
      <c r="DOL36" s="24"/>
      <c r="DOM36" s="24"/>
      <c r="DON36" s="24"/>
      <c r="DOO36" s="24"/>
      <c r="DOP36" s="24"/>
      <c r="DOQ36" s="24"/>
      <c r="DOR36" s="24"/>
      <c r="DOS36" s="24"/>
      <c r="DOT36" s="24"/>
      <c r="DOU36" s="24"/>
      <c r="DOV36" s="24"/>
      <c r="DOW36" s="24"/>
      <c r="DOX36" s="24"/>
      <c r="DOY36" s="24"/>
      <c r="DOZ36" s="24"/>
      <c r="DPA36" s="24"/>
      <c r="DPB36" s="24"/>
      <c r="DPC36" s="24"/>
      <c r="DPD36" s="24"/>
      <c r="DPE36" s="24"/>
      <c r="DPF36" s="24"/>
      <c r="DPG36" s="24"/>
      <c r="DPH36" s="24"/>
      <c r="DPI36" s="24"/>
      <c r="DPJ36" s="24"/>
      <c r="DPK36" s="24"/>
      <c r="DPL36" s="24"/>
      <c r="DPM36" s="24"/>
      <c r="DPN36" s="24"/>
      <c r="DPO36" s="24"/>
      <c r="DPP36" s="24"/>
      <c r="DPQ36" s="24"/>
      <c r="DPR36" s="24"/>
      <c r="DPS36" s="24"/>
      <c r="DPT36" s="24"/>
      <c r="DPU36" s="24"/>
      <c r="DPV36" s="24"/>
      <c r="DPW36" s="24"/>
      <c r="DPX36" s="24"/>
      <c r="DPY36" s="24"/>
      <c r="DPZ36" s="24"/>
      <c r="DQA36" s="24"/>
      <c r="DQB36" s="24"/>
      <c r="DQC36" s="24"/>
      <c r="DQD36" s="24"/>
      <c r="DQE36" s="24"/>
      <c r="DQF36" s="24"/>
      <c r="DQG36" s="24"/>
      <c r="DQH36" s="24"/>
      <c r="DQI36" s="24"/>
      <c r="DQJ36" s="24"/>
      <c r="DQK36" s="24"/>
      <c r="DQL36" s="24"/>
      <c r="DQM36" s="24"/>
      <c r="DQN36" s="24"/>
      <c r="DQO36" s="24"/>
      <c r="DQP36" s="24"/>
      <c r="DQQ36" s="24"/>
      <c r="DQR36" s="24"/>
      <c r="DQS36" s="24"/>
      <c r="DQT36" s="24"/>
      <c r="DQU36" s="24"/>
      <c r="DQV36" s="24"/>
      <c r="DQW36" s="24"/>
      <c r="DQX36" s="24"/>
      <c r="DQY36" s="24"/>
      <c r="DQZ36" s="24"/>
      <c r="DRA36" s="24"/>
      <c r="DRB36" s="24"/>
      <c r="DRC36" s="24"/>
      <c r="DRD36" s="24"/>
      <c r="DRE36" s="24"/>
      <c r="DRF36" s="24"/>
      <c r="DRG36" s="24"/>
      <c r="DRH36" s="24"/>
      <c r="DRI36" s="24"/>
      <c r="DRJ36" s="24"/>
      <c r="DRK36" s="24"/>
      <c r="DRL36" s="24"/>
      <c r="DRM36" s="24"/>
      <c r="DRN36" s="24"/>
      <c r="DRO36" s="24"/>
      <c r="DRP36" s="24"/>
      <c r="DRQ36" s="24"/>
      <c r="DRR36" s="24"/>
      <c r="DRS36" s="24"/>
      <c r="DRT36" s="24"/>
      <c r="DRU36" s="24"/>
      <c r="DRV36" s="24"/>
      <c r="DRW36" s="24"/>
      <c r="DRX36" s="24"/>
      <c r="DRY36" s="24"/>
      <c r="DRZ36" s="24"/>
      <c r="DSA36" s="24"/>
      <c r="DSB36" s="24"/>
      <c r="DSC36" s="24"/>
      <c r="DSD36" s="24"/>
      <c r="DSE36" s="24"/>
      <c r="DSF36" s="24"/>
      <c r="DSG36" s="24"/>
      <c r="DSH36" s="24"/>
      <c r="DSI36" s="24"/>
      <c r="DSJ36" s="24"/>
      <c r="DSK36" s="24"/>
      <c r="DSL36" s="24"/>
      <c r="DSM36" s="24"/>
      <c r="DSN36" s="24"/>
      <c r="DSO36" s="24"/>
      <c r="DSP36" s="24"/>
      <c r="DSQ36" s="24"/>
      <c r="DSR36" s="24"/>
      <c r="DSS36" s="24"/>
      <c r="DST36" s="24"/>
      <c r="DSU36" s="24"/>
      <c r="DSV36" s="24"/>
      <c r="DSW36" s="24"/>
      <c r="DSX36" s="24"/>
      <c r="DSY36" s="24"/>
      <c r="DSZ36" s="24"/>
      <c r="DTA36" s="24"/>
      <c r="DTB36" s="24"/>
      <c r="DTC36" s="24"/>
      <c r="DTD36" s="24"/>
      <c r="DTE36" s="24"/>
      <c r="DTF36" s="24"/>
      <c r="DTG36" s="24"/>
      <c r="DTH36" s="24"/>
      <c r="DTI36" s="24"/>
      <c r="DTJ36" s="24"/>
      <c r="DTK36" s="24"/>
      <c r="DTL36" s="24"/>
      <c r="DTM36" s="24"/>
      <c r="DTN36" s="24"/>
      <c r="DTO36" s="24"/>
      <c r="DTP36" s="24"/>
      <c r="DTQ36" s="24"/>
      <c r="DTR36" s="24"/>
      <c r="DTS36" s="24"/>
      <c r="DTT36" s="24"/>
      <c r="DTU36" s="24"/>
      <c r="DTV36" s="24"/>
      <c r="DTW36" s="24"/>
      <c r="DTX36" s="24"/>
      <c r="DTY36" s="24"/>
      <c r="DTZ36" s="24"/>
      <c r="DUA36" s="24"/>
      <c r="DUB36" s="24"/>
      <c r="DUC36" s="24"/>
      <c r="DUD36" s="24"/>
      <c r="DUE36" s="24"/>
      <c r="DUF36" s="24"/>
      <c r="DUG36" s="24"/>
      <c r="DUH36" s="24"/>
      <c r="DUI36" s="24"/>
      <c r="DUJ36" s="24"/>
      <c r="DUK36" s="24"/>
      <c r="DUL36" s="24"/>
      <c r="DUM36" s="24"/>
      <c r="DUN36" s="24"/>
      <c r="DUO36" s="24"/>
      <c r="DUP36" s="24"/>
      <c r="DUQ36" s="24"/>
      <c r="DUR36" s="24"/>
      <c r="DUS36" s="24"/>
      <c r="DUT36" s="24"/>
      <c r="DUU36" s="24"/>
      <c r="DUV36" s="24"/>
      <c r="DUW36" s="24"/>
      <c r="DUX36" s="24"/>
      <c r="DUY36" s="24"/>
      <c r="DUZ36" s="24"/>
      <c r="DVA36" s="24"/>
      <c r="DVB36" s="24"/>
      <c r="DVC36" s="24"/>
      <c r="DVD36" s="24"/>
      <c r="DVE36" s="24"/>
      <c r="DVF36" s="24"/>
      <c r="DVG36" s="24"/>
      <c r="DVH36" s="24"/>
      <c r="DVI36" s="24"/>
      <c r="DVJ36" s="24"/>
      <c r="DVK36" s="24"/>
      <c r="DVL36" s="24"/>
      <c r="DVM36" s="24"/>
      <c r="DVN36" s="24"/>
      <c r="DVO36" s="24"/>
      <c r="DVP36" s="24"/>
      <c r="DVQ36" s="24"/>
      <c r="DVR36" s="24"/>
      <c r="DVS36" s="24"/>
      <c r="DVT36" s="24"/>
      <c r="DVU36" s="24"/>
      <c r="DVV36" s="24"/>
      <c r="DVW36" s="24"/>
      <c r="DVX36" s="24"/>
      <c r="DVY36" s="24"/>
      <c r="DVZ36" s="24"/>
      <c r="DWA36" s="24"/>
      <c r="DWB36" s="24"/>
      <c r="DWC36" s="24"/>
      <c r="DWD36" s="24"/>
      <c r="DWE36" s="24"/>
      <c r="DWF36" s="24"/>
      <c r="DWG36" s="24"/>
      <c r="DWH36" s="24"/>
      <c r="DWI36" s="24"/>
      <c r="DWJ36" s="24"/>
      <c r="DWK36" s="24"/>
      <c r="DWL36" s="24"/>
      <c r="DWM36" s="24"/>
      <c r="DWN36" s="24"/>
      <c r="DWO36" s="24"/>
      <c r="DWP36" s="24"/>
      <c r="DWQ36" s="24"/>
      <c r="DWR36" s="24"/>
      <c r="DWS36" s="24"/>
      <c r="DWT36" s="24"/>
      <c r="DWU36" s="24"/>
      <c r="DWV36" s="24"/>
      <c r="DWW36" s="24"/>
      <c r="DWX36" s="24"/>
      <c r="DWY36" s="24"/>
      <c r="DWZ36" s="24"/>
      <c r="DXA36" s="24"/>
      <c r="DXB36" s="24"/>
      <c r="DXC36" s="24"/>
      <c r="DXD36" s="24"/>
      <c r="DXE36" s="24"/>
      <c r="DXF36" s="24"/>
      <c r="DXG36" s="24"/>
      <c r="DXH36" s="24"/>
      <c r="DXI36" s="24"/>
      <c r="DXJ36" s="24"/>
      <c r="DXK36" s="24"/>
      <c r="DXL36" s="24"/>
      <c r="DXM36" s="24"/>
      <c r="DXN36" s="24"/>
      <c r="DXO36" s="24"/>
      <c r="DXP36" s="24"/>
      <c r="DXQ36" s="24"/>
      <c r="DXR36" s="24"/>
      <c r="DXS36" s="24"/>
      <c r="DXT36" s="24"/>
      <c r="DXU36" s="24"/>
      <c r="DXV36" s="24"/>
      <c r="DXW36" s="24"/>
      <c r="DXX36" s="24"/>
      <c r="DXY36" s="24"/>
      <c r="DXZ36" s="24"/>
      <c r="DYA36" s="24"/>
      <c r="DYB36" s="24"/>
      <c r="DYC36" s="24"/>
      <c r="DYD36" s="24"/>
      <c r="DYE36" s="24"/>
      <c r="DYF36" s="24"/>
      <c r="DYG36" s="24"/>
      <c r="DYH36" s="24"/>
      <c r="DYI36" s="24"/>
      <c r="DYJ36" s="24"/>
      <c r="DYK36" s="24"/>
      <c r="DYL36" s="24"/>
      <c r="DYM36" s="24"/>
      <c r="DYN36" s="24"/>
      <c r="DYO36" s="24"/>
      <c r="DYP36" s="24"/>
      <c r="DYQ36" s="24"/>
      <c r="DYR36" s="24"/>
      <c r="DYS36" s="24"/>
      <c r="DYT36" s="24"/>
      <c r="DYU36" s="24"/>
      <c r="DYV36" s="24"/>
      <c r="DYW36" s="24"/>
      <c r="DYX36" s="24"/>
      <c r="DYY36" s="24"/>
      <c r="DYZ36" s="24"/>
      <c r="DZA36" s="24"/>
      <c r="DZB36" s="24"/>
      <c r="DZC36" s="24"/>
      <c r="DZD36" s="24"/>
      <c r="DZE36" s="24"/>
      <c r="DZF36" s="24"/>
      <c r="DZG36" s="24"/>
      <c r="DZH36" s="24"/>
      <c r="DZI36" s="24"/>
      <c r="DZJ36" s="24"/>
      <c r="DZK36" s="24"/>
      <c r="DZL36" s="24"/>
      <c r="DZM36" s="24"/>
      <c r="DZN36" s="24"/>
      <c r="DZO36" s="24"/>
      <c r="DZP36" s="24"/>
      <c r="DZQ36" s="24"/>
      <c r="DZR36" s="24"/>
      <c r="DZS36" s="24"/>
      <c r="DZT36" s="24"/>
      <c r="DZU36" s="24"/>
      <c r="DZV36" s="24"/>
      <c r="DZW36" s="24"/>
      <c r="DZX36" s="24"/>
      <c r="DZY36" s="24"/>
      <c r="DZZ36" s="24"/>
      <c r="EAA36" s="24"/>
      <c r="EAB36" s="24"/>
      <c r="EAC36" s="24"/>
      <c r="EAD36" s="24"/>
      <c r="EAE36" s="24"/>
      <c r="EAF36" s="24"/>
      <c r="EAG36" s="24"/>
      <c r="EAH36" s="24"/>
      <c r="EAI36" s="24"/>
      <c r="EAJ36" s="24"/>
      <c r="EAK36" s="24"/>
      <c r="EAL36" s="24"/>
      <c r="EAM36" s="24"/>
      <c r="EAN36" s="24"/>
      <c r="EAO36" s="24"/>
      <c r="EAP36" s="24"/>
      <c r="EAQ36" s="24"/>
      <c r="EAR36" s="24"/>
      <c r="EAS36" s="24"/>
      <c r="EAT36" s="24"/>
      <c r="EAU36" s="24"/>
      <c r="EAV36" s="24"/>
      <c r="EAW36" s="24"/>
      <c r="EAX36" s="24"/>
      <c r="EAY36" s="24"/>
      <c r="EAZ36" s="24"/>
      <c r="EBA36" s="24"/>
      <c r="EBB36" s="24"/>
      <c r="EBC36" s="24"/>
      <c r="EBD36" s="24"/>
      <c r="EBE36" s="24"/>
      <c r="EBF36" s="24"/>
      <c r="EBG36" s="24"/>
      <c r="EBH36" s="24"/>
      <c r="EBI36" s="24"/>
      <c r="EBJ36" s="24"/>
      <c r="EBK36" s="24"/>
      <c r="EBL36" s="24"/>
      <c r="EBM36" s="24"/>
      <c r="EBN36" s="24"/>
      <c r="EBO36" s="24"/>
      <c r="EBP36" s="24"/>
      <c r="EBQ36" s="24"/>
      <c r="EBR36" s="24"/>
      <c r="EBS36" s="24"/>
      <c r="EBT36" s="24"/>
      <c r="EBU36" s="24"/>
      <c r="EBV36" s="24"/>
      <c r="EBW36" s="24"/>
      <c r="EBX36" s="24"/>
      <c r="EBY36" s="24"/>
      <c r="EBZ36" s="24"/>
      <c r="ECA36" s="24"/>
      <c r="ECB36" s="24"/>
      <c r="ECC36" s="24"/>
      <c r="ECD36" s="24"/>
      <c r="ECE36" s="24"/>
      <c r="ECF36" s="24"/>
      <c r="ECG36" s="24"/>
      <c r="ECH36" s="24"/>
      <c r="ECI36" s="24"/>
      <c r="ECJ36" s="24"/>
      <c r="ECK36" s="24"/>
      <c r="ECL36" s="24"/>
      <c r="ECM36" s="24"/>
      <c r="ECN36" s="24"/>
      <c r="ECO36" s="24"/>
      <c r="ECP36" s="24"/>
      <c r="ECQ36" s="24"/>
      <c r="ECR36" s="24"/>
      <c r="ECS36" s="24"/>
      <c r="ECT36" s="24"/>
      <c r="ECU36" s="24"/>
      <c r="ECV36" s="24"/>
      <c r="ECW36" s="24"/>
      <c r="ECX36" s="24"/>
      <c r="ECY36" s="24"/>
      <c r="ECZ36" s="24"/>
      <c r="EDA36" s="24"/>
      <c r="EDB36" s="24"/>
      <c r="EDC36" s="24"/>
      <c r="EDD36" s="24"/>
      <c r="EDE36" s="24"/>
      <c r="EDF36" s="24"/>
      <c r="EDG36" s="24"/>
      <c r="EDH36" s="24"/>
      <c r="EDI36" s="24"/>
      <c r="EDJ36" s="24"/>
      <c r="EDK36" s="24"/>
      <c r="EDL36" s="24"/>
      <c r="EDM36" s="24"/>
      <c r="EDN36" s="24"/>
      <c r="EDO36" s="24"/>
      <c r="EDP36" s="24"/>
      <c r="EDQ36" s="24"/>
      <c r="EDR36" s="24"/>
      <c r="EDS36" s="24"/>
      <c r="EDT36" s="24"/>
      <c r="EDU36" s="24"/>
      <c r="EDV36" s="24"/>
      <c r="EDW36" s="24"/>
      <c r="EDX36" s="24"/>
      <c r="EDY36" s="24"/>
      <c r="EDZ36" s="24"/>
      <c r="EEA36" s="24"/>
      <c r="EEB36" s="24"/>
      <c r="EEC36" s="24"/>
      <c r="EED36" s="24"/>
      <c r="EEE36" s="24"/>
      <c r="EEF36" s="24"/>
      <c r="EEG36" s="24"/>
      <c r="EEH36" s="24"/>
      <c r="EEI36" s="24"/>
      <c r="EEJ36" s="24"/>
      <c r="EEK36" s="24"/>
      <c r="EEL36" s="24"/>
      <c r="EEM36" s="24"/>
      <c r="EEN36" s="24"/>
      <c r="EEO36" s="24"/>
      <c r="EEP36" s="24"/>
      <c r="EEQ36" s="24"/>
      <c r="EER36" s="24"/>
      <c r="EES36" s="24"/>
      <c r="EET36" s="24"/>
      <c r="EEU36" s="24"/>
      <c r="EEV36" s="24"/>
      <c r="EEW36" s="24"/>
      <c r="EEX36" s="24"/>
      <c r="EEY36" s="24"/>
      <c r="EEZ36" s="24"/>
      <c r="EFA36" s="24"/>
      <c r="EFB36" s="24"/>
      <c r="EFC36" s="24"/>
      <c r="EFD36" s="24"/>
      <c r="EFE36" s="24"/>
      <c r="EFF36" s="24"/>
      <c r="EFG36" s="24"/>
      <c r="EFH36" s="24"/>
      <c r="EFI36" s="24"/>
      <c r="EFJ36" s="24"/>
      <c r="EFK36" s="24"/>
      <c r="EFL36" s="24"/>
      <c r="EFM36" s="24"/>
      <c r="EFN36" s="24"/>
      <c r="EFO36" s="24"/>
      <c r="EFP36" s="24"/>
      <c r="EFQ36" s="24"/>
      <c r="EFR36" s="24"/>
      <c r="EFS36" s="24"/>
      <c r="EFT36" s="24"/>
      <c r="EFU36" s="24"/>
      <c r="EFV36" s="24"/>
      <c r="EFW36" s="24"/>
      <c r="EFX36" s="24"/>
      <c r="EFY36" s="24"/>
      <c r="EFZ36" s="24"/>
      <c r="EGA36" s="24"/>
      <c r="EGB36" s="24"/>
      <c r="EGC36" s="24"/>
      <c r="EGD36" s="24"/>
      <c r="EGE36" s="24"/>
      <c r="EGF36" s="24"/>
      <c r="EGG36" s="24"/>
      <c r="EGH36" s="24"/>
      <c r="EGI36" s="24"/>
      <c r="EGJ36" s="24"/>
      <c r="EGK36" s="24"/>
      <c r="EGL36" s="24"/>
      <c r="EGM36" s="24"/>
      <c r="EGN36" s="24"/>
      <c r="EGO36" s="24"/>
      <c r="EGP36" s="24"/>
      <c r="EGQ36" s="24"/>
      <c r="EGR36" s="24"/>
      <c r="EGS36" s="24"/>
      <c r="EGT36" s="24"/>
      <c r="EGU36" s="24"/>
      <c r="EGV36" s="24"/>
      <c r="EGW36" s="24"/>
      <c r="EGX36" s="24"/>
      <c r="EGY36" s="24"/>
      <c r="EGZ36" s="24"/>
      <c r="EHA36" s="24"/>
      <c r="EHB36" s="24"/>
      <c r="EHC36" s="24"/>
      <c r="EHD36" s="24"/>
      <c r="EHE36" s="24"/>
      <c r="EHF36" s="24"/>
      <c r="EHG36" s="24"/>
      <c r="EHH36" s="24"/>
      <c r="EHI36" s="24"/>
      <c r="EHJ36" s="24"/>
      <c r="EHK36" s="24"/>
      <c r="EHL36" s="24"/>
      <c r="EHM36" s="24"/>
      <c r="EHN36" s="24"/>
      <c r="EHO36" s="24"/>
      <c r="EHP36" s="24"/>
      <c r="EHQ36" s="24"/>
      <c r="EHR36" s="24"/>
      <c r="EHS36" s="24"/>
      <c r="EHT36" s="24"/>
      <c r="EHU36" s="24"/>
      <c r="EHV36" s="24"/>
      <c r="EHW36" s="24"/>
      <c r="EHX36" s="24"/>
      <c r="EHY36" s="24"/>
      <c r="EHZ36" s="24"/>
      <c r="EIA36" s="24"/>
      <c r="EIB36" s="24"/>
      <c r="EIC36" s="24"/>
      <c r="EID36" s="24"/>
      <c r="EIE36" s="24"/>
      <c r="EIF36" s="24"/>
      <c r="EIG36" s="24"/>
      <c r="EIH36" s="24"/>
      <c r="EII36" s="24"/>
      <c r="EIJ36" s="24"/>
      <c r="EIK36" s="24"/>
      <c r="EIL36" s="24"/>
      <c r="EIM36" s="24"/>
      <c r="EIN36" s="24"/>
      <c r="EIO36" s="24"/>
      <c r="EIP36" s="24"/>
      <c r="EIQ36" s="24"/>
      <c r="EIR36" s="24"/>
      <c r="EIS36" s="24"/>
      <c r="EIT36" s="24"/>
      <c r="EIU36" s="24"/>
      <c r="EIV36" s="24"/>
      <c r="EIW36" s="24"/>
      <c r="EIX36" s="24"/>
      <c r="EIY36" s="24"/>
      <c r="EIZ36" s="24"/>
      <c r="EJA36" s="24"/>
      <c r="EJB36" s="24"/>
      <c r="EJC36" s="24"/>
      <c r="EJD36" s="24"/>
      <c r="EJE36" s="24"/>
      <c r="EJF36" s="24"/>
      <c r="EJG36" s="24"/>
      <c r="EJH36" s="24"/>
      <c r="EJI36" s="24"/>
      <c r="EJJ36" s="24"/>
      <c r="EJK36" s="24"/>
      <c r="EJL36" s="24"/>
      <c r="EJM36" s="24"/>
      <c r="EJN36" s="24"/>
      <c r="EJO36" s="24"/>
      <c r="EJP36" s="24"/>
      <c r="EJQ36" s="24"/>
      <c r="EJR36" s="24"/>
      <c r="EJS36" s="24"/>
      <c r="EJT36" s="24"/>
      <c r="EJU36" s="24"/>
      <c r="EJV36" s="24"/>
      <c r="EJW36" s="24"/>
      <c r="EJX36" s="24"/>
      <c r="EJY36" s="24"/>
      <c r="EJZ36" s="24"/>
      <c r="EKA36" s="24"/>
      <c r="EKB36" s="24"/>
      <c r="EKC36" s="24"/>
      <c r="EKD36" s="24"/>
      <c r="EKE36" s="24"/>
      <c r="EKF36" s="24"/>
      <c r="EKG36" s="24"/>
      <c r="EKH36" s="24"/>
      <c r="EKI36" s="24"/>
      <c r="EKJ36" s="24"/>
      <c r="EKK36" s="24"/>
      <c r="EKL36" s="24"/>
      <c r="EKM36" s="24"/>
      <c r="EKN36" s="24"/>
      <c r="EKO36" s="24"/>
      <c r="EKP36" s="24"/>
      <c r="EKQ36" s="24"/>
      <c r="EKR36" s="24"/>
      <c r="EKS36" s="24"/>
      <c r="EKT36" s="24"/>
      <c r="EKU36" s="24"/>
      <c r="EKV36" s="24"/>
      <c r="EKW36" s="24"/>
      <c r="EKX36" s="24"/>
      <c r="EKY36" s="24"/>
      <c r="EKZ36" s="24"/>
      <c r="ELA36" s="24"/>
      <c r="ELB36" s="24"/>
      <c r="ELC36" s="24"/>
      <c r="ELD36" s="24"/>
      <c r="ELE36" s="24"/>
      <c r="ELF36" s="24"/>
      <c r="ELG36" s="24"/>
      <c r="ELH36" s="24"/>
      <c r="ELI36" s="24"/>
      <c r="ELJ36" s="24"/>
      <c r="ELK36" s="24"/>
      <c r="ELL36" s="24"/>
      <c r="ELM36" s="24"/>
      <c r="ELN36" s="24"/>
      <c r="ELO36" s="24"/>
      <c r="ELP36" s="24"/>
      <c r="ELQ36" s="24"/>
      <c r="ELR36" s="24"/>
      <c r="ELS36" s="24"/>
      <c r="ELT36" s="24"/>
      <c r="ELU36" s="24"/>
      <c r="ELV36" s="24"/>
      <c r="ELW36" s="24"/>
      <c r="ELX36" s="24"/>
      <c r="ELY36" s="24"/>
      <c r="ELZ36" s="24"/>
      <c r="EMA36" s="24"/>
      <c r="EMB36" s="24"/>
      <c r="EMC36" s="24"/>
      <c r="EMD36" s="24"/>
      <c r="EME36" s="24"/>
      <c r="EMF36" s="24"/>
      <c r="EMG36" s="24"/>
      <c r="EMH36" s="24"/>
      <c r="EMI36" s="24"/>
      <c r="EMJ36" s="24"/>
      <c r="EMK36" s="24"/>
      <c r="EML36" s="24"/>
      <c r="EMM36" s="24"/>
      <c r="EMN36" s="24"/>
      <c r="EMO36" s="24"/>
      <c r="EMP36" s="24"/>
      <c r="EMQ36" s="24"/>
      <c r="EMR36" s="24"/>
      <c r="EMS36" s="24"/>
      <c r="EMT36" s="24"/>
      <c r="EMU36" s="24"/>
      <c r="EMV36" s="24"/>
      <c r="EMW36" s="24"/>
      <c r="EMX36" s="24"/>
      <c r="EMY36" s="24"/>
      <c r="EMZ36" s="24"/>
      <c r="ENA36" s="24"/>
      <c r="ENB36" s="24"/>
      <c r="ENC36" s="24"/>
      <c r="END36" s="24"/>
      <c r="ENE36" s="24"/>
      <c r="ENF36" s="24"/>
      <c r="ENG36" s="24"/>
      <c r="ENH36" s="24"/>
      <c r="ENI36" s="24"/>
      <c r="ENJ36" s="24"/>
      <c r="ENK36" s="24"/>
      <c r="ENL36" s="24"/>
      <c r="ENM36" s="24"/>
      <c r="ENN36" s="24"/>
      <c r="ENO36" s="24"/>
      <c r="ENP36" s="24"/>
      <c r="ENQ36" s="24"/>
      <c r="ENR36" s="24"/>
      <c r="ENS36" s="24"/>
      <c r="ENT36" s="24"/>
      <c r="ENU36" s="24"/>
      <c r="ENV36" s="24"/>
      <c r="ENW36" s="24"/>
      <c r="ENX36" s="24"/>
      <c r="ENY36" s="24"/>
      <c r="ENZ36" s="24"/>
      <c r="EOA36" s="24"/>
      <c r="EOB36" s="24"/>
      <c r="EOC36" s="24"/>
      <c r="EOD36" s="24"/>
      <c r="EOE36" s="24"/>
      <c r="EOF36" s="24"/>
      <c r="EOG36" s="24"/>
      <c r="EOH36" s="24"/>
      <c r="EOI36" s="24"/>
      <c r="EOJ36" s="24"/>
      <c r="EOK36" s="24"/>
      <c r="EOL36" s="24"/>
      <c r="EOM36" s="24"/>
      <c r="EON36" s="24"/>
      <c r="EOO36" s="24"/>
      <c r="EOP36" s="24"/>
      <c r="EOQ36" s="24"/>
      <c r="EOR36" s="24"/>
      <c r="EOS36" s="24"/>
      <c r="EOT36" s="24"/>
      <c r="EOU36" s="24"/>
      <c r="EOV36" s="24"/>
      <c r="EOW36" s="24"/>
      <c r="EOX36" s="24"/>
      <c r="EOY36" s="24"/>
      <c r="EOZ36" s="24"/>
      <c r="EPA36" s="24"/>
      <c r="EPB36" s="24"/>
      <c r="EPC36" s="24"/>
      <c r="EPD36" s="24"/>
      <c r="EPE36" s="24"/>
      <c r="EPF36" s="24"/>
      <c r="EPG36" s="24"/>
      <c r="EPH36" s="24"/>
      <c r="EPI36" s="24"/>
      <c r="EPJ36" s="24"/>
      <c r="EPK36" s="24"/>
      <c r="EPL36" s="24"/>
      <c r="EPM36" s="24"/>
      <c r="EPN36" s="24"/>
      <c r="EPO36" s="24"/>
      <c r="EPP36" s="24"/>
      <c r="EPQ36" s="24"/>
      <c r="EPR36" s="24"/>
      <c r="EPS36" s="24"/>
      <c r="EPT36" s="24"/>
      <c r="EPU36" s="24"/>
      <c r="EPV36" s="24"/>
      <c r="EPW36" s="24"/>
      <c r="EPX36" s="24"/>
      <c r="EPY36" s="24"/>
      <c r="EPZ36" s="24"/>
      <c r="EQA36" s="24"/>
      <c r="EQB36" s="24"/>
      <c r="EQC36" s="24"/>
      <c r="EQD36" s="24"/>
      <c r="EQE36" s="24"/>
      <c r="EQF36" s="24"/>
      <c r="EQG36" s="24"/>
      <c r="EQH36" s="24"/>
      <c r="EQI36" s="24"/>
      <c r="EQJ36" s="24"/>
      <c r="EQK36" s="24"/>
      <c r="EQL36" s="24"/>
      <c r="EQM36" s="24"/>
      <c r="EQN36" s="24"/>
      <c r="EQO36" s="24"/>
      <c r="EQP36" s="24"/>
      <c r="EQQ36" s="24"/>
      <c r="EQR36" s="24"/>
      <c r="EQS36" s="24"/>
      <c r="EQT36" s="24"/>
      <c r="EQU36" s="24"/>
      <c r="EQV36" s="24"/>
      <c r="EQW36" s="24"/>
      <c r="EQX36" s="24"/>
      <c r="EQY36" s="24"/>
      <c r="EQZ36" s="24"/>
      <c r="ERA36" s="24"/>
      <c r="ERB36" s="24"/>
      <c r="ERC36" s="24"/>
      <c r="ERD36" s="24"/>
      <c r="ERE36" s="24"/>
      <c r="ERF36" s="24"/>
      <c r="ERG36" s="24"/>
      <c r="ERH36" s="24"/>
      <c r="ERI36" s="24"/>
      <c r="ERJ36" s="24"/>
      <c r="ERK36" s="24"/>
      <c r="ERL36" s="24"/>
      <c r="ERM36" s="24"/>
      <c r="ERN36" s="24"/>
      <c r="ERO36" s="24"/>
      <c r="ERP36" s="24"/>
      <c r="ERQ36" s="24"/>
      <c r="ERR36" s="24"/>
      <c r="ERS36" s="24"/>
      <c r="ERT36" s="24"/>
      <c r="ERU36" s="24"/>
      <c r="ERV36" s="24"/>
      <c r="ERW36" s="24"/>
      <c r="ERX36" s="24"/>
      <c r="ERY36" s="24"/>
      <c r="ERZ36" s="24"/>
      <c r="ESA36" s="24"/>
      <c r="ESB36" s="24"/>
      <c r="ESC36" s="24"/>
      <c r="ESD36" s="24"/>
      <c r="ESE36" s="24"/>
      <c r="ESF36" s="24"/>
      <c r="ESG36" s="24"/>
      <c r="ESH36" s="24"/>
      <c r="ESI36" s="24"/>
      <c r="ESJ36" s="24"/>
      <c r="ESK36" s="24"/>
      <c r="ESL36" s="24"/>
      <c r="ESM36" s="24"/>
      <c r="ESN36" s="24"/>
      <c r="ESO36" s="24"/>
      <c r="ESP36" s="24"/>
      <c r="ESQ36" s="24"/>
      <c r="ESR36" s="24"/>
      <c r="ESS36" s="24"/>
      <c r="EST36" s="24"/>
      <c r="ESU36" s="24"/>
      <c r="ESV36" s="24"/>
      <c r="ESW36" s="24"/>
      <c r="ESX36" s="24"/>
      <c r="ESY36" s="24"/>
      <c r="ESZ36" s="24"/>
      <c r="ETA36" s="24"/>
      <c r="ETB36" s="24"/>
      <c r="ETC36" s="24"/>
      <c r="ETD36" s="24"/>
      <c r="ETE36" s="24"/>
      <c r="ETF36" s="24"/>
      <c r="ETG36" s="24"/>
      <c r="ETH36" s="24"/>
      <c r="ETI36" s="24"/>
      <c r="ETJ36" s="24"/>
      <c r="ETK36" s="24"/>
      <c r="ETL36" s="24"/>
      <c r="ETM36" s="24"/>
      <c r="ETN36" s="24"/>
      <c r="ETO36" s="24"/>
      <c r="ETP36" s="24"/>
      <c r="ETQ36" s="24"/>
      <c r="ETR36" s="24"/>
      <c r="ETS36" s="24"/>
      <c r="ETT36" s="24"/>
      <c r="ETU36" s="24"/>
      <c r="ETV36" s="24"/>
      <c r="ETW36" s="24"/>
      <c r="ETX36" s="24"/>
      <c r="ETY36" s="24"/>
      <c r="ETZ36" s="24"/>
      <c r="EUA36" s="24"/>
      <c r="EUB36" s="24"/>
      <c r="EUC36" s="24"/>
      <c r="EUD36" s="24"/>
      <c r="EUE36" s="24"/>
      <c r="EUF36" s="24"/>
      <c r="EUG36" s="24"/>
      <c r="EUH36" s="24"/>
      <c r="EUI36" s="24"/>
      <c r="EUJ36" s="24"/>
      <c r="EUK36" s="24"/>
      <c r="EUL36" s="24"/>
      <c r="EUM36" s="24"/>
      <c r="EUN36" s="24"/>
      <c r="EUO36" s="24"/>
      <c r="EUP36" s="24"/>
      <c r="EUQ36" s="24"/>
      <c r="EUR36" s="24"/>
      <c r="EUS36" s="24"/>
      <c r="EUT36" s="24"/>
      <c r="EUU36" s="24"/>
      <c r="EUV36" s="24"/>
      <c r="EUW36" s="24"/>
      <c r="EUX36" s="24"/>
      <c r="EUY36" s="24"/>
      <c r="EUZ36" s="24"/>
      <c r="EVA36" s="24"/>
      <c r="EVB36" s="24"/>
      <c r="EVC36" s="24"/>
      <c r="EVD36" s="24"/>
      <c r="EVE36" s="24"/>
      <c r="EVF36" s="24"/>
      <c r="EVG36" s="24"/>
      <c r="EVH36" s="24"/>
      <c r="EVI36" s="24"/>
      <c r="EVJ36" s="24"/>
      <c r="EVK36" s="24"/>
      <c r="EVL36" s="24"/>
      <c r="EVM36" s="24"/>
      <c r="EVN36" s="24"/>
      <c r="EVO36" s="24"/>
      <c r="EVP36" s="24"/>
      <c r="EVQ36" s="24"/>
      <c r="EVR36" s="24"/>
      <c r="EVS36" s="24"/>
      <c r="EVT36" s="24"/>
      <c r="EVU36" s="24"/>
      <c r="EVV36" s="24"/>
      <c r="EVW36" s="24"/>
      <c r="EVX36" s="24"/>
      <c r="EVY36" s="24"/>
      <c r="EVZ36" s="24"/>
      <c r="EWA36" s="24"/>
      <c r="EWB36" s="24"/>
      <c r="EWC36" s="24"/>
      <c r="EWD36" s="24"/>
      <c r="EWE36" s="24"/>
      <c r="EWF36" s="24"/>
      <c r="EWG36" s="24"/>
      <c r="EWH36" s="24"/>
      <c r="EWI36" s="24"/>
      <c r="EWJ36" s="24"/>
      <c r="EWK36" s="24"/>
      <c r="EWL36" s="24"/>
      <c r="EWM36" s="24"/>
      <c r="EWN36" s="24"/>
      <c r="EWO36" s="24"/>
      <c r="EWP36" s="24"/>
      <c r="EWQ36" s="24"/>
      <c r="EWR36" s="24"/>
      <c r="EWS36" s="24"/>
      <c r="EWT36" s="24"/>
      <c r="EWU36" s="24"/>
      <c r="EWV36" s="24"/>
      <c r="EWW36" s="24"/>
      <c r="EWX36" s="24"/>
      <c r="EWY36" s="24"/>
      <c r="EWZ36" s="24"/>
      <c r="EXA36" s="24"/>
      <c r="EXB36" s="24"/>
      <c r="EXC36" s="24"/>
      <c r="EXD36" s="24"/>
      <c r="EXE36" s="24"/>
      <c r="EXF36" s="24"/>
      <c r="EXG36" s="24"/>
      <c r="EXH36" s="24"/>
      <c r="EXI36" s="24"/>
      <c r="EXJ36" s="24"/>
      <c r="EXK36" s="24"/>
      <c r="EXL36" s="24"/>
      <c r="EXM36" s="24"/>
      <c r="EXN36" s="24"/>
      <c r="EXO36" s="24"/>
      <c r="EXP36" s="24"/>
      <c r="EXQ36" s="24"/>
      <c r="EXR36" s="24"/>
      <c r="EXS36" s="24"/>
      <c r="EXT36" s="24"/>
      <c r="EXU36" s="24"/>
      <c r="EXV36" s="24"/>
      <c r="EXW36" s="24"/>
      <c r="EXX36" s="24"/>
      <c r="EXY36" s="24"/>
      <c r="EXZ36" s="24"/>
      <c r="EYA36" s="24"/>
      <c r="EYB36" s="24"/>
      <c r="EYC36" s="24"/>
      <c r="EYD36" s="24"/>
      <c r="EYE36" s="24"/>
      <c r="EYF36" s="24"/>
      <c r="EYG36" s="24"/>
      <c r="EYH36" s="24"/>
      <c r="EYI36" s="24"/>
      <c r="EYJ36" s="24"/>
      <c r="EYK36" s="24"/>
      <c r="EYL36" s="24"/>
      <c r="EYM36" s="24"/>
      <c r="EYN36" s="24"/>
      <c r="EYO36" s="24"/>
      <c r="EYP36" s="24"/>
      <c r="EYQ36" s="24"/>
      <c r="EYR36" s="24"/>
      <c r="EYS36" s="24"/>
      <c r="EYT36" s="24"/>
      <c r="EYU36" s="24"/>
      <c r="EYV36" s="24"/>
      <c r="EYW36" s="24"/>
      <c r="EYX36" s="24"/>
      <c r="EYY36" s="24"/>
      <c r="EYZ36" s="24"/>
      <c r="EZA36" s="24"/>
      <c r="EZB36" s="24"/>
      <c r="EZC36" s="24"/>
      <c r="EZD36" s="24"/>
      <c r="EZE36" s="24"/>
      <c r="EZF36" s="24"/>
      <c r="EZG36" s="24"/>
      <c r="EZH36" s="24"/>
      <c r="EZI36" s="24"/>
      <c r="EZJ36" s="24"/>
      <c r="EZK36" s="24"/>
      <c r="EZL36" s="24"/>
      <c r="EZM36" s="24"/>
      <c r="EZN36" s="24"/>
      <c r="EZO36" s="24"/>
      <c r="EZP36" s="24"/>
      <c r="EZQ36" s="24"/>
      <c r="EZR36" s="24"/>
      <c r="EZS36" s="24"/>
      <c r="EZT36" s="24"/>
      <c r="EZU36" s="24"/>
      <c r="EZV36" s="24"/>
      <c r="EZW36" s="24"/>
      <c r="EZX36" s="24"/>
      <c r="EZY36" s="24"/>
      <c r="EZZ36" s="24"/>
      <c r="FAA36" s="24"/>
      <c r="FAB36" s="24"/>
      <c r="FAC36" s="24"/>
      <c r="FAD36" s="24"/>
      <c r="FAE36" s="24"/>
      <c r="FAF36" s="24"/>
      <c r="FAG36" s="24"/>
      <c r="FAH36" s="24"/>
      <c r="FAI36" s="24"/>
      <c r="FAJ36" s="24"/>
      <c r="FAK36" s="24"/>
      <c r="FAL36" s="24"/>
      <c r="FAM36" s="24"/>
      <c r="FAN36" s="24"/>
      <c r="FAO36" s="24"/>
      <c r="FAP36" s="24"/>
      <c r="FAQ36" s="24"/>
      <c r="FAR36" s="24"/>
      <c r="FAS36" s="24"/>
      <c r="FAT36" s="24"/>
      <c r="FAU36" s="24"/>
      <c r="FAV36" s="24"/>
      <c r="FAW36" s="24"/>
      <c r="FAX36" s="24"/>
      <c r="FAY36" s="24"/>
      <c r="FAZ36" s="24"/>
      <c r="FBA36" s="24"/>
      <c r="FBB36" s="24"/>
      <c r="FBC36" s="24"/>
      <c r="FBD36" s="24"/>
      <c r="FBE36" s="24"/>
      <c r="FBF36" s="24"/>
      <c r="FBG36" s="24"/>
      <c r="FBH36" s="24"/>
      <c r="FBI36" s="24"/>
      <c r="FBJ36" s="24"/>
      <c r="FBK36" s="24"/>
      <c r="FBL36" s="24"/>
      <c r="FBM36" s="24"/>
      <c r="FBN36" s="24"/>
      <c r="FBO36" s="24"/>
      <c r="FBP36" s="24"/>
      <c r="FBQ36" s="24"/>
      <c r="FBR36" s="24"/>
      <c r="FBS36" s="24"/>
      <c r="FBT36" s="24"/>
      <c r="FBU36" s="24"/>
      <c r="FBV36" s="24"/>
      <c r="FBW36" s="24"/>
      <c r="FBX36" s="24"/>
      <c r="FBY36" s="24"/>
      <c r="FBZ36" s="24"/>
      <c r="FCA36" s="24"/>
      <c r="FCB36" s="24"/>
      <c r="FCC36" s="24"/>
      <c r="FCD36" s="24"/>
      <c r="FCE36" s="24"/>
      <c r="FCF36" s="24"/>
      <c r="FCG36" s="24"/>
      <c r="FCH36" s="24"/>
      <c r="FCI36" s="24"/>
      <c r="FCJ36" s="24"/>
      <c r="FCK36" s="24"/>
      <c r="FCL36" s="24"/>
      <c r="FCM36" s="24"/>
      <c r="FCN36" s="24"/>
      <c r="FCO36" s="24"/>
      <c r="FCP36" s="24"/>
      <c r="FCQ36" s="24"/>
      <c r="FCR36" s="24"/>
      <c r="FCS36" s="24"/>
      <c r="FCT36" s="24"/>
      <c r="FCU36" s="24"/>
      <c r="FCV36" s="24"/>
      <c r="FCW36" s="24"/>
      <c r="FCX36" s="24"/>
      <c r="FCY36" s="24"/>
      <c r="FCZ36" s="24"/>
      <c r="FDA36" s="24"/>
      <c r="FDB36" s="24"/>
      <c r="FDC36" s="24"/>
      <c r="FDD36" s="24"/>
      <c r="FDE36" s="24"/>
      <c r="FDF36" s="24"/>
      <c r="FDG36" s="24"/>
      <c r="FDH36" s="24"/>
      <c r="FDI36" s="24"/>
      <c r="FDJ36" s="24"/>
      <c r="FDK36" s="24"/>
      <c r="FDL36" s="24"/>
      <c r="FDM36" s="24"/>
      <c r="FDN36" s="24"/>
      <c r="FDO36" s="24"/>
      <c r="FDP36" s="24"/>
      <c r="FDQ36" s="24"/>
      <c r="FDR36" s="24"/>
      <c r="FDS36" s="24"/>
      <c r="FDT36" s="24"/>
      <c r="FDU36" s="24"/>
      <c r="FDV36" s="24"/>
      <c r="FDW36" s="24"/>
      <c r="FDX36" s="24"/>
      <c r="FDY36" s="24"/>
      <c r="FDZ36" s="24"/>
      <c r="FEA36" s="24"/>
      <c r="FEB36" s="24"/>
      <c r="FEC36" s="24"/>
      <c r="FED36" s="24"/>
      <c r="FEE36" s="24"/>
      <c r="FEF36" s="24"/>
      <c r="FEG36" s="24"/>
      <c r="FEH36" s="24"/>
      <c r="FEI36" s="24"/>
      <c r="FEJ36" s="24"/>
      <c r="FEK36" s="24"/>
      <c r="FEL36" s="24"/>
      <c r="FEM36" s="24"/>
      <c r="FEN36" s="24"/>
      <c r="FEO36" s="24"/>
      <c r="FEP36" s="24"/>
      <c r="FEQ36" s="24"/>
      <c r="FER36" s="24"/>
      <c r="FES36" s="24"/>
      <c r="FET36" s="24"/>
      <c r="FEU36" s="24"/>
      <c r="FEV36" s="24"/>
      <c r="FEW36" s="24"/>
      <c r="FEX36" s="24"/>
      <c r="FEY36" s="24"/>
      <c r="FEZ36" s="24"/>
      <c r="FFA36" s="24"/>
      <c r="FFB36" s="24"/>
      <c r="FFC36" s="24"/>
      <c r="FFD36" s="24"/>
      <c r="FFE36" s="24"/>
      <c r="FFF36" s="24"/>
      <c r="FFG36" s="24"/>
      <c r="FFH36" s="24"/>
      <c r="FFI36" s="24"/>
      <c r="FFJ36" s="24"/>
      <c r="FFK36" s="24"/>
      <c r="FFL36" s="24"/>
      <c r="FFM36" s="24"/>
      <c r="FFN36" s="24"/>
      <c r="FFO36" s="24"/>
      <c r="FFP36" s="24"/>
      <c r="FFQ36" s="24"/>
      <c r="FFR36" s="24"/>
      <c r="FFS36" s="24"/>
      <c r="FFT36" s="24"/>
      <c r="FFU36" s="24"/>
      <c r="FFV36" s="24"/>
      <c r="FFW36" s="24"/>
      <c r="FFX36" s="24"/>
      <c r="FFY36" s="24"/>
      <c r="FFZ36" s="24"/>
      <c r="FGA36" s="24"/>
      <c r="FGB36" s="24"/>
      <c r="FGC36" s="24"/>
      <c r="FGD36" s="24"/>
      <c r="FGE36" s="24"/>
      <c r="FGF36" s="24"/>
      <c r="FGG36" s="24"/>
      <c r="FGH36" s="24"/>
      <c r="FGI36" s="24"/>
      <c r="FGJ36" s="24"/>
      <c r="FGK36" s="24"/>
      <c r="FGL36" s="24"/>
      <c r="FGM36" s="24"/>
      <c r="FGN36" s="24"/>
      <c r="FGO36" s="24"/>
      <c r="FGP36" s="24"/>
      <c r="FGQ36" s="24"/>
      <c r="FGR36" s="24"/>
      <c r="FGS36" s="24"/>
      <c r="FGT36" s="24"/>
      <c r="FGU36" s="24"/>
      <c r="FGV36" s="24"/>
      <c r="FGW36" s="24"/>
      <c r="FGX36" s="24"/>
      <c r="FGY36" s="24"/>
      <c r="FGZ36" s="24"/>
      <c r="FHA36" s="24"/>
      <c r="FHB36" s="24"/>
      <c r="FHC36" s="24"/>
      <c r="FHD36" s="24"/>
      <c r="FHE36" s="24"/>
      <c r="FHF36" s="24"/>
      <c r="FHG36" s="24"/>
      <c r="FHH36" s="24"/>
      <c r="FHI36" s="24"/>
      <c r="FHJ36" s="24"/>
      <c r="FHK36" s="24"/>
      <c r="FHL36" s="24"/>
      <c r="FHM36" s="24"/>
      <c r="FHN36" s="24"/>
      <c r="FHO36" s="24"/>
      <c r="FHP36" s="24"/>
      <c r="FHQ36" s="24"/>
      <c r="FHR36" s="24"/>
      <c r="FHS36" s="24"/>
      <c r="FHT36" s="24"/>
      <c r="FHU36" s="24"/>
      <c r="FHV36" s="24"/>
      <c r="FHW36" s="24"/>
      <c r="FHX36" s="24"/>
      <c r="FHY36" s="24"/>
      <c r="FHZ36" s="24"/>
      <c r="FIA36" s="24"/>
      <c r="FIB36" s="24"/>
      <c r="FIC36" s="24"/>
      <c r="FID36" s="24"/>
      <c r="FIE36" s="24"/>
      <c r="FIF36" s="24"/>
      <c r="FIG36" s="24"/>
      <c r="FIH36" s="24"/>
      <c r="FII36" s="24"/>
      <c r="FIJ36" s="24"/>
      <c r="FIK36" s="24"/>
      <c r="FIL36" s="24"/>
      <c r="FIM36" s="24"/>
      <c r="FIN36" s="24"/>
      <c r="FIO36" s="24"/>
      <c r="FIP36" s="24"/>
      <c r="FIQ36" s="24"/>
      <c r="FIR36" s="24"/>
      <c r="FIS36" s="24"/>
      <c r="FIT36" s="24"/>
      <c r="FIU36" s="24"/>
      <c r="FIV36" s="24"/>
      <c r="FIW36" s="24"/>
      <c r="FIX36" s="24"/>
      <c r="FIY36" s="24"/>
      <c r="FIZ36" s="24"/>
      <c r="FJA36" s="24"/>
      <c r="FJB36" s="24"/>
      <c r="FJC36" s="24"/>
      <c r="FJD36" s="24"/>
      <c r="FJE36" s="24"/>
      <c r="FJF36" s="24"/>
      <c r="FJG36" s="24"/>
      <c r="FJH36" s="24"/>
      <c r="FJI36" s="24"/>
      <c r="FJJ36" s="24"/>
      <c r="FJK36" s="24"/>
      <c r="FJL36" s="24"/>
      <c r="FJM36" s="24"/>
      <c r="FJN36" s="24"/>
      <c r="FJO36" s="24"/>
      <c r="FJP36" s="24"/>
      <c r="FJQ36" s="24"/>
      <c r="FJR36" s="24"/>
      <c r="FJS36" s="24"/>
      <c r="FJT36" s="24"/>
      <c r="FJU36" s="24"/>
      <c r="FJV36" s="24"/>
      <c r="FJW36" s="24"/>
      <c r="FJX36" s="24"/>
      <c r="FJY36" s="24"/>
      <c r="FJZ36" s="24"/>
      <c r="FKA36" s="24"/>
      <c r="FKB36" s="24"/>
      <c r="FKC36" s="24"/>
      <c r="FKD36" s="24"/>
      <c r="FKE36" s="24"/>
      <c r="FKF36" s="24"/>
      <c r="FKG36" s="24"/>
      <c r="FKH36" s="24"/>
      <c r="FKI36" s="24"/>
      <c r="FKJ36" s="24"/>
      <c r="FKK36" s="24"/>
      <c r="FKL36" s="24"/>
      <c r="FKM36" s="24"/>
      <c r="FKN36" s="24"/>
      <c r="FKO36" s="24"/>
      <c r="FKP36" s="24"/>
      <c r="FKQ36" s="24"/>
      <c r="FKR36" s="24"/>
      <c r="FKS36" s="24"/>
      <c r="FKT36" s="24"/>
      <c r="FKU36" s="24"/>
      <c r="FKV36" s="24"/>
      <c r="FKW36" s="24"/>
      <c r="FKX36" s="24"/>
      <c r="FKY36" s="24"/>
      <c r="FKZ36" s="24"/>
      <c r="FLA36" s="24"/>
      <c r="FLB36" s="24"/>
      <c r="FLC36" s="24"/>
      <c r="FLD36" s="24"/>
      <c r="FLE36" s="24"/>
      <c r="FLF36" s="24"/>
      <c r="FLG36" s="24"/>
      <c r="FLH36" s="24"/>
      <c r="FLI36" s="24"/>
      <c r="FLJ36" s="24"/>
      <c r="FLK36" s="24"/>
      <c r="FLL36" s="24"/>
      <c r="FLM36" s="24"/>
      <c r="FLN36" s="24"/>
      <c r="FLO36" s="24"/>
      <c r="FLP36" s="24"/>
      <c r="FLQ36" s="24"/>
      <c r="FLR36" s="24"/>
      <c r="FLS36" s="24"/>
      <c r="FLT36" s="24"/>
      <c r="FLU36" s="24"/>
      <c r="FLV36" s="24"/>
      <c r="FLW36" s="24"/>
      <c r="FLX36" s="24"/>
      <c r="FLY36" s="24"/>
      <c r="FLZ36" s="24"/>
      <c r="FMA36" s="24"/>
      <c r="FMB36" s="24"/>
      <c r="FMC36" s="24"/>
      <c r="FMD36" s="24"/>
      <c r="FME36" s="24"/>
      <c r="FMF36" s="24"/>
      <c r="FMG36" s="24"/>
      <c r="FMH36" s="24"/>
      <c r="FMI36" s="24"/>
      <c r="FMJ36" s="24"/>
      <c r="FMK36" s="24"/>
      <c r="FML36" s="24"/>
      <c r="FMM36" s="24"/>
      <c r="FMN36" s="24"/>
      <c r="FMO36" s="24"/>
      <c r="FMP36" s="24"/>
      <c r="FMQ36" s="24"/>
      <c r="FMR36" s="24"/>
      <c r="FMS36" s="24"/>
      <c r="FMT36" s="24"/>
      <c r="FMU36" s="24"/>
      <c r="FMV36" s="24"/>
      <c r="FMW36" s="24"/>
      <c r="FMX36" s="24"/>
      <c r="FMY36" s="24"/>
      <c r="FMZ36" s="24"/>
      <c r="FNA36" s="24"/>
      <c r="FNB36" s="24"/>
      <c r="FNC36" s="24"/>
      <c r="FND36" s="24"/>
      <c r="FNE36" s="24"/>
      <c r="FNF36" s="24"/>
      <c r="FNG36" s="24"/>
      <c r="FNH36" s="24"/>
      <c r="FNI36" s="24"/>
      <c r="FNJ36" s="24"/>
      <c r="FNK36" s="24"/>
      <c r="FNL36" s="24"/>
      <c r="FNM36" s="24"/>
      <c r="FNN36" s="24"/>
      <c r="FNO36" s="24"/>
      <c r="FNP36" s="24"/>
      <c r="FNQ36" s="24"/>
      <c r="FNR36" s="24"/>
      <c r="FNS36" s="24"/>
      <c r="FNT36" s="24"/>
      <c r="FNU36" s="24"/>
      <c r="FNV36" s="24"/>
      <c r="FNW36" s="24"/>
      <c r="FNX36" s="24"/>
      <c r="FNY36" s="24"/>
      <c r="FNZ36" s="24"/>
      <c r="FOA36" s="24"/>
      <c r="FOB36" s="24"/>
      <c r="FOC36" s="24"/>
      <c r="FOD36" s="24"/>
      <c r="FOE36" s="24"/>
      <c r="FOF36" s="24"/>
      <c r="FOG36" s="24"/>
      <c r="FOH36" s="24"/>
      <c r="FOI36" s="24"/>
      <c r="FOJ36" s="24"/>
      <c r="FOK36" s="24"/>
      <c r="FOL36" s="24"/>
      <c r="FOM36" s="24"/>
      <c r="FON36" s="24"/>
      <c r="FOO36" s="24"/>
      <c r="FOP36" s="24"/>
      <c r="FOQ36" s="24"/>
      <c r="FOR36" s="24"/>
      <c r="FOS36" s="24"/>
      <c r="FOT36" s="24"/>
      <c r="FOU36" s="24"/>
      <c r="FOV36" s="24"/>
      <c r="FOW36" s="24"/>
      <c r="FOX36" s="24"/>
      <c r="FOY36" s="24"/>
      <c r="FOZ36" s="24"/>
      <c r="FPA36" s="24"/>
      <c r="FPB36" s="24"/>
      <c r="FPC36" s="24"/>
      <c r="FPD36" s="24"/>
      <c r="FPE36" s="24"/>
      <c r="FPF36" s="24"/>
      <c r="FPG36" s="24"/>
      <c r="FPH36" s="24"/>
      <c r="FPI36" s="24"/>
      <c r="FPJ36" s="24"/>
      <c r="FPK36" s="24"/>
      <c r="FPL36" s="24"/>
      <c r="FPM36" s="24"/>
      <c r="FPN36" s="24"/>
      <c r="FPO36" s="24"/>
      <c r="FPP36" s="24"/>
      <c r="FPQ36" s="24"/>
      <c r="FPR36" s="24"/>
      <c r="FPS36" s="24"/>
      <c r="FPT36" s="24"/>
      <c r="FPU36" s="24"/>
      <c r="FPV36" s="24"/>
      <c r="FPW36" s="24"/>
      <c r="FPX36" s="24"/>
      <c r="FPY36" s="24"/>
      <c r="FPZ36" s="24"/>
      <c r="FQA36" s="24"/>
      <c r="FQB36" s="24"/>
      <c r="FQC36" s="24"/>
      <c r="FQD36" s="24"/>
      <c r="FQE36" s="24"/>
      <c r="FQF36" s="24"/>
      <c r="FQG36" s="24"/>
      <c r="FQH36" s="24"/>
      <c r="FQI36" s="24"/>
      <c r="FQJ36" s="24"/>
      <c r="FQK36" s="24"/>
      <c r="FQL36" s="24"/>
      <c r="FQM36" s="24"/>
      <c r="FQN36" s="24"/>
      <c r="FQO36" s="24"/>
      <c r="FQP36" s="24"/>
      <c r="FQQ36" s="24"/>
      <c r="FQR36" s="24"/>
      <c r="FQS36" s="24"/>
      <c r="FQT36" s="24"/>
      <c r="FQU36" s="24"/>
      <c r="FQV36" s="24"/>
      <c r="FQW36" s="24"/>
      <c r="FQX36" s="24"/>
      <c r="FQY36" s="24"/>
      <c r="FQZ36" s="24"/>
      <c r="FRA36" s="24"/>
      <c r="FRB36" s="24"/>
      <c r="FRC36" s="24"/>
      <c r="FRD36" s="24"/>
      <c r="FRE36" s="24"/>
      <c r="FRF36" s="24"/>
      <c r="FRG36" s="24"/>
      <c r="FRH36" s="24"/>
      <c r="FRI36" s="24"/>
      <c r="FRJ36" s="24"/>
      <c r="FRK36" s="24"/>
      <c r="FRL36" s="24"/>
      <c r="FRM36" s="24"/>
      <c r="FRN36" s="24"/>
      <c r="FRO36" s="24"/>
      <c r="FRP36" s="24"/>
      <c r="FRQ36" s="24"/>
      <c r="FRR36" s="24"/>
      <c r="FRS36" s="24"/>
      <c r="FRT36" s="24"/>
      <c r="FRU36" s="24"/>
      <c r="FRV36" s="24"/>
      <c r="FRW36" s="24"/>
      <c r="FRX36" s="24"/>
      <c r="FRY36" s="24"/>
      <c r="FRZ36" s="24"/>
      <c r="FSA36" s="24"/>
      <c r="FSB36" s="24"/>
      <c r="FSC36" s="24"/>
      <c r="FSD36" s="24"/>
      <c r="FSE36" s="24"/>
      <c r="FSF36" s="24"/>
      <c r="FSG36" s="24"/>
      <c r="FSH36" s="24"/>
      <c r="FSI36" s="24"/>
      <c r="FSJ36" s="24"/>
      <c r="FSK36" s="24"/>
      <c r="FSL36" s="24"/>
      <c r="FSM36" s="24"/>
      <c r="FSN36" s="24"/>
      <c r="FSO36" s="24"/>
      <c r="FSP36" s="24"/>
      <c r="FSQ36" s="24"/>
      <c r="FSR36" s="24"/>
      <c r="FSS36" s="24"/>
      <c r="FST36" s="24"/>
      <c r="FSU36" s="24"/>
      <c r="FSV36" s="24"/>
      <c r="FSW36" s="24"/>
      <c r="FSX36" s="24"/>
      <c r="FSY36" s="24"/>
      <c r="FSZ36" s="24"/>
      <c r="FTA36" s="24"/>
      <c r="FTB36" s="24"/>
      <c r="FTC36" s="24"/>
      <c r="FTD36" s="24"/>
      <c r="FTE36" s="24"/>
      <c r="FTF36" s="24"/>
      <c r="FTG36" s="24"/>
      <c r="FTH36" s="24"/>
      <c r="FTI36" s="24"/>
      <c r="FTJ36" s="24"/>
      <c r="FTK36" s="24"/>
      <c r="FTL36" s="24"/>
      <c r="FTM36" s="24"/>
      <c r="FTN36" s="24"/>
      <c r="FTO36" s="24"/>
      <c r="FTP36" s="24"/>
      <c r="FTQ36" s="24"/>
      <c r="FTR36" s="24"/>
      <c r="FTS36" s="24"/>
      <c r="FTT36" s="24"/>
      <c r="FTU36" s="24"/>
      <c r="FTV36" s="24"/>
      <c r="FTW36" s="24"/>
      <c r="FTX36" s="24"/>
      <c r="FTY36" s="24"/>
      <c r="FTZ36" s="24"/>
      <c r="FUA36" s="24"/>
      <c r="FUB36" s="24"/>
      <c r="FUC36" s="24"/>
      <c r="FUD36" s="24"/>
      <c r="FUE36" s="24"/>
      <c r="FUF36" s="24"/>
      <c r="FUG36" s="24"/>
      <c r="FUH36" s="24"/>
      <c r="FUI36" s="24"/>
      <c r="FUJ36" s="24"/>
      <c r="FUK36" s="24"/>
      <c r="FUL36" s="24"/>
      <c r="FUM36" s="24"/>
      <c r="FUN36" s="24"/>
      <c r="FUO36" s="24"/>
      <c r="FUP36" s="24"/>
      <c r="FUQ36" s="24"/>
      <c r="FUR36" s="24"/>
      <c r="FUS36" s="24"/>
      <c r="FUT36" s="24"/>
      <c r="FUU36" s="24"/>
      <c r="FUV36" s="24"/>
      <c r="FUW36" s="24"/>
      <c r="FUX36" s="24"/>
      <c r="FUY36" s="24"/>
      <c r="FUZ36" s="24"/>
      <c r="FVA36" s="24"/>
      <c r="FVB36" s="24"/>
      <c r="FVC36" s="24"/>
      <c r="FVD36" s="24"/>
      <c r="FVE36" s="24"/>
      <c r="FVF36" s="24"/>
      <c r="FVG36" s="24"/>
      <c r="FVH36" s="24"/>
      <c r="FVI36" s="24"/>
      <c r="FVJ36" s="24"/>
      <c r="FVK36" s="24"/>
      <c r="FVL36" s="24"/>
      <c r="FVM36" s="24"/>
      <c r="FVN36" s="24"/>
      <c r="FVO36" s="24"/>
      <c r="FVP36" s="24"/>
      <c r="FVQ36" s="24"/>
      <c r="FVR36" s="24"/>
      <c r="FVS36" s="24"/>
      <c r="FVT36" s="24"/>
      <c r="FVU36" s="24"/>
      <c r="FVV36" s="24"/>
      <c r="FVW36" s="24"/>
      <c r="FVX36" s="24"/>
      <c r="FVY36" s="24"/>
      <c r="FVZ36" s="24"/>
      <c r="FWA36" s="24"/>
      <c r="FWB36" s="24"/>
      <c r="FWC36" s="24"/>
      <c r="FWD36" s="24"/>
      <c r="FWE36" s="24"/>
      <c r="FWF36" s="24"/>
      <c r="FWG36" s="24"/>
      <c r="FWH36" s="24"/>
      <c r="FWI36" s="24"/>
      <c r="FWJ36" s="24"/>
      <c r="FWK36" s="24"/>
      <c r="FWL36" s="24"/>
      <c r="FWM36" s="24"/>
      <c r="FWN36" s="24"/>
      <c r="FWO36" s="24"/>
      <c r="FWP36" s="24"/>
      <c r="FWQ36" s="24"/>
      <c r="FWR36" s="24"/>
      <c r="FWS36" s="24"/>
      <c r="FWT36" s="24"/>
      <c r="FWU36" s="24"/>
      <c r="FWV36" s="24"/>
      <c r="FWW36" s="24"/>
      <c r="FWX36" s="24"/>
      <c r="FWY36" s="24"/>
      <c r="FWZ36" s="24"/>
      <c r="FXA36" s="24"/>
      <c r="FXB36" s="24"/>
      <c r="FXC36" s="24"/>
      <c r="FXD36" s="24"/>
      <c r="FXE36" s="24"/>
      <c r="FXF36" s="24"/>
      <c r="FXG36" s="24"/>
      <c r="FXH36" s="24"/>
      <c r="FXI36" s="24"/>
      <c r="FXJ36" s="24"/>
      <c r="FXK36" s="24"/>
      <c r="FXL36" s="24"/>
      <c r="FXM36" s="24"/>
      <c r="FXN36" s="24"/>
      <c r="FXO36" s="24"/>
      <c r="FXP36" s="24"/>
      <c r="FXQ36" s="24"/>
      <c r="FXR36" s="24"/>
      <c r="FXS36" s="24"/>
      <c r="FXT36" s="24"/>
      <c r="FXU36" s="24"/>
      <c r="FXV36" s="24"/>
      <c r="FXW36" s="24"/>
      <c r="FXX36" s="24"/>
      <c r="FXY36" s="24"/>
      <c r="FXZ36" s="24"/>
      <c r="FYA36" s="24"/>
      <c r="FYB36" s="24"/>
      <c r="FYC36" s="24"/>
      <c r="FYD36" s="24"/>
      <c r="FYE36" s="24"/>
      <c r="FYF36" s="24"/>
      <c r="FYG36" s="24"/>
      <c r="FYH36" s="24"/>
      <c r="FYI36" s="24"/>
      <c r="FYJ36" s="24"/>
      <c r="FYK36" s="24"/>
      <c r="FYL36" s="24"/>
      <c r="FYM36" s="24"/>
      <c r="FYN36" s="24"/>
      <c r="FYO36" s="24"/>
      <c r="FYP36" s="24"/>
      <c r="FYQ36" s="24"/>
      <c r="FYR36" s="24"/>
      <c r="FYS36" s="24"/>
      <c r="FYT36" s="24"/>
      <c r="FYU36" s="24"/>
      <c r="FYV36" s="24"/>
      <c r="FYW36" s="24"/>
      <c r="FYX36" s="24"/>
      <c r="FYY36" s="24"/>
      <c r="FYZ36" s="24"/>
      <c r="FZA36" s="24"/>
      <c r="FZB36" s="24"/>
      <c r="FZC36" s="24"/>
      <c r="FZD36" s="24"/>
      <c r="FZE36" s="24"/>
      <c r="FZF36" s="24"/>
      <c r="FZG36" s="24"/>
      <c r="FZH36" s="24"/>
      <c r="FZI36" s="24"/>
      <c r="FZJ36" s="24"/>
      <c r="FZK36" s="24"/>
      <c r="FZL36" s="24"/>
      <c r="FZM36" s="24"/>
      <c r="FZN36" s="24"/>
      <c r="FZO36" s="24"/>
      <c r="FZP36" s="24"/>
      <c r="FZQ36" s="24"/>
      <c r="FZR36" s="24"/>
      <c r="FZS36" s="24"/>
      <c r="FZT36" s="24"/>
      <c r="FZU36" s="24"/>
      <c r="FZV36" s="24"/>
      <c r="FZW36" s="24"/>
      <c r="FZX36" s="24"/>
      <c r="FZY36" s="24"/>
      <c r="FZZ36" s="24"/>
      <c r="GAA36" s="24"/>
      <c r="GAB36" s="24"/>
      <c r="GAC36" s="24"/>
      <c r="GAD36" s="24"/>
      <c r="GAE36" s="24"/>
      <c r="GAF36" s="24"/>
      <c r="GAG36" s="24"/>
      <c r="GAH36" s="24"/>
      <c r="GAI36" s="24"/>
      <c r="GAJ36" s="24"/>
      <c r="GAK36" s="24"/>
      <c r="GAL36" s="24"/>
      <c r="GAM36" s="24"/>
      <c r="GAN36" s="24"/>
      <c r="GAO36" s="24"/>
      <c r="GAP36" s="24"/>
      <c r="GAQ36" s="24"/>
      <c r="GAR36" s="24"/>
      <c r="GAS36" s="24"/>
      <c r="GAT36" s="24"/>
      <c r="GAU36" s="24"/>
      <c r="GAV36" s="24"/>
      <c r="GAW36" s="24"/>
      <c r="GAX36" s="24"/>
      <c r="GAY36" s="24"/>
      <c r="GAZ36" s="24"/>
      <c r="GBA36" s="24"/>
      <c r="GBB36" s="24"/>
      <c r="GBC36" s="24"/>
      <c r="GBD36" s="24"/>
      <c r="GBE36" s="24"/>
      <c r="GBF36" s="24"/>
      <c r="GBG36" s="24"/>
      <c r="GBH36" s="24"/>
      <c r="GBI36" s="24"/>
      <c r="GBJ36" s="24"/>
      <c r="GBK36" s="24"/>
      <c r="GBL36" s="24"/>
      <c r="GBM36" s="24"/>
      <c r="GBN36" s="24"/>
      <c r="GBO36" s="24"/>
      <c r="GBP36" s="24"/>
      <c r="GBQ36" s="24"/>
      <c r="GBR36" s="24"/>
      <c r="GBS36" s="24"/>
      <c r="GBT36" s="24"/>
      <c r="GBU36" s="24"/>
      <c r="GBV36" s="24"/>
      <c r="GBW36" s="24"/>
      <c r="GBX36" s="24"/>
      <c r="GBY36" s="24"/>
      <c r="GBZ36" s="24"/>
      <c r="GCA36" s="24"/>
      <c r="GCB36" s="24"/>
      <c r="GCC36" s="24"/>
      <c r="GCD36" s="24"/>
      <c r="GCE36" s="24"/>
      <c r="GCF36" s="24"/>
      <c r="GCG36" s="24"/>
      <c r="GCH36" s="24"/>
      <c r="GCI36" s="24"/>
      <c r="GCJ36" s="24"/>
      <c r="GCK36" s="24"/>
      <c r="GCL36" s="24"/>
      <c r="GCM36" s="24"/>
      <c r="GCN36" s="24"/>
      <c r="GCO36" s="24"/>
      <c r="GCP36" s="24"/>
      <c r="GCQ36" s="24"/>
      <c r="GCR36" s="24"/>
      <c r="GCS36" s="24"/>
      <c r="GCT36" s="24"/>
      <c r="GCU36" s="24"/>
      <c r="GCV36" s="24"/>
      <c r="GCW36" s="24"/>
      <c r="GCX36" s="24"/>
      <c r="GCY36" s="24"/>
      <c r="GCZ36" s="24"/>
      <c r="GDA36" s="24"/>
      <c r="GDB36" s="24"/>
      <c r="GDC36" s="24"/>
      <c r="GDD36" s="24"/>
      <c r="GDE36" s="24"/>
      <c r="GDF36" s="24"/>
      <c r="GDG36" s="24"/>
      <c r="GDH36" s="24"/>
      <c r="GDI36" s="24"/>
      <c r="GDJ36" s="24"/>
      <c r="GDK36" s="24"/>
      <c r="GDL36" s="24"/>
      <c r="GDM36" s="24"/>
      <c r="GDN36" s="24"/>
      <c r="GDO36" s="24"/>
      <c r="GDP36" s="24"/>
      <c r="GDQ36" s="24"/>
      <c r="GDR36" s="24"/>
      <c r="GDS36" s="24"/>
      <c r="GDT36" s="24"/>
      <c r="GDU36" s="24"/>
      <c r="GDV36" s="24"/>
      <c r="GDW36" s="24"/>
      <c r="GDX36" s="24"/>
      <c r="GDY36" s="24"/>
      <c r="GDZ36" s="24"/>
      <c r="GEA36" s="24"/>
      <c r="GEB36" s="24"/>
      <c r="GEC36" s="24"/>
      <c r="GED36" s="24"/>
      <c r="GEE36" s="24"/>
      <c r="GEF36" s="24"/>
      <c r="GEG36" s="24"/>
      <c r="GEH36" s="24"/>
      <c r="GEI36" s="24"/>
      <c r="GEJ36" s="24"/>
      <c r="GEK36" s="24"/>
      <c r="GEL36" s="24"/>
      <c r="GEM36" s="24"/>
      <c r="GEN36" s="24"/>
      <c r="GEO36" s="24"/>
      <c r="GEP36" s="24"/>
      <c r="GEQ36" s="24"/>
      <c r="GER36" s="24"/>
      <c r="GES36" s="24"/>
      <c r="GET36" s="24"/>
      <c r="GEU36" s="24"/>
      <c r="GEV36" s="24"/>
      <c r="GEW36" s="24"/>
      <c r="GEX36" s="24"/>
      <c r="GEY36" s="24"/>
      <c r="GEZ36" s="24"/>
      <c r="GFA36" s="24"/>
      <c r="GFB36" s="24"/>
      <c r="GFC36" s="24"/>
      <c r="GFD36" s="24"/>
      <c r="GFE36" s="24"/>
      <c r="GFF36" s="24"/>
      <c r="GFG36" s="24"/>
      <c r="GFH36" s="24"/>
      <c r="GFI36" s="24"/>
      <c r="GFJ36" s="24"/>
      <c r="GFK36" s="24"/>
      <c r="GFL36" s="24"/>
      <c r="GFM36" s="24"/>
      <c r="GFN36" s="24"/>
      <c r="GFO36" s="24"/>
      <c r="GFP36" s="24"/>
      <c r="GFQ36" s="24"/>
      <c r="GFR36" s="24"/>
      <c r="GFS36" s="24"/>
      <c r="GFT36" s="24"/>
      <c r="GFU36" s="24"/>
      <c r="GFV36" s="24"/>
      <c r="GFW36" s="24"/>
      <c r="GFX36" s="24"/>
      <c r="GFY36" s="24"/>
      <c r="GFZ36" s="24"/>
      <c r="GGA36" s="24"/>
      <c r="GGB36" s="24"/>
      <c r="GGC36" s="24"/>
      <c r="GGD36" s="24"/>
      <c r="GGE36" s="24"/>
      <c r="GGF36" s="24"/>
      <c r="GGG36" s="24"/>
      <c r="GGH36" s="24"/>
      <c r="GGI36" s="24"/>
      <c r="GGJ36" s="24"/>
      <c r="GGK36" s="24"/>
      <c r="GGL36" s="24"/>
      <c r="GGM36" s="24"/>
      <c r="GGN36" s="24"/>
      <c r="GGO36" s="24"/>
      <c r="GGP36" s="24"/>
      <c r="GGQ36" s="24"/>
      <c r="GGR36" s="24"/>
      <c r="GGS36" s="24"/>
      <c r="GGT36" s="24"/>
      <c r="GGU36" s="24"/>
      <c r="GGV36" s="24"/>
      <c r="GGW36" s="24"/>
      <c r="GGX36" s="24"/>
      <c r="GGY36" s="24"/>
      <c r="GGZ36" s="24"/>
      <c r="GHA36" s="24"/>
      <c r="GHB36" s="24"/>
      <c r="GHC36" s="24"/>
      <c r="GHD36" s="24"/>
      <c r="GHE36" s="24"/>
      <c r="GHF36" s="24"/>
      <c r="GHG36" s="24"/>
      <c r="GHH36" s="24"/>
      <c r="GHI36" s="24"/>
      <c r="GHJ36" s="24"/>
      <c r="GHK36" s="24"/>
      <c r="GHL36" s="24"/>
      <c r="GHM36" s="24"/>
      <c r="GHN36" s="24"/>
      <c r="GHO36" s="24"/>
      <c r="GHP36" s="24"/>
      <c r="GHQ36" s="24"/>
      <c r="GHR36" s="24"/>
      <c r="GHS36" s="24"/>
      <c r="GHT36" s="24"/>
      <c r="GHU36" s="24"/>
      <c r="GHV36" s="24"/>
      <c r="GHW36" s="24"/>
      <c r="GHX36" s="24"/>
      <c r="GHY36" s="24"/>
      <c r="GHZ36" s="24"/>
      <c r="GIA36" s="24"/>
      <c r="GIB36" s="24"/>
      <c r="GIC36" s="24"/>
      <c r="GID36" s="24"/>
      <c r="GIE36" s="24"/>
      <c r="GIF36" s="24"/>
      <c r="GIG36" s="24"/>
      <c r="GIH36" s="24"/>
      <c r="GII36" s="24"/>
      <c r="GIJ36" s="24"/>
      <c r="GIK36" s="24"/>
      <c r="GIL36" s="24"/>
      <c r="GIM36" s="24"/>
      <c r="GIN36" s="24"/>
      <c r="GIO36" s="24"/>
      <c r="GIP36" s="24"/>
      <c r="GIQ36" s="24"/>
      <c r="GIR36" s="24"/>
      <c r="GIS36" s="24"/>
      <c r="GIT36" s="24"/>
      <c r="GIU36" s="24"/>
      <c r="GIV36" s="24"/>
      <c r="GIW36" s="24"/>
      <c r="GIX36" s="24"/>
      <c r="GIY36" s="24"/>
      <c r="GIZ36" s="24"/>
      <c r="GJA36" s="24"/>
      <c r="GJB36" s="24"/>
      <c r="GJC36" s="24"/>
      <c r="GJD36" s="24"/>
      <c r="GJE36" s="24"/>
      <c r="GJF36" s="24"/>
      <c r="GJG36" s="24"/>
      <c r="GJH36" s="24"/>
      <c r="GJI36" s="24"/>
      <c r="GJJ36" s="24"/>
      <c r="GJK36" s="24"/>
      <c r="GJL36" s="24"/>
      <c r="GJM36" s="24"/>
      <c r="GJN36" s="24"/>
      <c r="GJO36" s="24"/>
      <c r="GJP36" s="24"/>
      <c r="GJQ36" s="24"/>
      <c r="GJR36" s="24"/>
      <c r="GJS36" s="24"/>
      <c r="GJT36" s="24"/>
      <c r="GJU36" s="24"/>
      <c r="GJV36" s="24"/>
      <c r="GJW36" s="24"/>
      <c r="GJX36" s="24"/>
      <c r="GJY36" s="24"/>
      <c r="GJZ36" s="24"/>
      <c r="GKA36" s="24"/>
      <c r="GKB36" s="24"/>
      <c r="GKC36" s="24"/>
      <c r="GKD36" s="24"/>
      <c r="GKE36" s="24"/>
      <c r="GKF36" s="24"/>
      <c r="GKG36" s="24"/>
      <c r="GKH36" s="24"/>
      <c r="GKI36" s="24"/>
      <c r="GKJ36" s="24"/>
      <c r="GKK36" s="24"/>
      <c r="GKL36" s="24"/>
      <c r="GKM36" s="24"/>
      <c r="GKN36" s="24"/>
      <c r="GKO36" s="24"/>
      <c r="GKP36" s="24"/>
      <c r="GKQ36" s="24"/>
      <c r="GKR36" s="24"/>
      <c r="GKS36" s="24"/>
      <c r="GKT36" s="24"/>
      <c r="GKU36" s="24"/>
      <c r="GKV36" s="24"/>
      <c r="GKW36" s="24"/>
      <c r="GKX36" s="24"/>
      <c r="GKY36" s="24"/>
      <c r="GKZ36" s="24"/>
      <c r="GLA36" s="24"/>
      <c r="GLB36" s="24"/>
      <c r="GLC36" s="24"/>
      <c r="GLD36" s="24"/>
      <c r="GLE36" s="24"/>
      <c r="GLF36" s="24"/>
      <c r="GLG36" s="24"/>
      <c r="GLH36" s="24"/>
      <c r="GLI36" s="24"/>
      <c r="GLJ36" s="24"/>
      <c r="GLK36" s="24"/>
      <c r="GLL36" s="24"/>
      <c r="GLM36" s="24"/>
      <c r="GLN36" s="24"/>
      <c r="GLO36" s="24"/>
      <c r="GLP36" s="24"/>
      <c r="GLQ36" s="24"/>
      <c r="GLR36" s="24"/>
      <c r="GLS36" s="24"/>
      <c r="GLT36" s="24"/>
      <c r="GLU36" s="24"/>
      <c r="GLV36" s="24"/>
      <c r="GLW36" s="24"/>
      <c r="GLX36" s="24"/>
      <c r="GLY36" s="24"/>
      <c r="GLZ36" s="24"/>
      <c r="GMA36" s="24"/>
      <c r="GMB36" s="24"/>
      <c r="GMC36" s="24"/>
      <c r="GMD36" s="24"/>
      <c r="GME36" s="24"/>
      <c r="GMF36" s="24"/>
      <c r="GMG36" s="24"/>
      <c r="GMH36" s="24"/>
      <c r="GMI36" s="24"/>
      <c r="GMJ36" s="24"/>
      <c r="GMK36" s="24"/>
      <c r="GML36" s="24"/>
      <c r="GMM36" s="24"/>
      <c r="GMN36" s="24"/>
      <c r="GMO36" s="24"/>
      <c r="GMP36" s="24"/>
      <c r="GMQ36" s="24"/>
      <c r="GMR36" s="24"/>
      <c r="GMS36" s="24"/>
      <c r="GMT36" s="24"/>
      <c r="GMU36" s="24"/>
      <c r="GMV36" s="24"/>
      <c r="GMW36" s="24"/>
      <c r="GMX36" s="24"/>
      <c r="GMY36" s="24"/>
      <c r="GMZ36" s="24"/>
      <c r="GNA36" s="24"/>
      <c r="GNB36" s="24"/>
      <c r="GNC36" s="24"/>
      <c r="GND36" s="24"/>
      <c r="GNE36" s="24"/>
      <c r="GNF36" s="24"/>
      <c r="GNG36" s="24"/>
      <c r="GNH36" s="24"/>
      <c r="GNI36" s="24"/>
      <c r="GNJ36" s="24"/>
      <c r="GNK36" s="24"/>
      <c r="GNL36" s="24"/>
      <c r="GNM36" s="24"/>
      <c r="GNN36" s="24"/>
      <c r="GNO36" s="24"/>
      <c r="GNP36" s="24"/>
      <c r="GNQ36" s="24"/>
      <c r="GNR36" s="24"/>
      <c r="GNS36" s="24"/>
      <c r="GNT36" s="24"/>
      <c r="GNU36" s="24"/>
      <c r="GNV36" s="24"/>
      <c r="GNW36" s="24"/>
      <c r="GNX36" s="24"/>
      <c r="GNY36" s="24"/>
      <c r="GNZ36" s="24"/>
      <c r="GOA36" s="24"/>
      <c r="GOB36" s="24"/>
      <c r="GOC36" s="24"/>
      <c r="GOD36" s="24"/>
      <c r="GOE36" s="24"/>
      <c r="GOF36" s="24"/>
      <c r="GOG36" s="24"/>
      <c r="GOH36" s="24"/>
      <c r="GOI36" s="24"/>
      <c r="GOJ36" s="24"/>
      <c r="GOK36" s="24"/>
      <c r="GOL36" s="24"/>
      <c r="GOM36" s="24"/>
      <c r="GON36" s="24"/>
      <c r="GOO36" s="24"/>
      <c r="GOP36" s="24"/>
      <c r="GOQ36" s="24"/>
      <c r="GOR36" s="24"/>
      <c r="GOS36" s="24"/>
      <c r="GOT36" s="24"/>
      <c r="GOU36" s="24"/>
      <c r="GOV36" s="24"/>
      <c r="GOW36" s="24"/>
      <c r="GOX36" s="24"/>
      <c r="GOY36" s="24"/>
      <c r="GOZ36" s="24"/>
      <c r="GPA36" s="24"/>
      <c r="GPB36" s="24"/>
      <c r="GPC36" s="24"/>
      <c r="GPD36" s="24"/>
      <c r="GPE36" s="24"/>
      <c r="GPF36" s="24"/>
      <c r="GPG36" s="24"/>
      <c r="GPH36" s="24"/>
      <c r="GPI36" s="24"/>
      <c r="GPJ36" s="24"/>
      <c r="GPK36" s="24"/>
      <c r="GPL36" s="24"/>
      <c r="GPM36" s="24"/>
      <c r="GPN36" s="24"/>
      <c r="GPO36" s="24"/>
      <c r="GPP36" s="24"/>
      <c r="GPQ36" s="24"/>
      <c r="GPR36" s="24"/>
      <c r="GPS36" s="24"/>
      <c r="GPT36" s="24"/>
      <c r="GPU36" s="24"/>
      <c r="GPV36" s="24"/>
      <c r="GPW36" s="24"/>
      <c r="GPX36" s="24"/>
      <c r="GPY36" s="24"/>
      <c r="GPZ36" s="24"/>
      <c r="GQA36" s="24"/>
      <c r="GQB36" s="24"/>
      <c r="GQC36" s="24"/>
      <c r="GQD36" s="24"/>
      <c r="GQE36" s="24"/>
      <c r="GQF36" s="24"/>
      <c r="GQG36" s="24"/>
      <c r="GQH36" s="24"/>
      <c r="GQI36" s="24"/>
      <c r="GQJ36" s="24"/>
      <c r="GQK36" s="24"/>
      <c r="GQL36" s="24"/>
      <c r="GQM36" s="24"/>
      <c r="GQN36" s="24"/>
      <c r="GQO36" s="24"/>
      <c r="GQP36" s="24"/>
      <c r="GQQ36" s="24"/>
      <c r="GQR36" s="24"/>
      <c r="GQS36" s="24"/>
      <c r="GQT36" s="24"/>
      <c r="GQU36" s="24"/>
      <c r="GQV36" s="24"/>
      <c r="GQW36" s="24"/>
      <c r="GQX36" s="24"/>
      <c r="GQY36" s="24"/>
      <c r="GQZ36" s="24"/>
      <c r="GRA36" s="24"/>
      <c r="GRB36" s="24"/>
      <c r="GRC36" s="24"/>
      <c r="GRD36" s="24"/>
      <c r="GRE36" s="24"/>
      <c r="GRF36" s="24"/>
      <c r="GRG36" s="24"/>
      <c r="GRH36" s="24"/>
      <c r="GRI36" s="24"/>
      <c r="GRJ36" s="24"/>
      <c r="GRK36" s="24"/>
      <c r="GRL36" s="24"/>
      <c r="GRM36" s="24"/>
      <c r="GRN36" s="24"/>
      <c r="GRO36" s="24"/>
      <c r="GRP36" s="24"/>
      <c r="GRQ36" s="24"/>
      <c r="GRR36" s="24"/>
      <c r="GRS36" s="24"/>
      <c r="GRT36" s="24"/>
      <c r="GRU36" s="24"/>
      <c r="GRV36" s="24"/>
      <c r="GRW36" s="24"/>
      <c r="GRX36" s="24"/>
      <c r="GRY36" s="24"/>
      <c r="GRZ36" s="24"/>
      <c r="GSA36" s="24"/>
      <c r="GSB36" s="24"/>
      <c r="GSC36" s="24"/>
      <c r="GSD36" s="24"/>
      <c r="GSE36" s="24"/>
      <c r="GSF36" s="24"/>
      <c r="GSG36" s="24"/>
      <c r="GSH36" s="24"/>
      <c r="GSI36" s="24"/>
      <c r="GSJ36" s="24"/>
      <c r="GSK36" s="24"/>
      <c r="GSL36" s="24"/>
      <c r="GSM36" s="24"/>
      <c r="GSN36" s="24"/>
      <c r="GSO36" s="24"/>
      <c r="GSP36" s="24"/>
      <c r="GSQ36" s="24"/>
      <c r="GSR36" s="24"/>
      <c r="GSS36" s="24"/>
      <c r="GST36" s="24"/>
      <c r="GSU36" s="24"/>
      <c r="GSV36" s="24"/>
      <c r="GSW36" s="24"/>
      <c r="GSX36" s="24"/>
      <c r="GSY36" s="24"/>
      <c r="GSZ36" s="24"/>
      <c r="GTA36" s="24"/>
      <c r="GTB36" s="24"/>
      <c r="GTC36" s="24"/>
      <c r="GTD36" s="24"/>
      <c r="GTE36" s="24"/>
      <c r="GTF36" s="24"/>
      <c r="GTG36" s="24"/>
      <c r="GTH36" s="24"/>
      <c r="GTI36" s="24"/>
      <c r="GTJ36" s="24"/>
      <c r="GTK36" s="24"/>
      <c r="GTL36" s="24"/>
      <c r="GTM36" s="24"/>
      <c r="GTN36" s="24"/>
      <c r="GTO36" s="24"/>
      <c r="GTP36" s="24"/>
      <c r="GTQ36" s="24"/>
      <c r="GTR36" s="24"/>
      <c r="GTS36" s="24"/>
      <c r="GTT36" s="24"/>
      <c r="GTU36" s="24"/>
      <c r="GTV36" s="24"/>
      <c r="GTW36" s="24"/>
      <c r="GTX36" s="24"/>
      <c r="GTY36" s="24"/>
      <c r="GTZ36" s="24"/>
      <c r="GUA36" s="24"/>
      <c r="GUB36" s="24"/>
      <c r="GUC36" s="24"/>
      <c r="GUD36" s="24"/>
      <c r="GUE36" s="24"/>
      <c r="GUF36" s="24"/>
      <c r="GUG36" s="24"/>
      <c r="GUH36" s="24"/>
      <c r="GUI36" s="24"/>
      <c r="GUJ36" s="24"/>
      <c r="GUK36" s="24"/>
      <c r="GUL36" s="24"/>
      <c r="GUM36" s="24"/>
      <c r="GUN36" s="24"/>
      <c r="GUO36" s="24"/>
      <c r="GUP36" s="24"/>
      <c r="GUQ36" s="24"/>
      <c r="GUR36" s="24"/>
      <c r="GUS36" s="24"/>
      <c r="GUT36" s="24"/>
      <c r="GUU36" s="24"/>
      <c r="GUV36" s="24"/>
      <c r="GUW36" s="24"/>
      <c r="GUX36" s="24"/>
      <c r="GUY36" s="24"/>
      <c r="GUZ36" s="24"/>
      <c r="GVA36" s="24"/>
      <c r="GVB36" s="24"/>
      <c r="GVC36" s="24"/>
      <c r="GVD36" s="24"/>
      <c r="GVE36" s="24"/>
      <c r="GVF36" s="24"/>
      <c r="GVG36" s="24"/>
      <c r="GVH36" s="24"/>
      <c r="GVI36" s="24"/>
      <c r="GVJ36" s="24"/>
      <c r="GVK36" s="24"/>
      <c r="GVL36" s="24"/>
      <c r="GVM36" s="24"/>
      <c r="GVN36" s="24"/>
      <c r="GVO36" s="24"/>
      <c r="GVP36" s="24"/>
      <c r="GVQ36" s="24"/>
      <c r="GVR36" s="24"/>
      <c r="GVS36" s="24"/>
      <c r="GVT36" s="24"/>
      <c r="GVU36" s="24"/>
      <c r="GVV36" s="24"/>
      <c r="GVW36" s="24"/>
      <c r="GVX36" s="24"/>
      <c r="GVY36" s="24"/>
      <c r="GVZ36" s="24"/>
      <c r="GWA36" s="24"/>
      <c r="GWB36" s="24"/>
      <c r="GWC36" s="24"/>
      <c r="GWD36" s="24"/>
      <c r="GWE36" s="24"/>
      <c r="GWF36" s="24"/>
      <c r="GWG36" s="24"/>
      <c r="GWH36" s="24"/>
      <c r="GWI36" s="24"/>
      <c r="GWJ36" s="24"/>
      <c r="GWK36" s="24"/>
      <c r="GWL36" s="24"/>
      <c r="GWM36" s="24"/>
      <c r="GWN36" s="24"/>
      <c r="GWO36" s="24"/>
      <c r="GWP36" s="24"/>
      <c r="GWQ36" s="24"/>
      <c r="GWR36" s="24"/>
      <c r="GWS36" s="24"/>
      <c r="GWT36" s="24"/>
      <c r="GWU36" s="24"/>
      <c r="GWV36" s="24"/>
      <c r="GWW36" s="24"/>
      <c r="GWX36" s="24"/>
      <c r="GWY36" s="24"/>
      <c r="GWZ36" s="24"/>
      <c r="GXA36" s="24"/>
      <c r="GXB36" s="24"/>
      <c r="GXC36" s="24"/>
      <c r="GXD36" s="24"/>
      <c r="GXE36" s="24"/>
      <c r="GXF36" s="24"/>
      <c r="GXG36" s="24"/>
      <c r="GXH36" s="24"/>
      <c r="GXI36" s="24"/>
      <c r="GXJ36" s="24"/>
      <c r="GXK36" s="24"/>
      <c r="GXL36" s="24"/>
      <c r="GXM36" s="24"/>
      <c r="GXN36" s="24"/>
      <c r="GXO36" s="24"/>
      <c r="GXP36" s="24"/>
      <c r="GXQ36" s="24"/>
      <c r="GXR36" s="24"/>
      <c r="GXS36" s="24"/>
      <c r="GXT36" s="24"/>
      <c r="GXU36" s="24"/>
      <c r="GXV36" s="24"/>
      <c r="GXW36" s="24"/>
      <c r="GXX36" s="24"/>
      <c r="GXY36" s="24"/>
      <c r="GXZ36" s="24"/>
      <c r="GYA36" s="24"/>
      <c r="GYB36" s="24"/>
      <c r="GYC36" s="24"/>
      <c r="GYD36" s="24"/>
      <c r="GYE36" s="24"/>
      <c r="GYF36" s="24"/>
      <c r="GYG36" s="24"/>
      <c r="GYH36" s="24"/>
      <c r="GYI36" s="24"/>
      <c r="GYJ36" s="24"/>
      <c r="GYK36" s="24"/>
      <c r="GYL36" s="24"/>
      <c r="GYM36" s="24"/>
      <c r="GYN36" s="24"/>
      <c r="GYO36" s="24"/>
      <c r="GYP36" s="24"/>
      <c r="GYQ36" s="24"/>
      <c r="GYR36" s="24"/>
      <c r="GYS36" s="24"/>
      <c r="GYT36" s="24"/>
      <c r="GYU36" s="24"/>
      <c r="GYV36" s="24"/>
      <c r="GYW36" s="24"/>
      <c r="GYX36" s="24"/>
      <c r="GYY36" s="24"/>
      <c r="GYZ36" s="24"/>
      <c r="GZA36" s="24"/>
      <c r="GZB36" s="24"/>
      <c r="GZC36" s="24"/>
      <c r="GZD36" s="24"/>
      <c r="GZE36" s="24"/>
      <c r="GZF36" s="24"/>
      <c r="GZG36" s="24"/>
      <c r="GZH36" s="24"/>
      <c r="GZI36" s="24"/>
      <c r="GZJ36" s="24"/>
      <c r="GZK36" s="24"/>
      <c r="GZL36" s="24"/>
      <c r="GZM36" s="24"/>
      <c r="GZN36" s="24"/>
      <c r="GZO36" s="24"/>
      <c r="GZP36" s="24"/>
      <c r="GZQ36" s="24"/>
      <c r="GZR36" s="24"/>
      <c r="GZS36" s="24"/>
      <c r="GZT36" s="24"/>
      <c r="GZU36" s="24"/>
      <c r="GZV36" s="24"/>
      <c r="GZW36" s="24"/>
      <c r="GZX36" s="24"/>
      <c r="GZY36" s="24"/>
      <c r="GZZ36" s="24"/>
      <c r="HAA36" s="24"/>
      <c r="HAB36" s="24"/>
      <c r="HAC36" s="24"/>
      <c r="HAD36" s="24"/>
      <c r="HAE36" s="24"/>
      <c r="HAF36" s="24"/>
      <c r="HAG36" s="24"/>
      <c r="HAH36" s="24"/>
      <c r="HAI36" s="24"/>
      <c r="HAJ36" s="24"/>
      <c r="HAK36" s="24"/>
      <c r="HAL36" s="24"/>
      <c r="HAM36" s="24"/>
      <c r="HAN36" s="24"/>
      <c r="HAO36" s="24"/>
      <c r="HAP36" s="24"/>
      <c r="HAQ36" s="24"/>
      <c r="HAR36" s="24"/>
      <c r="HAS36" s="24"/>
      <c r="HAT36" s="24"/>
      <c r="HAU36" s="24"/>
      <c r="HAV36" s="24"/>
      <c r="HAW36" s="24"/>
      <c r="HAX36" s="24"/>
      <c r="HAY36" s="24"/>
      <c r="HAZ36" s="24"/>
      <c r="HBA36" s="24"/>
      <c r="HBB36" s="24"/>
      <c r="HBC36" s="24"/>
      <c r="HBD36" s="24"/>
      <c r="HBE36" s="24"/>
      <c r="HBF36" s="24"/>
      <c r="HBG36" s="24"/>
      <c r="HBH36" s="24"/>
      <c r="HBI36" s="24"/>
      <c r="HBJ36" s="24"/>
      <c r="HBK36" s="24"/>
      <c r="HBL36" s="24"/>
      <c r="HBM36" s="24"/>
      <c r="HBN36" s="24"/>
      <c r="HBO36" s="24"/>
      <c r="HBP36" s="24"/>
      <c r="HBQ36" s="24"/>
      <c r="HBR36" s="24"/>
      <c r="HBS36" s="24"/>
      <c r="HBT36" s="24"/>
      <c r="HBU36" s="24"/>
      <c r="HBV36" s="24"/>
      <c r="HBW36" s="24"/>
      <c r="HBX36" s="24"/>
      <c r="HBY36" s="24"/>
      <c r="HBZ36" s="24"/>
      <c r="HCA36" s="24"/>
      <c r="HCB36" s="24"/>
      <c r="HCC36" s="24"/>
      <c r="HCD36" s="24"/>
      <c r="HCE36" s="24"/>
      <c r="HCF36" s="24"/>
      <c r="HCG36" s="24"/>
      <c r="HCH36" s="24"/>
      <c r="HCI36" s="24"/>
      <c r="HCJ36" s="24"/>
      <c r="HCK36" s="24"/>
      <c r="HCL36" s="24"/>
      <c r="HCM36" s="24"/>
      <c r="HCN36" s="24"/>
      <c r="HCO36" s="24"/>
      <c r="HCP36" s="24"/>
      <c r="HCQ36" s="24"/>
      <c r="HCR36" s="24"/>
      <c r="HCS36" s="24"/>
      <c r="HCT36" s="24"/>
      <c r="HCU36" s="24"/>
      <c r="HCV36" s="24"/>
      <c r="HCW36" s="24"/>
      <c r="HCX36" s="24"/>
      <c r="HCY36" s="24"/>
      <c r="HCZ36" s="24"/>
      <c r="HDA36" s="24"/>
      <c r="HDB36" s="24"/>
      <c r="HDC36" s="24"/>
      <c r="HDD36" s="24"/>
      <c r="HDE36" s="24"/>
      <c r="HDF36" s="24"/>
      <c r="HDG36" s="24"/>
      <c r="HDH36" s="24"/>
      <c r="HDI36" s="24"/>
      <c r="HDJ36" s="24"/>
      <c r="HDK36" s="24"/>
      <c r="HDL36" s="24"/>
      <c r="HDM36" s="24"/>
      <c r="HDN36" s="24"/>
      <c r="HDO36" s="24"/>
      <c r="HDP36" s="24"/>
      <c r="HDQ36" s="24"/>
      <c r="HDR36" s="24"/>
      <c r="HDS36" s="24"/>
      <c r="HDT36" s="24"/>
      <c r="HDU36" s="24"/>
      <c r="HDV36" s="24"/>
      <c r="HDW36" s="24"/>
      <c r="HDX36" s="24"/>
      <c r="HDY36" s="24"/>
      <c r="HDZ36" s="24"/>
      <c r="HEA36" s="24"/>
      <c r="HEB36" s="24"/>
      <c r="HEC36" s="24"/>
      <c r="HED36" s="24"/>
      <c r="HEE36" s="24"/>
      <c r="HEF36" s="24"/>
      <c r="HEG36" s="24"/>
      <c r="HEH36" s="24"/>
      <c r="HEI36" s="24"/>
      <c r="HEJ36" s="24"/>
      <c r="HEK36" s="24"/>
      <c r="HEL36" s="24"/>
      <c r="HEM36" s="24"/>
      <c r="HEN36" s="24"/>
      <c r="HEO36" s="24"/>
      <c r="HEP36" s="24"/>
      <c r="HEQ36" s="24"/>
      <c r="HER36" s="24"/>
      <c r="HES36" s="24"/>
      <c r="HET36" s="24"/>
      <c r="HEU36" s="24"/>
      <c r="HEV36" s="24"/>
      <c r="HEW36" s="24"/>
      <c r="HEX36" s="24"/>
      <c r="HEY36" s="24"/>
      <c r="HEZ36" s="24"/>
      <c r="HFA36" s="24"/>
      <c r="HFB36" s="24"/>
      <c r="HFC36" s="24"/>
      <c r="HFD36" s="24"/>
      <c r="HFE36" s="24"/>
      <c r="HFF36" s="24"/>
      <c r="HFG36" s="24"/>
      <c r="HFH36" s="24"/>
      <c r="HFI36" s="24"/>
      <c r="HFJ36" s="24"/>
      <c r="HFK36" s="24"/>
      <c r="HFL36" s="24"/>
      <c r="HFM36" s="24"/>
      <c r="HFN36" s="24"/>
      <c r="HFO36" s="24"/>
      <c r="HFP36" s="24"/>
      <c r="HFQ36" s="24"/>
      <c r="HFR36" s="24"/>
      <c r="HFS36" s="24"/>
      <c r="HFT36" s="24"/>
      <c r="HFU36" s="24"/>
      <c r="HFV36" s="24"/>
      <c r="HFW36" s="24"/>
      <c r="HFX36" s="24"/>
      <c r="HFY36" s="24"/>
      <c r="HFZ36" s="24"/>
      <c r="HGA36" s="24"/>
      <c r="HGB36" s="24"/>
      <c r="HGC36" s="24"/>
      <c r="HGD36" s="24"/>
      <c r="HGE36" s="24"/>
      <c r="HGF36" s="24"/>
      <c r="HGG36" s="24"/>
      <c r="HGH36" s="24"/>
      <c r="HGI36" s="24"/>
      <c r="HGJ36" s="24"/>
      <c r="HGK36" s="24"/>
      <c r="HGL36" s="24"/>
      <c r="HGM36" s="24"/>
      <c r="HGN36" s="24"/>
      <c r="HGO36" s="24"/>
      <c r="HGP36" s="24"/>
      <c r="HGQ36" s="24"/>
      <c r="HGR36" s="24"/>
      <c r="HGS36" s="24"/>
      <c r="HGT36" s="24"/>
      <c r="HGU36" s="24"/>
      <c r="HGV36" s="24"/>
      <c r="HGW36" s="24"/>
      <c r="HGX36" s="24"/>
      <c r="HGY36" s="24"/>
      <c r="HGZ36" s="24"/>
      <c r="HHA36" s="24"/>
      <c r="HHB36" s="24"/>
      <c r="HHC36" s="24"/>
      <c r="HHD36" s="24"/>
      <c r="HHE36" s="24"/>
      <c r="HHF36" s="24"/>
      <c r="HHG36" s="24"/>
      <c r="HHH36" s="24"/>
      <c r="HHI36" s="24"/>
      <c r="HHJ36" s="24"/>
      <c r="HHK36" s="24"/>
      <c r="HHL36" s="24"/>
      <c r="HHM36" s="24"/>
      <c r="HHN36" s="24"/>
      <c r="HHO36" s="24"/>
      <c r="HHP36" s="24"/>
      <c r="HHQ36" s="24"/>
      <c r="HHR36" s="24"/>
      <c r="HHS36" s="24"/>
      <c r="HHT36" s="24"/>
      <c r="HHU36" s="24"/>
      <c r="HHV36" s="24"/>
      <c r="HHW36" s="24"/>
      <c r="HHX36" s="24"/>
      <c r="HHY36" s="24"/>
      <c r="HHZ36" s="24"/>
      <c r="HIA36" s="24"/>
      <c r="HIB36" s="24"/>
      <c r="HIC36" s="24"/>
      <c r="HID36" s="24"/>
      <c r="HIE36" s="24"/>
      <c r="HIF36" s="24"/>
      <c r="HIG36" s="24"/>
      <c r="HIH36" s="24"/>
      <c r="HII36" s="24"/>
      <c r="HIJ36" s="24"/>
      <c r="HIK36" s="24"/>
      <c r="HIL36" s="24"/>
      <c r="HIM36" s="24"/>
      <c r="HIN36" s="24"/>
      <c r="HIO36" s="24"/>
      <c r="HIP36" s="24"/>
      <c r="HIQ36" s="24"/>
      <c r="HIR36" s="24"/>
      <c r="HIS36" s="24"/>
      <c r="HIT36" s="24"/>
      <c r="HIU36" s="24"/>
      <c r="HIV36" s="24"/>
      <c r="HIW36" s="24"/>
      <c r="HIX36" s="24"/>
      <c r="HIY36" s="24"/>
      <c r="HIZ36" s="24"/>
      <c r="HJA36" s="24"/>
      <c r="HJB36" s="24"/>
      <c r="HJC36" s="24"/>
      <c r="HJD36" s="24"/>
      <c r="HJE36" s="24"/>
      <c r="HJF36" s="24"/>
      <c r="HJG36" s="24"/>
      <c r="HJH36" s="24"/>
      <c r="HJI36" s="24"/>
      <c r="HJJ36" s="24"/>
      <c r="HJK36" s="24"/>
      <c r="HJL36" s="24"/>
      <c r="HJM36" s="24"/>
      <c r="HJN36" s="24"/>
      <c r="HJO36" s="24"/>
      <c r="HJP36" s="24"/>
      <c r="HJQ36" s="24"/>
      <c r="HJR36" s="24"/>
      <c r="HJS36" s="24"/>
      <c r="HJT36" s="24"/>
      <c r="HJU36" s="24"/>
      <c r="HJV36" s="24"/>
      <c r="HJW36" s="24"/>
      <c r="HJX36" s="24"/>
      <c r="HJY36" s="24"/>
      <c r="HJZ36" s="24"/>
      <c r="HKA36" s="24"/>
      <c r="HKB36" s="24"/>
      <c r="HKC36" s="24"/>
      <c r="HKD36" s="24"/>
      <c r="HKE36" s="24"/>
      <c r="HKF36" s="24"/>
      <c r="HKG36" s="24"/>
      <c r="HKH36" s="24"/>
      <c r="HKI36" s="24"/>
      <c r="HKJ36" s="24"/>
      <c r="HKK36" s="24"/>
      <c r="HKL36" s="24"/>
      <c r="HKM36" s="24"/>
      <c r="HKN36" s="24"/>
      <c r="HKO36" s="24"/>
      <c r="HKP36" s="24"/>
      <c r="HKQ36" s="24"/>
      <c r="HKR36" s="24"/>
      <c r="HKS36" s="24"/>
      <c r="HKT36" s="24"/>
      <c r="HKU36" s="24"/>
      <c r="HKV36" s="24"/>
      <c r="HKW36" s="24"/>
      <c r="HKX36" s="24"/>
      <c r="HKY36" s="24"/>
      <c r="HKZ36" s="24"/>
      <c r="HLA36" s="24"/>
      <c r="HLB36" s="24"/>
      <c r="HLC36" s="24"/>
      <c r="HLD36" s="24"/>
      <c r="HLE36" s="24"/>
      <c r="HLF36" s="24"/>
      <c r="HLG36" s="24"/>
      <c r="HLH36" s="24"/>
      <c r="HLI36" s="24"/>
      <c r="HLJ36" s="24"/>
      <c r="HLK36" s="24"/>
      <c r="HLL36" s="24"/>
      <c r="HLM36" s="24"/>
      <c r="HLN36" s="24"/>
      <c r="HLO36" s="24"/>
      <c r="HLP36" s="24"/>
      <c r="HLQ36" s="24"/>
      <c r="HLR36" s="24"/>
      <c r="HLS36" s="24"/>
      <c r="HLT36" s="24"/>
      <c r="HLU36" s="24"/>
      <c r="HLV36" s="24"/>
      <c r="HLW36" s="24"/>
      <c r="HLX36" s="24"/>
      <c r="HLY36" s="24"/>
      <c r="HLZ36" s="24"/>
      <c r="HMA36" s="24"/>
      <c r="HMB36" s="24"/>
      <c r="HMC36" s="24"/>
      <c r="HMD36" s="24"/>
      <c r="HME36" s="24"/>
      <c r="HMF36" s="24"/>
      <c r="HMG36" s="24"/>
      <c r="HMH36" s="24"/>
      <c r="HMI36" s="24"/>
      <c r="HMJ36" s="24"/>
      <c r="HMK36" s="24"/>
      <c r="HML36" s="24"/>
      <c r="HMM36" s="24"/>
      <c r="HMN36" s="24"/>
      <c r="HMO36" s="24"/>
      <c r="HMP36" s="24"/>
      <c r="HMQ36" s="24"/>
      <c r="HMR36" s="24"/>
      <c r="HMS36" s="24"/>
      <c r="HMT36" s="24"/>
      <c r="HMU36" s="24"/>
      <c r="HMV36" s="24"/>
      <c r="HMW36" s="24"/>
      <c r="HMX36" s="24"/>
      <c r="HMY36" s="24"/>
      <c r="HMZ36" s="24"/>
      <c r="HNA36" s="24"/>
      <c r="HNB36" s="24"/>
      <c r="HNC36" s="24"/>
      <c r="HND36" s="24"/>
      <c r="HNE36" s="24"/>
      <c r="HNF36" s="24"/>
      <c r="HNG36" s="24"/>
      <c r="HNH36" s="24"/>
      <c r="HNI36" s="24"/>
      <c r="HNJ36" s="24"/>
      <c r="HNK36" s="24"/>
      <c r="HNL36" s="24"/>
      <c r="HNM36" s="24"/>
      <c r="HNN36" s="24"/>
      <c r="HNO36" s="24"/>
      <c r="HNP36" s="24"/>
      <c r="HNQ36" s="24"/>
      <c r="HNR36" s="24"/>
      <c r="HNS36" s="24"/>
      <c r="HNT36" s="24"/>
      <c r="HNU36" s="24"/>
      <c r="HNV36" s="24"/>
      <c r="HNW36" s="24"/>
      <c r="HNX36" s="24"/>
      <c r="HNY36" s="24"/>
      <c r="HNZ36" s="24"/>
      <c r="HOA36" s="24"/>
      <c r="HOB36" s="24"/>
      <c r="HOC36" s="24"/>
      <c r="HOD36" s="24"/>
      <c r="HOE36" s="24"/>
      <c r="HOF36" s="24"/>
      <c r="HOG36" s="24"/>
      <c r="HOH36" s="24"/>
      <c r="HOI36" s="24"/>
      <c r="HOJ36" s="24"/>
      <c r="HOK36" s="24"/>
      <c r="HOL36" s="24"/>
      <c r="HOM36" s="24"/>
      <c r="HON36" s="24"/>
      <c r="HOO36" s="24"/>
      <c r="HOP36" s="24"/>
      <c r="HOQ36" s="24"/>
      <c r="HOR36" s="24"/>
      <c r="HOS36" s="24"/>
      <c r="HOT36" s="24"/>
      <c r="HOU36" s="24"/>
      <c r="HOV36" s="24"/>
      <c r="HOW36" s="24"/>
      <c r="HOX36" s="24"/>
      <c r="HOY36" s="24"/>
      <c r="HOZ36" s="24"/>
      <c r="HPA36" s="24"/>
      <c r="HPB36" s="24"/>
      <c r="HPC36" s="24"/>
      <c r="HPD36" s="24"/>
      <c r="HPE36" s="24"/>
      <c r="HPF36" s="24"/>
      <c r="HPG36" s="24"/>
      <c r="HPH36" s="24"/>
      <c r="HPI36" s="24"/>
      <c r="HPJ36" s="24"/>
      <c r="HPK36" s="24"/>
      <c r="HPL36" s="24"/>
      <c r="HPM36" s="24"/>
      <c r="HPN36" s="24"/>
      <c r="HPO36" s="24"/>
      <c r="HPP36" s="24"/>
      <c r="HPQ36" s="24"/>
      <c r="HPR36" s="24"/>
      <c r="HPS36" s="24"/>
      <c r="HPT36" s="24"/>
      <c r="HPU36" s="24"/>
      <c r="HPV36" s="24"/>
      <c r="HPW36" s="24"/>
      <c r="HPX36" s="24"/>
      <c r="HPY36" s="24"/>
      <c r="HPZ36" s="24"/>
      <c r="HQA36" s="24"/>
      <c r="HQB36" s="24"/>
      <c r="HQC36" s="24"/>
      <c r="HQD36" s="24"/>
      <c r="HQE36" s="24"/>
      <c r="HQF36" s="24"/>
      <c r="HQG36" s="24"/>
      <c r="HQH36" s="24"/>
      <c r="HQI36" s="24"/>
      <c r="HQJ36" s="24"/>
      <c r="HQK36" s="24"/>
      <c r="HQL36" s="24"/>
      <c r="HQM36" s="24"/>
      <c r="HQN36" s="24"/>
      <c r="HQO36" s="24"/>
      <c r="HQP36" s="24"/>
      <c r="HQQ36" s="24"/>
      <c r="HQR36" s="24"/>
      <c r="HQS36" s="24"/>
      <c r="HQT36" s="24"/>
      <c r="HQU36" s="24"/>
      <c r="HQV36" s="24"/>
      <c r="HQW36" s="24"/>
      <c r="HQX36" s="24"/>
      <c r="HQY36" s="24"/>
      <c r="HQZ36" s="24"/>
      <c r="HRA36" s="24"/>
      <c r="HRB36" s="24"/>
      <c r="HRC36" s="24"/>
      <c r="HRD36" s="24"/>
      <c r="HRE36" s="24"/>
      <c r="HRF36" s="24"/>
      <c r="HRG36" s="24"/>
      <c r="HRH36" s="24"/>
      <c r="HRI36" s="24"/>
      <c r="HRJ36" s="24"/>
      <c r="HRK36" s="24"/>
      <c r="HRL36" s="24"/>
      <c r="HRM36" s="24"/>
      <c r="HRN36" s="24"/>
      <c r="HRO36" s="24"/>
      <c r="HRP36" s="24"/>
      <c r="HRQ36" s="24"/>
      <c r="HRR36" s="24"/>
      <c r="HRS36" s="24"/>
      <c r="HRT36" s="24"/>
      <c r="HRU36" s="24"/>
      <c r="HRV36" s="24"/>
      <c r="HRW36" s="24"/>
      <c r="HRX36" s="24"/>
      <c r="HRY36" s="24"/>
      <c r="HRZ36" s="24"/>
      <c r="HSA36" s="24"/>
      <c r="HSB36" s="24"/>
      <c r="HSC36" s="24"/>
      <c r="HSD36" s="24"/>
      <c r="HSE36" s="24"/>
      <c r="HSF36" s="24"/>
      <c r="HSG36" s="24"/>
      <c r="HSH36" s="24"/>
      <c r="HSI36" s="24"/>
      <c r="HSJ36" s="24"/>
      <c r="HSK36" s="24"/>
      <c r="HSL36" s="24"/>
      <c r="HSM36" s="24"/>
      <c r="HSN36" s="24"/>
      <c r="HSO36" s="24"/>
      <c r="HSP36" s="24"/>
      <c r="HSQ36" s="24"/>
      <c r="HSR36" s="24"/>
      <c r="HSS36" s="24"/>
      <c r="HST36" s="24"/>
      <c r="HSU36" s="24"/>
      <c r="HSV36" s="24"/>
      <c r="HSW36" s="24"/>
      <c r="HSX36" s="24"/>
      <c r="HSY36" s="24"/>
      <c r="HSZ36" s="24"/>
      <c r="HTA36" s="24"/>
      <c r="HTB36" s="24"/>
      <c r="HTC36" s="24"/>
      <c r="HTD36" s="24"/>
      <c r="HTE36" s="24"/>
      <c r="HTF36" s="24"/>
      <c r="HTG36" s="24"/>
      <c r="HTH36" s="24"/>
      <c r="HTI36" s="24"/>
      <c r="HTJ36" s="24"/>
      <c r="HTK36" s="24"/>
      <c r="HTL36" s="24"/>
      <c r="HTM36" s="24"/>
      <c r="HTN36" s="24"/>
      <c r="HTO36" s="24"/>
      <c r="HTP36" s="24"/>
      <c r="HTQ36" s="24"/>
      <c r="HTR36" s="24"/>
      <c r="HTS36" s="24"/>
      <c r="HTT36" s="24"/>
      <c r="HTU36" s="24"/>
      <c r="HTV36" s="24"/>
      <c r="HTW36" s="24"/>
      <c r="HTX36" s="24"/>
      <c r="HTY36" s="24"/>
      <c r="HTZ36" s="24"/>
      <c r="HUA36" s="24"/>
      <c r="HUB36" s="24"/>
      <c r="HUC36" s="24"/>
      <c r="HUD36" s="24"/>
      <c r="HUE36" s="24"/>
      <c r="HUF36" s="24"/>
      <c r="HUG36" s="24"/>
      <c r="HUH36" s="24"/>
      <c r="HUI36" s="24"/>
      <c r="HUJ36" s="24"/>
      <c r="HUK36" s="24"/>
      <c r="HUL36" s="24"/>
      <c r="HUM36" s="24"/>
      <c r="HUN36" s="24"/>
      <c r="HUO36" s="24"/>
      <c r="HUP36" s="24"/>
      <c r="HUQ36" s="24"/>
      <c r="HUR36" s="24"/>
      <c r="HUS36" s="24"/>
      <c r="HUT36" s="24"/>
      <c r="HUU36" s="24"/>
      <c r="HUV36" s="24"/>
      <c r="HUW36" s="24"/>
      <c r="HUX36" s="24"/>
      <c r="HUY36" s="24"/>
      <c r="HUZ36" s="24"/>
      <c r="HVA36" s="24"/>
      <c r="HVB36" s="24"/>
      <c r="HVC36" s="24"/>
      <c r="HVD36" s="24"/>
      <c r="HVE36" s="24"/>
      <c r="HVF36" s="24"/>
      <c r="HVG36" s="24"/>
      <c r="HVH36" s="24"/>
      <c r="HVI36" s="24"/>
      <c r="HVJ36" s="24"/>
      <c r="HVK36" s="24"/>
      <c r="HVL36" s="24"/>
      <c r="HVM36" s="24"/>
      <c r="HVN36" s="24"/>
      <c r="HVO36" s="24"/>
      <c r="HVP36" s="24"/>
      <c r="HVQ36" s="24"/>
      <c r="HVR36" s="24"/>
      <c r="HVS36" s="24"/>
      <c r="HVT36" s="24"/>
      <c r="HVU36" s="24"/>
      <c r="HVV36" s="24"/>
      <c r="HVW36" s="24"/>
      <c r="HVX36" s="24"/>
      <c r="HVY36" s="24"/>
      <c r="HVZ36" s="24"/>
      <c r="HWA36" s="24"/>
      <c r="HWB36" s="24"/>
      <c r="HWC36" s="24"/>
      <c r="HWD36" s="24"/>
      <c r="HWE36" s="24"/>
      <c r="HWF36" s="24"/>
      <c r="HWG36" s="24"/>
      <c r="HWH36" s="24"/>
      <c r="HWI36" s="24"/>
      <c r="HWJ36" s="24"/>
      <c r="HWK36" s="24"/>
      <c r="HWL36" s="24"/>
      <c r="HWM36" s="24"/>
      <c r="HWN36" s="24"/>
      <c r="HWO36" s="24"/>
      <c r="HWP36" s="24"/>
      <c r="HWQ36" s="24"/>
      <c r="HWR36" s="24"/>
      <c r="HWS36" s="24"/>
      <c r="HWT36" s="24"/>
      <c r="HWU36" s="24"/>
      <c r="HWV36" s="24"/>
      <c r="HWW36" s="24"/>
      <c r="HWX36" s="24"/>
      <c r="HWY36" s="24"/>
      <c r="HWZ36" s="24"/>
      <c r="HXA36" s="24"/>
      <c r="HXB36" s="24"/>
      <c r="HXC36" s="24"/>
      <c r="HXD36" s="24"/>
      <c r="HXE36" s="24"/>
      <c r="HXF36" s="24"/>
      <c r="HXG36" s="24"/>
      <c r="HXH36" s="24"/>
      <c r="HXI36" s="24"/>
      <c r="HXJ36" s="24"/>
      <c r="HXK36" s="24"/>
      <c r="HXL36" s="24"/>
      <c r="HXM36" s="24"/>
      <c r="HXN36" s="24"/>
      <c r="HXO36" s="24"/>
      <c r="HXP36" s="24"/>
      <c r="HXQ36" s="24"/>
      <c r="HXR36" s="24"/>
      <c r="HXS36" s="24"/>
      <c r="HXT36" s="24"/>
      <c r="HXU36" s="24"/>
      <c r="HXV36" s="24"/>
      <c r="HXW36" s="24"/>
      <c r="HXX36" s="24"/>
      <c r="HXY36" s="24"/>
      <c r="HXZ36" s="24"/>
      <c r="HYA36" s="24"/>
      <c r="HYB36" s="24"/>
      <c r="HYC36" s="24"/>
      <c r="HYD36" s="24"/>
      <c r="HYE36" s="24"/>
      <c r="HYF36" s="24"/>
      <c r="HYG36" s="24"/>
      <c r="HYH36" s="24"/>
      <c r="HYI36" s="24"/>
      <c r="HYJ36" s="24"/>
      <c r="HYK36" s="24"/>
      <c r="HYL36" s="24"/>
      <c r="HYM36" s="24"/>
      <c r="HYN36" s="24"/>
      <c r="HYO36" s="24"/>
      <c r="HYP36" s="24"/>
      <c r="HYQ36" s="24"/>
      <c r="HYR36" s="24"/>
      <c r="HYS36" s="24"/>
      <c r="HYT36" s="24"/>
      <c r="HYU36" s="24"/>
      <c r="HYV36" s="24"/>
      <c r="HYW36" s="24"/>
      <c r="HYX36" s="24"/>
      <c r="HYY36" s="24"/>
      <c r="HYZ36" s="24"/>
      <c r="HZA36" s="24"/>
      <c r="HZB36" s="24"/>
      <c r="HZC36" s="24"/>
      <c r="HZD36" s="24"/>
      <c r="HZE36" s="24"/>
      <c r="HZF36" s="24"/>
      <c r="HZG36" s="24"/>
      <c r="HZH36" s="24"/>
      <c r="HZI36" s="24"/>
      <c r="HZJ36" s="24"/>
      <c r="HZK36" s="24"/>
      <c r="HZL36" s="24"/>
      <c r="HZM36" s="24"/>
      <c r="HZN36" s="24"/>
      <c r="HZO36" s="24"/>
      <c r="HZP36" s="24"/>
      <c r="HZQ36" s="24"/>
      <c r="HZR36" s="24"/>
      <c r="HZS36" s="24"/>
      <c r="HZT36" s="24"/>
      <c r="HZU36" s="24"/>
      <c r="HZV36" s="24"/>
      <c r="HZW36" s="24"/>
      <c r="HZX36" s="24"/>
      <c r="HZY36" s="24"/>
      <c r="HZZ36" s="24"/>
      <c r="IAA36" s="24"/>
      <c r="IAB36" s="24"/>
      <c r="IAC36" s="24"/>
      <c r="IAD36" s="24"/>
      <c r="IAE36" s="24"/>
      <c r="IAF36" s="24"/>
      <c r="IAG36" s="24"/>
      <c r="IAH36" s="24"/>
      <c r="IAI36" s="24"/>
      <c r="IAJ36" s="24"/>
      <c r="IAK36" s="24"/>
      <c r="IAL36" s="24"/>
      <c r="IAM36" s="24"/>
      <c r="IAN36" s="24"/>
      <c r="IAO36" s="24"/>
      <c r="IAP36" s="24"/>
      <c r="IAQ36" s="24"/>
      <c r="IAR36" s="24"/>
      <c r="IAS36" s="24"/>
      <c r="IAT36" s="24"/>
      <c r="IAU36" s="24"/>
      <c r="IAV36" s="24"/>
      <c r="IAW36" s="24"/>
      <c r="IAX36" s="24"/>
      <c r="IAY36" s="24"/>
      <c r="IAZ36" s="24"/>
      <c r="IBA36" s="24"/>
      <c r="IBB36" s="24"/>
      <c r="IBC36" s="24"/>
      <c r="IBD36" s="24"/>
      <c r="IBE36" s="24"/>
      <c r="IBF36" s="24"/>
      <c r="IBG36" s="24"/>
      <c r="IBH36" s="24"/>
      <c r="IBI36" s="24"/>
      <c r="IBJ36" s="24"/>
      <c r="IBK36" s="24"/>
      <c r="IBL36" s="24"/>
      <c r="IBM36" s="24"/>
      <c r="IBN36" s="24"/>
      <c r="IBO36" s="24"/>
      <c r="IBP36" s="24"/>
      <c r="IBQ36" s="24"/>
      <c r="IBR36" s="24"/>
      <c r="IBS36" s="24"/>
      <c r="IBT36" s="24"/>
      <c r="IBU36" s="24"/>
      <c r="IBV36" s="24"/>
      <c r="IBW36" s="24"/>
      <c r="IBX36" s="24"/>
      <c r="IBY36" s="24"/>
      <c r="IBZ36" s="24"/>
      <c r="ICA36" s="24"/>
      <c r="ICB36" s="24"/>
      <c r="ICC36" s="24"/>
      <c r="ICD36" s="24"/>
      <c r="ICE36" s="24"/>
      <c r="ICF36" s="24"/>
      <c r="ICG36" s="24"/>
      <c r="ICH36" s="24"/>
      <c r="ICI36" s="24"/>
      <c r="ICJ36" s="24"/>
      <c r="ICK36" s="24"/>
      <c r="ICL36" s="24"/>
      <c r="ICM36" s="24"/>
      <c r="ICN36" s="24"/>
      <c r="ICO36" s="24"/>
      <c r="ICP36" s="24"/>
      <c r="ICQ36" s="24"/>
      <c r="ICR36" s="24"/>
      <c r="ICS36" s="24"/>
      <c r="ICT36" s="24"/>
      <c r="ICU36" s="24"/>
      <c r="ICV36" s="24"/>
      <c r="ICW36" s="24"/>
      <c r="ICX36" s="24"/>
      <c r="ICY36" s="24"/>
      <c r="ICZ36" s="24"/>
      <c r="IDA36" s="24"/>
      <c r="IDB36" s="24"/>
      <c r="IDC36" s="24"/>
      <c r="IDD36" s="24"/>
      <c r="IDE36" s="24"/>
      <c r="IDF36" s="24"/>
      <c r="IDG36" s="24"/>
      <c r="IDH36" s="24"/>
      <c r="IDI36" s="24"/>
      <c r="IDJ36" s="24"/>
      <c r="IDK36" s="24"/>
      <c r="IDL36" s="24"/>
      <c r="IDM36" s="24"/>
      <c r="IDN36" s="24"/>
      <c r="IDO36" s="24"/>
      <c r="IDP36" s="24"/>
      <c r="IDQ36" s="24"/>
      <c r="IDR36" s="24"/>
      <c r="IDS36" s="24"/>
      <c r="IDT36" s="24"/>
      <c r="IDU36" s="24"/>
      <c r="IDV36" s="24"/>
      <c r="IDW36" s="24"/>
      <c r="IDX36" s="24"/>
      <c r="IDY36" s="24"/>
      <c r="IDZ36" s="24"/>
      <c r="IEA36" s="24"/>
      <c r="IEB36" s="24"/>
      <c r="IEC36" s="24"/>
      <c r="IED36" s="24"/>
      <c r="IEE36" s="24"/>
      <c r="IEF36" s="24"/>
      <c r="IEG36" s="24"/>
      <c r="IEH36" s="24"/>
      <c r="IEI36" s="24"/>
      <c r="IEJ36" s="24"/>
      <c r="IEK36" s="24"/>
      <c r="IEL36" s="24"/>
      <c r="IEM36" s="24"/>
      <c r="IEN36" s="24"/>
      <c r="IEO36" s="24"/>
      <c r="IEP36" s="24"/>
      <c r="IEQ36" s="24"/>
      <c r="IER36" s="24"/>
      <c r="IES36" s="24"/>
      <c r="IET36" s="24"/>
      <c r="IEU36" s="24"/>
      <c r="IEV36" s="24"/>
      <c r="IEW36" s="24"/>
      <c r="IEX36" s="24"/>
      <c r="IEY36" s="24"/>
      <c r="IEZ36" s="24"/>
      <c r="IFA36" s="24"/>
      <c r="IFB36" s="24"/>
      <c r="IFC36" s="24"/>
      <c r="IFD36" s="24"/>
      <c r="IFE36" s="24"/>
      <c r="IFF36" s="24"/>
      <c r="IFG36" s="24"/>
      <c r="IFH36" s="24"/>
      <c r="IFI36" s="24"/>
      <c r="IFJ36" s="24"/>
      <c r="IFK36" s="24"/>
      <c r="IFL36" s="24"/>
      <c r="IFM36" s="24"/>
      <c r="IFN36" s="24"/>
      <c r="IFO36" s="24"/>
      <c r="IFP36" s="24"/>
      <c r="IFQ36" s="24"/>
      <c r="IFR36" s="24"/>
      <c r="IFS36" s="24"/>
      <c r="IFT36" s="24"/>
      <c r="IFU36" s="24"/>
      <c r="IFV36" s="24"/>
      <c r="IFW36" s="24"/>
      <c r="IFX36" s="24"/>
      <c r="IFY36" s="24"/>
      <c r="IFZ36" s="24"/>
      <c r="IGA36" s="24"/>
      <c r="IGB36" s="24"/>
      <c r="IGC36" s="24"/>
      <c r="IGD36" s="24"/>
      <c r="IGE36" s="24"/>
      <c r="IGF36" s="24"/>
      <c r="IGG36" s="24"/>
      <c r="IGH36" s="24"/>
      <c r="IGI36" s="24"/>
      <c r="IGJ36" s="24"/>
      <c r="IGK36" s="24"/>
      <c r="IGL36" s="24"/>
      <c r="IGM36" s="24"/>
      <c r="IGN36" s="24"/>
      <c r="IGO36" s="24"/>
      <c r="IGP36" s="24"/>
      <c r="IGQ36" s="24"/>
      <c r="IGR36" s="24"/>
      <c r="IGS36" s="24"/>
      <c r="IGT36" s="24"/>
      <c r="IGU36" s="24"/>
      <c r="IGV36" s="24"/>
      <c r="IGW36" s="24"/>
      <c r="IGX36" s="24"/>
      <c r="IGY36" s="24"/>
      <c r="IGZ36" s="24"/>
      <c r="IHA36" s="24"/>
      <c r="IHB36" s="24"/>
      <c r="IHC36" s="24"/>
      <c r="IHD36" s="24"/>
      <c r="IHE36" s="24"/>
      <c r="IHF36" s="24"/>
      <c r="IHG36" s="24"/>
      <c r="IHH36" s="24"/>
      <c r="IHI36" s="24"/>
      <c r="IHJ36" s="24"/>
      <c r="IHK36" s="24"/>
      <c r="IHL36" s="24"/>
      <c r="IHM36" s="24"/>
      <c r="IHN36" s="24"/>
      <c r="IHO36" s="24"/>
      <c r="IHP36" s="24"/>
      <c r="IHQ36" s="24"/>
      <c r="IHR36" s="24"/>
      <c r="IHS36" s="24"/>
      <c r="IHT36" s="24"/>
      <c r="IHU36" s="24"/>
      <c r="IHV36" s="24"/>
      <c r="IHW36" s="24"/>
      <c r="IHX36" s="24"/>
      <c r="IHY36" s="24"/>
      <c r="IHZ36" s="24"/>
      <c r="IIA36" s="24"/>
      <c r="IIB36" s="24"/>
      <c r="IIC36" s="24"/>
      <c r="IID36" s="24"/>
      <c r="IIE36" s="24"/>
      <c r="IIF36" s="24"/>
      <c r="IIG36" s="24"/>
      <c r="IIH36" s="24"/>
      <c r="III36" s="24"/>
      <c r="IIJ36" s="24"/>
      <c r="IIK36" s="24"/>
      <c r="IIL36" s="24"/>
      <c r="IIM36" s="24"/>
      <c r="IIN36" s="24"/>
      <c r="IIO36" s="24"/>
      <c r="IIP36" s="24"/>
      <c r="IIQ36" s="24"/>
      <c r="IIR36" s="24"/>
      <c r="IIS36" s="24"/>
      <c r="IIT36" s="24"/>
      <c r="IIU36" s="24"/>
      <c r="IIV36" s="24"/>
      <c r="IIW36" s="24"/>
      <c r="IIX36" s="24"/>
      <c r="IIY36" s="24"/>
      <c r="IIZ36" s="24"/>
      <c r="IJA36" s="24"/>
      <c r="IJB36" s="24"/>
      <c r="IJC36" s="24"/>
      <c r="IJD36" s="24"/>
      <c r="IJE36" s="24"/>
      <c r="IJF36" s="24"/>
      <c r="IJG36" s="24"/>
      <c r="IJH36" s="24"/>
      <c r="IJI36" s="24"/>
      <c r="IJJ36" s="24"/>
      <c r="IJK36" s="24"/>
      <c r="IJL36" s="24"/>
      <c r="IJM36" s="24"/>
      <c r="IJN36" s="24"/>
      <c r="IJO36" s="24"/>
      <c r="IJP36" s="24"/>
      <c r="IJQ36" s="24"/>
      <c r="IJR36" s="24"/>
      <c r="IJS36" s="24"/>
      <c r="IJT36" s="24"/>
      <c r="IJU36" s="24"/>
      <c r="IJV36" s="24"/>
      <c r="IJW36" s="24"/>
      <c r="IJX36" s="24"/>
      <c r="IJY36" s="24"/>
      <c r="IJZ36" s="24"/>
      <c r="IKA36" s="24"/>
      <c r="IKB36" s="24"/>
      <c r="IKC36" s="24"/>
      <c r="IKD36" s="24"/>
      <c r="IKE36" s="24"/>
      <c r="IKF36" s="24"/>
      <c r="IKG36" s="24"/>
      <c r="IKH36" s="24"/>
      <c r="IKI36" s="24"/>
      <c r="IKJ36" s="24"/>
      <c r="IKK36" s="24"/>
      <c r="IKL36" s="24"/>
      <c r="IKM36" s="24"/>
      <c r="IKN36" s="24"/>
      <c r="IKO36" s="24"/>
      <c r="IKP36" s="24"/>
      <c r="IKQ36" s="24"/>
      <c r="IKR36" s="24"/>
      <c r="IKS36" s="24"/>
      <c r="IKT36" s="24"/>
      <c r="IKU36" s="24"/>
      <c r="IKV36" s="24"/>
      <c r="IKW36" s="24"/>
      <c r="IKX36" s="24"/>
      <c r="IKY36" s="24"/>
      <c r="IKZ36" s="24"/>
      <c r="ILA36" s="24"/>
      <c r="ILB36" s="24"/>
      <c r="ILC36" s="24"/>
      <c r="ILD36" s="24"/>
      <c r="ILE36" s="24"/>
      <c r="ILF36" s="24"/>
      <c r="ILG36" s="24"/>
      <c r="ILH36" s="24"/>
      <c r="ILI36" s="24"/>
      <c r="ILJ36" s="24"/>
      <c r="ILK36" s="24"/>
      <c r="ILL36" s="24"/>
      <c r="ILM36" s="24"/>
      <c r="ILN36" s="24"/>
      <c r="ILO36" s="24"/>
      <c r="ILP36" s="24"/>
      <c r="ILQ36" s="24"/>
      <c r="ILR36" s="24"/>
      <c r="ILS36" s="24"/>
      <c r="ILT36" s="24"/>
      <c r="ILU36" s="24"/>
      <c r="ILV36" s="24"/>
      <c r="ILW36" s="24"/>
      <c r="ILX36" s="24"/>
      <c r="ILY36" s="24"/>
      <c r="ILZ36" s="24"/>
      <c r="IMA36" s="24"/>
      <c r="IMB36" s="24"/>
      <c r="IMC36" s="24"/>
      <c r="IMD36" s="24"/>
      <c r="IME36" s="24"/>
      <c r="IMF36" s="24"/>
      <c r="IMG36" s="24"/>
      <c r="IMH36" s="24"/>
      <c r="IMI36" s="24"/>
      <c r="IMJ36" s="24"/>
      <c r="IMK36" s="24"/>
      <c r="IML36" s="24"/>
      <c r="IMM36" s="24"/>
      <c r="IMN36" s="24"/>
      <c r="IMO36" s="24"/>
      <c r="IMP36" s="24"/>
      <c r="IMQ36" s="24"/>
      <c r="IMR36" s="24"/>
      <c r="IMS36" s="24"/>
      <c r="IMT36" s="24"/>
      <c r="IMU36" s="24"/>
      <c r="IMV36" s="24"/>
      <c r="IMW36" s="24"/>
      <c r="IMX36" s="24"/>
      <c r="IMY36" s="24"/>
      <c r="IMZ36" s="24"/>
      <c r="INA36" s="24"/>
      <c r="INB36" s="24"/>
      <c r="INC36" s="24"/>
      <c r="IND36" s="24"/>
      <c r="INE36" s="24"/>
      <c r="INF36" s="24"/>
      <c r="ING36" s="24"/>
      <c r="INH36" s="24"/>
      <c r="INI36" s="24"/>
      <c r="INJ36" s="24"/>
      <c r="INK36" s="24"/>
      <c r="INL36" s="24"/>
      <c r="INM36" s="24"/>
      <c r="INN36" s="24"/>
      <c r="INO36" s="24"/>
      <c r="INP36" s="24"/>
      <c r="INQ36" s="24"/>
      <c r="INR36" s="24"/>
      <c r="INS36" s="24"/>
      <c r="INT36" s="24"/>
      <c r="INU36" s="24"/>
      <c r="INV36" s="24"/>
      <c r="INW36" s="24"/>
      <c r="INX36" s="24"/>
      <c r="INY36" s="24"/>
      <c r="INZ36" s="24"/>
      <c r="IOA36" s="24"/>
      <c r="IOB36" s="24"/>
      <c r="IOC36" s="24"/>
      <c r="IOD36" s="24"/>
      <c r="IOE36" s="24"/>
      <c r="IOF36" s="24"/>
      <c r="IOG36" s="24"/>
      <c r="IOH36" s="24"/>
      <c r="IOI36" s="24"/>
      <c r="IOJ36" s="24"/>
      <c r="IOK36" s="24"/>
      <c r="IOL36" s="24"/>
      <c r="IOM36" s="24"/>
      <c r="ION36" s="24"/>
      <c r="IOO36" s="24"/>
      <c r="IOP36" s="24"/>
      <c r="IOQ36" s="24"/>
      <c r="IOR36" s="24"/>
      <c r="IOS36" s="24"/>
      <c r="IOT36" s="24"/>
      <c r="IOU36" s="24"/>
      <c r="IOV36" s="24"/>
      <c r="IOW36" s="24"/>
      <c r="IOX36" s="24"/>
      <c r="IOY36" s="24"/>
      <c r="IOZ36" s="24"/>
      <c r="IPA36" s="24"/>
      <c r="IPB36" s="24"/>
      <c r="IPC36" s="24"/>
      <c r="IPD36" s="24"/>
      <c r="IPE36" s="24"/>
      <c r="IPF36" s="24"/>
      <c r="IPG36" s="24"/>
      <c r="IPH36" s="24"/>
      <c r="IPI36" s="24"/>
      <c r="IPJ36" s="24"/>
      <c r="IPK36" s="24"/>
      <c r="IPL36" s="24"/>
      <c r="IPM36" s="24"/>
      <c r="IPN36" s="24"/>
      <c r="IPO36" s="24"/>
      <c r="IPP36" s="24"/>
      <c r="IPQ36" s="24"/>
      <c r="IPR36" s="24"/>
      <c r="IPS36" s="24"/>
      <c r="IPT36" s="24"/>
      <c r="IPU36" s="24"/>
      <c r="IPV36" s="24"/>
      <c r="IPW36" s="24"/>
      <c r="IPX36" s="24"/>
      <c r="IPY36" s="24"/>
      <c r="IPZ36" s="24"/>
      <c r="IQA36" s="24"/>
      <c r="IQB36" s="24"/>
      <c r="IQC36" s="24"/>
      <c r="IQD36" s="24"/>
      <c r="IQE36" s="24"/>
      <c r="IQF36" s="24"/>
      <c r="IQG36" s="24"/>
      <c r="IQH36" s="24"/>
      <c r="IQI36" s="24"/>
      <c r="IQJ36" s="24"/>
      <c r="IQK36" s="24"/>
      <c r="IQL36" s="24"/>
      <c r="IQM36" s="24"/>
      <c r="IQN36" s="24"/>
      <c r="IQO36" s="24"/>
      <c r="IQP36" s="24"/>
      <c r="IQQ36" s="24"/>
      <c r="IQR36" s="24"/>
      <c r="IQS36" s="24"/>
      <c r="IQT36" s="24"/>
      <c r="IQU36" s="24"/>
      <c r="IQV36" s="24"/>
      <c r="IQW36" s="24"/>
      <c r="IQX36" s="24"/>
      <c r="IQY36" s="24"/>
      <c r="IQZ36" s="24"/>
      <c r="IRA36" s="24"/>
      <c r="IRB36" s="24"/>
      <c r="IRC36" s="24"/>
      <c r="IRD36" s="24"/>
      <c r="IRE36" s="24"/>
      <c r="IRF36" s="24"/>
      <c r="IRG36" s="24"/>
      <c r="IRH36" s="24"/>
      <c r="IRI36" s="24"/>
      <c r="IRJ36" s="24"/>
      <c r="IRK36" s="24"/>
      <c r="IRL36" s="24"/>
      <c r="IRM36" s="24"/>
      <c r="IRN36" s="24"/>
      <c r="IRO36" s="24"/>
      <c r="IRP36" s="24"/>
      <c r="IRQ36" s="24"/>
      <c r="IRR36" s="24"/>
      <c r="IRS36" s="24"/>
      <c r="IRT36" s="24"/>
      <c r="IRU36" s="24"/>
      <c r="IRV36" s="24"/>
      <c r="IRW36" s="24"/>
      <c r="IRX36" s="24"/>
      <c r="IRY36" s="24"/>
      <c r="IRZ36" s="24"/>
      <c r="ISA36" s="24"/>
      <c r="ISB36" s="24"/>
      <c r="ISC36" s="24"/>
      <c r="ISD36" s="24"/>
      <c r="ISE36" s="24"/>
      <c r="ISF36" s="24"/>
      <c r="ISG36" s="24"/>
      <c r="ISH36" s="24"/>
      <c r="ISI36" s="24"/>
      <c r="ISJ36" s="24"/>
      <c r="ISK36" s="24"/>
      <c r="ISL36" s="24"/>
      <c r="ISM36" s="24"/>
      <c r="ISN36" s="24"/>
      <c r="ISO36" s="24"/>
      <c r="ISP36" s="24"/>
      <c r="ISQ36" s="24"/>
      <c r="ISR36" s="24"/>
      <c r="ISS36" s="24"/>
      <c r="IST36" s="24"/>
      <c r="ISU36" s="24"/>
      <c r="ISV36" s="24"/>
      <c r="ISW36" s="24"/>
      <c r="ISX36" s="24"/>
      <c r="ISY36" s="24"/>
      <c r="ISZ36" s="24"/>
      <c r="ITA36" s="24"/>
      <c r="ITB36" s="24"/>
      <c r="ITC36" s="24"/>
      <c r="ITD36" s="24"/>
      <c r="ITE36" s="24"/>
      <c r="ITF36" s="24"/>
      <c r="ITG36" s="24"/>
      <c r="ITH36" s="24"/>
      <c r="ITI36" s="24"/>
      <c r="ITJ36" s="24"/>
      <c r="ITK36" s="24"/>
      <c r="ITL36" s="24"/>
      <c r="ITM36" s="24"/>
      <c r="ITN36" s="24"/>
      <c r="ITO36" s="24"/>
      <c r="ITP36" s="24"/>
      <c r="ITQ36" s="24"/>
      <c r="ITR36" s="24"/>
      <c r="ITS36" s="24"/>
      <c r="ITT36" s="24"/>
      <c r="ITU36" s="24"/>
      <c r="ITV36" s="24"/>
      <c r="ITW36" s="24"/>
      <c r="ITX36" s="24"/>
      <c r="ITY36" s="24"/>
      <c r="ITZ36" s="24"/>
      <c r="IUA36" s="24"/>
      <c r="IUB36" s="24"/>
      <c r="IUC36" s="24"/>
      <c r="IUD36" s="24"/>
      <c r="IUE36" s="24"/>
      <c r="IUF36" s="24"/>
      <c r="IUG36" s="24"/>
      <c r="IUH36" s="24"/>
      <c r="IUI36" s="24"/>
      <c r="IUJ36" s="24"/>
      <c r="IUK36" s="24"/>
      <c r="IUL36" s="24"/>
      <c r="IUM36" s="24"/>
      <c r="IUN36" s="24"/>
      <c r="IUO36" s="24"/>
      <c r="IUP36" s="24"/>
      <c r="IUQ36" s="24"/>
      <c r="IUR36" s="24"/>
      <c r="IUS36" s="24"/>
      <c r="IUT36" s="24"/>
      <c r="IUU36" s="24"/>
      <c r="IUV36" s="24"/>
      <c r="IUW36" s="24"/>
      <c r="IUX36" s="24"/>
      <c r="IUY36" s="24"/>
      <c r="IUZ36" s="24"/>
      <c r="IVA36" s="24"/>
      <c r="IVB36" s="24"/>
      <c r="IVC36" s="24"/>
      <c r="IVD36" s="24"/>
      <c r="IVE36" s="24"/>
      <c r="IVF36" s="24"/>
      <c r="IVG36" s="24"/>
      <c r="IVH36" s="24"/>
      <c r="IVI36" s="24"/>
      <c r="IVJ36" s="24"/>
      <c r="IVK36" s="24"/>
      <c r="IVL36" s="24"/>
      <c r="IVM36" s="24"/>
      <c r="IVN36" s="24"/>
      <c r="IVO36" s="24"/>
      <c r="IVP36" s="24"/>
      <c r="IVQ36" s="24"/>
      <c r="IVR36" s="24"/>
      <c r="IVS36" s="24"/>
      <c r="IVT36" s="24"/>
      <c r="IVU36" s="24"/>
      <c r="IVV36" s="24"/>
      <c r="IVW36" s="24"/>
      <c r="IVX36" s="24"/>
      <c r="IVY36" s="24"/>
      <c r="IVZ36" s="24"/>
      <c r="IWA36" s="24"/>
      <c r="IWB36" s="24"/>
      <c r="IWC36" s="24"/>
      <c r="IWD36" s="24"/>
      <c r="IWE36" s="24"/>
      <c r="IWF36" s="24"/>
      <c r="IWG36" s="24"/>
      <c r="IWH36" s="24"/>
      <c r="IWI36" s="24"/>
      <c r="IWJ36" s="24"/>
      <c r="IWK36" s="24"/>
      <c r="IWL36" s="24"/>
      <c r="IWM36" s="24"/>
      <c r="IWN36" s="24"/>
      <c r="IWO36" s="24"/>
      <c r="IWP36" s="24"/>
      <c r="IWQ36" s="24"/>
      <c r="IWR36" s="24"/>
      <c r="IWS36" s="24"/>
      <c r="IWT36" s="24"/>
      <c r="IWU36" s="24"/>
      <c r="IWV36" s="24"/>
      <c r="IWW36" s="24"/>
      <c r="IWX36" s="24"/>
      <c r="IWY36" s="24"/>
      <c r="IWZ36" s="24"/>
      <c r="IXA36" s="24"/>
      <c r="IXB36" s="24"/>
      <c r="IXC36" s="24"/>
      <c r="IXD36" s="24"/>
      <c r="IXE36" s="24"/>
      <c r="IXF36" s="24"/>
      <c r="IXG36" s="24"/>
      <c r="IXH36" s="24"/>
      <c r="IXI36" s="24"/>
      <c r="IXJ36" s="24"/>
      <c r="IXK36" s="24"/>
      <c r="IXL36" s="24"/>
      <c r="IXM36" s="24"/>
      <c r="IXN36" s="24"/>
      <c r="IXO36" s="24"/>
      <c r="IXP36" s="24"/>
      <c r="IXQ36" s="24"/>
      <c r="IXR36" s="24"/>
      <c r="IXS36" s="24"/>
      <c r="IXT36" s="24"/>
      <c r="IXU36" s="24"/>
      <c r="IXV36" s="24"/>
      <c r="IXW36" s="24"/>
      <c r="IXX36" s="24"/>
      <c r="IXY36" s="24"/>
      <c r="IXZ36" s="24"/>
      <c r="IYA36" s="24"/>
      <c r="IYB36" s="24"/>
      <c r="IYC36" s="24"/>
      <c r="IYD36" s="24"/>
      <c r="IYE36" s="24"/>
      <c r="IYF36" s="24"/>
      <c r="IYG36" s="24"/>
      <c r="IYH36" s="24"/>
      <c r="IYI36" s="24"/>
      <c r="IYJ36" s="24"/>
      <c r="IYK36" s="24"/>
      <c r="IYL36" s="24"/>
      <c r="IYM36" s="24"/>
      <c r="IYN36" s="24"/>
      <c r="IYO36" s="24"/>
      <c r="IYP36" s="24"/>
      <c r="IYQ36" s="24"/>
      <c r="IYR36" s="24"/>
      <c r="IYS36" s="24"/>
      <c r="IYT36" s="24"/>
      <c r="IYU36" s="24"/>
      <c r="IYV36" s="24"/>
      <c r="IYW36" s="24"/>
      <c r="IYX36" s="24"/>
      <c r="IYY36" s="24"/>
      <c r="IYZ36" s="24"/>
      <c r="IZA36" s="24"/>
      <c r="IZB36" s="24"/>
      <c r="IZC36" s="24"/>
      <c r="IZD36" s="24"/>
      <c r="IZE36" s="24"/>
      <c r="IZF36" s="24"/>
      <c r="IZG36" s="24"/>
      <c r="IZH36" s="24"/>
      <c r="IZI36" s="24"/>
      <c r="IZJ36" s="24"/>
      <c r="IZK36" s="24"/>
      <c r="IZL36" s="24"/>
      <c r="IZM36" s="24"/>
      <c r="IZN36" s="24"/>
      <c r="IZO36" s="24"/>
      <c r="IZP36" s="24"/>
      <c r="IZQ36" s="24"/>
      <c r="IZR36" s="24"/>
      <c r="IZS36" s="24"/>
      <c r="IZT36" s="24"/>
      <c r="IZU36" s="24"/>
      <c r="IZV36" s="24"/>
      <c r="IZW36" s="24"/>
      <c r="IZX36" s="24"/>
      <c r="IZY36" s="24"/>
      <c r="IZZ36" s="24"/>
      <c r="JAA36" s="24"/>
      <c r="JAB36" s="24"/>
      <c r="JAC36" s="24"/>
      <c r="JAD36" s="24"/>
      <c r="JAE36" s="24"/>
      <c r="JAF36" s="24"/>
      <c r="JAG36" s="24"/>
      <c r="JAH36" s="24"/>
      <c r="JAI36" s="24"/>
      <c r="JAJ36" s="24"/>
      <c r="JAK36" s="24"/>
      <c r="JAL36" s="24"/>
      <c r="JAM36" s="24"/>
      <c r="JAN36" s="24"/>
      <c r="JAO36" s="24"/>
      <c r="JAP36" s="24"/>
      <c r="JAQ36" s="24"/>
      <c r="JAR36" s="24"/>
      <c r="JAS36" s="24"/>
      <c r="JAT36" s="24"/>
      <c r="JAU36" s="24"/>
      <c r="JAV36" s="24"/>
      <c r="JAW36" s="24"/>
      <c r="JAX36" s="24"/>
      <c r="JAY36" s="24"/>
      <c r="JAZ36" s="24"/>
      <c r="JBA36" s="24"/>
      <c r="JBB36" s="24"/>
      <c r="JBC36" s="24"/>
      <c r="JBD36" s="24"/>
      <c r="JBE36" s="24"/>
      <c r="JBF36" s="24"/>
      <c r="JBG36" s="24"/>
      <c r="JBH36" s="24"/>
      <c r="JBI36" s="24"/>
      <c r="JBJ36" s="24"/>
      <c r="JBK36" s="24"/>
      <c r="JBL36" s="24"/>
      <c r="JBM36" s="24"/>
      <c r="JBN36" s="24"/>
      <c r="JBO36" s="24"/>
      <c r="JBP36" s="24"/>
      <c r="JBQ36" s="24"/>
      <c r="JBR36" s="24"/>
      <c r="JBS36" s="24"/>
      <c r="JBT36" s="24"/>
      <c r="JBU36" s="24"/>
      <c r="JBV36" s="24"/>
      <c r="JBW36" s="24"/>
      <c r="JBX36" s="24"/>
      <c r="JBY36" s="24"/>
      <c r="JBZ36" s="24"/>
      <c r="JCA36" s="24"/>
      <c r="JCB36" s="24"/>
      <c r="JCC36" s="24"/>
      <c r="JCD36" s="24"/>
      <c r="JCE36" s="24"/>
      <c r="JCF36" s="24"/>
      <c r="JCG36" s="24"/>
      <c r="JCH36" s="24"/>
      <c r="JCI36" s="24"/>
      <c r="JCJ36" s="24"/>
      <c r="JCK36" s="24"/>
      <c r="JCL36" s="24"/>
      <c r="JCM36" s="24"/>
      <c r="JCN36" s="24"/>
      <c r="JCO36" s="24"/>
      <c r="JCP36" s="24"/>
      <c r="JCQ36" s="24"/>
      <c r="JCR36" s="24"/>
      <c r="JCS36" s="24"/>
      <c r="JCT36" s="24"/>
      <c r="JCU36" s="24"/>
      <c r="JCV36" s="24"/>
      <c r="JCW36" s="24"/>
      <c r="JCX36" s="24"/>
      <c r="JCY36" s="24"/>
      <c r="JCZ36" s="24"/>
      <c r="JDA36" s="24"/>
      <c r="JDB36" s="24"/>
      <c r="JDC36" s="24"/>
      <c r="JDD36" s="24"/>
      <c r="JDE36" s="24"/>
      <c r="JDF36" s="24"/>
      <c r="JDG36" s="24"/>
      <c r="JDH36" s="24"/>
      <c r="JDI36" s="24"/>
      <c r="JDJ36" s="24"/>
      <c r="JDK36" s="24"/>
      <c r="JDL36" s="24"/>
      <c r="JDM36" s="24"/>
      <c r="JDN36" s="24"/>
      <c r="JDO36" s="24"/>
      <c r="JDP36" s="24"/>
      <c r="JDQ36" s="24"/>
      <c r="JDR36" s="24"/>
      <c r="JDS36" s="24"/>
      <c r="JDT36" s="24"/>
      <c r="JDU36" s="24"/>
      <c r="JDV36" s="24"/>
      <c r="JDW36" s="24"/>
      <c r="JDX36" s="24"/>
      <c r="JDY36" s="24"/>
      <c r="JDZ36" s="24"/>
      <c r="JEA36" s="24"/>
      <c r="JEB36" s="24"/>
      <c r="JEC36" s="24"/>
      <c r="JED36" s="24"/>
      <c r="JEE36" s="24"/>
      <c r="JEF36" s="24"/>
      <c r="JEG36" s="24"/>
      <c r="JEH36" s="24"/>
      <c r="JEI36" s="24"/>
      <c r="JEJ36" s="24"/>
      <c r="JEK36" s="24"/>
      <c r="JEL36" s="24"/>
      <c r="JEM36" s="24"/>
      <c r="JEN36" s="24"/>
      <c r="JEO36" s="24"/>
      <c r="JEP36" s="24"/>
      <c r="JEQ36" s="24"/>
      <c r="JER36" s="24"/>
      <c r="JES36" s="24"/>
      <c r="JET36" s="24"/>
      <c r="JEU36" s="24"/>
      <c r="JEV36" s="24"/>
      <c r="JEW36" s="24"/>
      <c r="JEX36" s="24"/>
      <c r="JEY36" s="24"/>
      <c r="JEZ36" s="24"/>
      <c r="JFA36" s="24"/>
      <c r="JFB36" s="24"/>
      <c r="JFC36" s="24"/>
      <c r="JFD36" s="24"/>
      <c r="JFE36" s="24"/>
      <c r="JFF36" s="24"/>
      <c r="JFG36" s="24"/>
      <c r="JFH36" s="24"/>
      <c r="JFI36" s="24"/>
      <c r="JFJ36" s="24"/>
      <c r="JFK36" s="24"/>
      <c r="JFL36" s="24"/>
      <c r="JFM36" s="24"/>
      <c r="JFN36" s="24"/>
      <c r="JFO36" s="24"/>
      <c r="JFP36" s="24"/>
      <c r="JFQ36" s="24"/>
      <c r="JFR36" s="24"/>
      <c r="JFS36" s="24"/>
      <c r="JFT36" s="24"/>
      <c r="JFU36" s="24"/>
      <c r="JFV36" s="24"/>
      <c r="JFW36" s="24"/>
      <c r="JFX36" s="24"/>
      <c r="JFY36" s="24"/>
      <c r="JFZ36" s="24"/>
      <c r="JGA36" s="24"/>
      <c r="JGB36" s="24"/>
      <c r="JGC36" s="24"/>
      <c r="JGD36" s="24"/>
      <c r="JGE36" s="24"/>
      <c r="JGF36" s="24"/>
      <c r="JGG36" s="24"/>
      <c r="JGH36" s="24"/>
      <c r="JGI36" s="24"/>
      <c r="JGJ36" s="24"/>
      <c r="JGK36" s="24"/>
      <c r="JGL36" s="24"/>
      <c r="JGM36" s="24"/>
      <c r="JGN36" s="24"/>
      <c r="JGO36" s="24"/>
      <c r="JGP36" s="24"/>
      <c r="JGQ36" s="24"/>
      <c r="JGR36" s="24"/>
      <c r="JGS36" s="24"/>
      <c r="JGT36" s="24"/>
      <c r="JGU36" s="24"/>
      <c r="JGV36" s="24"/>
      <c r="JGW36" s="24"/>
      <c r="JGX36" s="24"/>
      <c r="JGY36" s="24"/>
      <c r="JGZ36" s="24"/>
      <c r="JHA36" s="24"/>
      <c r="JHB36" s="24"/>
      <c r="JHC36" s="24"/>
      <c r="JHD36" s="24"/>
      <c r="JHE36" s="24"/>
      <c r="JHF36" s="24"/>
      <c r="JHG36" s="24"/>
      <c r="JHH36" s="24"/>
      <c r="JHI36" s="24"/>
      <c r="JHJ36" s="24"/>
      <c r="JHK36" s="24"/>
      <c r="JHL36" s="24"/>
      <c r="JHM36" s="24"/>
      <c r="JHN36" s="24"/>
      <c r="JHO36" s="24"/>
      <c r="JHP36" s="24"/>
      <c r="JHQ36" s="24"/>
      <c r="JHR36" s="24"/>
      <c r="JHS36" s="24"/>
      <c r="JHT36" s="24"/>
      <c r="JHU36" s="24"/>
      <c r="JHV36" s="24"/>
      <c r="JHW36" s="24"/>
      <c r="JHX36" s="24"/>
      <c r="JHY36" s="24"/>
      <c r="JHZ36" s="24"/>
      <c r="JIA36" s="24"/>
      <c r="JIB36" s="24"/>
      <c r="JIC36" s="24"/>
      <c r="JID36" s="24"/>
      <c r="JIE36" s="24"/>
      <c r="JIF36" s="24"/>
      <c r="JIG36" s="24"/>
      <c r="JIH36" s="24"/>
      <c r="JII36" s="24"/>
      <c r="JIJ36" s="24"/>
      <c r="JIK36" s="24"/>
      <c r="JIL36" s="24"/>
      <c r="JIM36" s="24"/>
      <c r="JIN36" s="24"/>
      <c r="JIO36" s="24"/>
      <c r="JIP36" s="24"/>
      <c r="JIQ36" s="24"/>
      <c r="JIR36" s="24"/>
      <c r="JIS36" s="24"/>
      <c r="JIT36" s="24"/>
      <c r="JIU36" s="24"/>
      <c r="JIV36" s="24"/>
      <c r="JIW36" s="24"/>
      <c r="JIX36" s="24"/>
      <c r="JIY36" s="24"/>
      <c r="JIZ36" s="24"/>
      <c r="JJA36" s="24"/>
      <c r="JJB36" s="24"/>
      <c r="JJC36" s="24"/>
      <c r="JJD36" s="24"/>
      <c r="JJE36" s="24"/>
      <c r="JJF36" s="24"/>
      <c r="JJG36" s="24"/>
      <c r="JJH36" s="24"/>
      <c r="JJI36" s="24"/>
      <c r="JJJ36" s="24"/>
      <c r="JJK36" s="24"/>
      <c r="JJL36" s="24"/>
      <c r="JJM36" s="24"/>
      <c r="JJN36" s="24"/>
      <c r="JJO36" s="24"/>
      <c r="JJP36" s="24"/>
      <c r="JJQ36" s="24"/>
      <c r="JJR36" s="24"/>
      <c r="JJS36" s="24"/>
      <c r="JJT36" s="24"/>
      <c r="JJU36" s="24"/>
      <c r="JJV36" s="24"/>
      <c r="JJW36" s="24"/>
      <c r="JJX36" s="24"/>
      <c r="JJY36" s="24"/>
      <c r="JJZ36" s="24"/>
      <c r="JKA36" s="24"/>
      <c r="JKB36" s="24"/>
      <c r="JKC36" s="24"/>
      <c r="JKD36" s="24"/>
      <c r="JKE36" s="24"/>
      <c r="JKF36" s="24"/>
      <c r="JKG36" s="24"/>
      <c r="JKH36" s="24"/>
      <c r="JKI36" s="24"/>
      <c r="JKJ36" s="24"/>
      <c r="JKK36" s="24"/>
      <c r="JKL36" s="24"/>
      <c r="JKM36" s="24"/>
      <c r="JKN36" s="24"/>
      <c r="JKO36" s="24"/>
      <c r="JKP36" s="24"/>
      <c r="JKQ36" s="24"/>
      <c r="JKR36" s="24"/>
      <c r="JKS36" s="24"/>
      <c r="JKT36" s="24"/>
      <c r="JKU36" s="24"/>
      <c r="JKV36" s="24"/>
      <c r="JKW36" s="24"/>
      <c r="JKX36" s="24"/>
      <c r="JKY36" s="24"/>
      <c r="JKZ36" s="24"/>
      <c r="JLA36" s="24"/>
      <c r="JLB36" s="24"/>
      <c r="JLC36" s="24"/>
      <c r="JLD36" s="24"/>
      <c r="JLE36" s="24"/>
      <c r="JLF36" s="24"/>
      <c r="JLG36" s="24"/>
      <c r="JLH36" s="24"/>
      <c r="JLI36" s="24"/>
      <c r="JLJ36" s="24"/>
      <c r="JLK36" s="24"/>
      <c r="JLL36" s="24"/>
      <c r="JLM36" s="24"/>
      <c r="JLN36" s="24"/>
      <c r="JLO36" s="24"/>
      <c r="JLP36" s="24"/>
      <c r="JLQ36" s="24"/>
      <c r="JLR36" s="24"/>
      <c r="JLS36" s="24"/>
      <c r="JLT36" s="24"/>
      <c r="JLU36" s="24"/>
      <c r="JLV36" s="24"/>
      <c r="JLW36" s="24"/>
      <c r="JLX36" s="24"/>
      <c r="JLY36" s="24"/>
      <c r="JLZ36" s="24"/>
      <c r="JMA36" s="24"/>
      <c r="JMB36" s="24"/>
      <c r="JMC36" s="24"/>
      <c r="JMD36" s="24"/>
      <c r="JME36" s="24"/>
      <c r="JMF36" s="24"/>
      <c r="JMG36" s="24"/>
      <c r="JMH36" s="24"/>
      <c r="JMI36" s="24"/>
      <c r="JMJ36" s="24"/>
      <c r="JMK36" s="24"/>
      <c r="JML36" s="24"/>
      <c r="JMM36" s="24"/>
      <c r="JMN36" s="24"/>
      <c r="JMO36" s="24"/>
      <c r="JMP36" s="24"/>
      <c r="JMQ36" s="24"/>
      <c r="JMR36" s="24"/>
      <c r="JMS36" s="24"/>
      <c r="JMT36" s="24"/>
      <c r="JMU36" s="24"/>
      <c r="JMV36" s="24"/>
      <c r="JMW36" s="24"/>
      <c r="JMX36" s="24"/>
      <c r="JMY36" s="24"/>
      <c r="JMZ36" s="24"/>
      <c r="JNA36" s="24"/>
      <c r="JNB36" s="24"/>
      <c r="JNC36" s="24"/>
      <c r="JND36" s="24"/>
      <c r="JNE36" s="24"/>
      <c r="JNF36" s="24"/>
      <c r="JNG36" s="24"/>
      <c r="JNH36" s="24"/>
      <c r="JNI36" s="24"/>
      <c r="JNJ36" s="24"/>
      <c r="JNK36" s="24"/>
      <c r="JNL36" s="24"/>
      <c r="JNM36" s="24"/>
      <c r="JNN36" s="24"/>
      <c r="JNO36" s="24"/>
      <c r="JNP36" s="24"/>
      <c r="JNQ36" s="24"/>
      <c r="JNR36" s="24"/>
      <c r="JNS36" s="24"/>
      <c r="JNT36" s="24"/>
      <c r="JNU36" s="24"/>
      <c r="JNV36" s="24"/>
      <c r="JNW36" s="24"/>
      <c r="JNX36" s="24"/>
      <c r="JNY36" s="24"/>
      <c r="JNZ36" s="24"/>
      <c r="JOA36" s="24"/>
      <c r="JOB36" s="24"/>
      <c r="JOC36" s="24"/>
      <c r="JOD36" s="24"/>
      <c r="JOE36" s="24"/>
      <c r="JOF36" s="24"/>
      <c r="JOG36" s="24"/>
      <c r="JOH36" s="24"/>
      <c r="JOI36" s="24"/>
      <c r="JOJ36" s="24"/>
      <c r="JOK36" s="24"/>
      <c r="JOL36" s="24"/>
      <c r="JOM36" s="24"/>
      <c r="JON36" s="24"/>
      <c r="JOO36" s="24"/>
      <c r="JOP36" s="24"/>
      <c r="JOQ36" s="24"/>
      <c r="JOR36" s="24"/>
      <c r="JOS36" s="24"/>
      <c r="JOT36" s="24"/>
      <c r="JOU36" s="24"/>
      <c r="JOV36" s="24"/>
      <c r="JOW36" s="24"/>
      <c r="JOX36" s="24"/>
      <c r="JOY36" s="24"/>
      <c r="JOZ36" s="24"/>
      <c r="JPA36" s="24"/>
      <c r="JPB36" s="24"/>
      <c r="JPC36" s="24"/>
      <c r="JPD36" s="24"/>
      <c r="JPE36" s="24"/>
      <c r="JPF36" s="24"/>
      <c r="JPG36" s="24"/>
      <c r="JPH36" s="24"/>
      <c r="JPI36" s="24"/>
      <c r="JPJ36" s="24"/>
      <c r="JPK36" s="24"/>
      <c r="JPL36" s="24"/>
      <c r="JPM36" s="24"/>
      <c r="JPN36" s="24"/>
      <c r="JPO36" s="24"/>
      <c r="JPP36" s="24"/>
      <c r="JPQ36" s="24"/>
      <c r="JPR36" s="24"/>
      <c r="JPS36" s="24"/>
      <c r="JPT36" s="24"/>
      <c r="JPU36" s="24"/>
      <c r="JPV36" s="24"/>
      <c r="JPW36" s="24"/>
      <c r="JPX36" s="24"/>
      <c r="JPY36" s="24"/>
      <c r="JPZ36" s="24"/>
      <c r="JQA36" s="24"/>
      <c r="JQB36" s="24"/>
      <c r="JQC36" s="24"/>
      <c r="JQD36" s="24"/>
      <c r="JQE36" s="24"/>
      <c r="JQF36" s="24"/>
      <c r="JQG36" s="24"/>
      <c r="JQH36" s="24"/>
      <c r="JQI36" s="24"/>
      <c r="JQJ36" s="24"/>
      <c r="JQK36" s="24"/>
      <c r="JQL36" s="24"/>
      <c r="JQM36" s="24"/>
      <c r="JQN36" s="24"/>
      <c r="JQO36" s="24"/>
      <c r="JQP36" s="24"/>
      <c r="JQQ36" s="24"/>
      <c r="JQR36" s="24"/>
      <c r="JQS36" s="24"/>
      <c r="JQT36" s="24"/>
      <c r="JQU36" s="24"/>
      <c r="JQV36" s="24"/>
      <c r="JQW36" s="24"/>
      <c r="JQX36" s="24"/>
      <c r="JQY36" s="24"/>
      <c r="JQZ36" s="24"/>
      <c r="JRA36" s="24"/>
      <c r="JRB36" s="24"/>
      <c r="JRC36" s="24"/>
      <c r="JRD36" s="24"/>
      <c r="JRE36" s="24"/>
      <c r="JRF36" s="24"/>
      <c r="JRG36" s="24"/>
      <c r="JRH36" s="24"/>
      <c r="JRI36" s="24"/>
      <c r="JRJ36" s="24"/>
      <c r="JRK36" s="24"/>
      <c r="JRL36" s="24"/>
      <c r="JRM36" s="24"/>
      <c r="JRN36" s="24"/>
      <c r="JRO36" s="24"/>
      <c r="JRP36" s="24"/>
      <c r="JRQ36" s="24"/>
      <c r="JRR36" s="24"/>
      <c r="JRS36" s="24"/>
      <c r="JRT36" s="24"/>
      <c r="JRU36" s="24"/>
      <c r="JRV36" s="24"/>
      <c r="JRW36" s="24"/>
      <c r="JRX36" s="24"/>
      <c r="JRY36" s="24"/>
      <c r="JRZ36" s="24"/>
      <c r="JSA36" s="24"/>
      <c r="JSB36" s="24"/>
      <c r="JSC36" s="24"/>
      <c r="JSD36" s="24"/>
      <c r="JSE36" s="24"/>
      <c r="JSF36" s="24"/>
      <c r="JSG36" s="24"/>
      <c r="JSH36" s="24"/>
      <c r="JSI36" s="24"/>
      <c r="JSJ36" s="24"/>
      <c r="JSK36" s="24"/>
      <c r="JSL36" s="24"/>
      <c r="JSM36" s="24"/>
      <c r="JSN36" s="24"/>
      <c r="JSO36" s="24"/>
      <c r="JSP36" s="24"/>
      <c r="JSQ36" s="24"/>
      <c r="JSR36" s="24"/>
      <c r="JSS36" s="24"/>
      <c r="JST36" s="24"/>
      <c r="JSU36" s="24"/>
      <c r="JSV36" s="24"/>
      <c r="JSW36" s="24"/>
      <c r="JSX36" s="24"/>
      <c r="JSY36" s="24"/>
      <c r="JSZ36" s="24"/>
      <c r="JTA36" s="24"/>
      <c r="JTB36" s="24"/>
      <c r="JTC36" s="24"/>
      <c r="JTD36" s="24"/>
      <c r="JTE36" s="24"/>
      <c r="JTF36" s="24"/>
      <c r="JTG36" s="24"/>
      <c r="JTH36" s="24"/>
      <c r="JTI36" s="24"/>
      <c r="JTJ36" s="24"/>
      <c r="JTK36" s="24"/>
      <c r="JTL36" s="24"/>
      <c r="JTM36" s="24"/>
      <c r="JTN36" s="24"/>
      <c r="JTO36" s="24"/>
      <c r="JTP36" s="24"/>
      <c r="JTQ36" s="24"/>
      <c r="JTR36" s="24"/>
      <c r="JTS36" s="24"/>
      <c r="JTT36" s="24"/>
      <c r="JTU36" s="24"/>
      <c r="JTV36" s="24"/>
      <c r="JTW36" s="24"/>
      <c r="JTX36" s="24"/>
      <c r="JTY36" s="24"/>
      <c r="JTZ36" s="24"/>
      <c r="JUA36" s="24"/>
      <c r="JUB36" s="24"/>
      <c r="JUC36" s="24"/>
      <c r="JUD36" s="24"/>
      <c r="JUE36" s="24"/>
      <c r="JUF36" s="24"/>
      <c r="JUG36" s="24"/>
      <c r="JUH36" s="24"/>
      <c r="JUI36" s="24"/>
      <c r="JUJ36" s="24"/>
      <c r="JUK36" s="24"/>
      <c r="JUL36" s="24"/>
      <c r="JUM36" s="24"/>
      <c r="JUN36" s="24"/>
      <c r="JUO36" s="24"/>
      <c r="JUP36" s="24"/>
      <c r="JUQ36" s="24"/>
      <c r="JUR36" s="24"/>
      <c r="JUS36" s="24"/>
      <c r="JUT36" s="24"/>
      <c r="JUU36" s="24"/>
      <c r="JUV36" s="24"/>
      <c r="JUW36" s="24"/>
      <c r="JUX36" s="24"/>
      <c r="JUY36" s="24"/>
      <c r="JUZ36" s="24"/>
      <c r="JVA36" s="24"/>
      <c r="JVB36" s="24"/>
      <c r="JVC36" s="24"/>
      <c r="JVD36" s="24"/>
      <c r="JVE36" s="24"/>
      <c r="JVF36" s="24"/>
      <c r="JVG36" s="24"/>
      <c r="JVH36" s="24"/>
      <c r="JVI36" s="24"/>
      <c r="JVJ36" s="24"/>
      <c r="JVK36" s="24"/>
      <c r="JVL36" s="24"/>
      <c r="JVM36" s="24"/>
      <c r="JVN36" s="24"/>
      <c r="JVO36" s="24"/>
      <c r="JVP36" s="24"/>
      <c r="JVQ36" s="24"/>
      <c r="JVR36" s="24"/>
      <c r="JVS36" s="24"/>
      <c r="JVT36" s="24"/>
      <c r="JVU36" s="24"/>
      <c r="JVV36" s="24"/>
      <c r="JVW36" s="24"/>
      <c r="JVX36" s="24"/>
      <c r="JVY36" s="24"/>
      <c r="JVZ36" s="24"/>
      <c r="JWA36" s="24"/>
      <c r="JWB36" s="24"/>
      <c r="JWC36" s="24"/>
      <c r="JWD36" s="24"/>
      <c r="JWE36" s="24"/>
      <c r="JWF36" s="24"/>
      <c r="JWG36" s="24"/>
      <c r="JWH36" s="24"/>
      <c r="JWI36" s="24"/>
      <c r="JWJ36" s="24"/>
      <c r="JWK36" s="24"/>
      <c r="JWL36" s="24"/>
      <c r="JWM36" s="24"/>
      <c r="JWN36" s="24"/>
      <c r="JWO36" s="24"/>
      <c r="JWP36" s="24"/>
      <c r="JWQ36" s="24"/>
      <c r="JWR36" s="24"/>
      <c r="JWS36" s="24"/>
      <c r="JWT36" s="24"/>
      <c r="JWU36" s="24"/>
      <c r="JWV36" s="24"/>
      <c r="JWW36" s="24"/>
      <c r="JWX36" s="24"/>
      <c r="JWY36" s="24"/>
      <c r="JWZ36" s="24"/>
      <c r="JXA36" s="24"/>
      <c r="JXB36" s="24"/>
      <c r="JXC36" s="24"/>
      <c r="JXD36" s="24"/>
      <c r="JXE36" s="24"/>
      <c r="JXF36" s="24"/>
      <c r="JXG36" s="24"/>
      <c r="JXH36" s="24"/>
      <c r="JXI36" s="24"/>
      <c r="JXJ36" s="24"/>
      <c r="JXK36" s="24"/>
      <c r="JXL36" s="24"/>
      <c r="JXM36" s="24"/>
      <c r="JXN36" s="24"/>
      <c r="JXO36" s="24"/>
      <c r="JXP36" s="24"/>
      <c r="JXQ36" s="24"/>
      <c r="JXR36" s="24"/>
      <c r="JXS36" s="24"/>
      <c r="JXT36" s="24"/>
      <c r="JXU36" s="24"/>
      <c r="JXV36" s="24"/>
      <c r="JXW36" s="24"/>
      <c r="JXX36" s="24"/>
      <c r="JXY36" s="24"/>
      <c r="JXZ36" s="24"/>
      <c r="JYA36" s="24"/>
      <c r="JYB36" s="24"/>
      <c r="JYC36" s="24"/>
      <c r="JYD36" s="24"/>
      <c r="JYE36" s="24"/>
      <c r="JYF36" s="24"/>
      <c r="JYG36" s="24"/>
      <c r="JYH36" s="24"/>
      <c r="JYI36" s="24"/>
      <c r="JYJ36" s="24"/>
      <c r="JYK36" s="24"/>
      <c r="JYL36" s="24"/>
      <c r="JYM36" s="24"/>
      <c r="JYN36" s="24"/>
      <c r="JYO36" s="24"/>
      <c r="JYP36" s="24"/>
      <c r="JYQ36" s="24"/>
      <c r="JYR36" s="24"/>
      <c r="JYS36" s="24"/>
      <c r="JYT36" s="24"/>
      <c r="JYU36" s="24"/>
      <c r="JYV36" s="24"/>
      <c r="JYW36" s="24"/>
      <c r="JYX36" s="24"/>
      <c r="JYY36" s="24"/>
      <c r="JYZ36" s="24"/>
      <c r="JZA36" s="24"/>
      <c r="JZB36" s="24"/>
      <c r="JZC36" s="24"/>
      <c r="JZD36" s="24"/>
      <c r="JZE36" s="24"/>
      <c r="JZF36" s="24"/>
      <c r="JZG36" s="24"/>
      <c r="JZH36" s="24"/>
      <c r="JZI36" s="24"/>
      <c r="JZJ36" s="24"/>
      <c r="JZK36" s="24"/>
      <c r="JZL36" s="24"/>
      <c r="JZM36" s="24"/>
      <c r="JZN36" s="24"/>
      <c r="JZO36" s="24"/>
      <c r="JZP36" s="24"/>
      <c r="JZQ36" s="24"/>
      <c r="JZR36" s="24"/>
      <c r="JZS36" s="24"/>
      <c r="JZT36" s="24"/>
      <c r="JZU36" s="24"/>
      <c r="JZV36" s="24"/>
      <c r="JZW36" s="24"/>
      <c r="JZX36" s="24"/>
      <c r="JZY36" s="24"/>
      <c r="JZZ36" s="24"/>
      <c r="KAA36" s="24"/>
      <c r="KAB36" s="24"/>
      <c r="KAC36" s="24"/>
      <c r="KAD36" s="24"/>
      <c r="KAE36" s="24"/>
      <c r="KAF36" s="24"/>
      <c r="KAG36" s="24"/>
      <c r="KAH36" s="24"/>
      <c r="KAI36" s="24"/>
      <c r="KAJ36" s="24"/>
      <c r="KAK36" s="24"/>
      <c r="KAL36" s="24"/>
      <c r="KAM36" s="24"/>
      <c r="KAN36" s="24"/>
      <c r="KAO36" s="24"/>
      <c r="KAP36" s="24"/>
      <c r="KAQ36" s="24"/>
      <c r="KAR36" s="24"/>
      <c r="KAS36" s="24"/>
      <c r="KAT36" s="24"/>
      <c r="KAU36" s="24"/>
      <c r="KAV36" s="24"/>
      <c r="KAW36" s="24"/>
      <c r="KAX36" s="24"/>
      <c r="KAY36" s="24"/>
      <c r="KAZ36" s="24"/>
      <c r="KBA36" s="24"/>
      <c r="KBB36" s="24"/>
      <c r="KBC36" s="24"/>
      <c r="KBD36" s="24"/>
      <c r="KBE36" s="24"/>
      <c r="KBF36" s="24"/>
      <c r="KBG36" s="24"/>
      <c r="KBH36" s="24"/>
      <c r="KBI36" s="24"/>
      <c r="KBJ36" s="24"/>
      <c r="KBK36" s="24"/>
      <c r="KBL36" s="24"/>
      <c r="KBM36" s="24"/>
      <c r="KBN36" s="24"/>
      <c r="KBO36" s="24"/>
      <c r="KBP36" s="24"/>
      <c r="KBQ36" s="24"/>
      <c r="KBR36" s="24"/>
      <c r="KBS36" s="24"/>
      <c r="KBT36" s="24"/>
      <c r="KBU36" s="24"/>
      <c r="KBV36" s="24"/>
      <c r="KBW36" s="24"/>
      <c r="KBX36" s="24"/>
      <c r="KBY36" s="24"/>
      <c r="KBZ36" s="24"/>
      <c r="KCA36" s="24"/>
      <c r="KCB36" s="24"/>
      <c r="KCC36" s="24"/>
      <c r="KCD36" s="24"/>
      <c r="KCE36" s="24"/>
      <c r="KCF36" s="24"/>
      <c r="KCG36" s="24"/>
      <c r="KCH36" s="24"/>
      <c r="KCI36" s="24"/>
      <c r="KCJ36" s="24"/>
      <c r="KCK36" s="24"/>
      <c r="KCL36" s="24"/>
      <c r="KCM36" s="24"/>
      <c r="KCN36" s="24"/>
      <c r="KCO36" s="24"/>
      <c r="KCP36" s="24"/>
      <c r="KCQ36" s="24"/>
      <c r="KCR36" s="24"/>
      <c r="KCS36" s="24"/>
      <c r="KCT36" s="24"/>
      <c r="KCU36" s="24"/>
      <c r="KCV36" s="24"/>
      <c r="KCW36" s="24"/>
      <c r="KCX36" s="24"/>
      <c r="KCY36" s="24"/>
      <c r="KCZ36" s="24"/>
      <c r="KDA36" s="24"/>
      <c r="KDB36" s="24"/>
      <c r="KDC36" s="24"/>
      <c r="KDD36" s="24"/>
      <c r="KDE36" s="24"/>
      <c r="KDF36" s="24"/>
      <c r="KDG36" s="24"/>
      <c r="KDH36" s="24"/>
      <c r="KDI36" s="24"/>
      <c r="KDJ36" s="24"/>
      <c r="KDK36" s="24"/>
      <c r="KDL36" s="24"/>
      <c r="KDM36" s="24"/>
      <c r="KDN36" s="24"/>
      <c r="KDO36" s="24"/>
      <c r="KDP36" s="24"/>
      <c r="KDQ36" s="24"/>
      <c r="KDR36" s="24"/>
      <c r="KDS36" s="24"/>
      <c r="KDT36" s="24"/>
      <c r="KDU36" s="24"/>
      <c r="KDV36" s="24"/>
      <c r="KDW36" s="24"/>
      <c r="KDX36" s="24"/>
      <c r="KDY36" s="24"/>
      <c r="KDZ36" s="24"/>
      <c r="KEA36" s="24"/>
      <c r="KEB36" s="24"/>
      <c r="KEC36" s="24"/>
      <c r="KED36" s="24"/>
      <c r="KEE36" s="24"/>
      <c r="KEF36" s="24"/>
      <c r="KEG36" s="24"/>
      <c r="KEH36" s="24"/>
      <c r="KEI36" s="24"/>
      <c r="KEJ36" s="24"/>
      <c r="KEK36" s="24"/>
      <c r="KEL36" s="24"/>
      <c r="KEM36" s="24"/>
      <c r="KEN36" s="24"/>
      <c r="KEO36" s="24"/>
      <c r="KEP36" s="24"/>
      <c r="KEQ36" s="24"/>
      <c r="KER36" s="24"/>
      <c r="KES36" s="24"/>
      <c r="KET36" s="24"/>
      <c r="KEU36" s="24"/>
      <c r="KEV36" s="24"/>
      <c r="KEW36" s="24"/>
      <c r="KEX36" s="24"/>
      <c r="KEY36" s="24"/>
      <c r="KEZ36" s="24"/>
      <c r="KFA36" s="24"/>
      <c r="KFB36" s="24"/>
      <c r="KFC36" s="24"/>
      <c r="KFD36" s="24"/>
      <c r="KFE36" s="24"/>
      <c r="KFF36" s="24"/>
      <c r="KFG36" s="24"/>
      <c r="KFH36" s="24"/>
      <c r="KFI36" s="24"/>
      <c r="KFJ36" s="24"/>
      <c r="KFK36" s="24"/>
      <c r="KFL36" s="24"/>
      <c r="KFM36" s="24"/>
      <c r="KFN36" s="24"/>
      <c r="KFO36" s="24"/>
      <c r="KFP36" s="24"/>
      <c r="KFQ36" s="24"/>
      <c r="KFR36" s="24"/>
      <c r="KFS36" s="24"/>
      <c r="KFT36" s="24"/>
      <c r="KFU36" s="24"/>
      <c r="KFV36" s="24"/>
      <c r="KFW36" s="24"/>
      <c r="KFX36" s="24"/>
      <c r="KFY36" s="24"/>
      <c r="KFZ36" s="24"/>
      <c r="KGA36" s="24"/>
      <c r="KGB36" s="24"/>
      <c r="KGC36" s="24"/>
      <c r="KGD36" s="24"/>
      <c r="KGE36" s="24"/>
      <c r="KGF36" s="24"/>
      <c r="KGG36" s="24"/>
      <c r="KGH36" s="24"/>
      <c r="KGI36" s="24"/>
      <c r="KGJ36" s="24"/>
      <c r="KGK36" s="24"/>
      <c r="KGL36" s="24"/>
      <c r="KGM36" s="24"/>
      <c r="KGN36" s="24"/>
      <c r="KGO36" s="24"/>
      <c r="KGP36" s="24"/>
      <c r="KGQ36" s="24"/>
      <c r="KGR36" s="24"/>
      <c r="KGS36" s="24"/>
      <c r="KGT36" s="24"/>
      <c r="KGU36" s="24"/>
      <c r="KGV36" s="24"/>
      <c r="KGW36" s="24"/>
      <c r="KGX36" s="24"/>
      <c r="KGY36" s="24"/>
      <c r="KGZ36" s="24"/>
      <c r="KHA36" s="24"/>
      <c r="KHB36" s="24"/>
      <c r="KHC36" s="24"/>
      <c r="KHD36" s="24"/>
      <c r="KHE36" s="24"/>
      <c r="KHF36" s="24"/>
      <c r="KHG36" s="24"/>
      <c r="KHH36" s="24"/>
      <c r="KHI36" s="24"/>
      <c r="KHJ36" s="24"/>
      <c r="KHK36" s="24"/>
      <c r="KHL36" s="24"/>
      <c r="KHM36" s="24"/>
      <c r="KHN36" s="24"/>
      <c r="KHO36" s="24"/>
      <c r="KHP36" s="24"/>
      <c r="KHQ36" s="24"/>
      <c r="KHR36" s="24"/>
      <c r="KHS36" s="24"/>
      <c r="KHT36" s="24"/>
      <c r="KHU36" s="24"/>
      <c r="KHV36" s="24"/>
      <c r="KHW36" s="24"/>
      <c r="KHX36" s="24"/>
      <c r="KHY36" s="24"/>
      <c r="KHZ36" s="24"/>
      <c r="KIA36" s="24"/>
      <c r="KIB36" s="24"/>
      <c r="KIC36" s="24"/>
      <c r="KID36" s="24"/>
      <c r="KIE36" s="24"/>
      <c r="KIF36" s="24"/>
      <c r="KIG36" s="24"/>
      <c r="KIH36" s="24"/>
      <c r="KII36" s="24"/>
      <c r="KIJ36" s="24"/>
      <c r="KIK36" s="24"/>
      <c r="KIL36" s="24"/>
      <c r="KIM36" s="24"/>
      <c r="KIN36" s="24"/>
      <c r="KIO36" s="24"/>
      <c r="KIP36" s="24"/>
      <c r="KIQ36" s="24"/>
      <c r="KIR36" s="24"/>
      <c r="KIS36" s="24"/>
      <c r="KIT36" s="24"/>
      <c r="KIU36" s="24"/>
      <c r="KIV36" s="24"/>
      <c r="KIW36" s="24"/>
      <c r="KIX36" s="24"/>
      <c r="KIY36" s="24"/>
      <c r="KIZ36" s="24"/>
      <c r="KJA36" s="24"/>
      <c r="KJB36" s="24"/>
      <c r="KJC36" s="24"/>
      <c r="KJD36" s="24"/>
      <c r="KJE36" s="24"/>
      <c r="KJF36" s="24"/>
      <c r="KJG36" s="24"/>
      <c r="KJH36" s="24"/>
      <c r="KJI36" s="24"/>
      <c r="KJJ36" s="24"/>
      <c r="KJK36" s="24"/>
      <c r="KJL36" s="24"/>
      <c r="KJM36" s="24"/>
      <c r="KJN36" s="24"/>
      <c r="KJO36" s="24"/>
      <c r="KJP36" s="24"/>
      <c r="KJQ36" s="24"/>
      <c r="KJR36" s="24"/>
      <c r="KJS36" s="24"/>
      <c r="KJT36" s="24"/>
      <c r="KJU36" s="24"/>
      <c r="KJV36" s="24"/>
      <c r="KJW36" s="24"/>
      <c r="KJX36" s="24"/>
      <c r="KJY36" s="24"/>
      <c r="KJZ36" s="24"/>
      <c r="KKA36" s="24"/>
      <c r="KKB36" s="24"/>
      <c r="KKC36" s="24"/>
      <c r="KKD36" s="24"/>
      <c r="KKE36" s="24"/>
      <c r="KKF36" s="24"/>
      <c r="KKG36" s="24"/>
      <c r="KKH36" s="24"/>
      <c r="KKI36" s="24"/>
      <c r="KKJ36" s="24"/>
      <c r="KKK36" s="24"/>
      <c r="KKL36" s="24"/>
      <c r="KKM36" s="24"/>
      <c r="KKN36" s="24"/>
      <c r="KKO36" s="24"/>
      <c r="KKP36" s="24"/>
      <c r="KKQ36" s="24"/>
      <c r="KKR36" s="24"/>
      <c r="KKS36" s="24"/>
      <c r="KKT36" s="24"/>
      <c r="KKU36" s="24"/>
      <c r="KKV36" s="24"/>
      <c r="KKW36" s="24"/>
      <c r="KKX36" s="24"/>
      <c r="KKY36" s="24"/>
      <c r="KKZ36" s="24"/>
      <c r="KLA36" s="24"/>
      <c r="KLB36" s="24"/>
      <c r="KLC36" s="24"/>
      <c r="KLD36" s="24"/>
      <c r="KLE36" s="24"/>
      <c r="KLF36" s="24"/>
      <c r="KLG36" s="24"/>
      <c r="KLH36" s="24"/>
      <c r="KLI36" s="24"/>
      <c r="KLJ36" s="24"/>
      <c r="KLK36" s="24"/>
      <c r="KLL36" s="24"/>
      <c r="KLM36" s="24"/>
      <c r="KLN36" s="24"/>
      <c r="KLO36" s="24"/>
      <c r="KLP36" s="24"/>
      <c r="KLQ36" s="24"/>
      <c r="KLR36" s="24"/>
      <c r="KLS36" s="24"/>
      <c r="KLT36" s="24"/>
      <c r="KLU36" s="24"/>
      <c r="KLV36" s="24"/>
      <c r="KLW36" s="24"/>
      <c r="KLX36" s="24"/>
      <c r="KLY36" s="24"/>
      <c r="KLZ36" s="24"/>
      <c r="KMA36" s="24"/>
      <c r="KMB36" s="24"/>
      <c r="KMC36" s="24"/>
      <c r="KMD36" s="24"/>
      <c r="KME36" s="24"/>
      <c r="KMF36" s="24"/>
      <c r="KMG36" s="24"/>
      <c r="KMH36" s="24"/>
      <c r="KMI36" s="24"/>
      <c r="KMJ36" s="24"/>
      <c r="KMK36" s="24"/>
      <c r="KML36" s="24"/>
      <c r="KMM36" s="24"/>
      <c r="KMN36" s="24"/>
      <c r="KMO36" s="24"/>
      <c r="KMP36" s="24"/>
      <c r="KMQ36" s="24"/>
      <c r="KMR36" s="24"/>
      <c r="KMS36" s="24"/>
      <c r="KMT36" s="24"/>
      <c r="KMU36" s="24"/>
      <c r="KMV36" s="24"/>
      <c r="KMW36" s="24"/>
      <c r="KMX36" s="24"/>
      <c r="KMY36" s="24"/>
      <c r="KMZ36" s="24"/>
      <c r="KNA36" s="24"/>
      <c r="KNB36" s="24"/>
      <c r="KNC36" s="24"/>
      <c r="KND36" s="24"/>
      <c r="KNE36" s="24"/>
      <c r="KNF36" s="24"/>
      <c r="KNG36" s="24"/>
      <c r="KNH36" s="24"/>
      <c r="KNI36" s="24"/>
      <c r="KNJ36" s="24"/>
      <c r="KNK36" s="24"/>
      <c r="KNL36" s="24"/>
      <c r="KNM36" s="24"/>
      <c r="KNN36" s="24"/>
      <c r="KNO36" s="24"/>
      <c r="KNP36" s="24"/>
      <c r="KNQ36" s="24"/>
      <c r="KNR36" s="24"/>
      <c r="KNS36" s="24"/>
      <c r="KNT36" s="24"/>
      <c r="KNU36" s="24"/>
      <c r="KNV36" s="24"/>
      <c r="KNW36" s="24"/>
      <c r="KNX36" s="24"/>
      <c r="KNY36" s="24"/>
      <c r="KNZ36" s="24"/>
      <c r="KOA36" s="24"/>
      <c r="KOB36" s="24"/>
      <c r="KOC36" s="24"/>
      <c r="KOD36" s="24"/>
      <c r="KOE36" s="24"/>
      <c r="KOF36" s="24"/>
      <c r="KOG36" s="24"/>
      <c r="KOH36" s="24"/>
      <c r="KOI36" s="24"/>
      <c r="KOJ36" s="24"/>
      <c r="KOK36" s="24"/>
      <c r="KOL36" s="24"/>
      <c r="KOM36" s="24"/>
      <c r="KON36" s="24"/>
      <c r="KOO36" s="24"/>
      <c r="KOP36" s="24"/>
      <c r="KOQ36" s="24"/>
      <c r="KOR36" s="24"/>
      <c r="KOS36" s="24"/>
      <c r="KOT36" s="24"/>
      <c r="KOU36" s="24"/>
      <c r="KOV36" s="24"/>
      <c r="KOW36" s="24"/>
      <c r="KOX36" s="24"/>
      <c r="KOY36" s="24"/>
      <c r="KOZ36" s="24"/>
      <c r="KPA36" s="24"/>
      <c r="KPB36" s="24"/>
      <c r="KPC36" s="24"/>
      <c r="KPD36" s="24"/>
      <c r="KPE36" s="24"/>
      <c r="KPF36" s="24"/>
      <c r="KPG36" s="24"/>
      <c r="KPH36" s="24"/>
      <c r="KPI36" s="24"/>
      <c r="KPJ36" s="24"/>
      <c r="KPK36" s="24"/>
      <c r="KPL36" s="24"/>
      <c r="KPM36" s="24"/>
      <c r="KPN36" s="24"/>
      <c r="KPO36" s="24"/>
      <c r="KPP36" s="24"/>
      <c r="KPQ36" s="24"/>
      <c r="KPR36" s="24"/>
      <c r="KPS36" s="24"/>
      <c r="KPT36" s="24"/>
      <c r="KPU36" s="24"/>
      <c r="KPV36" s="24"/>
      <c r="KPW36" s="24"/>
      <c r="KPX36" s="24"/>
      <c r="KPY36" s="24"/>
      <c r="KPZ36" s="24"/>
      <c r="KQA36" s="24"/>
      <c r="KQB36" s="24"/>
      <c r="KQC36" s="24"/>
      <c r="KQD36" s="24"/>
      <c r="KQE36" s="24"/>
      <c r="KQF36" s="24"/>
      <c r="KQG36" s="24"/>
      <c r="KQH36" s="24"/>
      <c r="KQI36" s="24"/>
      <c r="KQJ36" s="24"/>
      <c r="KQK36" s="24"/>
      <c r="KQL36" s="24"/>
      <c r="KQM36" s="24"/>
      <c r="KQN36" s="24"/>
      <c r="KQO36" s="24"/>
      <c r="KQP36" s="24"/>
      <c r="KQQ36" s="24"/>
      <c r="KQR36" s="24"/>
      <c r="KQS36" s="24"/>
      <c r="KQT36" s="24"/>
      <c r="KQU36" s="24"/>
      <c r="KQV36" s="24"/>
      <c r="KQW36" s="24"/>
      <c r="KQX36" s="24"/>
      <c r="KQY36" s="24"/>
      <c r="KQZ36" s="24"/>
      <c r="KRA36" s="24"/>
      <c r="KRB36" s="24"/>
      <c r="KRC36" s="24"/>
      <c r="KRD36" s="24"/>
      <c r="KRE36" s="24"/>
      <c r="KRF36" s="24"/>
      <c r="KRG36" s="24"/>
      <c r="KRH36" s="24"/>
      <c r="KRI36" s="24"/>
      <c r="KRJ36" s="24"/>
      <c r="KRK36" s="24"/>
      <c r="KRL36" s="24"/>
      <c r="KRM36" s="24"/>
      <c r="KRN36" s="24"/>
      <c r="KRO36" s="24"/>
      <c r="KRP36" s="24"/>
      <c r="KRQ36" s="24"/>
      <c r="KRR36" s="24"/>
      <c r="KRS36" s="24"/>
      <c r="KRT36" s="24"/>
      <c r="KRU36" s="24"/>
      <c r="KRV36" s="24"/>
      <c r="KRW36" s="24"/>
      <c r="KRX36" s="24"/>
      <c r="KRY36" s="24"/>
      <c r="KRZ36" s="24"/>
      <c r="KSA36" s="24"/>
      <c r="KSB36" s="24"/>
      <c r="KSC36" s="24"/>
      <c r="KSD36" s="24"/>
      <c r="KSE36" s="24"/>
      <c r="KSF36" s="24"/>
      <c r="KSG36" s="24"/>
      <c r="KSH36" s="24"/>
      <c r="KSI36" s="24"/>
      <c r="KSJ36" s="24"/>
      <c r="KSK36" s="24"/>
      <c r="KSL36" s="24"/>
      <c r="KSM36" s="24"/>
      <c r="KSN36" s="24"/>
      <c r="KSO36" s="24"/>
      <c r="KSP36" s="24"/>
      <c r="KSQ36" s="24"/>
      <c r="KSR36" s="24"/>
      <c r="KSS36" s="24"/>
      <c r="KST36" s="24"/>
      <c r="KSU36" s="24"/>
      <c r="KSV36" s="24"/>
      <c r="KSW36" s="24"/>
      <c r="KSX36" s="24"/>
      <c r="KSY36" s="24"/>
      <c r="KSZ36" s="24"/>
      <c r="KTA36" s="24"/>
      <c r="KTB36" s="24"/>
      <c r="KTC36" s="24"/>
      <c r="KTD36" s="24"/>
      <c r="KTE36" s="24"/>
      <c r="KTF36" s="24"/>
      <c r="KTG36" s="24"/>
      <c r="KTH36" s="24"/>
      <c r="KTI36" s="24"/>
      <c r="KTJ36" s="24"/>
      <c r="KTK36" s="24"/>
      <c r="KTL36" s="24"/>
      <c r="KTM36" s="24"/>
      <c r="KTN36" s="24"/>
      <c r="KTO36" s="24"/>
      <c r="KTP36" s="24"/>
      <c r="KTQ36" s="24"/>
      <c r="KTR36" s="24"/>
      <c r="KTS36" s="24"/>
      <c r="KTT36" s="24"/>
      <c r="KTU36" s="24"/>
      <c r="KTV36" s="24"/>
      <c r="KTW36" s="24"/>
      <c r="KTX36" s="24"/>
      <c r="KTY36" s="24"/>
      <c r="KTZ36" s="24"/>
      <c r="KUA36" s="24"/>
      <c r="KUB36" s="24"/>
      <c r="KUC36" s="24"/>
      <c r="KUD36" s="24"/>
      <c r="KUE36" s="24"/>
      <c r="KUF36" s="24"/>
      <c r="KUG36" s="24"/>
      <c r="KUH36" s="24"/>
      <c r="KUI36" s="24"/>
      <c r="KUJ36" s="24"/>
      <c r="KUK36" s="24"/>
      <c r="KUL36" s="24"/>
      <c r="KUM36" s="24"/>
      <c r="KUN36" s="24"/>
      <c r="KUO36" s="24"/>
      <c r="KUP36" s="24"/>
      <c r="KUQ36" s="24"/>
      <c r="KUR36" s="24"/>
      <c r="KUS36" s="24"/>
      <c r="KUT36" s="24"/>
      <c r="KUU36" s="24"/>
      <c r="KUV36" s="24"/>
      <c r="KUW36" s="24"/>
      <c r="KUX36" s="24"/>
      <c r="KUY36" s="24"/>
      <c r="KUZ36" s="24"/>
      <c r="KVA36" s="24"/>
      <c r="KVB36" s="24"/>
      <c r="KVC36" s="24"/>
      <c r="KVD36" s="24"/>
      <c r="KVE36" s="24"/>
      <c r="KVF36" s="24"/>
      <c r="KVG36" s="24"/>
      <c r="KVH36" s="24"/>
      <c r="KVI36" s="24"/>
      <c r="KVJ36" s="24"/>
      <c r="KVK36" s="24"/>
      <c r="KVL36" s="24"/>
      <c r="KVM36" s="24"/>
      <c r="KVN36" s="24"/>
      <c r="KVO36" s="24"/>
      <c r="KVP36" s="24"/>
      <c r="KVQ36" s="24"/>
      <c r="KVR36" s="24"/>
      <c r="KVS36" s="24"/>
      <c r="KVT36" s="24"/>
      <c r="KVU36" s="24"/>
      <c r="KVV36" s="24"/>
      <c r="KVW36" s="24"/>
      <c r="KVX36" s="24"/>
      <c r="KVY36" s="24"/>
      <c r="KVZ36" s="24"/>
      <c r="KWA36" s="24"/>
      <c r="KWB36" s="24"/>
      <c r="KWC36" s="24"/>
      <c r="KWD36" s="24"/>
      <c r="KWE36" s="24"/>
      <c r="KWF36" s="24"/>
      <c r="KWG36" s="24"/>
      <c r="KWH36" s="24"/>
      <c r="KWI36" s="24"/>
      <c r="KWJ36" s="24"/>
      <c r="KWK36" s="24"/>
      <c r="KWL36" s="24"/>
      <c r="KWM36" s="24"/>
      <c r="KWN36" s="24"/>
      <c r="KWO36" s="24"/>
      <c r="KWP36" s="24"/>
      <c r="KWQ36" s="24"/>
      <c r="KWR36" s="24"/>
      <c r="KWS36" s="24"/>
      <c r="KWT36" s="24"/>
      <c r="KWU36" s="24"/>
      <c r="KWV36" s="24"/>
      <c r="KWW36" s="24"/>
      <c r="KWX36" s="24"/>
      <c r="KWY36" s="24"/>
      <c r="KWZ36" s="24"/>
      <c r="KXA36" s="24"/>
      <c r="KXB36" s="24"/>
      <c r="KXC36" s="24"/>
      <c r="KXD36" s="24"/>
      <c r="KXE36" s="24"/>
      <c r="KXF36" s="24"/>
      <c r="KXG36" s="24"/>
      <c r="KXH36" s="24"/>
      <c r="KXI36" s="24"/>
      <c r="KXJ36" s="24"/>
      <c r="KXK36" s="24"/>
      <c r="KXL36" s="24"/>
      <c r="KXM36" s="24"/>
      <c r="KXN36" s="24"/>
      <c r="KXO36" s="24"/>
      <c r="KXP36" s="24"/>
      <c r="KXQ36" s="24"/>
      <c r="KXR36" s="24"/>
      <c r="KXS36" s="24"/>
      <c r="KXT36" s="24"/>
      <c r="KXU36" s="24"/>
      <c r="KXV36" s="24"/>
      <c r="KXW36" s="24"/>
      <c r="KXX36" s="24"/>
      <c r="KXY36" s="24"/>
      <c r="KXZ36" s="24"/>
      <c r="KYA36" s="24"/>
      <c r="KYB36" s="24"/>
      <c r="KYC36" s="24"/>
      <c r="KYD36" s="24"/>
      <c r="KYE36" s="24"/>
      <c r="KYF36" s="24"/>
      <c r="KYG36" s="24"/>
      <c r="KYH36" s="24"/>
      <c r="KYI36" s="24"/>
      <c r="KYJ36" s="24"/>
      <c r="KYK36" s="24"/>
      <c r="KYL36" s="24"/>
      <c r="KYM36" s="24"/>
      <c r="KYN36" s="24"/>
      <c r="KYO36" s="24"/>
      <c r="KYP36" s="24"/>
      <c r="KYQ36" s="24"/>
      <c r="KYR36" s="24"/>
      <c r="KYS36" s="24"/>
      <c r="KYT36" s="24"/>
      <c r="KYU36" s="24"/>
      <c r="KYV36" s="24"/>
      <c r="KYW36" s="24"/>
      <c r="KYX36" s="24"/>
      <c r="KYY36" s="24"/>
      <c r="KYZ36" s="24"/>
      <c r="KZA36" s="24"/>
      <c r="KZB36" s="24"/>
      <c r="KZC36" s="24"/>
      <c r="KZD36" s="24"/>
      <c r="KZE36" s="24"/>
      <c r="KZF36" s="24"/>
      <c r="KZG36" s="24"/>
      <c r="KZH36" s="24"/>
      <c r="KZI36" s="24"/>
      <c r="KZJ36" s="24"/>
      <c r="KZK36" s="24"/>
      <c r="KZL36" s="24"/>
      <c r="KZM36" s="24"/>
      <c r="KZN36" s="24"/>
      <c r="KZO36" s="24"/>
      <c r="KZP36" s="24"/>
      <c r="KZQ36" s="24"/>
      <c r="KZR36" s="24"/>
      <c r="KZS36" s="24"/>
      <c r="KZT36" s="24"/>
      <c r="KZU36" s="24"/>
      <c r="KZV36" s="24"/>
      <c r="KZW36" s="24"/>
      <c r="KZX36" s="24"/>
      <c r="KZY36" s="24"/>
      <c r="KZZ36" s="24"/>
      <c r="LAA36" s="24"/>
      <c r="LAB36" s="24"/>
      <c r="LAC36" s="24"/>
      <c r="LAD36" s="24"/>
      <c r="LAE36" s="24"/>
      <c r="LAF36" s="24"/>
      <c r="LAG36" s="24"/>
      <c r="LAH36" s="24"/>
      <c r="LAI36" s="24"/>
      <c r="LAJ36" s="24"/>
      <c r="LAK36" s="24"/>
      <c r="LAL36" s="24"/>
      <c r="LAM36" s="24"/>
      <c r="LAN36" s="24"/>
      <c r="LAO36" s="24"/>
      <c r="LAP36" s="24"/>
      <c r="LAQ36" s="24"/>
      <c r="LAR36" s="24"/>
      <c r="LAS36" s="24"/>
      <c r="LAT36" s="24"/>
      <c r="LAU36" s="24"/>
      <c r="LAV36" s="24"/>
      <c r="LAW36" s="24"/>
      <c r="LAX36" s="24"/>
      <c r="LAY36" s="24"/>
      <c r="LAZ36" s="24"/>
      <c r="LBA36" s="24"/>
      <c r="LBB36" s="24"/>
      <c r="LBC36" s="24"/>
      <c r="LBD36" s="24"/>
      <c r="LBE36" s="24"/>
      <c r="LBF36" s="24"/>
      <c r="LBG36" s="24"/>
      <c r="LBH36" s="24"/>
      <c r="LBI36" s="24"/>
      <c r="LBJ36" s="24"/>
      <c r="LBK36" s="24"/>
      <c r="LBL36" s="24"/>
      <c r="LBM36" s="24"/>
      <c r="LBN36" s="24"/>
      <c r="LBO36" s="24"/>
      <c r="LBP36" s="24"/>
      <c r="LBQ36" s="24"/>
      <c r="LBR36" s="24"/>
      <c r="LBS36" s="24"/>
      <c r="LBT36" s="24"/>
      <c r="LBU36" s="24"/>
      <c r="LBV36" s="24"/>
      <c r="LBW36" s="24"/>
      <c r="LBX36" s="24"/>
      <c r="LBY36" s="24"/>
      <c r="LBZ36" s="24"/>
      <c r="LCA36" s="24"/>
      <c r="LCB36" s="24"/>
      <c r="LCC36" s="24"/>
      <c r="LCD36" s="24"/>
      <c r="LCE36" s="24"/>
      <c r="LCF36" s="24"/>
      <c r="LCG36" s="24"/>
      <c r="LCH36" s="24"/>
      <c r="LCI36" s="24"/>
      <c r="LCJ36" s="24"/>
      <c r="LCK36" s="24"/>
      <c r="LCL36" s="24"/>
      <c r="LCM36" s="24"/>
      <c r="LCN36" s="24"/>
      <c r="LCO36" s="24"/>
      <c r="LCP36" s="24"/>
      <c r="LCQ36" s="24"/>
      <c r="LCR36" s="24"/>
      <c r="LCS36" s="24"/>
      <c r="LCT36" s="24"/>
      <c r="LCU36" s="24"/>
      <c r="LCV36" s="24"/>
      <c r="LCW36" s="24"/>
      <c r="LCX36" s="24"/>
      <c r="LCY36" s="24"/>
      <c r="LCZ36" s="24"/>
      <c r="LDA36" s="24"/>
      <c r="LDB36" s="24"/>
      <c r="LDC36" s="24"/>
      <c r="LDD36" s="24"/>
      <c r="LDE36" s="24"/>
      <c r="LDF36" s="24"/>
      <c r="LDG36" s="24"/>
      <c r="LDH36" s="24"/>
      <c r="LDI36" s="24"/>
      <c r="LDJ36" s="24"/>
      <c r="LDK36" s="24"/>
      <c r="LDL36" s="24"/>
      <c r="LDM36" s="24"/>
      <c r="LDN36" s="24"/>
      <c r="LDO36" s="24"/>
      <c r="LDP36" s="24"/>
      <c r="LDQ36" s="24"/>
      <c r="LDR36" s="24"/>
      <c r="LDS36" s="24"/>
      <c r="LDT36" s="24"/>
      <c r="LDU36" s="24"/>
      <c r="LDV36" s="24"/>
      <c r="LDW36" s="24"/>
      <c r="LDX36" s="24"/>
      <c r="LDY36" s="24"/>
      <c r="LDZ36" s="24"/>
      <c r="LEA36" s="24"/>
      <c r="LEB36" s="24"/>
      <c r="LEC36" s="24"/>
      <c r="LED36" s="24"/>
      <c r="LEE36" s="24"/>
      <c r="LEF36" s="24"/>
      <c r="LEG36" s="24"/>
      <c r="LEH36" s="24"/>
      <c r="LEI36" s="24"/>
      <c r="LEJ36" s="24"/>
      <c r="LEK36" s="24"/>
      <c r="LEL36" s="24"/>
      <c r="LEM36" s="24"/>
      <c r="LEN36" s="24"/>
      <c r="LEO36" s="24"/>
      <c r="LEP36" s="24"/>
      <c r="LEQ36" s="24"/>
      <c r="LER36" s="24"/>
      <c r="LES36" s="24"/>
      <c r="LET36" s="24"/>
      <c r="LEU36" s="24"/>
      <c r="LEV36" s="24"/>
      <c r="LEW36" s="24"/>
      <c r="LEX36" s="24"/>
      <c r="LEY36" s="24"/>
      <c r="LEZ36" s="24"/>
      <c r="LFA36" s="24"/>
      <c r="LFB36" s="24"/>
      <c r="LFC36" s="24"/>
      <c r="LFD36" s="24"/>
      <c r="LFE36" s="24"/>
      <c r="LFF36" s="24"/>
      <c r="LFG36" s="24"/>
      <c r="LFH36" s="24"/>
      <c r="LFI36" s="24"/>
      <c r="LFJ36" s="24"/>
      <c r="LFK36" s="24"/>
      <c r="LFL36" s="24"/>
      <c r="LFM36" s="24"/>
      <c r="LFN36" s="24"/>
      <c r="LFO36" s="24"/>
      <c r="LFP36" s="24"/>
      <c r="LFQ36" s="24"/>
      <c r="LFR36" s="24"/>
      <c r="LFS36" s="24"/>
      <c r="LFT36" s="24"/>
      <c r="LFU36" s="24"/>
      <c r="LFV36" s="24"/>
      <c r="LFW36" s="24"/>
      <c r="LFX36" s="24"/>
      <c r="LFY36" s="24"/>
      <c r="LFZ36" s="24"/>
      <c r="LGA36" s="24"/>
      <c r="LGB36" s="24"/>
      <c r="LGC36" s="24"/>
      <c r="LGD36" s="24"/>
      <c r="LGE36" s="24"/>
      <c r="LGF36" s="24"/>
      <c r="LGG36" s="24"/>
      <c r="LGH36" s="24"/>
      <c r="LGI36" s="24"/>
      <c r="LGJ36" s="24"/>
      <c r="LGK36" s="24"/>
      <c r="LGL36" s="24"/>
      <c r="LGM36" s="24"/>
      <c r="LGN36" s="24"/>
      <c r="LGO36" s="24"/>
      <c r="LGP36" s="24"/>
      <c r="LGQ36" s="24"/>
      <c r="LGR36" s="24"/>
      <c r="LGS36" s="24"/>
      <c r="LGT36" s="24"/>
      <c r="LGU36" s="24"/>
      <c r="LGV36" s="24"/>
      <c r="LGW36" s="24"/>
      <c r="LGX36" s="24"/>
      <c r="LGY36" s="24"/>
      <c r="LGZ36" s="24"/>
      <c r="LHA36" s="24"/>
      <c r="LHB36" s="24"/>
      <c r="LHC36" s="24"/>
      <c r="LHD36" s="24"/>
      <c r="LHE36" s="24"/>
      <c r="LHF36" s="24"/>
      <c r="LHG36" s="24"/>
      <c r="LHH36" s="24"/>
      <c r="LHI36" s="24"/>
      <c r="LHJ36" s="24"/>
      <c r="LHK36" s="24"/>
      <c r="LHL36" s="24"/>
      <c r="LHM36" s="24"/>
      <c r="LHN36" s="24"/>
      <c r="LHO36" s="24"/>
      <c r="LHP36" s="24"/>
      <c r="LHQ36" s="24"/>
      <c r="LHR36" s="24"/>
      <c r="LHS36" s="24"/>
      <c r="LHT36" s="24"/>
      <c r="LHU36" s="24"/>
      <c r="LHV36" s="24"/>
      <c r="LHW36" s="24"/>
      <c r="LHX36" s="24"/>
      <c r="LHY36" s="24"/>
      <c r="LHZ36" s="24"/>
      <c r="LIA36" s="24"/>
      <c r="LIB36" s="24"/>
      <c r="LIC36" s="24"/>
      <c r="LID36" s="24"/>
      <c r="LIE36" s="24"/>
      <c r="LIF36" s="24"/>
      <c r="LIG36" s="24"/>
      <c r="LIH36" s="24"/>
      <c r="LII36" s="24"/>
      <c r="LIJ36" s="24"/>
      <c r="LIK36" s="24"/>
      <c r="LIL36" s="24"/>
      <c r="LIM36" s="24"/>
      <c r="LIN36" s="24"/>
      <c r="LIO36" s="24"/>
      <c r="LIP36" s="24"/>
      <c r="LIQ36" s="24"/>
      <c r="LIR36" s="24"/>
      <c r="LIS36" s="24"/>
      <c r="LIT36" s="24"/>
      <c r="LIU36" s="24"/>
      <c r="LIV36" s="24"/>
      <c r="LIW36" s="24"/>
      <c r="LIX36" s="24"/>
      <c r="LIY36" s="24"/>
      <c r="LIZ36" s="24"/>
      <c r="LJA36" s="24"/>
      <c r="LJB36" s="24"/>
      <c r="LJC36" s="24"/>
      <c r="LJD36" s="24"/>
      <c r="LJE36" s="24"/>
      <c r="LJF36" s="24"/>
      <c r="LJG36" s="24"/>
      <c r="LJH36" s="24"/>
      <c r="LJI36" s="24"/>
      <c r="LJJ36" s="24"/>
      <c r="LJK36" s="24"/>
      <c r="LJL36" s="24"/>
      <c r="LJM36" s="24"/>
      <c r="LJN36" s="24"/>
      <c r="LJO36" s="24"/>
      <c r="LJP36" s="24"/>
      <c r="LJQ36" s="24"/>
      <c r="LJR36" s="24"/>
      <c r="LJS36" s="24"/>
      <c r="LJT36" s="24"/>
      <c r="LJU36" s="24"/>
      <c r="LJV36" s="24"/>
      <c r="LJW36" s="24"/>
      <c r="LJX36" s="24"/>
      <c r="LJY36" s="24"/>
      <c r="LJZ36" s="24"/>
      <c r="LKA36" s="24"/>
      <c r="LKB36" s="24"/>
      <c r="LKC36" s="24"/>
      <c r="LKD36" s="24"/>
      <c r="LKE36" s="24"/>
      <c r="LKF36" s="24"/>
      <c r="LKG36" s="24"/>
      <c r="LKH36" s="24"/>
      <c r="LKI36" s="24"/>
      <c r="LKJ36" s="24"/>
      <c r="LKK36" s="24"/>
      <c r="LKL36" s="24"/>
      <c r="LKM36" s="24"/>
      <c r="LKN36" s="24"/>
      <c r="LKO36" s="24"/>
      <c r="LKP36" s="24"/>
      <c r="LKQ36" s="24"/>
      <c r="LKR36" s="24"/>
      <c r="LKS36" s="24"/>
      <c r="LKT36" s="24"/>
      <c r="LKU36" s="24"/>
      <c r="LKV36" s="24"/>
      <c r="LKW36" s="24"/>
      <c r="LKX36" s="24"/>
      <c r="LKY36" s="24"/>
      <c r="LKZ36" s="24"/>
      <c r="LLA36" s="24"/>
      <c r="LLB36" s="24"/>
      <c r="LLC36" s="24"/>
      <c r="LLD36" s="24"/>
      <c r="LLE36" s="24"/>
      <c r="LLF36" s="24"/>
      <c r="LLG36" s="24"/>
      <c r="LLH36" s="24"/>
      <c r="LLI36" s="24"/>
      <c r="LLJ36" s="24"/>
      <c r="LLK36" s="24"/>
      <c r="LLL36" s="24"/>
      <c r="LLM36" s="24"/>
      <c r="LLN36" s="24"/>
      <c r="LLO36" s="24"/>
      <c r="LLP36" s="24"/>
      <c r="LLQ36" s="24"/>
      <c r="LLR36" s="24"/>
      <c r="LLS36" s="24"/>
      <c r="LLT36" s="24"/>
      <c r="LLU36" s="24"/>
      <c r="LLV36" s="24"/>
      <c r="LLW36" s="24"/>
      <c r="LLX36" s="24"/>
      <c r="LLY36" s="24"/>
      <c r="LLZ36" s="24"/>
      <c r="LMA36" s="24"/>
      <c r="LMB36" s="24"/>
      <c r="LMC36" s="24"/>
      <c r="LMD36" s="24"/>
      <c r="LME36" s="24"/>
      <c r="LMF36" s="24"/>
      <c r="LMG36" s="24"/>
      <c r="LMH36" s="24"/>
      <c r="LMI36" s="24"/>
      <c r="LMJ36" s="24"/>
      <c r="LMK36" s="24"/>
      <c r="LML36" s="24"/>
      <c r="LMM36" s="24"/>
      <c r="LMN36" s="24"/>
      <c r="LMO36" s="24"/>
      <c r="LMP36" s="24"/>
      <c r="LMQ36" s="24"/>
      <c r="LMR36" s="24"/>
      <c r="LMS36" s="24"/>
      <c r="LMT36" s="24"/>
      <c r="LMU36" s="24"/>
      <c r="LMV36" s="24"/>
      <c r="LMW36" s="24"/>
      <c r="LMX36" s="24"/>
      <c r="LMY36" s="24"/>
      <c r="LMZ36" s="24"/>
      <c r="LNA36" s="24"/>
      <c r="LNB36" s="24"/>
      <c r="LNC36" s="24"/>
      <c r="LND36" s="24"/>
      <c r="LNE36" s="24"/>
      <c r="LNF36" s="24"/>
      <c r="LNG36" s="24"/>
      <c r="LNH36" s="24"/>
      <c r="LNI36" s="24"/>
      <c r="LNJ36" s="24"/>
      <c r="LNK36" s="24"/>
      <c r="LNL36" s="24"/>
      <c r="LNM36" s="24"/>
      <c r="LNN36" s="24"/>
      <c r="LNO36" s="24"/>
      <c r="LNP36" s="24"/>
      <c r="LNQ36" s="24"/>
      <c r="LNR36" s="24"/>
      <c r="LNS36" s="24"/>
      <c r="LNT36" s="24"/>
      <c r="LNU36" s="24"/>
      <c r="LNV36" s="24"/>
      <c r="LNW36" s="24"/>
      <c r="LNX36" s="24"/>
      <c r="LNY36" s="24"/>
      <c r="LNZ36" s="24"/>
      <c r="LOA36" s="24"/>
      <c r="LOB36" s="24"/>
      <c r="LOC36" s="24"/>
      <c r="LOD36" s="24"/>
      <c r="LOE36" s="24"/>
      <c r="LOF36" s="24"/>
      <c r="LOG36" s="24"/>
      <c r="LOH36" s="24"/>
      <c r="LOI36" s="24"/>
      <c r="LOJ36" s="24"/>
      <c r="LOK36" s="24"/>
      <c r="LOL36" s="24"/>
      <c r="LOM36" s="24"/>
      <c r="LON36" s="24"/>
      <c r="LOO36" s="24"/>
      <c r="LOP36" s="24"/>
      <c r="LOQ36" s="24"/>
      <c r="LOR36" s="24"/>
      <c r="LOS36" s="24"/>
      <c r="LOT36" s="24"/>
      <c r="LOU36" s="24"/>
      <c r="LOV36" s="24"/>
      <c r="LOW36" s="24"/>
      <c r="LOX36" s="24"/>
      <c r="LOY36" s="24"/>
      <c r="LOZ36" s="24"/>
      <c r="LPA36" s="24"/>
      <c r="LPB36" s="24"/>
      <c r="LPC36" s="24"/>
      <c r="LPD36" s="24"/>
      <c r="LPE36" s="24"/>
      <c r="LPF36" s="24"/>
      <c r="LPG36" s="24"/>
      <c r="LPH36" s="24"/>
      <c r="LPI36" s="24"/>
      <c r="LPJ36" s="24"/>
      <c r="LPK36" s="24"/>
      <c r="LPL36" s="24"/>
      <c r="LPM36" s="24"/>
      <c r="LPN36" s="24"/>
      <c r="LPO36" s="24"/>
      <c r="LPP36" s="24"/>
      <c r="LPQ36" s="24"/>
      <c r="LPR36" s="24"/>
      <c r="LPS36" s="24"/>
      <c r="LPT36" s="24"/>
      <c r="LPU36" s="24"/>
      <c r="LPV36" s="24"/>
      <c r="LPW36" s="24"/>
      <c r="LPX36" s="24"/>
      <c r="LPY36" s="24"/>
      <c r="LPZ36" s="24"/>
      <c r="LQA36" s="24"/>
      <c r="LQB36" s="24"/>
      <c r="LQC36" s="24"/>
      <c r="LQD36" s="24"/>
      <c r="LQE36" s="24"/>
      <c r="LQF36" s="24"/>
      <c r="LQG36" s="24"/>
      <c r="LQH36" s="24"/>
      <c r="LQI36" s="24"/>
      <c r="LQJ36" s="24"/>
      <c r="LQK36" s="24"/>
      <c r="LQL36" s="24"/>
      <c r="LQM36" s="24"/>
      <c r="LQN36" s="24"/>
      <c r="LQO36" s="24"/>
      <c r="LQP36" s="24"/>
      <c r="LQQ36" s="24"/>
      <c r="LQR36" s="24"/>
      <c r="LQS36" s="24"/>
      <c r="LQT36" s="24"/>
      <c r="LQU36" s="24"/>
      <c r="LQV36" s="24"/>
      <c r="LQW36" s="24"/>
      <c r="LQX36" s="24"/>
      <c r="LQY36" s="24"/>
      <c r="LQZ36" s="24"/>
      <c r="LRA36" s="24"/>
      <c r="LRB36" s="24"/>
      <c r="LRC36" s="24"/>
      <c r="LRD36" s="24"/>
      <c r="LRE36" s="24"/>
      <c r="LRF36" s="24"/>
      <c r="LRG36" s="24"/>
      <c r="LRH36" s="24"/>
      <c r="LRI36" s="24"/>
      <c r="LRJ36" s="24"/>
      <c r="LRK36" s="24"/>
      <c r="LRL36" s="24"/>
      <c r="LRM36" s="24"/>
      <c r="LRN36" s="24"/>
      <c r="LRO36" s="24"/>
      <c r="LRP36" s="24"/>
      <c r="LRQ36" s="24"/>
      <c r="LRR36" s="24"/>
      <c r="LRS36" s="24"/>
      <c r="LRT36" s="24"/>
      <c r="LRU36" s="24"/>
      <c r="LRV36" s="24"/>
      <c r="LRW36" s="24"/>
      <c r="LRX36" s="24"/>
      <c r="LRY36" s="24"/>
      <c r="LRZ36" s="24"/>
      <c r="LSA36" s="24"/>
      <c r="LSB36" s="24"/>
      <c r="LSC36" s="24"/>
      <c r="LSD36" s="24"/>
      <c r="LSE36" s="24"/>
      <c r="LSF36" s="24"/>
      <c r="LSG36" s="24"/>
      <c r="LSH36" s="24"/>
      <c r="LSI36" s="24"/>
      <c r="LSJ36" s="24"/>
      <c r="LSK36" s="24"/>
      <c r="LSL36" s="24"/>
      <c r="LSM36" s="24"/>
      <c r="LSN36" s="24"/>
      <c r="LSO36" s="24"/>
      <c r="LSP36" s="24"/>
      <c r="LSQ36" s="24"/>
      <c r="LSR36" s="24"/>
      <c r="LSS36" s="24"/>
      <c r="LST36" s="24"/>
      <c r="LSU36" s="24"/>
      <c r="LSV36" s="24"/>
      <c r="LSW36" s="24"/>
      <c r="LSX36" s="24"/>
      <c r="LSY36" s="24"/>
      <c r="LSZ36" s="24"/>
      <c r="LTA36" s="24"/>
      <c r="LTB36" s="24"/>
      <c r="LTC36" s="24"/>
      <c r="LTD36" s="24"/>
      <c r="LTE36" s="24"/>
      <c r="LTF36" s="24"/>
      <c r="LTG36" s="24"/>
      <c r="LTH36" s="24"/>
      <c r="LTI36" s="24"/>
      <c r="LTJ36" s="24"/>
      <c r="LTK36" s="24"/>
      <c r="LTL36" s="24"/>
      <c r="LTM36" s="24"/>
      <c r="LTN36" s="24"/>
      <c r="LTO36" s="24"/>
      <c r="LTP36" s="24"/>
      <c r="LTQ36" s="24"/>
      <c r="LTR36" s="24"/>
      <c r="LTS36" s="24"/>
      <c r="LTT36" s="24"/>
      <c r="LTU36" s="24"/>
      <c r="LTV36" s="24"/>
      <c r="LTW36" s="24"/>
      <c r="LTX36" s="24"/>
      <c r="LTY36" s="24"/>
      <c r="LTZ36" s="24"/>
      <c r="LUA36" s="24"/>
      <c r="LUB36" s="24"/>
      <c r="LUC36" s="24"/>
      <c r="LUD36" s="24"/>
      <c r="LUE36" s="24"/>
      <c r="LUF36" s="24"/>
      <c r="LUG36" s="24"/>
      <c r="LUH36" s="24"/>
      <c r="LUI36" s="24"/>
      <c r="LUJ36" s="24"/>
      <c r="LUK36" s="24"/>
      <c r="LUL36" s="24"/>
      <c r="LUM36" s="24"/>
      <c r="LUN36" s="24"/>
      <c r="LUO36" s="24"/>
      <c r="LUP36" s="24"/>
      <c r="LUQ36" s="24"/>
      <c r="LUR36" s="24"/>
      <c r="LUS36" s="24"/>
      <c r="LUT36" s="24"/>
      <c r="LUU36" s="24"/>
      <c r="LUV36" s="24"/>
      <c r="LUW36" s="24"/>
      <c r="LUX36" s="24"/>
      <c r="LUY36" s="24"/>
      <c r="LUZ36" s="24"/>
      <c r="LVA36" s="24"/>
      <c r="LVB36" s="24"/>
      <c r="LVC36" s="24"/>
      <c r="LVD36" s="24"/>
      <c r="LVE36" s="24"/>
      <c r="LVF36" s="24"/>
      <c r="LVG36" s="24"/>
      <c r="LVH36" s="24"/>
      <c r="LVI36" s="24"/>
      <c r="LVJ36" s="24"/>
      <c r="LVK36" s="24"/>
      <c r="LVL36" s="24"/>
      <c r="LVM36" s="24"/>
      <c r="LVN36" s="24"/>
      <c r="LVO36" s="24"/>
      <c r="LVP36" s="24"/>
      <c r="LVQ36" s="24"/>
      <c r="LVR36" s="24"/>
      <c r="LVS36" s="24"/>
      <c r="LVT36" s="24"/>
      <c r="LVU36" s="24"/>
      <c r="LVV36" s="24"/>
      <c r="LVW36" s="24"/>
      <c r="LVX36" s="24"/>
      <c r="LVY36" s="24"/>
      <c r="LVZ36" s="24"/>
      <c r="LWA36" s="24"/>
      <c r="LWB36" s="24"/>
      <c r="LWC36" s="24"/>
      <c r="LWD36" s="24"/>
      <c r="LWE36" s="24"/>
      <c r="LWF36" s="24"/>
      <c r="LWG36" s="24"/>
      <c r="LWH36" s="24"/>
      <c r="LWI36" s="24"/>
      <c r="LWJ36" s="24"/>
      <c r="LWK36" s="24"/>
      <c r="LWL36" s="24"/>
      <c r="LWM36" s="24"/>
      <c r="LWN36" s="24"/>
      <c r="LWO36" s="24"/>
      <c r="LWP36" s="24"/>
      <c r="LWQ36" s="24"/>
      <c r="LWR36" s="24"/>
      <c r="LWS36" s="24"/>
      <c r="LWT36" s="24"/>
      <c r="LWU36" s="24"/>
      <c r="LWV36" s="24"/>
      <c r="LWW36" s="24"/>
      <c r="LWX36" s="24"/>
      <c r="LWY36" s="24"/>
      <c r="LWZ36" s="24"/>
      <c r="LXA36" s="24"/>
      <c r="LXB36" s="24"/>
      <c r="LXC36" s="24"/>
      <c r="LXD36" s="24"/>
      <c r="LXE36" s="24"/>
      <c r="LXF36" s="24"/>
      <c r="LXG36" s="24"/>
      <c r="LXH36" s="24"/>
      <c r="LXI36" s="24"/>
      <c r="LXJ36" s="24"/>
      <c r="LXK36" s="24"/>
      <c r="LXL36" s="24"/>
      <c r="LXM36" s="24"/>
      <c r="LXN36" s="24"/>
      <c r="LXO36" s="24"/>
      <c r="LXP36" s="24"/>
      <c r="LXQ36" s="24"/>
      <c r="LXR36" s="24"/>
      <c r="LXS36" s="24"/>
      <c r="LXT36" s="24"/>
      <c r="LXU36" s="24"/>
      <c r="LXV36" s="24"/>
      <c r="LXW36" s="24"/>
      <c r="LXX36" s="24"/>
      <c r="LXY36" s="24"/>
      <c r="LXZ36" s="24"/>
      <c r="LYA36" s="24"/>
      <c r="LYB36" s="24"/>
      <c r="LYC36" s="24"/>
      <c r="LYD36" s="24"/>
      <c r="LYE36" s="24"/>
      <c r="LYF36" s="24"/>
      <c r="LYG36" s="24"/>
      <c r="LYH36" s="24"/>
      <c r="LYI36" s="24"/>
      <c r="LYJ36" s="24"/>
      <c r="LYK36" s="24"/>
      <c r="LYL36" s="24"/>
      <c r="LYM36" s="24"/>
      <c r="LYN36" s="24"/>
      <c r="LYO36" s="24"/>
      <c r="LYP36" s="24"/>
      <c r="LYQ36" s="24"/>
      <c r="LYR36" s="24"/>
      <c r="LYS36" s="24"/>
      <c r="LYT36" s="24"/>
      <c r="LYU36" s="24"/>
      <c r="LYV36" s="24"/>
      <c r="LYW36" s="24"/>
      <c r="LYX36" s="24"/>
      <c r="LYY36" s="24"/>
      <c r="LYZ36" s="24"/>
      <c r="LZA36" s="24"/>
      <c r="LZB36" s="24"/>
      <c r="LZC36" s="24"/>
      <c r="LZD36" s="24"/>
      <c r="LZE36" s="24"/>
      <c r="LZF36" s="24"/>
      <c r="LZG36" s="24"/>
      <c r="LZH36" s="24"/>
      <c r="LZI36" s="24"/>
      <c r="LZJ36" s="24"/>
      <c r="LZK36" s="24"/>
      <c r="LZL36" s="24"/>
      <c r="LZM36" s="24"/>
      <c r="LZN36" s="24"/>
      <c r="LZO36" s="24"/>
      <c r="LZP36" s="24"/>
      <c r="LZQ36" s="24"/>
      <c r="LZR36" s="24"/>
      <c r="LZS36" s="24"/>
      <c r="LZT36" s="24"/>
      <c r="LZU36" s="24"/>
      <c r="LZV36" s="24"/>
      <c r="LZW36" s="24"/>
      <c r="LZX36" s="24"/>
      <c r="LZY36" s="24"/>
      <c r="LZZ36" s="24"/>
      <c r="MAA36" s="24"/>
      <c r="MAB36" s="24"/>
      <c r="MAC36" s="24"/>
      <c r="MAD36" s="24"/>
      <c r="MAE36" s="24"/>
      <c r="MAF36" s="24"/>
      <c r="MAG36" s="24"/>
      <c r="MAH36" s="24"/>
      <c r="MAI36" s="24"/>
      <c r="MAJ36" s="24"/>
      <c r="MAK36" s="24"/>
      <c r="MAL36" s="24"/>
      <c r="MAM36" s="24"/>
      <c r="MAN36" s="24"/>
      <c r="MAO36" s="24"/>
      <c r="MAP36" s="24"/>
      <c r="MAQ36" s="24"/>
      <c r="MAR36" s="24"/>
      <c r="MAS36" s="24"/>
      <c r="MAT36" s="24"/>
      <c r="MAU36" s="24"/>
      <c r="MAV36" s="24"/>
      <c r="MAW36" s="24"/>
      <c r="MAX36" s="24"/>
      <c r="MAY36" s="24"/>
      <c r="MAZ36" s="24"/>
      <c r="MBA36" s="24"/>
      <c r="MBB36" s="24"/>
      <c r="MBC36" s="24"/>
      <c r="MBD36" s="24"/>
      <c r="MBE36" s="24"/>
      <c r="MBF36" s="24"/>
      <c r="MBG36" s="24"/>
      <c r="MBH36" s="24"/>
      <c r="MBI36" s="24"/>
      <c r="MBJ36" s="24"/>
      <c r="MBK36" s="24"/>
      <c r="MBL36" s="24"/>
      <c r="MBM36" s="24"/>
      <c r="MBN36" s="24"/>
      <c r="MBO36" s="24"/>
      <c r="MBP36" s="24"/>
      <c r="MBQ36" s="24"/>
      <c r="MBR36" s="24"/>
      <c r="MBS36" s="24"/>
      <c r="MBT36" s="24"/>
      <c r="MBU36" s="24"/>
      <c r="MBV36" s="24"/>
      <c r="MBW36" s="24"/>
      <c r="MBX36" s="24"/>
      <c r="MBY36" s="24"/>
      <c r="MBZ36" s="24"/>
      <c r="MCA36" s="24"/>
      <c r="MCB36" s="24"/>
      <c r="MCC36" s="24"/>
      <c r="MCD36" s="24"/>
      <c r="MCE36" s="24"/>
      <c r="MCF36" s="24"/>
      <c r="MCG36" s="24"/>
      <c r="MCH36" s="24"/>
      <c r="MCI36" s="24"/>
      <c r="MCJ36" s="24"/>
      <c r="MCK36" s="24"/>
      <c r="MCL36" s="24"/>
      <c r="MCM36" s="24"/>
      <c r="MCN36" s="24"/>
      <c r="MCO36" s="24"/>
      <c r="MCP36" s="24"/>
      <c r="MCQ36" s="24"/>
      <c r="MCR36" s="24"/>
      <c r="MCS36" s="24"/>
      <c r="MCT36" s="24"/>
      <c r="MCU36" s="24"/>
      <c r="MCV36" s="24"/>
      <c r="MCW36" s="24"/>
      <c r="MCX36" s="24"/>
      <c r="MCY36" s="24"/>
      <c r="MCZ36" s="24"/>
      <c r="MDA36" s="24"/>
      <c r="MDB36" s="24"/>
      <c r="MDC36" s="24"/>
      <c r="MDD36" s="24"/>
      <c r="MDE36" s="24"/>
      <c r="MDF36" s="24"/>
      <c r="MDG36" s="24"/>
      <c r="MDH36" s="24"/>
      <c r="MDI36" s="24"/>
      <c r="MDJ36" s="24"/>
      <c r="MDK36" s="24"/>
      <c r="MDL36" s="24"/>
      <c r="MDM36" s="24"/>
      <c r="MDN36" s="24"/>
      <c r="MDO36" s="24"/>
      <c r="MDP36" s="24"/>
      <c r="MDQ36" s="24"/>
      <c r="MDR36" s="24"/>
      <c r="MDS36" s="24"/>
      <c r="MDT36" s="24"/>
      <c r="MDU36" s="24"/>
      <c r="MDV36" s="24"/>
      <c r="MDW36" s="24"/>
      <c r="MDX36" s="24"/>
      <c r="MDY36" s="24"/>
      <c r="MDZ36" s="24"/>
      <c r="MEA36" s="24"/>
      <c r="MEB36" s="24"/>
      <c r="MEC36" s="24"/>
      <c r="MED36" s="24"/>
      <c r="MEE36" s="24"/>
      <c r="MEF36" s="24"/>
      <c r="MEG36" s="24"/>
      <c r="MEH36" s="24"/>
      <c r="MEI36" s="24"/>
      <c r="MEJ36" s="24"/>
      <c r="MEK36" s="24"/>
      <c r="MEL36" s="24"/>
      <c r="MEM36" s="24"/>
      <c r="MEN36" s="24"/>
      <c r="MEO36" s="24"/>
      <c r="MEP36" s="24"/>
      <c r="MEQ36" s="24"/>
      <c r="MER36" s="24"/>
      <c r="MES36" s="24"/>
      <c r="MET36" s="24"/>
      <c r="MEU36" s="24"/>
      <c r="MEV36" s="24"/>
      <c r="MEW36" s="24"/>
      <c r="MEX36" s="24"/>
      <c r="MEY36" s="24"/>
      <c r="MEZ36" s="24"/>
      <c r="MFA36" s="24"/>
      <c r="MFB36" s="24"/>
      <c r="MFC36" s="24"/>
      <c r="MFD36" s="24"/>
      <c r="MFE36" s="24"/>
      <c r="MFF36" s="24"/>
      <c r="MFG36" s="24"/>
      <c r="MFH36" s="24"/>
      <c r="MFI36" s="24"/>
      <c r="MFJ36" s="24"/>
      <c r="MFK36" s="24"/>
      <c r="MFL36" s="24"/>
      <c r="MFM36" s="24"/>
      <c r="MFN36" s="24"/>
      <c r="MFO36" s="24"/>
      <c r="MFP36" s="24"/>
      <c r="MFQ36" s="24"/>
      <c r="MFR36" s="24"/>
      <c r="MFS36" s="24"/>
      <c r="MFT36" s="24"/>
      <c r="MFU36" s="24"/>
      <c r="MFV36" s="24"/>
      <c r="MFW36" s="24"/>
      <c r="MFX36" s="24"/>
      <c r="MFY36" s="24"/>
      <c r="MFZ36" s="24"/>
      <c r="MGA36" s="24"/>
      <c r="MGB36" s="24"/>
      <c r="MGC36" s="24"/>
      <c r="MGD36" s="24"/>
      <c r="MGE36" s="24"/>
      <c r="MGF36" s="24"/>
      <c r="MGG36" s="24"/>
      <c r="MGH36" s="24"/>
      <c r="MGI36" s="24"/>
      <c r="MGJ36" s="24"/>
      <c r="MGK36" s="24"/>
      <c r="MGL36" s="24"/>
      <c r="MGM36" s="24"/>
      <c r="MGN36" s="24"/>
      <c r="MGO36" s="24"/>
      <c r="MGP36" s="24"/>
      <c r="MGQ36" s="24"/>
      <c r="MGR36" s="24"/>
      <c r="MGS36" s="24"/>
      <c r="MGT36" s="24"/>
      <c r="MGU36" s="24"/>
      <c r="MGV36" s="24"/>
      <c r="MGW36" s="24"/>
      <c r="MGX36" s="24"/>
      <c r="MGY36" s="24"/>
      <c r="MGZ36" s="24"/>
      <c r="MHA36" s="24"/>
      <c r="MHB36" s="24"/>
      <c r="MHC36" s="24"/>
      <c r="MHD36" s="24"/>
      <c r="MHE36" s="24"/>
      <c r="MHF36" s="24"/>
      <c r="MHG36" s="24"/>
      <c r="MHH36" s="24"/>
      <c r="MHI36" s="24"/>
      <c r="MHJ36" s="24"/>
      <c r="MHK36" s="24"/>
      <c r="MHL36" s="24"/>
      <c r="MHM36" s="24"/>
      <c r="MHN36" s="24"/>
      <c r="MHO36" s="24"/>
      <c r="MHP36" s="24"/>
      <c r="MHQ36" s="24"/>
      <c r="MHR36" s="24"/>
      <c r="MHS36" s="24"/>
      <c r="MHT36" s="24"/>
      <c r="MHU36" s="24"/>
      <c r="MHV36" s="24"/>
      <c r="MHW36" s="24"/>
      <c r="MHX36" s="24"/>
      <c r="MHY36" s="24"/>
      <c r="MHZ36" s="24"/>
      <c r="MIA36" s="24"/>
      <c r="MIB36" s="24"/>
      <c r="MIC36" s="24"/>
      <c r="MID36" s="24"/>
      <c r="MIE36" s="24"/>
      <c r="MIF36" s="24"/>
      <c r="MIG36" s="24"/>
      <c r="MIH36" s="24"/>
      <c r="MII36" s="24"/>
      <c r="MIJ36" s="24"/>
      <c r="MIK36" s="24"/>
      <c r="MIL36" s="24"/>
      <c r="MIM36" s="24"/>
      <c r="MIN36" s="24"/>
      <c r="MIO36" s="24"/>
      <c r="MIP36" s="24"/>
      <c r="MIQ36" s="24"/>
      <c r="MIR36" s="24"/>
      <c r="MIS36" s="24"/>
      <c r="MIT36" s="24"/>
      <c r="MIU36" s="24"/>
      <c r="MIV36" s="24"/>
      <c r="MIW36" s="24"/>
      <c r="MIX36" s="24"/>
      <c r="MIY36" s="24"/>
      <c r="MIZ36" s="24"/>
      <c r="MJA36" s="24"/>
      <c r="MJB36" s="24"/>
      <c r="MJC36" s="24"/>
      <c r="MJD36" s="24"/>
      <c r="MJE36" s="24"/>
      <c r="MJF36" s="24"/>
      <c r="MJG36" s="24"/>
      <c r="MJH36" s="24"/>
      <c r="MJI36" s="24"/>
      <c r="MJJ36" s="24"/>
      <c r="MJK36" s="24"/>
      <c r="MJL36" s="24"/>
      <c r="MJM36" s="24"/>
      <c r="MJN36" s="24"/>
      <c r="MJO36" s="24"/>
      <c r="MJP36" s="24"/>
      <c r="MJQ36" s="24"/>
      <c r="MJR36" s="24"/>
      <c r="MJS36" s="24"/>
      <c r="MJT36" s="24"/>
      <c r="MJU36" s="24"/>
      <c r="MJV36" s="24"/>
      <c r="MJW36" s="24"/>
      <c r="MJX36" s="24"/>
      <c r="MJY36" s="24"/>
      <c r="MJZ36" s="24"/>
      <c r="MKA36" s="24"/>
      <c r="MKB36" s="24"/>
      <c r="MKC36" s="24"/>
      <c r="MKD36" s="24"/>
      <c r="MKE36" s="24"/>
      <c r="MKF36" s="24"/>
      <c r="MKG36" s="24"/>
      <c r="MKH36" s="24"/>
      <c r="MKI36" s="24"/>
      <c r="MKJ36" s="24"/>
      <c r="MKK36" s="24"/>
      <c r="MKL36" s="24"/>
      <c r="MKM36" s="24"/>
      <c r="MKN36" s="24"/>
      <c r="MKO36" s="24"/>
      <c r="MKP36" s="24"/>
      <c r="MKQ36" s="24"/>
      <c r="MKR36" s="24"/>
      <c r="MKS36" s="24"/>
      <c r="MKT36" s="24"/>
      <c r="MKU36" s="24"/>
      <c r="MKV36" s="24"/>
      <c r="MKW36" s="24"/>
      <c r="MKX36" s="24"/>
      <c r="MKY36" s="24"/>
      <c r="MKZ36" s="24"/>
      <c r="MLA36" s="24"/>
      <c r="MLB36" s="24"/>
      <c r="MLC36" s="24"/>
      <c r="MLD36" s="24"/>
      <c r="MLE36" s="24"/>
      <c r="MLF36" s="24"/>
      <c r="MLG36" s="24"/>
      <c r="MLH36" s="24"/>
      <c r="MLI36" s="24"/>
      <c r="MLJ36" s="24"/>
      <c r="MLK36" s="24"/>
      <c r="MLL36" s="24"/>
      <c r="MLM36" s="24"/>
      <c r="MLN36" s="24"/>
      <c r="MLO36" s="24"/>
      <c r="MLP36" s="24"/>
      <c r="MLQ36" s="24"/>
      <c r="MLR36" s="24"/>
      <c r="MLS36" s="24"/>
      <c r="MLT36" s="24"/>
      <c r="MLU36" s="24"/>
      <c r="MLV36" s="24"/>
      <c r="MLW36" s="24"/>
      <c r="MLX36" s="24"/>
      <c r="MLY36" s="24"/>
      <c r="MLZ36" s="24"/>
      <c r="MMA36" s="24"/>
      <c r="MMB36" s="24"/>
      <c r="MMC36" s="24"/>
      <c r="MMD36" s="24"/>
      <c r="MME36" s="24"/>
      <c r="MMF36" s="24"/>
      <c r="MMG36" s="24"/>
      <c r="MMH36" s="24"/>
      <c r="MMI36" s="24"/>
      <c r="MMJ36" s="24"/>
      <c r="MMK36" s="24"/>
      <c r="MML36" s="24"/>
      <c r="MMM36" s="24"/>
      <c r="MMN36" s="24"/>
      <c r="MMO36" s="24"/>
      <c r="MMP36" s="24"/>
      <c r="MMQ36" s="24"/>
      <c r="MMR36" s="24"/>
      <c r="MMS36" s="24"/>
      <c r="MMT36" s="24"/>
      <c r="MMU36" s="24"/>
      <c r="MMV36" s="24"/>
      <c r="MMW36" s="24"/>
      <c r="MMX36" s="24"/>
      <c r="MMY36" s="24"/>
      <c r="MMZ36" s="24"/>
      <c r="MNA36" s="24"/>
      <c r="MNB36" s="24"/>
      <c r="MNC36" s="24"/>
      <c r="MND36" s="24"/>
      <c r="MNE36" s="24"/>
      <c r="MNF36" s="24"/>
      <c r="MNG36" s="24"/>
      <c r="MNH36" s="24"/>
      <c r="MNI36" s="24"/>
      <c r="MNJ36" s="24"/>
      <c r="MNK36" s="24"/>
      <c r="MNL36" s="24"/>
      <c r="MNM36" s="24"/>
      <c r="MNN36" s="24"/>
      <c r="MNO36" s="24"/>
      <c r="MNP36" s="24"/>
      <c r="MNQ36" s="24"/>
      <c r="MNR36" s="24"/>
      <c r="MNS36" s="24"/>
      <c r="MNT36" s="24"/>
      <c r="MNU36" s="24"/>
      <c r="MNV36" s="24"/>
      <c r="MNW36" s="24"/>
      <c r="MNX36" s="24"/>
      <c r="MNY36" s="24"/>
      <c r="MNZ36" s="24"/>
      <c r="MOA36" s="24"/>
      <c r="MOB36" s="24"/>
      <c r="MOC36" s="24"/>
      <c r="MOD36" s="24"/>
      <c r="MOE36" s="24"/>
      <c r="MOF36" s="24"/>
      <c r="MOG36" s="24"/>
      <c r="MOH36" s="24"/>
      <c r="MOI36" s="24"/>
      <c r="MOJ36" s="24"/>
      <c r="MOK36" s="24"/>
      <c r="MOL36" s="24"/>
      <c r="MOM36" s="24"/>
      <c r="MON36" s="24"/>
      <c r="MOO36" s="24"/>
      <c r="MOP36" s="24"/>
      <c r="MOQ36" s="24"/>
      <c r="MOR36" s="24"/>
      <c r="MOS36" s="24"/>
      <c r="MOT36" s="24"/>
      <c r="MOU36" s="24"/>
      <c r="MOV36" s="24"/>
      <c r="MOW36" s="24"/>
      <c r="MOX36" s="24"/>
      <c r="MOY36" s="24"/>
      <c r="MOZ36" s="24"/>
      <c r="MPA36" s="24"/>
      <c r="MPB36" s="24"/>
      <c r="MPC36" s="24"/>
      <c r="MPD36" s="24"/>
      <c r="MPE36" s="24"/>
      <c r="MPF36" s="24"/>
      <c r="MPG36" s="24"/>
      <c r="MPH36" s="24"/>
      <c r="MPI36" s="24"/>
      <c r="MPJ36" s="24"/>
      <c r="MPK36" s="24"/>
      <c r="MPL36" s="24"/>
      <c r="MPM36" s="24"/>
      <c r="MPN36" s="24"/>
      <c r="MPO36" s="24"/>
      <c r="MPP36" s="24"/>
      <c r="MPQ36" s="24"/>
      <c r="MPR36" s="24"/>
      <c r="MPS36" s="24"/>
      <c r="MPT36" s="24"/>
      <c r="MPU36" s="24"/>
      <c r="MPV36" s="24"/>
      <c r="MPW36" s="24"/>
      <c r="MPX36" s="24"/>
      <c r="MPY36" s="24"/>
      <c r="MPZ36" s="24"/>
      <c r="MQA36" s="24"/>
      <c r="MQB36" s="24"/>
      <c r="MQC36" s="24"/>
      <c r="MQD36" s="24"/>
      <c r="MQE36" s="24"/>
      <c r="MQF36" s="24"/>
      <c r="MQG36" s="24"/>
      <c r="MQH36" s="24"/>
      <c r="MQI36" s="24"/>
      <c r="MQJ36" s="24"/>
      <c r="MQK36" s="24"/>
      <c r="MQL36" s="24"/>
      <c r="MQM36" s="24"/>
      <c r="MQN36" s="24"/>
      <c r="MQO36" s="24"/>
      <c r="MQP36" s="24"/>
      <c r="MQQ36" s="24"/>
      <c r="MQR36" s="24"/>
      <c r="MQS36" s="24"/>
      <c r="MQT36" s="24"/>
      <c r="MQU36" s="24"/>
      <c r="MQV36" s="24"/>
      <c r="MQW36" s="24"/>
      <c r="MQX36" s="24"/>
      <c r="MQY36" s="24"/>
      <c r="MQZ36" s="24"/>
      <c r="MRA36" s="24"/>
      <c r="MRB36" s="24"/>
      <c r="MRC36" s="24"/>
      <c r="MRD36" s="24"/>
      <c r="MRE36" s="24"/>
      <c r="MRF36" s="24"/>
      <c r="MRG36" s="24"/>
      <c r="MRH36" s="24"/>
      <c r="MRI36" s="24"/>
      <c r="MRJ36" s="24"/>
      <c r="MRK36" s="24"/>
      <c r="MRL36" s="24"/>
      <c r="MRM36" s="24"/>
      <c r="MRN36" s="24"/>
      <c r="MRO36" s="24"/>
      <c r="MRP36" s="24"/>
      <c r="MRQ36" s="24"/>
      <c r="MRR36" s="24"/>
      <c r="MRS36" s="24"/>
      <c r="MRT36" s="24"/>
      <c r="MRU36" s="24"/>
      <c r="MRV36" s="24"/>
      <c r="MRW36" s="24"/>
      <c r="MRX36" s="24"/>
      <c r="MRY36" s="24"/>
      <c r="MRZ36" s="24"/>
      <c r="MSA36" s="24"/>
      <c r="MSB36" s="24"/>
      <c r="MSC36" s="24"/>
      <c r="MSD36" s="24"/>
      <c r="MSE36" s="24"/>
      <c r="MSF36" s="24"/>
      <c r="MSG36" s="24"/>
      <c r="MSH36" s="24"/>
      <c r="MSI36" s="24"/>
      <c r="MSJ36" s="24"/>
      <c r="MSK36" s="24"/>
      <c r="MSL36" s="24"/>
      <c r="MSM36" s="24"/>
      <c r="MSN36" s="24"/>
      <c r="MSO36" s="24"/>
      <c r="MSP36" s="24"/>
      <c r="MSQ36" s="24"/>
      <c r="MSR36" s="24"/>
      <c r="MSS36" s="24"/>
      <c r="MST36" s="24"/>
      <c r="MSU36" s="24"/>
      <c r="MSV36" s="24"/>
      <c r="MSW36" s="24"/>
      <c r="MSX36" s="24"/>
      <c r="MSY36" s="24"/>
      <c r="MSZ36" s="24"/>
      <c r="MTA36" s="24"/>
      <c r="MTB36" s="24"/>
      <c r="MTC36" s="24"/>
      <c r="MTD36" s="24"/>
      <c r="MTE36" s="24"/>
      <c r="MTF36" s="24"/>
      <c r="MTG36" s="24"/>
      <c r="MTH36" s="24"/>
      <c r="MTI36" s="24"/>
      <c r="MTJ36" s="24"/>
      <c r="MTK36" s="24"/>
      <c r="MTL36" s="24"/>
      <c r="MTM36" s="24"/>
      <c r="MTN36" s="24"/>
      <c r="MTO36" s="24"/>
      <c r="MTP36" s="24"/>
      <c r="MTQ36" s="24"/>
      <c r="MTR36" s="24"/>
      <c r="MTS36" s="24"/>
      <c r="MTT36" s="24"/>
      <c r="MTU36" s="24"/>
      <c r="MTV36" s="24"/>
      <c r="MTW36" s="24"/>
      <c r="MTX36" s="24"/>
      <c r="MTY36" s="24"/>
      <c r="MTZ36" s="24"/>
      <c r="MUA36" s="24"/>
      <c r="MUB36" s="24"/>
      <c r="MUC36" s="24"/>
      <c r="MUD36" s="24"/>
      <c r="MUE36" s="24"/>
      <c r="MUF36" s="24"/>
      <c r="MUG36" s="24"/>
      <c r="MUH36" s="24"/>
      <c r="MUI36" s="24"/>
      <c r="MUJ36" s="24"/>
      <c r="MUK36" s="24"/>
      <c r="MUL36" s="24"/>
      <c r="MUM36" s="24"/>
      <c r="MUN36" s="24"/>
      <c r="MUO36" s="24"/>
      <c r="MUP36" s="24"/>
      <c r="MUQ36" s="24"/>
      <c r="MUR36" s="24"/>
      <c r="MUS36" s="24"/>
      <c r="MUT36" s="24"/>
      <c r="MUU36" s="24"/>
      <c r="MUV36" s="24"/>
      <c r="MUW36" s="24"/>
      <c r="MUX36" s="24"/>
      <c r="MUY36" s="24"/>
      <c r="MUZ36" s="24"/>
      <c r="MVA36" s="24"/>
      <c r="MVB36" s="24"/>
      <c r="MVC36" s="24"/>
      <c r="MVD36" s="24"/>
      <c r="MVE36" s="24"/>
      <c r="MVF36" s="24"/>
      <c r="MVG36" s="24"/>
      <c r="MVH36" s="24"/>
      <c r="MVI36" s="24"/>
      <c r="MVJ36" s="24"/>
      <c r="MVK36" s="24"/>
      <c r="MVL36" s="24"/>
      <c r="MVM36" s="24"/>
      <c r="MVN36" s="24"/>
      <c r="MVO36" s="24"/>
      <c r="MVP36" s="24"/>
      <c r="MVQ36" s="24"/>
      <c r="MVR36" s="24"/>
      <c r="MVS36" s="24"/>
      <c r="MVT36" s="24"/>
      <c r="MVU36" s="24"/>
      <c r="MVV36" s="24"/>
      <c r="MVW36" s="24"/>
      <c r="MVX36" s="24"/>
      <c r="MVY36" s="24"/>
      <c r="MVZ36" s="24"/>
      <c r="MWA36" s="24"/>
      <c r="MWB36" s="24"/>
      <c r="MWC36" s="24"/>
      <c r="MWD36" s="24"/>
      <c r="MWE36" s="24"/>
      <c r="MWF36" s="24"/>
      <c r="MWG36" s="24"/>
      <c r="MWH36" s="24"/>
      <c r="MWI36" s="24"/>
      <c r="MWJ36" s="24"/>
      <c r="MWK36" s="24"/>
      <c r="MWL36" s="24"/>
      <c r="MWM36" s="24"/>
      <c r="MWN36" s="24"/>
      <c r="MWO36" s="24"/>
      <c r="MWP36" s="24"/>
      <c r="MWQ36" s="24"/>
      <c r="MWR36" s="24"/>
      <c r="MWS36" s="24"/>
      <c r="MWT36" s="24"/>
      <c r="MWU36" s="24"/>
      <c r="MWV36" s="24"/>
      <c r="MWW36" s="24"/>
      <c r="MWX36" s="24"/>
      <c r="MWY36" s="24"/>
      <c r="MWZ36" s="24"/>
      <c r="MXA36" s="24"/>
      <c r="MXB36" s="24"/>
      <c r="MXC36" s="24"/>
      <c r="MXD36" s="24"/>
      <c r="MXE36" s="24"/>
      <c r="MXF36" s="24"/>
      <c r="MXG36" s="24"/>
      <c r="MXH36" s="24"/>
      <c r="MXI36" s="24"/>
      <c r="MXJ36" s="24"/>
      <c r="MXK36" s="24"/>
      <c r="MXL36" s="24"/>
      <c r="MXM36" s="24"/>
      <c r="MXN36" s="24"/>
      <c r="MXO36" s="24"/>
      <c r="MXP36" s="24"/>
      <c r="MXQ36" s="24"/>
      <c r="MXR36" s="24"/>
      <c r="MXS36" s="24"/>
      <c r="MXT36" s="24"/>
      <c r="MXU36" s="24"/>
      <c r="MXV36" s="24"/>
      <c r="MXW36" s="24"/>
      <c r="MXX36" s="24"/>
      <c r="MXY36" s="24"/>
      <c r="MXZ36" s="24"/>
      <c r="MYA36" s="24"/>
      <c r="MYB36" s="24"/>
      <c r="MYC36" s="24"/>
      <c r="MYD36" s="24"/>
      <c r="MYE36" s="24"/>
      <c r="MYF36" s="24"/>
      <c r="MYG36" s="24"/>
      <c r="MYH36" s="24"/>
      <c r="MYI36" s="24"/>
      <c r="MYJ36" s="24"/>
      <c r="MYK36" s="24"/>
      <c r="MYL36" s="24"/>
      <c r="MYM36" s="24"/>
      <c r="MYN36" s="24"/>
      <c r="MYO36" s="24"/>
      <c r="MYP36" s="24"/>
      <c r="MYQ36" s="24"/>
      <c r="MYR36" s="24"/>
      <c r="MYS36" s="24"/>
      <c r="MYT36" s="24"/>
      <c r="MYU36" s="24"/>
      <c r="MYV36" s="24"/>
      <c r="MYW36" s="24"/>
      <c r="MYX36" s="24"/>
      <c r="MYY36" s="24"/>
      <c r="MYZ36" s="24"/>
      <c r="MZA36" s="24"/>
      <c r="MZB36" s="24"/>
      <c r="MZC36" s="24"/>
      <c r="MZD36" s="24"/>
      <c r="MZE36" s="24"/>
      <c r="MZF36" s="24"/>
      <c r="MZG36" s="24"/>
      <c r="MZH36" s="24"/>
      <c r="MZI36" s="24"/>
      <c r="MZJ36" s="24"/>
      <c r="MZK36" s="24"/>
      <c r="MZL36" s="24"/>
      <c r="MZM36" s="24"/>
      <c r="MZN36" s="24"/>
      <c r="MZO36" s="24"/>
      <c r="MZP36" s="24"/>
      <c r="MZQ36" s="24"/>
      <c r="MZR36" s="24"/>
      <c r="MZS36" s="24"/>
      <c r="MZT36" s="24"/>
      <c r="MZU36" s="24"/>
      <c r="MZV36" s="24"/>
      <c r="MZW36" s="24"/>
      <c r="MZX36" s="24"/>
      <c r="MZY36" s="24"/>
      <c r="MZZ36" s="24"/>
      <c r="NAA36" s="24"/>
      <c r="NAB36" s="24"/>
      <c r="NAC36" s="24"/>
      <c r="NAD36" s="24"/>
      <c r="NAE36" s="24"/>
      <c r="NAF36" s="24"/>
      <c r="NAG36" s="24"/>
      <c r="NAH36" s="24"/>
      <c r="NAI36" s="24"/>
      <c r="NAJ36" s="24"/>
      <c r="NAK36" s="24"/>
      <c r="NAL36" s="24"/>
      <c r="NAM36" s="24"/>
      <c r="NAN36" s="24"/>
      <c r="NAO36" s="24"/>
      <c r="NAP36" s="24"/>
      <c r="NAQ36" s="24"/>
      <c r="NAR36" s="24"/>
      <c r="NAS36" s="24"/>
      <c r="NAT36" s="24"/>
      <c r="NAU36" s="24"/>
      <c r="NAV36" s="24"/>
      <c r="NAW36" s="24"/>
      <c r="NAX36" s="24"/>
      <c r="NAY36" s="24"/>
      <c r="NAZ36" s="24"/>
      <c r="NBA36" s="24"/>
      <c r="NBB36" s="24"/>
      <c r="NBC36" s="24"/>
      <c r="NBD36" s="24"/>
      <c r="NBE36" s="24"/>
      <c r="NBF36" s="24"/>
      <c r="NBG36" s="24"/>
      <c r="NBH36" s="24"/>
      <c r="NBI36" s="24"/>
      <c r="NBJ36" s="24"/>
      <c r="NBK36" s="24"/>
      <c r="NBL36" s="24"/>
      <c r="NBM36" s="24"/>
      <c r="NBN36" s="24"/>
      <c r="NBO36" s="24"/>
      <c r="NBP36" s="24"/>
      <c r="NBQ36" s="24"/>
      <c r="NBR36" s="24"/>
      <c r="NBS36" s="24"/>
      <c r="NBT36" s="24"/>
      <c r="NBU36" s="24"/>
      <c r="NBV36" s="24"/>
      <c r="NBW36" s="24"/>
      <c r="NBX36" s="24"/>
      <c r="NBY36" s="24"/>
      <c r="NBZ36" s="24"/>
      <c r="NCA36" s="24"/>
      <c r="NCB36" s="24"/>
      <c r="NCC36" s="24"/>
      <c r="NCD36" s="24"/>
      <c r="NCE36" s="24"/>
      <c r="NCF36" s="24"/>
      <c r="NCG36" s="24"/>
      <c r="NCH36" s="24"/>
      <c r="NCI36" s="24"/>
      <c r="NCJ36" s="24"/>
      <c r="NCK36" s="24"/>
      <c r="NCL36" s="24"/>
      <c r="NCM36" s="24"/>
      <c r="NCN36" s="24"/>
      <c r="NCO36" s="24"/>
      <c r="NCP36" s="24"/>
      <c r="NCQ36" s="24"/>
      <c r="NCR36" s="24"/>
      <c r="NCS36" s="24"/>
      <c r="NCT36" s="24"/>
      <c r="NCU36" s="24"/>
      <c r="NCV36" s="24"/>
      <c r="NCW36" s="24"/>
      <c r="NCX36" s="24"/>
      <c r="NCY36" s="24"/>
      <c r="NCZ36" s="24"/>
      <c r="NDA36" s="24"/>
      <c r="NDB36" s="24"/>
      <c r="NDC36" s="24"/>
      <c r="NDD36" s="24"/>
      <c r="NDE36" s="24"/>
      <c r="NDF36" s="24"/>
      <c r="NDG36" s="24"/>
      <c r="NDH36" s="24"/>
      <c r="NDI36" s="24"/>
      <c r="NDJ36" s="24"/>
      <c r="NDK36" s="24"/>
      <c r="NDL36" s="24"/>
      <c r="NDM36" s="24"/>
      <c r="NDN36" s="24"/>
      <c r="NDO36" s="24"/>
      <c r="NDP36" s="24"/>
      <c r="NDQ36" s="24"/>
      <c r="NDR36" s="24"/>
      <c r="NDS36" s="24"/>
      <c r="NDT36" s="24"/>
      <c r="NDU36" s="24"/>
      <c r="NDV36" s="24"/>
      <c r="NDW36" s="24"/>
      <c r="NDX36" s="24"/>
      <c r="NDY36" s="24"/>
      <c r="NDZ36" s="24"/>
      <c r="NEA36" s="24"/>
      <c r="NEB36" s="24"/>
      <c r="NEC36" s="24"/>
      <c r="NED36" s="24"/>
      <c r="NEE36" s="24"/>
      <c r="NEF36" s="24"/>
      <c r="NEG36" s="24"/>
      <c r="NEH36" s="24"/>
      <c r="NEI36" s="24"/>
      <c r="NEJ36" s="24"/>
      <c r="NEK36" s="24"/>
      <c r="NEL36" s="24"/>
      <c r="NEM36" s="24"/>
      <c r="NEN36" s="24"/>
      <c r="NEO36" s="24"/>
      <c r="NEP36" s="24"/>
      <c r="NEQ36" s="24"/>
      <c r="NER36" s="24"/>
      <c r="NES36" s="24"/>
      <c r="NET36" s="24"/>
      <c r="NEU36" s="24"/>
      <c r="NEV36" s="24"/>
      <c r="NEW36" s="24"/>
      <c r="NEX36" s="24"/>
      <c r="NEY36" s="24"/>
      <c r="NEZ36" s="24"/>
      <c r="NFA36" s="24"/>
      <c r="NFB36" s="24"/>
      <c r="NFC36" s="24"/>
      <c r="NFD36" s="24"/>
      <c r="NFE36" s="24"/>
      <c r="NFF36" s="24"/>
      <c r="NFG36" s="24"/>
      <c r="NFH36" s="24"/>
      <c r="NFI36" s="24"/>
      <c r="NFJ36" s="24"/>
      <c r="NFK36" s="24"/>
      <c r="NFL36" s="24"/>
      <c r="NFM36" s="24"/>
      <c r="NFN36" s="24"/>
      <c r="NFO36" s="24"/>
      <c r="NFP36" s="24"/>
      <c r="NFQ36" s="24"/>
      <c r="NFR36" s="24"/>
      <c r="NFS36" s="24"/>
      <c r="NFT36" s="24"/>
      <c r="NFU36" s="24"/>
      <c r="NFV36" s="24"/>
      <c r="NFW36" s="24"/>
      <c r="NFX36" s="24"/>
      <c r="NFY36" s="24"/>
      <c r="NFZ36" s="24"/>
      <c r="NGA36" s="24"/>
      <c r="NGB36" s="24"/>
      <c r="NGC36" s="24"/>
      <c r="NGD36" s="24"/>
      <c r="NGE36" s="24"/>
      <c r="NGF36" s="24"/>
      <c r="NGG36" s="24"/>
      <c r="NGH36" s="24"/>
      <c r="NGI36" s="24"/>
      <c r="NGJ36" s="24"/>
      <c r="NGK36" s="24"/>
      <c r="NGL36" s="24"/>
      <c r="NGM36" s="24"/>
      <c r="NGN36" s="24"/>
      <c r="NGO36" s="24"/>
      <c r="NGP36" s="24"/>
      <c r="NGQ36" s="24"/>
      <c r="NGR36" s="24"/>
      <c r="NGS36" s="24"/>
      <c r="NGT36" s="24"/>
      <c r="NGU36" s="24"/>
      <c r="NGV36" s="24"/>
      <c r="NGW36" s="24"/>
      <c r="NGX36" s="24"/>
      <c r="NGY36" s="24"/>
      <c r="NGZ36" s="24"/>
      <c r="NHA36" s="24"/>
      <c r="NHB36" s="24"/>
      <c r="NHC36" s="24"/>
      <c r="NHD36" s="24"/>
      <c r="NHE36" s="24"/>
      <c r="NHF36" s="24"/>
      <c r="NHG36" s="24"/>
      <c r="NHH36" s="24"/>
      <c r="NHI36" s="24"/>
      <c r="NHJ36" s="24"/>
      <c r="NHK36" s="24"/>
      <c r="NHL36" s="24"/>
      <c r="NHM36" s="24"/>
      <c r="NHN36" s="24"/>
      <c r="NHO36" s="24"/>
      <c r="NHP36" s="24"/>
      <c r="NHQ36" s="24"/>
      <c r="NHR36" s="24"/>
      <c r="NHS36" s="24"/>
      <c r="NHT36" s="24"/>
      <c r="NHU36" s="24"/>
      <c r="NHV36" s="24"/>
      <c r="NHW36" s="24"/>
      <c r="NHX36" s="24"/>
      <c r="NHY36" s="24"/>
      <c r="NHZ36" s="24"/>
      <c r="NIA36" s="24"/>
      <c r="NIB36" s="24"/>
      <c r="NIC36" s="24"/>
      <c r="NID36" s="24"/>
      <c r="NIE36" s="24"/>
      <c r="NIF36" s="24"/>
      <c r="NIG36" s="24"/>
      <c r="NIH36" s="24"/>
      <c r="NII36" s="24"/>
      <c r="NIJ36" s="24"/>
      <c r="NIK36" s="24"/>
      <c r="NIL36" s="24"/>
      <c r="NIM36" s="24"/>
      <c r="NIN36" s="24"/>
      <c r="NIO36" s="24"/>
      <c r="NIP36" s="24"/>
      <c r="NIQ36" s="24"/>
      <c r="NIR36" s="24"/>
      <c r="NIS36" s="24"/>
      <c r="NIT36" s="24"/>
      <c r="NIU36" s="24"/>
      <c r="NIV36" s="24"/>
      <c r="NIW36" s="24"/>
      <c r="NIX36" s="24"/>
      <c r="NIY36" s="24"/>
      <c r="NIZ36" s="24"/>
      <c r="NJA36" s="24"/>
      <c r="NJB36" s="24"/>
      <c r="NJC36" s="24"/>
      <c r="NJD36" s="24"/>
      <c r="NJE36" s="24"/>
      <c r="NJF36" s="24"/>
      <c r="NJG36" s="24"/>
      <c r="NJH36" s="24"/>
      <c r="NJI36" s="24"/>
      <c r="NJJ36" s="24"/>
      <c r="NJK36" s="24"/>
      <c r="NJL36" s="24"/>
      <c r="NJM36" s="24"/>
      <c r="NJN36" s="24"/>
      <c r="NJO36" s="24"/>
      <c r="NJP36" s="24"/>
      <c r="NJQ36" s="24"/>
      <c r="NJR36" s="24"/>
      <c r="NJS36" s="24"/>
      <c r="NJT36" s="24"/>
      <c r="NJU36" s="24"/>
      <c r="NJV36" s="24"/>
      <c r="NJW36" s="24"/>
      <c r="NJX36" s="24"/>
      <c r="NJY36" s="24"/>
      <c r="NJZ36" s="24"/>
      <c r="NKA36" s="24"/>
      <c r="NKB36" s="24"/>
      <c r="NKC36" s="24"/>
      <c r="NKD36" s="24"/>
      <c r="NKE36" s="24"/>
      <c r="NKF36" s="24"/>
      <c r="NKG36" s="24"/>
      <c r="NKH36" s="24"/>
      <c r="NKI36" s="24"/>
      <c r="NKJ36" s="24"/>
      <c r="NKK36" s="24"/>
      <c r="NKL36" s="24"/>
      <c r="NKM36" s="24"/>
      <c r="NKN36" s="24"/>
      <c r="NKO36" s="24"/>
      <c r="NKP36" s="24"/>
      <c r="NKQ36" s="24"/>
      <c r="NKR36" s="24"/>
      <c r="NKS36" s="24"/>
      <c r="NKT36" s="24"/>
      <c r="NKU36" s="24"/>
      <c r="NKV36" s="24"/>
      <c r="NKW36" s="24"/>
      <c r="NKX36" s="24"/>
      <c r="NKY36" s="24"/>
      <c r="NKZ36" s="24"/>
      <c r="NLA36" s="24"/>
      <c r="NLB36" s="24"/>
      <c r="NLC36" s="24"/>
      <c r="NLD36" s="24"/>
      <c r="NLE36" s="24"/>
      <c r="NLF36" s="24"/>
      <c r="NLG36" s="24"/>
      <c r="NLH36" s="24"/>
      <c r="NLI36" s="24"/>
      <c r="NLJ36" s="24"/>
      <c r="NLK36" s="24"/>
      <c r="NLL36" s="24"/>
      <c r="NLM36" s="24"/>
      <c r="NLN36" s="24"/>
      <c r="NLO36" s="24"/>
      <c r="NLP36" s="24"/>
      <c r="NLQ36" s="24"/>
      <c r="NLR36" s="24"/>
      <c r="NLS36" s="24"/>
      <c r="NLT36" s="24"/>
      <c r="NLU36" s="24"/>
      <c r="NLV36" s="24"/>
      <c r="NLW36" s="24"/>
      <c r="NLX36" s="24"/>
      <c r="NLY36" s="24"/>
      <c r="NLZ36" s="24"/>
      <c r="NMA36" s="24"/>
      <c r="NMB36" s="24"/>
      <c r="NMC36" s="24"/>
      <c r="NMD36" s="24"/>
      <c r="NME36" s="24"/>
      <c r="NMF36" s="24"/>
      <c r="NMG36" s="24"/>
      <c r="NMH36" s="24"/>
      <c r="NMI36" s="24"/>
      <c r="NMJ36" s="24"/>
      <c r="NMK36" s="24"/>
      <c r="NML36" s="24"/>
      <c r="NMM36" s="24"/>
      <c r="NMN36" s="24"/>
      <c r="NMO36" s="24"/>
      <c r="NMP36" s="24"/>
      <c r="NMQ36" s="24"/>
      <c r="NMR36" s="24"/>
      <c r="NMS36" s="24"/>
      <c r="NMT36" s="24"/>
      <c r="NMU36" s="24"/>
      <c r="NMV36" s="24"/>
      <c r="NMW36" s="24"/>
      <c r="NMX36" s="24"/>
      <c r="NMY36" s="24"/>
      <c r="NMZ36" s="24"/>
      <c r="NNA36" s="24"/>
      <c r="NNB36" s="24"/>
      <c r="NNC36" s="24"/>
      <c r="NND36" s="24"/>
      <c r="NNE36" s="24"/>
      <c r="NNF36" s="24"/>
      <c r="NNG36" s="24"/>
      <c r="NNH36" s="24"/>
      <c r="NNI36" s="24"/>
      <c r="NNJ36" s="24"/>
      <c r="NNK36" s="24"/>
      <c r="NNL36" s="24"/>
      <c r="NNM36" s="24"/>
      <c r="NNN36" s="24"/>
      <c r="NNO36" s="24"/>
      <c r="NNP36" s="24"/>
      <c r="NNQ36" s="24"/>
      <c r="NNR36" s="24"/>
      <c r="NNS36" s="24"/>
      <c r="NNT36" s="24"/>
      <c r="NNU36" s="24"/>
      <c r="NNV36" s="24"/>
      <c r="NNW36" s="24"/>
      <c r="NNX36" s="24"/>
      <c r="NNY36" s="24"/>
      <c r="NNZ36" s="24"/>
      <c r="NOA36" s="24"/>
      <c r="NOB36" s="24"/>
      <c r="NOC36" s="24"/>
      <c r="NOD36" s="24"/>
      <c r="NOE36" s="24"/>
      <c r="NOF36" s="24"/>
      <c r="NOG36" s="24"/>
      <c r="NOH36" s="24"/>
      <c r="NOI36" s="24"/>
      <c r="NOJ36" s="24"/>
      <c r="NOK36" s="24"/>
      <c r="NOL36" s="24"/>
      <c r="NOM36" s="24"/>
      <c r="NON36" s="24"/>
      <c r="NOO36" s="24"/>
      <c r="NOP36" s="24"/>
      <c r="NOQ36" s="24"/>
      <c r="NOR36" s="24"/>
      <c r="NOS36" s="24"/>
      <c r="NOT36" s="24"/>
      <c r="NOU36" s="24"/>
      <c r="NOV36" s="24"/>
      <c r="NOW36" s="24"/>
      <c r="NOX36" s="24"/>
      <c r="NOY36" s="24"/>
      <c r="NOZ36" s="24"/>
      <c r="NPA36" s="24"/>
      <c r="NPB36" s="24"/>
      <c r="NPC36" s="24"/>
      <c r="NPD36" s="24"/>
      <c r="NPE36" s="24"/>
      <c r="NPF36" s="24"/>
      <c r="NPG36" s="24"/>
      <c r="NPH36" s="24"/>
      <c r="NPI36" s="24"/>
      <c r="NPJ36" s="24"/>
      <c r="NPK36" s="24"/>
      <c r="NPL36" s="24"/>
      <c r="NPM36" s="24"/>
      <c r="NPN36" s="24"/>
      <c r="NPO36" s="24"/>
      <c r="NPP36" s="24"/>
      <c r="NPQ36" s="24"/>
      <c r="NPR36" s="24"/>
      <c r="NPS36" s="24"/>
      <c r="NPT36" s="24"/>
      <c r="NPU36" s="24"/>
      <c r="NPV36" s="24"/>
      <c r="NPW36" s="24"/>
      <c r="NPX36" s="24"/>
      <c r="NPY36" s="24"/>
      <c r="NPZ36" s="24"/>
      <c r="NQA36" s="24"/>
      <c r="NQB36" s="24"/>
      <c r="NQC36" s="24"/>
      <c r="NQD36" s="24"/>
      <c r="NQE36" s="24"/>
      <c r="NQF36" s="24"/>
      <c r="NQG36" s="24"/>
      <c r="NQH36" s="24"/>
      <c r="NQI36" s="24"/>
      <c r="NQJ36" s="24"/>
      <c r="NQK36" s="24"/>
      <c r="NQL36" s="24"/>
      <c r="NQM36" s="24"/>
      <c r="NQN36" s="24"/>
      <c r="NQO36" s="24"/>
      <c r="NQP36" s="24"/>
      <c r="NQQ36" s="24"/>
      <c r="NQR36" s="24"/>
      <c r="NQS36" s="24"/>
      <c r="NQT36" s="24"/>
      <c r="NQU36" s="24"/>
      <c r="NQV36" s="24"/>
      <c r="NQW36" s="24"/>
      <c r="NQX36" s="24"/>
      <c r="NQY36" s="24"/>
      <c r="NQZ36" s="24"/>
      <c r="NRA36" s="24"/>
      <c r="NRB36" s="24"/>
      <c r="NRC36" s="24"/>
      <c r="NRD36" s="24"/>
      <c r="NRE36" s="24"/>
      <c r="NRF36" s="24"/>
      <c r="NRG36" s="24"/>
      <c r="NRH36" s="24"/>
      <c r="NRI36" s="24"/>
      <c r="NRJ36" s="24"/>
      <c r="NRK36" s="24"/>
      <c r="NRL36" s="24"/>
      <c r="NRM36" s="24"/>
      <c r="NRN36" s="24"/>
      <c r="NRO36" s="24"/>
      <c r="NRP36" s="24"/>
      <c r="NRQ36" s="24"/>
      <c r="NRR36" s="24"/>
      <c r="NRS36" s="24"/>
      <c r="NRT36" s="24"/>
      <c r="NRU36" s="24"/>
      <c r="NRV36" s="24"/>
      <c r="NRW36" s="24"/>
      <c r="NRX36" s="24"/>
      <c r="NRY36" s="24"/>
      <c r="NRZ36" s="24"/>
      <c r="NSA36" s="24"/>
      <c r="NSB36" s="24"/>
      <c r="NSC36" s="24"/>
      <c r="NSD36" s="24"/>
      <c r="NSE36" s="24"/>
      <c r="NSF36" s="24"/>
      <c r="NSG36" s="24"/>
      <c r="NSH36" s="24"/>
      <c r="NSI36" s="24"/>
      <c r="NSJ36" s="24"/>
      <c r="NSK36" s="24"/>
      <c r="NSL36" s="24"/>
      <c r="NSM36" s="24"/>
      <c r="NSN36" s="24"/>
      <c r="NSO36" s="24"/>
      <c r="NSP36" s="24"/>
      <c r="NSQ36" s="24"/>
      <c r="NSR36" s="24"/>
      <c r="NSS36" s="24"/>
      <c r="NST36" s="24"/>
      <c r="NSU36" s="24"/>
      <c r="NSV36" s="24"/>
      <c r="NSW36" s="24"/>
      <c r="NSX36" s="24"/>
      <c r="NSY36" s="24"/>
      <c r="NSZ36" s="24"/>
      <c r="NTA36" s="24"/>
      <c r="NTB36" s="24"/>
      <c r="NTC36" s="24"/>
      <c r="NTD36" s="24"/>
      <c r="NTE36" s="24"/>
      <c r="NTF36" s="24"/>
      <c r="NTG36" s="24"/>
      <c r="NTH36" s="24"/>
      <c r="NTI36" s="24"/>
      <c r="NTJ36" s="24"/>
      <c r="NTK36" s="24"/>
      <c r="NTL36" s="24"/>
      <c r="NTM36" s="24"/>
      <c r="NTN36" s="24"/>
      <c r="NTO36" s="24"/>
      <c r="NTP36" s="24"/>
      <c r="NTQ36" s="24"/>
      <c r="NTR36" s="24"/>
      <c r="NTS36" s="24"/>
      <c r="NTT36" s="24"/>
      <c r="NTU36" s="24"/>
      <c r="NTV36" s="24"/>
      <c r="NTW36" s="24"/>
      <c r="NTX36" s="24"/>
      <c r="NTY36" s="24"/>
      <c r="NTZ36" s="24"/>
      <c r="NUA36" s="24"/>
      <c r="NUB36" s="24"/>
      <c r="NUC36" s="24"/>
      <c r="NUD36" s="24"/>
      <c r="NUE36" s="24"/>
      <c r="NUF36" s="24"/>
      <c r="NUG36" s="24"/>
      <c r="NUH36" s="24"/>
      <c r="NUI36" s="24"/>
      <c r="NUJ36" s="24"/>
      <c r="NUK36" s="24"/>
      <c r="NUL36" s="24"/>
      <c r="NUM36" s="24"/>
      <c r="NUN36" s="24"/>
      <c r="NUO36" s="24"/>
      <c r="NUP36" s="24"/>
      <c r="NUQ36" s="24"/>
      <c r="NUR36" s="24"/>
      <c r="NUS36" s="24"/>
      <c r="NUT36" s="24"/>
      <c r="NUU36" s="24"/>
      <c r="NUV36" s="24"/>
      <c r="NUW36" s="24"/>
      <c r="NUX36" s="24"/>
      <c r="NUY36" s="24"/>
      <c r="NUZ36" s="24"/>
      <c r="NVA36" s="24"/>
      <c r="NVB36" s="24"/>
      <c r="NVC36" s="24"/>
      <c r="NVD36" s="24"/>
      <c r="NVE36" s="24"/>
      <c r="NVF36" s="24"/>
      <c r="NVG36" s="24"/>
      <c r="NVH36" s="24"/>
      <c r="NVI36" s="24"/>
      <c r="NVJ36" s="24"/>
      <c r="NVK36" s="24"/>
      <c r="NVL36" s="24"/>
      <c r="NVM36" s="24"/>
      <c r="NVN36" s="24"/>
      <c r="NVO36" s="24"/>
      <c r="NVP36" s="24"/>
      <c r="NVQ36" s="24"/>
      <c r="NVR36" s="24"/>
      <c r="NVS36" s="24"/>
      <c r="NVT36" s="24"/>
      <c r="NVU36" s="24"/>
      <c r="NVV36" s="24"/>
      <c r="NVW36" s="24"/>
      <c r="NVX36" s="24"/>
      <c r="NVY36" s="24"/>
      <c r="NVZ36" s="24"/>
      <c r="NWA36" s="24"/>
      <c r="NWB36" s="24"/>
      <c r="NWC36" s="24"/>
      <c r="NWD36" s="24"/>
      <c r="NWE36" s="24"/>
      <c r="NWF36" s="24"/>
      <c r="NWG36" s="24"/>
      <c r="NWH36" s="24"/>
      <c r="NWI36" s="24"/>
      <c r="NWJ36" s="24"/>
      <c r="NWK36" s="24"/>
      <c r="NWL36" s="24"/>
      <c r="NWM36" s="24"/>
      <c r="NWN36" s="24"/>
      <c r="NWO36" s="24"/>
      <c r="NWP36" s="24"/>
      <c r="NWQ36" s="24"/>
      <c r="NWR36" s="24"/>
      <c r="NWS36" s="24"/>
      <c r="NWT36" s="24"/>
      <c r="NWU36" s="24"/>
      <c r="NWV36" s="24"/>
      <c r="NWW36" s="24"/>
      <c r="NWX36" s="24"/>
      <c r="NWY36" s="24"/>
      <c r="NWZ36" s="24"/>
      <c r="NXA36" s="24"/>
      <c r="NXB36" s="24"/>
      <c r="NXC36" s="24"/>
      <c r="NXD36" s="24"/>
      <c r="NXE36" s="24"/>
      <c r="NXF36" s="24"/>
      <c r="NXG36" s="24"/>
      <c r="NXH36" s="24"/>
      <c r="NXI36" s="24"/>
      <c r="NXJ36" s="24"/>
      <c r="NXK36" s="24"/>
      <c r="NXL36" s="24"/>
      <c r="NXM36" s="24"/>
      <c r="NXN36" s="24"/>
      <c r="NXO36" s="24"/>
      <c r="NXP36" s="24"/>
      <c r="NXQ36" s="24"/>
      <c r="NXR36" s="24"/>
      <c r="NXS36" s="24"/>
      <c r="NXT36" s="24"/>
      <c r="NXU36" s="24"/>
      <c r="NXV36" s="24"/>
      <c r="NXW36" s="24"/>
      <c r="NXX36" s="24"/>
      <c r="NXY36" s="24"/>
      <c r="NXZ36" s="24"/>
      <c r="NYA36" s="24"/>
      <c r="NYB36" s="24"/>
      <c r="NYC36" s="24"/>
      <c r="NYD36" s="24"/>
      <c r="NYE36" s="24"/>
      <c r="NYF36" s="24"/>
      <c r="NYG36" s="24"/>
      <c r="NYH36" s="24"/>
      <c r="NYI36" s="24"/>
      <c r="NYJ36" s="24"/>
      <c r="NYK36" s="24"/>
      <c r="NYL36" s="24"/>
      <c r="NYM36" s="24"/>
      <c r="NYN36" s="24"/>
      <c r="NYO36" s="24"/>
      <c r="NYP36" s="24"/>
      <c r="NYQ36" s="24"/>
      <c r="NYR36" s="24"/>
      <c r="NYS36" s="24"/>
      <c r="NYT36" s="24"/>
      <c r="NYU36" s="24"/>
      <c r="NYV36" s="24"/>
      <c r="NYW36" s="24"/>
      <c r="NYX36" s="24"/>
      <c r="NYY36" s="24"/>
      <c r="NYZ36" s="24"/>
      <c r="NZA36" s="24"/>
      <c r="NZB36" s="24"/>
      <c r="NZC36" s="24"/>
      <c r="NZD36" s="24"/>
      <c r="NZE36" s="24"/>
      <c r="NZF36" s="24"/>
      <c r="NZG36" s="24"/>
      <c r="NZH36" s="24"/>
      <c r="NZI36" s="24"/>
      <c r="NZJ36" s="24"/>
      <c r="NZK36" s="24"/>
      <c r="NZL36" s="24"/>
      <c r="NZM36" s="24"/>
      <c r="NZN36" s="24"/>
      <c r="NZO36" s="24"/>
      <c r="NZP36" s="24"/>
      <c r="NZQ36" s="24"/>
      <c r="NZR36" s="24"/>
      <c r="NZS36" s="24"/>
      <c r="NZT36" s="24"/>
      <c r="NZU36" s="24"/>
      <c r="NZV36" s="24"/>
      <c r="NZW36" s="24"/>
      <c r="NZX36" s="24"/>
      <c r="NZY36" s="24"/>
      <c r="NZZ36" s="24"/>
      <c r="OAA36" s="24"/>
      <c r="OAB36" s="24"/>
      <c r="OAC36" s="24"/>
      <c r="OAD36" s="24"/>
      <c r="OAE36" s="24"/>
      <c r="OAF36" s="24"/>
      <c r="OAG36" s="24"/>
      <c r="OAH36" s="24"/>
      <c r="OAI36" s="24"/>
      <c r="OAJ36" s="24"/>
      <c r="OAK36" s="24"/>
      <c r="OAL36" s="24"/>
      <c r="OAM36" s="24"/>
      <c r="OAN36" s="24"/>
      <c r="OAO36" s="24"/>
      <c r="OAP36" s="24"/>
      <c r="OAQ36" s="24"/>
      <c r="OAR36" s="24"/>
      <c r="OAS36" s="24"/>
      <c r="OAT36" s="24"/>
      <c r="OAU36" s="24"/>
      <c r="OAV36" s="24"/>
      <c r="OAW36" s="24"/>
      <c r="OAX36" s="24"/>
      <c r="OAY36" s="24"/>
      <c r="OAZ36" s="24"/>
      <c r="OBA36" s="24"/>
      <c r="OBB36" s="24"/>
      <c r="OBC36" s="24"/>
      <c r="OBD36" s="24"/>
      <c r="OBE36" s="24"/>
      <c r="OBF36" s="24"/>
      <c r="OBG36" s="24"/>
      <c r="OBH36" s="24"/>
      <c r="OBI36" s="24"/>
      <c r="OBJ36" s="24"/>
      <c r="OBK36" s="24"/>
      <c r="OBL36" s="24"/>
      <c r="OBM36" s="24"/>
      <c r="OBN36" s="24"/>
      <c r="OBO36" s="24"/>
      <c r="OBP36" s="24"/>
      <c r="OBQ36" s="24"/>
      <c r="OBR36" s="24"/>
      <c r="OBS36" s="24"/>
      <c r="OBT36" s="24"/>
      <c r="OBU36" s="24"/>
      <c r="OBV36" s="24"/>
      <c r="OBW36" s="24"/>
      <c r="OBX36" s="24"/>
      <c r="OBY36" s="24"/>
      <c r="OBZ36" s="24"/>
      <c r="OCA36" s="24"/>
      <c r="OCB36" s="24"/>
      <c r="OCC36" s="24"/>
      <c r="OCD36" s="24"/>
      <c r="OCE36" s="24"/>
      <c r="OCF36" s="24"/>
      <c r="OCG36" s="24"/>
      <c r="OCH36" s="24"/>
      <c r="OCI36" s="24"/>
      <c r="OCJ36" s="24"/>
      <c r="OCK36" s="24"/>
      <c r="OCL36" s="24"/>
      <c r="OCM36" s="24"/>
      <c r="OCN36" s="24"/>
      <c r="OCO36" s="24"/>
      <c r="OCP36" s="24"/>
      <c r="OCQ36" s="24"/>
      <c r="OCR36" s="24"/>
      <c r="OCS36" s="24"/>
      <c r="OCT36" s="24"/>
      <c r="OCU36" s="24"/>
      <c r="OCV36" s="24"/>
      <c r="OCW36" s="24"/>
      <c r="OCX36" s="24"/>
      <c r="OCY36" s="24"/>
      <c r="OCZ36" s="24"/>
      <c r="ODA36" s="24"/>
      <c r="ODB36" s="24"/>
      <c r="ODC36" s="24"/>
      <c r="ODD36" s="24"/>
      <c r="ODE36" s="24"/>
      <c r="ODF36" s="24"/>
      <c r="ODG36" s="24"/>
      <c r="ODH36" s="24"/>
      <c r="ODI36" s="24"/>
      <c r="ODJ36" s="24"/>
      <c r="ODK36" s="24"/>
      <c r="ODL36" s="24"/>
      <c r="ODM36" s="24"/>
      <c r="ODN36" s="24"/>
      <c r="ODO36" s="24"/>
      <c r="ODP36" s="24"/>
      <c r="ODQ36" s="24"/>
      <c r="ODR36" s="24"/>
      <c r="ODS36" s="24"/>
      <c r="ODT36" s="24"/>
      <c r="ODU36" s="24"/>
      <c r="ODV36" s="24"/>
      <c r="ODW36" s="24"/>
      <c r="ODX36" s="24"/>
      <c r="ODY36" s="24"/>
      <c r="ODZ36" s="24"/>
      <c r="OEA36" s="24"/>
      <c r="OEB36" s="24"/>
      <c r="OEC36" s="24"/>
      <c r="OED36" s="24"/>
      <c r="OEE36" s="24"/>
      <c r="OEF36" s="24"/>
      <c r="OEG36" s="24"/>
      <c r="OEH36" s="24"/>
      <c r="OEI36" s="24"/>
      <c r="OEJ36" s="24"/>
      <c r="OEK36" s="24"/>
      <c r="OEL36" s="24"/>
      <c r="OEM36" s="24"/>
      <c r="OEN36" s="24"/>
      <c r="OEO36" s="24"/>
      <c r="OEP36" s="24"/>
      <c r="OEQ36" s="24"/>
      <c r="OER36" s="24"/>
      <c r="OES36" s="24"/>
      <c r="OET36" s="24"/>
      <c r="OEU36" s="24"/>
      <c r="OEV36" s="24"/>
      <c r="OEW36" s="24"/>
      <c r="OEX36" s="24"/>
      <c r="OEY36" s="24"/>
      <c r="OEZ36" s="24"/>
      <c r="OFA36" s="24"/>
      <c r="OFB36" s="24"/>
      <c r="OFC36" s="24"/>
      <c r="OFD36" s="24"/>
      <c r="OFE36" s="24"/>
      <c r="OFF36" s="24"/>
      <c r="OFG36" s="24"/>
      <c r="OFH36" s="24"/>
      <c r="OFI36" s="24"/>
      <c r="OFJ36" s="24"/>
      <c r="OFK36" s="24"/>
      <c r="OFL36" s="24"/>
      <c r="OFM36" s="24"/>
      <c r="OFN36" s="24"/>
      <c r="OFO36" s="24"/>
      <c r="OFP36" s="24"/>
      <c r="OFQ36" s="24"/>
      <c r="OFR36" s="24"/>
      <c r="OFS36" s="24"/>
      <c r="OFT36" s="24"/>
      <c r="OFU36" s="24"/>
      <c r="OFV36" s="24"/>
      <c r="OFW36" s="24"/>
      <c r="OFX36" s="24"/>
      <c r="OFY36" s="24"/>
      <c r="OFZ36" s="24"/>
      <c r="OGA36" s="24"/>
      <c r="OGB36" s="24"/>
      <c r="OGC36" s="24"/>
      <c r="OGD36" s="24"/>
      <c r="OGE36" s="24"/>
      <c r="OGF36" s="24"/>
      <c r="OGG36" s="24"/>
      <c r="OGH36" s="24"/>
      <c r="OGI36" s="24"/>
      <c r="OGJ36" s="24"/>
      <c r="OGK36" s="24"/>
      <c r="OGL36" s="24"/>
      <c r="OGM36" s="24"/>
      <c r="OGN36" s="24"/>
      <c r="OGO36" s="24"/>
      <c r="OGP36" s="24"/>
      <c r="OGQ36" s="24"/>
      <c r="OGR36" s="24"/>
      <c r="OGS36" s="24"/>
      <c r="OGT36" s="24"/>
      <c r="OGU36" s="24"/>
      <c r="OGV36" s="24"/>
      <c r="OGW36" s="24"/>
      <c r="OGX36" s="24"/>
      <c r="OGY36" s="24"/>
      <c r="OGZ36" s="24"/>
      <c r="OHA36" s="24"/>
      <c r="OHB36" s="24"/>
      <c r="OHC36" s="24"/>
      <c r="OHD36" s="24"/>
      <c r="OHE36" s="24"/>
      <c r="OHF36" s="24"/>
      <c r="OHG36" s="24"/>
      <c r="OHH36" s="24"/>
      <c r="OHI36" s="24"/>
      <c r="OHJ36" s="24"/>
      <c r="OHK36" s="24"/>
      <c r="OHL36" s="24"/>
      <c r="OHM36" s="24"/>
      <c r="OHN36" s="24"/>
      <c r="OHO36" s="24"/>
      <c r="OHP36" s="24"/>
      <c r="OHQ36" s="24"/>
      <c r="OHR36" s="24"/>
      <c r="OHS36" s="24"/>
      <c r="OHT36" s="24"/>
      <c r="OHU36" s="24"/>
      <c r="OHV36" s="24"/>
      <c r="OHW36" s="24"/>
      <c r="OHX36" s="24"/>
      <c r="OHY36" s="24"/>
      <c r="OHZ36" s="24"/>
      <c r="OIA36" s="24"/>
      <c r="OIB36" s="24"/>
      <c r="OIC36" s="24"/>
      <c r="OID36" s="24"/>
      <c r="OIE36" s="24"/>
      <c r="OIF36" s="24"/>
      <c r="OIG36" s="24"/>
      <c r="OIH36" s="24"/>
      <c r="OII36" s="24"/>
      <c r="OIJ36" s="24"/>
      <c r="OIK36" s="24"/>
      <c r="OIL36" s="24"/>
      <c r="OIM36" s="24"/>
      <c r="OIN36" s="24"/>
      <c r="OIO36" s="24"/>
      <c r="OIP36" s="24"/>
      <c r="OIQ36" s="24"/>
      <c r="OIR36" s="24"/>
      <c r="OIS36" s="24"/>
      <c r="OIT36" s="24"/>
      <c r="OIU36" s="24"/>
      <c r="OIV36" s="24"/>
      <c r="OIW36" s="24"/>
      <c r="OIX36" s="24"/>
      <c r="OIY36" s="24"/>
      <c r="OIZ36" s="24"/>
      <c r="OJA36" s="24"/>
      <c r="OJB36" s="24"/>
      <c r="OJC36" s="24"/>
      <c r="OJD36" s="24"/>
      <c r="OJE36" s="24"/>
      <c r="OJF36" s="24"/>
      <c r="OJG36" s="24"/>
      <c r="OJH36" s="24"/>
      <c r="OJI36" s="24"/>
      <c r="OJJ36" s="24"/>
      <c r="OJK36" s="24"/>
      <c r="OJL36" s="24"/>
      <c r="OJM36" s="24"/>
      <c r="OJN36" s="24"/>
      <c r="OJO36" s="24"/>
      <c r="OJP36" s="24"/>
      <c r="OJQ36" s="24"/>
      <c r="OJR36" s="24"/>
      <c r="OJS36" s="24"/>
      <c r="OJT36" s="24"/>
      <c r="OJU36" s="24"/>
      <c r="OJV36" s="24"/>
      <c r="OJW36" s="24"/>
      <c r="OJX36" s="24"/>
      <c r="OJY36" s="24"/>
      <c r="OJZ36" s="24"/>
      <c r="OKA36" s="24"/>
      <c r="OKB36" s="24"/>
      <c r="OKC36" s="24"/>
      <c r="OKD36" s="24"/>
      <c r="OKE36" s="24"/>
      <c r="OKF36" s="24"/>
      <c r="OKG36" s="24"/>
      <c r="OKH36" s="24"/>
      <c r="OKI36" s="24"/>
      <c r="OKJ36" s="24"/>
      <c r="OKK36" s="24"/>
      <c r="OKL36" s="24"/>
      <c r="OKM36" s="24"/>
      <c r="OKN36" s="24"/>
      <c r="OKO36" s="24"/>
      <c r="OKP36" s="24"/>
      <c r="OKQ36" s="24"/>
      <c r="OKR36" s="24"/>
      <c r="OKS36" s="24"/>
      <c r="OKT36" s="24"/>
      <c r="OKU36" s="24"/>
      <c r="OKV36" s="24"/>
      <c r="OKW36" s="24"/>
      <c r="OKX36" s="24"/>
      <c r="OKY36" s="24"/>
      <c r="OKZ36" s="24"/>
      <c r="OLA36" s="24"/>
      <c r="OLB36" s="24"/>
      <c r="OLC36" s="24"/>
      <c r="OLD36" s="24"/>
      <c r="OLE36" s="24"/>
      <c r="OLF36" s="24"/>
      <c r="OLG36" s="24"/>
      <c r="OLH36" s="24"/>
      <c r="OLI36" s="24"/>
      <c r="OLJ36" s="24"/>
      <c r="OLK36" s="24"/>
      <c r="OLL36" s="24"/>
      <c r="OLM36" s="24"/>
      <c r="OLN36" s="24"/>
      <c r="OLO36" s="24"/>
      <c r="OLP36" s="24"/>
      <c r="OLQ36" s="24"/>
      <c r="OLR36" s="24"/>
      <c r="OLS36" s="24"/>
      <c r="OLT36" s="24"/>
      <c r="OLU36" s="24"/>
      <c r="OLV36" s="24"/>
      <c r="OLW36" s="24"/>
      <c r="OLX36" s="24"/>
      <c r="OLY36" s="24"/>
      <c r="OLZ36" s="24"/>
      <c r="OMA36" s="24"/>
      <c r="OMB36" s="24"/>
      <c r="OMC36" s="24"/>
      <c r="OMD36" s="24"/>
      <c r="OME36" s="24"/>
      <c r="OMF36" s="24"/>
      <c r="OMG36" s="24"/>
      <c r="OMH36" s="24"/>
      <c r="OMI36" s="24"/>
      <c r="OMJ36" s="24"/>
      <c r="OMK36" s="24"/>
      <c r="OML36" s="24"/>
      <c r="OMM36" s="24"/>
      <c r="OMN36" s="24"/>
      <c r="OMO36" s="24"/>
      <c r="OMP36" s="24"/>
      <c r="OMQ36" s="24"/>
      <c r="OMR36" s="24"/>
      <c r="OMS36" s="24"/>
      <c r="OMT36" s="24"/>
      <c r="OMU36" s="24"/>
      <c r="OMV36" s="24"/>
      <c r="OMW36" s="24"/>
      <c r="OMX36" s="24"/>
      <c r="OMY36" s="24"/>
      <c r="OMZ36" s="24"/>
      <c r="ONA36" s="24"/>
      <c r="ONB36" s="24"/>
      <c r="ONC36" s="24"/>
      <c r="OND36" s="24"/>
      <c r="ONE36" s="24"/>
      <c r="ONF36" s="24"/>
      <c r="ONG36" s="24"/>
      <c r="ONH36" s="24"/>
      <c r="ONI36" s="24"/>
      <c r="ONJ36" s="24"/>
      <c r="ONK36" s="24"/>
      <c r="ONL36" s="24"/>
      <c r="ONM36" s="24"/>
      <c r="ONN36" s="24"/>
      <c r="ONO36" s="24"/>
      <c r="ONP36" s="24"/>
      <c r="ONQ36" s="24"/>
      <c r="ONR36" s="24"/>
      <c r="ONS36" s="24"/>
      <c r="ONT36" s="24"/>
      <c r="ONU36" s="24"/>
      <c r="ONV36" s="24"/>
      <c r="ONW36" s="24"/>
      <c r="ONX36" s="24"/>
      <c r="ONY36" s="24"/>
      <c r="ONZ36" s="24"/>
      <c r="OOA36" s="24"/>
      <c r="OOB36" s="24"/>
      <c r="OOC36" s="24"/>
      <c r="OOD36" s="24"/>
      <c r="OOE36" s="24"/>
      <c r="OOF36" s="24"/>
      <c r="OOG36" s="24"/>
      <c r="OOH36" s="24"/>
      <c r="OOI36" s="24"/>
      <c r="OOJ36" s="24"/>
      <c r="OOK36" s="24"/>
      <c r="OOL36" s="24"/>
      <c r="OOM36" s="24"/>
      <c r="OON36" s="24"/>
      <c r="OOO36" s="24"/>
      <c r="OOP36" s="24"/>
      <c r="OOQ36" s="24"/>
      <c r="OOR36" s="24"/>
      <c r="OOS36" s="24"/>
      <c r="OOT36" s="24"/>
      <c r="OOU36" s="24"/>
      <c r="OOV36" s="24"/>
      <c r="OOW36" s="24"/>
      <c r="OOX36" s="24"/>
      <c r="OOY36" s="24"/>
      <c r="OOZ36" s="24"/>
      <c r="OPA36" s="24"/>
      <c r="OPB36" s="24"/>
      <c r="OPC36" s="24"/>
      <c r="OPD36" s="24"/>
      <c r="OPE36" s="24"/>
      <c r="OPF36" s="24"/>
      <c r="OPG36" s="24"/>
      <c r="OPH36" s="24"/>
      <c r="OPI36" s="24"/>
      <c r="OPJ36" s="24"/>
      <c r="OPK36" s="24"/>
      <c r="OPL36" s="24"/>
      <c r="OPM36" s="24"/>
      <c r="OPN36" s="24"/>
      <c r="OPO36" s="24"/>
      <c r="OPP36" s="24"/>
      <c r="OPQ36" s="24"/>
      <c r="OPR36" s="24"/>
      <c r="OPS36" s="24"/>
      <c r="OPT36" s="24"/>
      <c r="OPU36" s="24"/>
      <c r="OPV36" s="24"/>
      <c r="OPW36" s="24"/>
      <c r="OPX36" s="24"/>
      <c r="OPY36" s="24"/>
      <c r="OPZ36" s="24"/>
      <c r="OQA36" s="24"/>
      <c r="OQB36" s="24"/>
      <c r="OQC36" s="24"/>
      <c r="OQD36" s="24"/>
      <c r="OQE36" s="24"/>
      <c r="OQF36" s="24"/>
      <c r="OQG36" s="24"/>
      <c r="OQH36" s="24"/>
      <c r="OQI36" s="24"/>
      <c r="OQJ36" s="24"/>
      <c r="OQK36" s="24"/>
      <c r="OQL36" s="24"/>
      <c r="OQM36" s="24"/>
      <c r="OQN36" s="24"/>
      <c r="OQO36" s="24"/>
      <c r="OQP36" s="24"/>
      <c r="OQQ36" s="24"/>
      <c r="OQR36" s="24"/>
      <c r="OQS36" s="24"/>
      <c r="OQT36" s="24"/>
      <c r="OQU36" s="24"/>
      <c r="OQV36" s="24"/>
      <c r="OQW36" s="24"/>
      <c r="OQX36" s="24"/>
      <c r="OQY36" s="24"/>
      <c r="OQZ36" s="24"/>
      <c r="ORA36" s="24"/>
      <c r="ORB36" s="24"/>
      <c r="ORC36" s="24"/>
      <c r="ORD36" s="24"/>
      <c r="ORE36" s="24"/>
      <c r="ORF36" s="24"/>
      <c r="ORG36" s="24"/>
      <c r="ORH36" s="24"/>
      <c r="ORI36" s="24"/>
      <c r="ORJ36" s="24"/>
      <c r="ORK36" s="24"/>
      <c r="ORL36" s="24"/>
      <c r="ORM36" s="24"/>
      <c r="ORN36" s="24"/>
      <c r="ORO36" s="24"/>
      <c r="ORP36" s="24"/>
      <c r="ORQ36" s="24"/>
      <c r="ORR36" s="24"/>
      <c r="ORS36" s="24"/>
      <c r="ORT36" s="24"/>
      <c r="ORU36" s="24"/>
      <c r="ORV36" s="24"/>
      <c r="ORW36" s="24"/>
      <c r="ORX36" s="24"/>
      <c r="ORY36" s="24"/>
      <c r="ORZ36" s="24"/>
      <c r="OSA36" s="24"/>
      <c r="OSB36" s="24"/>
      <c r="OSC36" s="24"/>
      <c r="OSD36" s="24"/>
      <c r="OSE36" s="24"/>
      <c r="OSF36" s="24"/>
      <c r="OSG36" s="24"/>
      <c r="OSH36" s="24"/>
      <c r="OSI36" s="24"/>
      <c r="OSJ36" s="24"/>
      <c r="OSK36" s="24"/>
      <c r="OSL36" s="24"/>
      <c r="OSM36" s="24"/>
      <c r="OSN36" s="24"/>
      <c r="OSO36" s="24"/>
      <c r="OSP36" s="24"/>
      <c r="OSQ36" s="24"/>
      <c r="OSR36" s="24"/>
      <c r="OSS36" s="24"/>
      <c r="OST36" s="24"/>
      <c r="OSU36" s="24"/>
      <c r="OSV36" s="24"/>
      <c r="OSW36" s="24"/>
      <c r="OSX36" s="24"/>
      <c r="OSY36" s="24"/>
      <c r="OSZ36" s="24"/>
      <c r="OTA36" s="24"/>
      <c r="OTB36" s="24"/>
      <c r="OTC36" s="24"/>
      <c r="OTD36" s="24"/>
      <c r="OTE36" s="24"/>
      <c r="OTF36" s="24"/>
      <c r="OTG36" s="24"/>
      <c r="OTH36" s="24"/>
      <c r="OTI36" s="24"/>
      <c r="OTJ36" s="24"/>
      <c r="OTK36" s="24"/>
      <c r="OTL36" s="24"/>
      <c r="OTM36" s="24"/>
      <c r="OTN36" s="24"/>
      <c r="OTO36" s="24"/>
      <c r="OTP36" s="24"/>
      <c r="OTQ36" s="24"/>
      <c r="OTR36" s="24"/>
      <c r="OTS36" s="24"/>
      <c r="OTT36" s="24"/>
      <c r="OTU36" s="24"/>
      <c r="OTV36" s="24"/>
      <c r="OTW36" s="24"/>
      <c r="OTX36" s="24"/>
      <c r="OTY36" s="24"/>
      <c r="OTZ36" s="24"/>
      <c r="OUA36" s="24"/>
      <c r="OUB36" s="24"/>
      <c r="OUC36" s="24"/>
      <c r="OUD36" s="24"/>
      <c r="OUE36" s="24"/>
      <c r="OUF36" s="24"/>
      <c r="OUG36" s="24"/>
      <c r="OUH36" s="24"/>
      <c r="OUI36" s="24"/>
      <c r="OUJ36" s="24"/>
      <c r="OUK36" s="24"/>
      <c r="OUL36" s="24"/>
      <c r="OUM36" s="24"/>
      <c r="OUN36" s="24"/>
      <c r="OUO36" s="24"/>
      <c r="OUP36" s="24"/>
      <c r="OUQ36" s="24"/>
      <c r="OUR36" s="24"/>
      <c r="OUS36" s="24"/>
      <c r="OUT36" s="24"/>
      <c r="OUU36" s="24"/>
      <c r="OUV36" s="24"/>
      <c r="OUW36" s="24"/>
      <c r="OUX36" s="24"/>
      <c r="OUY36" s="24"/>
      <c r="OUZ36" s="24"/>
      <c r="OVA36" s="24"/>
      <c r="OVB36" s="24"/>
      <c r="OVC36" s="24"/>
      <c r="OVD36" s="24"/>
      <c r="OVE36" s="24"/>
      <c r="OVF36" s="24"/>
      <c r="OVG36" s="24"/>
      <c r="OVH36" s="24"/>
      <c r="OVI36" s="24"/>
      <c r="OVJ36" s="24"/>
      <c r="OVK36" s="24"/>
      <c r="OVL36" s="24"/>
      <c r="OVM36" s="24"/>
      <c r="OVN36" s="24"/>
      <c r="OVO36" s="24"/>
      <c r="OVP36" s="24"/>
      <c r="OVQ36" s="24"/>
      <c r="OVR36" s="24"/>
      <c r="OVS36" s="24"/>
      <c r="OVT36" s="24"/>
      <c r="OVU36" s="24"/>
      <c r="OVV36" s="24"/>
      <c r="OVW36" s="24"/>
      <c r="OVX36" s="24"/>
      <c r="OVY36" s="24"/>
      <c r="OVZ36" s="24"/>
      <c r="OWA36" s="24"/>
      <c r="OWB36" s="24"/>
      <c r="OWC36" s="24"/>
      <c r="OWD36" s="24"/>
      <c r="OWE36" s="24"/>
      <c r="OWF36" s="24"/>
      <c r="OWG36" s="24"/>
      <c r="OWH36" s="24"/>
      <c r="OWI36" s="24"/>
      <c r="OWJ36" s="24"/>
      <c r="OWK36" s="24"/>
      <c r="OWL36" s="24"/>
      <c r="OWM36" s="24"/>
      <c r="OWN36" s="24"/>
      <c r="OWO36" s="24"/>
      <c r="OWP36" s="24"/>
      <c r="OWQ36" s="24"/>
      <c r="OWR36" s="24"/>
      <c r="OWS36" s="24"/>
      <c r="OWT36" s="24"/>
      <c r="OWU36" s="24"/>
      <c r="OWV36" s="24"/>
      <c r="OWW36" s="24"/>
      <c r="OWX36" s="24"/>
      <c r="OWY36" s="24"/>
      <c r="OWZ36" s="24"/>
      <c r="OXA36" s="24"/>
      <c r="OXB36" s="24"/>
      <c r="OXC36" s="24"/>
      <c r="OXD36" s="24"/>
      <c r="OXE36" s="24"/>
      <c r="OXF36" s="24"/>
      <c r="OXG36" s="24"/>
      <c r="OXH36" s="24"/>
      <c r="OXI36" s="24"/>
      <c r="OXJ36" s="24"/>
      <c r="OXK36" s="24"/>
      <c r="OXL36" s="24"/>
      <c r="OXM36" s="24"/>
      <c r="OXN36" s="24"/>
      <c r="OXO36" s="24"/>
      <c r="OXP36" s="24"/>
      <c r="OXQ36" s="24"/>
      <c r="OXR36" s="24"/>
      <c r="OXS36" s="24"/>
      <c r="OXT36" s="24"/>
      <c r="OXU36" s="24"/>
      <c r="OXV36" s="24"/>
      <c r="OXW36" s="24"/>
      <c r="OXX36" s="24"/>
      <c r="OXY36" s="24"/>
      <c r="OXZ36" s="24"/>
      <c r="OYA36" s="24"/>
      <c r="OYB36" s="24"/>
      <c r="OYC36" s="24"/>
      <c r="OYD36" s="24"/>
      <c r="OYE36" s="24"/>
      <c r="OYF36" s="24"/>
      <c r="OYG36" s="24"/>
      <c r="OYH36" s="24"/>
      <c r="OYI36" s="24"/>
      <c r="OYJ36" s="24"/>
      <c r="OYK36" s="24"/>
      <c r="OYL36" s="24"/>
      <c r="OYM36" s="24"/>
      <c r="OYN36" s="24"/>
      <c r="OYO36" s="24"/>
      <c r="OYP36" s="24"/>
      <c r="OYQ36" s="24"/>
      <c r="OYR36" s="24"/>
      <c r="OYS36" s="24"/>
      <c r="OYT36" s="24"/>
      <c r="OYU36" s="24"/>
      <c r="OYV36" s="24"/>
      <c r="OYW36" s="24"/>
      <c r="OYX36" s="24"/>
      <c r="OYY36" s="24"/>
      <c r="OYZ36" s="24"/>
      <c r="OZA36" s="24"/>
      <c r="OZB36" s="24"/>
      <c r="OZC36" s="24"/>
      <c r="OZD36" s="24"/>
      <c r="OZE36" s="24"/>
      <c r="OZF36" s="24"/>
      <c r="OZG36" s="24"/>
      <c r="OZH36" s="24"/>
      <c r="OZI36" s="24"/>
      <c r="OZJ36" s="24"/>
      <c r="OZK36" s="24"/>
      <c r="OZL36" s="24"/>
      <c r="OZM36" s="24"/>
      <c r="OZN36" s="24"/>
      <c r="OZO36" s="24"/>
      <c r="OZP36" s="24"/>
      <c r="OZQ36" s="24"/>
      <c r="OZR36" s="24"/>
      <c r="OZS36" s="24"/>
      <c r="OZT36" s="24"/>
      <c r="OZU36" s="24"/>
      <c r="OZV36" s="24"/>
      <c r="OZW36" s="24"/>
      <c r="OZX36" s="24"/>
      <c r="OZY36" s="24"/>
      <c r="OZZ36" s="24"/>
      <c r="PAA36" s="24"/>
      <c r="PAB36" s="24"/>
      <c r="PAC36" s="24"/>
      <c r="PAD36" s="24"/>
      <c r="PAE36" s="24"/>
      <c r="PAF36" s="24"/>
      <c r="PAG36" s="24"/>
      <c r="PAH36" s="24"/>
      <c r="PAI36" s="24"/>
      <c r="PAJ36" s="24"/>
      <c r="PAK36" s="24"/>
      <c r="PAL36" s="24"/>
      <c r="PAM36" s="24"/>
      <c r="PAN36" s="24"/>
      <c r="PAO36" s="24"/>
      <c r="PAP36" s="24"/>
      <c r="PAQ36" s="24"/>
      <c r="PAR36" s="24"/>
      <c r="PAS36" s="24"/>
      <c r="PAT36" s="24"/>
      <c r="PAU36" s="24"/>
      <c r="PAV36" s="24"/>
      <c r="PAW36" s="24"/>
      <c r="PAX36" s="24"/>
      <c r="PAY36" s="24"/>
      <c r="PAZ36" s="24"/>
      <c r="PBA36" s="24"/>
      <c r="PBB36" s="24"/>
      <c r="PBC36" s="24"/>
      <c r="PBD36" s="24"/>
      <c r="PBE36" s="24"/>
      <c r="PBF36" s="24"/>
      <c r="PBG36" s="24"/>
      <c r="PBH36" s="24"/>
      <c r="PBI36" s="24"/>
      <c r="PBJ36" s="24"/>
      <c r="PBK36" s="24"/>
      <c r="PBL36" s="24"/>
      <c r="PBM36" s="24"/>
      <c r="PBN36" s="24"/>
      <c r="PBO36" s="24"/>
      <c r="PBP36" s="24"/>
      <c r="PBQ36" s="24"/>
      <c r="PBR36" s="24"/>
      <c r="PBS36" s="24"/>
      <c r="PBT36" s="24"/>
      <c r="PBU36" s="24"/>
      <c r="PBV36" s="24"/>
      <c r="PBW36" s="24"/>
      <c r="PBX36" s="24"/>
      <c r="PBY36" s="24"/>
      <c r="PBZ36" s="24"/>
      <c r="PCA36" s="24"/>
      <c r="PCB36" s="24"/>
      <c r="PCC36" s="24"/>
      <c r="PCD36" s="24"/>
      <c r="PCE36" s="24"/>
      <c r="PCF36" s="24"/>
      <c r="PCG36" s="24"/>
      <c r="PCH36" s="24"/>
      <c r="PCI36" s="24"/>
      <c r="PCJ36" s="24"/>
      <c r="PCK36" s="24"/>
      <c r="PCL36" s="24"/>
      <c r="PCM36" s="24"/>
      <c r="PCN36" s="24"/>
      <c r="PCO36" s="24"/>
      <c r="PCP36" s="24"/>
      <c r="PCQ36" s="24"/>
      <c r="PCR36" s="24"/>
      <c r="PCS36" s="24"/>
      <c r="PCT36" s="24"/>
      <c r="PCU36" s="24"/>
      <c r="PCV36" s="24"/>
      <c r="PCW36" s="24"/>
      <c r="PCX36" s="24"/>
      <c r="PCY36" s="24"/>
      <c r="PCZ36" s="24"/>
      <c r="PDA36" s="24"/>
      <c r="PDB36" s="24"/>
      <c r="PDC36" s="24"/>
      <c r="PDD36" s="24"/>
      <c r="PDE36" s="24"/>
      <c r="PDF36" s="24"/>
      <c r="PDG36" s="24"/>
      <c r="PDH36" s="24"/>
      <c r="PDI36" s="24"/>
      <c r="PDJ36" s="24"/>
      <c r="PDK36" s="24"/>
      <c r="PDL36" s="24"/>
      <c r="PDM36" s="24"/>
      <c r="PDN36" s="24"/>
      <c r="PDO36" s="24"/>
      <c r="PDP36" s="24"/>
      <c r="PDQ36" s="24"/>
      <c r="PDR36" s="24"/>
      <c r="PDS36" s="24"/>
      <c r="PDT36" s="24"/>
      <c r="PDU36" s="24"/>
      <c r="PDV36" s="24"/>
      <c r="PDW36" s="24"/>
      <c r="PDX36" s="24"/>
      <c r="PDY36" s="24"/>
      <c r="PDZ36" s="24"/>
      <c r="PEA36" s="24"/>
      <c r="PEB36" s="24"/>
      <c r="PEC36" s="24"/>
      <c r="PED36" s="24"/>
      <c r="PEE36" s="24"/>
      <c r="PEF36" s="24"/>
      <c r="PEG36" s="24"/>
      <c r="PEH36" s="24"/>
      <c r="PEI36" s="24"/>
      <c r="PEJ36" s="24"/>
      <c r="PEK36" s="24"/>
      <c r="PEL36" s="24"/>
      <c r="PEM36" s="24"/>
      <c r="PEN36" s="24"/>
      <c r="PEO36" s="24"/>
      <c r="PEP36" s="24"/>
      <c r="PEQ36" s="24"/>
      <c r="PER36" s="24"/>
      <c r="PES36" s="24"/>
      <c r="PET36" s="24"/>
      <c r="PEU36" s="24"/>
      <c r="PEV36" s="24"/>
      <c r="PEW36" s="24"/>
      <c r="PEX36" s="24"/>
      <c r="PEY36" s="24"/>
      <c r="PEZ36" s="24"/>
      <c r="PFA36" s="24"/>
      <c r="PFB36" s="24"/>
      <c r="PFC36" s="24"/>
      <c r="PFD36" s="24"/>
      <c r="PFE36" s="24"/>
      <c r="PFF36" s="24"/>
      <c r="PFG36" s="24"/>
      <c r="PFH36" s="24"/>
      <c r="PFI36" s="24"/>
      <c r="PFJ36" s="24"/>
      <c r="PFK36" s="24"/>
      <c r="PFL36" s="24"/>
      <c r="PFM36" s="24"/>
      <c r="PFN36" s="24"/>
      <c r="PFO36" s="24"/>
      <c r="PFP36" s="24"/>
      <c r="PFQ36" s="24"/>
      <c r="PFR36" s="24"/>
      <c r="PFS36" s="24"/>
      <c r="PFT36" s="24"/>
      <c r="PFU36" s="24"/>
      <c r="PFV36" s="24"/>
      <c r="PFW36" s="24"/>
      <c r="PFX36" s="24"/>
      <c r="PFY36" s="24"/>
      <c r="PFZ36" s="24"/>
      <c r="PGA36" s="24"/>
      <c r="PGB36" s="24"/>
      <c r="PGC36" s="24"/>
      <c r="PGD36" s="24"/>
      <c r="PGE36" s="24"/>
      <c r="PGF36" s="24"/>
      <c r="PGG36" s="24"/>
      <c r="PGH36" s="24"/>
      <c r="PGI36" s="24"/>
      <c r="PGJ36" s="24"/>
      <c r="PGK36" s="24"/>
      <c r="PGL36" s="24"/>
      <c r="PGM36" s="24"/>
      <c r="PGN36" s="24"/>
      <c r="PGO36" s="24"/>
      <c r="PGP36" s="24"/>
      <c r="PGQ36" s="24"/>
      <c r="PGR36" s="24"/>
      <c r="PGS36" s="24"/>
      <c r="PGT36" s="24"/>
      <c r="PGU36" s="24"/>
      <c r="PGV36" s="24"/>
      <c r="PGW36" s="24"/>
      <c r="PGX36" s="24"/>
      <c r="PGY36" s="24"/>
      <c r="PGZ36" s="24"/>
      <c r="PHA36" s="24"/>
      <c r="PHB36" s="24"/>
      <c r="PHC36" s="24"/>
      <c r="PHD36" s="24"/>
      <c r="PHE36" s="24"/>
      <c r="PHF36" s="24"/>
      <c r="PHG36" s="24"/>
      <c r="PHH36" s="24"/>
      <c r="PHI36" s="24"/>
      <c r="PHJ36" s="24"/>
      <c r="PHK36" s="24"/>
      <c r="PHL36" s="24"/>
      <c r="PHM36" s="24"/>
      <c r="PHN36" s="24"/>
      <c r="PHO36" s="24"/>
      <c r="PHP36" s="24"/>
      <c r="PHQ36" s="24"/>
      <c r="PHR36" s="24"/>
      <c r="PHS36" s="24"/>
      <c r="PHT36" s="24"/>
      <c r="PHU36" s="24"/>
      <c r="PHV36" s="24"/>
      <c r="PHW36" s="24"/>
      <c r="PHX36" s="24"/>
      <c r="PHY36" s="24"/>
      <c r="PHZ36" s="24"/>
      <c r="PIA36" s="24"/>
      <c r="PIB36" s="24"/>
      <c r="PIC36" s="24"/>
      <c r="PID36" s="24"/>
      <c r="PIE36" s="24"/>
      <c r="PIF36" s="24"/>
      <c r="PIG36" s="24"/>
      <c r="PIH36" s="24"/>
      <c r="PII36" s="24"/>
      <c r="PIJ36" s="24"/>
      <c r="PIK36" s="24"/>
      <c r="PIL36" s="24"/>
      <c r="PIM36" s="24"/>
      <c r="PIN36" s="24"/>
      <c r="PIO36" s="24"/>
      <c r="PIP36" s="24"/>
      <c r="PIQ36" s="24"/>
      <c r="PIR36" s="24"/>
      <c r="PIS36" s="24"/>
      <c r="PIT36" s="24"/>
      <c r="PIU36" s="24"/>
      <c r="PIV36" s="24"/>
      <c r="PIW36" s="24"/>
      <c r="PIX36" s="24"/>
      <c r="PIY36" s="24"/>
      <c r="PIZ36" s="24"/>
      <c r="PJA36" s="24"/>
      <c r="PJB36" s="24"/>
      <c r="PJC36" s="24"/>
      <c r="PJD36" s="24"/>
      <c r="PJE36" s="24"/>
      <c r="PJF36" s="24"/>
      <c r="PJG36" s="24"/>
      <c r="PJH36" s="24"/>
      <c r="PJI36" s="24"/>
      <c r="PJJ36" s="24"/>
      <c r="PJK36" s="24"/>
      <c r="PJL36" s="24"/>
      <c r="PJM36" s="24"/>
      <c r="PJN36" s="24"/>
      <c r="PJO36" s="24"/>
      <c r="PJP36" s="24"/>
      <c r="PJQ36" s="24"/>
      <c r="PJR36" s="24"/>
      <c r="PJS36" s="24"/>
      <c r="PJT36" s="24"/>
      <c r="PJU36" s="24"/>
      <c r="PJV36" s="24"/>
      <c r="PJW36" s="24"/>
      <c r="PJX36" s="24"/>
      <c r="PJY36" s="24"/>
      <c r="PJZ36" s="24"/>
      <c r="PKA36" s="24"/>
      <c r="PKB36" s="24"/>
      <c r="PKC36" s="24"/>
      <c r="PKD36" s="24"/>
      <c r="PKE36" s="24"/>
      <c r="PKF36" s="24"/>
      <c r="PKG36" s="24"/>
      <c r="PKH36" s="24"/>
      <c r="PKI36" s="24"/>
      <c r="PKJ36" s="24"/>
      <c r="PKK36" s="24"/>
      <c r="PKL36" s="24"/>
      <c r="PKM36" s="24"/>
      <c r="PKN36" s="24"/>
      <c r="PKO36" s="24"/>
      <c r="PKP36" s="24"/>
      <c r="PKQ36" s="24"/>
      <c r="PKR36" s="24"/>
      <c r="PKS36" s="24"/>
      <c r="PKT36" s="24"/>
      <c r="PKU36" s="24"/>
      <c r="PKV36" s="24"/>
      <c r="PKW36" s="24"/>
      <c r="PKX36" s="24"/>
      <c r="PKY36" s="24"/>
      <c r="PKZ36" s="24"/>
      <c r="PLA36" s="24"/>
      <c r="PLB36" s="24"/>
      <c r="PLC36" s="24"/>
      <c r="PLD36" s="24"/>
      <c r="PLE36" s="24"/>
      <c r="PLF36" s="24"/>
      <c r="PLG36" s="24"/>
      <c r="PLH36" s="24"/>
      <c r="PLI36" s="24"/>
      <c r="PLJ36" s="24"/>
      <c r="PLK36" s="24"/>
      <c r="PLL36" s="24"/>
      <c r="PLM36" s="24"/>
      <c r="PLN36" s="24"/>
      <c r="PLO36" s="24"/>
      <c r="PLP36" s="24"/>
      <c r="PLQ36" s="24"/>
      <c r="PLR36" s="24"/>
      <c r="PLS36" s="24"/>
      <c r="PLT36" s="24"/>
      <c r="PLU36" s="24"/>
      <c r="PLV36" s="24"/>
      <c r="PLW36" s="24"/>
      <c r="PLX36" s="24"/>
      <c r="PLY36" s="24"/>
      <c r="PLZ36" s="24"/>
      <c r="PMA36" s="24"/>
      <c r="PMB36" s="24"/>
      <c r="PMC36" s="24"/>
      <c r="PMD36" s="24"/>
      <c r="PME36" s="24"/>
      <c r="PMF36" s="24"/>
      <c r="PMG36" s="24"/>
      <c r="PMH36" s="24"/>
      <c r="PMI36" s="24"/>
      <c r="PMJ36" s="24"/>
      <c r="PMK36" s="24"/>
      <c r="PML36" s="24"/>
      <c r="PMM36" s="24"/>
      <c r="PMN36" s="24"/>
      <c r="PMO36" s="24"/>
      <c r="PMP36" s="24"/>
      <c r="PMQ36" s="24"/>
      <c r="PMR36" s="24"/>
      <c r="PMS36" s="24"/>
      <c r="PMT36" s="24"/>
      <c r="PMU36" s="24"/>
      <c r="PMV36" s="24"/>
      <c r="PMW36" s="24"/>
      <c r="PMX36" s="24"/>
      <c r="PMY36" s="24"/>
      <c r="PMZ36" s="24"/>
      <c r="PNA36" s="24"/>
      <c r="PNB36" s="24"/>
      <c r="PNC36" s="24"/>
      <c r="PND36" s="24"/>
      <c r="PNE36" s="24"/>
      <c r="PNF36" s="24"/>
      <c r="PNG36" s="24"/>
      <c r="PNH36" s="24"/>
      <c r="PNI36" s="24"/>
      <c r="PNJ36" s="24"/>
      <c r="PNK36" s="24"/>
      <c r="PNL36" s="24"/>
      <c r="PNM36" s="24"/>
      <c r="PNN36" s="24"/>
      <c r="PNO36" s="24"/>
      <c r="PNP36" s="24"/>
      <c r="PNQ36" s="24"/>
      <c r="PNR36" s="24"/>
      <c r="PNS36" s="24"/>
      <c r="PNT36" s="24"/>
      <c r="PNU36" s="24"/>
      <c r="PNV36" s="24"/>
      <c r="PNW36" s="24"/>
      <c r="PNX36" s="24"/>
      <c r="PNY36" s="24"/>
      <c r="PNZ36" s="24"/>
      <c r="POA36" s="24"/>
      <c r="POB36" s="24"/>
      <c r="POC36" s="24"/>
      <c r="POD36" s="24"/>
      <c r="POE36" s="24"/>
      <c r="POF36" s="24"/>
      <c r="POG36" s="24"/>
      <c r="POH36" s="24"/>
      <c r="POI36" s="24"/>
      <c r="POJ36" s="24"/>
      <c r="POK36" s="24"/>
      <c r="POL36" s="24"/>
      <c r="POM36" s="24"/>
      <c r="PON36" s="24"/>
      <c r="POO36" s="24"/>
      <c r="POP36" s="24"/>
      <c r="POQ36" s="24"/>
      <c r="POR36" s="24"/>
      <c r="POS36" s="24"/>
      <c r="POT36" s="24"/>
      <c r="POU36" s="24"/>
      <c r="POV36" s="24"/>
      <c r="POW36" s="24"/>
      <c r="POX36" s="24"/>
      <c r="POY36" s="24"/>
      <c r="POZ36" s="24"/>
      <c r="PPA36" s="24"/>
      <c r="PPB36" s="24"/>
      <c r="PPC36" s="24"/>
      <c r="PPD36" s="24"/>
      <c r="PPE36" s="24"/>
      <c r="PPF36" s="24"/>
      <c r="PPG36" s="24"/>
      <c r="PPH36" s="24"/>
      <c r="PPI36" s="24"/>
      <c r="PPJ36" s="24"/>
      <c r="PPK36" s="24"/>
      <c r="PPL36" s="24"/>
      <c r="PPM36" s="24"/>
      <c r="PPN36" s="24"/>
      <c r="PPO36" s="24"/>
      <c r="PPP36" s="24"/>
      <c r="PPQ36" s="24"/>
      <c r="PPR36" s="24"/>
      <c r="PPS36" s="24"/>
      <c r="PPT36" s="24"/>
      <c r="PPU36" s="24"/>
      <c r="PPV36" s="24"/>
      <c r="PPW36" s="24"/>
      <c r="PPX36" s="24"/>
      <c r="PPY36" s="24"/>
      <c r="PPZ36" s="24"/>
      <c r="PQA36" s="24"/>
      <c r="PQB36" s="24"/>
      <c r="PQC36" s="24"/>
      <c r="PQD36" s="24"/>
      <c r="PQE36" s="24"/>
      <c r="PQF36" s="24"/>
      <c r="PQG36" s="24"/>
      <c r="PQH36" s="24"/>
      <c r="PQI36" s="24"/>
      <c r="PQJ36" s="24"/>
      <c r="PQK36" s="24"/>
      <c r="PQL36" s="24"/>
      <c r="PQM36" s="24"/>
      <c r="PQN36" s="24"/>
      <c r="PQO36" s="24"/>
      <c r="PQP36" s="24"/>
      <c r="PQQ36" s="24"/>
      <c r="PQR36" s="24"/>
      <c r="PQS36" s="24"/>
      <c r="PQT36" s="24"/>
      <c r="PQU36" s="24"/>
      <c r="PQV36" s="24"/>
      <c r="PQW36" s="24"/>
      <c r="PQX36" s="24"/>
      <c r="PQY36" s="24"/>
      <c r="PQZ36" s="24"/>
      <c r="PRA36" s="24"/>
      <c r="PRB36" s="24"/>
      <c r="PRC36" s="24"/>
      <c r="PRD36" s="24"/>
      <c r="PRE36" s="24"/>
      <c r="PRF36" s="24"/>
      <c r="PRG36" s="24"/>
      <c r="PRH36" s="24"/>
      <c r="PRI36" s="24"/>
      <c r="PRJ36" s="24"/>
      <c r="PRK36" s="24"/>
      <c r="PRL36" s="24"/>
      <c r="PRM36" s="24"/>
      <c r="PRN36" s="24"/>
      <c r="PRO36" s="24"/>
      <c r="PRP36" s="24"/>
      <c r="PRQ36" s="24"/>
      <c r="PRR36" s="24"/>
      <c r="PRS36" s="24"/>
      <c r="PRT36" s="24"/>
      <c r="PRU36" s="24"/>
      <c r="PRV36" s="24"/>
      <c r="PRW36" s="24"/>
      <c r="PRX36" s="24"/>
      <c r="PRY36" s="24"/>
      <c r="PRZ36" s="24"/>
      <c r="PSA36" s="24"/>
      <c r="PSB36" s="24"/>
      <c r="PSC36" s="24"/>
      <c r="PSD36" s="24"/>
      <c r="PSE36" s="24"/>
      <c r="PSF36" s="24"/>
      <c r="PSG36" s="24"/>
      <c r="PSH36" s="24"/>
      <c r="PSI36" s="24"/>
      <c r="PSJ36" s="24"/>
      <c r="PSK36" s="24"/>
      <c r="PSL36" s="24"/>
      <c r="PSM36" s="24"/>
      <c r="PSN36" s="24"/>
      <c r="PSO36" s="24"/>
      <c r="PSP36" s="24"/>
      <c r="PSQ36" s="24"/>
      <c r="PSR36" s="24"/>
      <c r="PSS36" s="24"/>
      <c r="PST36" s="24"/>
      <c r="PSU36" s="24"/>
      <c r="PSV36" s="24"/>
      <c r="PSW36" s="24"/>
      <c r="PSX36" s="24"/>
      <c r="PSY36" s="24"/>
      <c r="PSZ36" s="24"/>
      <c r="PTA36" s="24"/>
      <c r="PTB36" s="24"/>
      <c r="PTC36" s="24"/>
      <c r="PTD36" s="24"/>
      <c r="PTE36" s="24"/>
      <c r="PTF36" s="24"/>
      <c r="PTG36" s="24"/>
      <c r="PTH36" s="24"/>
      <c r="PTI36" s="24"/>
      <c r="PTJ36" s="24"/>
      <c r="PTK36" s="24"/>
      <c r="PTL36" s="24"/>
      <c r="PTM36" s="24"/>
      <c r="PTN36" s="24"/>
      <c r="PTO36" s="24"/>
      <c r="PTP36" s="24"/>
      <c r="PTQ36" s="24"/>
      <c r="PTR36" s="24"/>
      <c r="PTS36" s="24"/>
      <c r="PTT36" s="24"/>
      <c r="PTU36" s="24"/>
      <c r="PTV36" s="24"/>
      <c r="PTW36" s="24"/>
      <c r="PTX36" s="24"/>
      <c r="PTY36" s="24"/>
      <c r="PTZ36" s="24"/>
      <c r="PUA36" s="24"/>
      <c r="PUB36" s="24"/>
      <c r="PUC36" s="24"/>
      <c r="PUD36" s="24"/>
      <c r="PUE36" s="24"/>
      <c r="PUF36" s="24"/>
      <c r="PUG36" s="24"/>
      <c r="PUH36" s="24"/>
      <c r="PUI36" s="24"/>
      <c r="PUJ36" s="24"/>
      <c r="PUK36" s="24"/>
      <c r="PUL36" s="24"/>
      <c r="PUM36" s="24"/>
      <c r="PUN36" s="24"/>
      <c r="PUO36" s="24"/>
      <c r="PUP36" s="24"/>
      <c r="PUQ36" s="24"/>
      <c r="PUR36" s="24"/>
      <c r="PUS36" s="24"/>
      <c r="PUT36" s="24"/>
      <c r="PUU36" s="24"/>
      <c r="PUV36" s="24"/>
      <c r="PUW36" s="24"/>
      <c r="PUX36" s="24"/>
      <c r="PUY36" s="24"/>
      <c r="PUZ36" s="24"/>
      <c r="PVA36" s="24"/>
      <c r="PVB36" s="24"/>
      <c r="PVC36" s="24"/>
      <c r="PVD36" s="24"/>
      <c r="PVE36" s="24"/>
      <c r="PVF36" s="24"/>
      <c r="PVG36" s="24"/>
      <c r="PVH36" s="24"/>
      <c r="PVI36" s="24"/>
      <c r="PVJ36" s="24"/>
      <c r="PVK36" s="24"/>
      <c r="PVL36" s="24"/>
      <c r="PVM36" s="24"/>
      <c r="PVN36" s="24"/>
      <c r="PVO36" s="24"/>
      <c r="PVP36" s="24"/>
      <c r="PVQ36" s="24"/>
      <c r="PVR36" s="24"/>
      <c r="PVS36" s="24"/>
      <c r="PVT36" s="24"/>
      <c r="PVU36" s="24"/>
      <c r="PVV36" s="24"/>
      <c r="PVW36" s="24"/>
      <c r="PVX36" s="24"/>
      <c r="PVY36" s="24"/>
      <c r="PVZ36" s="24"/>
      <c r="PWA36" s="24"/>
      <c r="PWB36" s="24"/>
      <c r="PWC36" s="24"/>
      <c r="PWD36" s="24"/>
      <c r="PWE36" s="24"/>
      <c r="PWF36" s="24"/>
      <c r="PWG36" s="24"/>
      <c r="PWH36" s="24"/>
      <c r="PWI36" s="24"/>
      <c r="PWJ36" s="24"/>
      <c r="PWK36" s="24"/>
      <c r="PWL36" s="24"/>
      <c r="PWM36" s="24"/>
      <c r="PWN36" s="24"/>
      <c r="PWO36" s="24"/>
      <c r="PWP36" s="24"/>
      <c r="PWQ36" s="24"/>
      <c r="PWR36" s="24"/>
      <c r="PWS36" s="24"/>
      <c r="PWT36" s="24"/>
      <c r="PWU36" s="24"/>
      <c r="PWV36" s="24"/>
      <c r="PWW36" s="24"/>
      <c r="PWX36" s="24"/>
      <c r="PWY36" s="24"/>
      <c r="PWZ36" s="24"/>
      <c r="PXA36" s="24"/>
      <c r="PXB36" s="24"/>
      <c r="PXC36" s="24"/>
      <c r="PXD36" s="24"/>
      <c r="PXE36" s="24"/>
      <c r="PXF36" s="24"/>
      <c r="PXG36" s="24"/>
      <c r="PXH36" s="24"/>
      <c r="PXI36" s="24"/>
      <c r="PXJ36" s="24"/>
      <c r="PXK36" s="24"/>
      <c r="PXL36" s="24"/>
      <c r="PXM36" s="24"/>
      <c r="PXN36" s="24"/>
      <c r="PXO36" s="24"/>
      <c r="PXP36" s="24"/>
      <c r="PXQ36" s="24"/>
      <c r="PXR36" s="24"/>
      <c r="PXS36" s="24"/>
      <c r="PXT36" s="24"/>
      <c r="PXU36" s="24"/>
      <c r="PXV36" s="24"/>
      <c r="PXW36" s="24"/>
      <c r="PXX36" s="24"/>
      <c r="PXY36" s="24"/>
      <c r="PXZ36" s="24"/>
      <c r="PYA36" s="24"/>
      <c r="PYB36" s="24"/>
      <c r="PYC36" s="24"/>
      <c r="PYD36" s="24"/>
      <c r="PYE36" s="24"/>
      <c r="PYF36" s="24"/>
      <c r="PYG36" s="24"/>
      <c r="PYH36" s="24"/>
      <c r="PYI36" s="24"/>
      <c r="PYJ36" s="24"/>
      <c r="PYK36" s="24"/>
      <c r="PYL36" s="24"/>
      <c r="PYM36" s="24"/>
      <c r="PYN36" s="24"/>
      <c r="PYO36" s="24"/>
      <c r="PYP36" s="24"/>
      <c r="PYQ36" s="24"/>
      <c r="PYR36" s="24"/>
      <c r="PYS36" s="24"/>
      <c r="PYT36" s="24"/>
      <c r="PYU36" s="24"/>
      <c r="PYV36" s="24"/>
      <c r="PYW36" s="24"/>
      <c r="PYX36" s="24"/>
      <c r="PYY36" s="24"/>
      <c r="PYZ36" s="24"/>
      <c r="PZA36" s="24"/>
      <c r="PZB36" s="24"/>
      <c r="PZC36" s="24"/>
      <c r="PZD36" s="24"/>
      <c r="PZE36" s="24"/>
      <c r="PZF36" s="24"/>
      <c r="PZG36" s="24"/>
      <c r="PZH36" s="24"/>
      <c r="PZI36" s="24"/>
      <c r="PZJ36" s="24"/>
      <c r="PZK36" s="24"/>
      <c r="PZL36" s="24"/>
      <c r="PZM36" s="24"/>
      <c r="PZN36" s="24"/>
      <c r="PZO36" s="24"/>
      <c r="PZP36" s="24"/>
      <c r="PZQ36" s="24"/>
      <c r="PZR36" s="24"/>
      <c r="PZS36" s="24"/>
      <c r="PZT36" s="24"/>
      <c r="PZU36" s="24"/>
      <c r="PZV36" s="24"/>
      <c r="PZW36" s="24"/>
      <c r="PZX36" s="24"/>
      <c r="PZY36" s="24"/>
      <c r="PZZ36" s="24"/>
      <c r="QAA36" s="24"/>
      <c r="QAB36" s="24"/>
      <c r="QAC36" s="24"/>
      <c r="QAD36" s="24"/>
      <c r="QAE36" s="24"/>
      <c r="QAF36" s="24"/>
      <c r="QAG36" s="24"/>
      <c r="QAH36" s="24"/>
      <c r="QAI36" s="24"/>
      <c r="QAJ36" s="24"/>
      <c r="QAK36" s="24"/>
      <c r="QAL36" s="24"/>
      <c r="QAM36" s="24"/>
      <c r="QAN36" s="24"/>
      <c r="QAO36" s="24"/>
      <c r="QAP36" s="24"/>
      <c r="QAQ36" s="24"/>
      <c r="QAR36" s="24"/>
      <c r="QAS36" s="24"/>
      <c r="QAT36" s="24"/>
      <c r="QAU36" s="24"/>
      <c r="QAV36" s="24"/>
      <c r="QAW36" s="24"/>
      <c r="QAX36" s="24"/>
      <c r="QAY36" s="24"/>
      <c r="QAZ36" s="24"/>
      <c r="QBA36" s="24"/>
      <c r="QBB36" s="24"/>
      <c r="QBC36" s="24"/>
      <c r="QBD36" s="24"/>
      <c r="QBE36" s="24"/>
      <c r="QBF36" s="24"/>
      <c r="QBG36" s="24"/>
      <c r="QBH36" s="24"/>
      <c r="QBI36" s="24"/>
      <c r="QBJ36" s="24"/>
      <c r="QBK36" s="24"/>
      <c r="QBL36" s="24"/>
      <c r="QBM36" s="24"/>
      <c r="QBN36" s="24"/>
      <c r="QBO36" s="24"/>
      <c r="QBP36" s="24"/>
      <c r="QBQ36" s="24"/>
      <c r="QBR36" s="24"/>
      <c r="QBS36" s="24"/>
      <c r="QBT36" s="24"/>
      <c r="QBU36" s="24"/>
      <c r="QBV36" s="24"/>
      <c r="QBW36" s="24"/>
      <c r="QBX36" s="24"/>
      <c r="QBY36" s="24"/>
      <c r="QBZ36" s="24"/>
      <c r="QCA36" s="24"/>
      <c r="QCB36" s="24"/>
      <c r="QCC36" s="24"/>
      <c r="QCD36" s="24"/>
      <c r="QCE36" s="24"/>
      <c r="QCF36" s="24"/>
      <c r="QCG36" s="24"/>
      <c r="QCH36" s="24"/>
      <c r="QCI36" s="24"/>
      <c r="QCJ36" s="24"/>
      <c r="QCK36" s="24"/>
      <c r="QCL36" s="24"/>
      <c r="QCM36" s="24"/>
      <c r="QCN36" s="24"/>
      <c r="QCO36" s="24"/>
      <c r="QCP36" s="24"/>
      <c r="QCQ36" s="24"/>
      <c r="QCR36" s="24"/>
      <c r="QCS36" s="24"/>
      <c r="QCT36" s="24"/>
      <c r="QCU36" s="24"/>
      <c r="QCV36" s="24"/>
      <c r="QCW36" s="24"/>
      <c r="QCX36" s="24"/>
      <c r="QCY36" s="24"/>
      <c r="QCZ36" s="24"/>
      <c r="QDA36" s="24"/>
      <c r="QDB36" s="24"/>
      <c r="QDC36" s="24"/>
      <c r="QDD36" s="24"/>
      <c r="QDE36" s="24"/>
      <c r="QDF36" s="24"/>
      <c r="QDG36" s="24"/>
      <c r="QDH36" s="24"/>
      <c r="QDI36" s="24"/>
      <c r="QDJ36" s="24"/>
      <c r="QDK36" s="24"/>
      <c r="QDL36" s="24"/>
      <c r="QDM36" s="24"/>
      <c r="QDN36" s="24"/>
      <c r="QDO36" s="24"/>
      <c r="QDP36" s="24"/>
      <c r="QDQ36" s="24"/>
      <c r="QDR36" s="24"/>
      <c r="QDS36" s="24"/>
      <c r="QDT36" s="24"/>
      <c r="QDU36" s="24"/>
      <c r="QDV36" s="24"/>
      <c r="QDW36" s="24"/>
      <c r="QDX36" s="24"/>
      <c r="QDY36" s="24"/>
      <c r="QDZ36" s="24"/>
      <c r="QEA36" s="24"/>
      <c r="QEB36" s="24"/>
      <c r="QEC36" s="24"/>
      <c r="QED36" s="24"/>
      <c r="QEE36" s="24"/>
      <c r="QEF36" s="24"/>
      <c r="QEG36" s="24"/>
      <c r="QEH36" s="24"/>
      <c r="QEI36" s="24"/>
      <c r="QEJ36" s="24"/>
      <c r="QEK36" s="24"/>
      <c r="QEL36" s="24"/>
      <c r="QEM36" s="24"/>
      <c r="QEN36" s="24"/>
      <c r="QEO36" s="24"/>
      <c r="QEP36" s="24"/>
      <c r="QEQ36" s="24"/>
      <c r="QER36" s="24"/>
      <c r="QES36" s="24"/>
      <c r="QET36" s="24"/>
      <c r="QEU36" s="24"/>
      <c r="QEV36" s="24"/>
      <c r="QEW36" s="24"/>
      <c r="QEX36" s="24"/>
      <c r="QEY36" s="24"/>
      <c r="QEZ36" s="24"/>
      <c r="QFA36" s="24"/>
      <c r="QFB36" s="24"/>
      <c r="QFC36" s="24"/>
      <c r="QFD36" s="24"/>
      <c r="QFE36" s="24"/>
      <c r="QFF36" s="24"/>
      <c r="QFG36" s="24"/>
      <c r="QFH36" s="24"/>
      <c r="QFI36" s="24"/>
      <c r="QFJ36" s="24"/>
      <c r="QFK36" s="24"/>
      <c r="QFL36" s="24"/>
      <c r="QFM36" s="24"/>
      <c r="QFN36" s="24"/>
      <c r="QFO36" s="24"/>
      <c r="QFP36" s="24"/>
      <c r="QFQ36" s="24"/>
      <c r="QFR36" s="24"/>
      <c r="QFS36" s="24"/>
      <c r="QFT36" s="24"/>
      <c r="QFU36" s="24"/>
      <c r="QFV36" s="24"/>
      <c r="QFW36" s="24"/>
      <c r="QFX36" s="24"/>
      <c r="QFY36" s="24"/>
      <c r="QFZ36" s="24"/>
      <c r="QGA36" s="24"/>
      <c r="QGB36" s="24"/>
      <c r="QGC36" s="24"/>
      <c r="QGD36" s="24"/>
      <c r="QGE36" s="24"/>
      <c r="QGF36" s="24"/>
      <c r="QGG36" s="24"/>
      <c r="QGH36" s="24"/>
      <c r="QGI36" s="24"/>
      <c r="QGJ36" s="24"/>
      <c r="QGK36" s="24"/>
      <c r="QGL36" s="24"/>
      <c r="QGM36" s="24"/>
      <c r="QGN36" s="24"/>
      <c r="QGO36" s="24"/>
      <c r="QGP36" s="24"/>
      <c r="QGQ36" s="24"/>
      <c r="QGR36" s="24"/>
      <c r="QGS36" s="24"/>
      <c r="QGT36" s="24"/>
      <c r="QGU36" s="24"/>
      <c r="QGV36" s="24"/>
      <c r="QGW36" s="24"/>
      <c r="QGX36" s="24"/>
      <c r="QGY36" s="24"/>
      <c r="QGZ36" s="24"/>
      <c r="QHA36" s="24"/>
      <c r="QHB36" s="24"/>
      <c r="QHC36" s="24"/>
      <c r="QHD36" s="24"/>
      <c r="QHE36" s="24"/>
      <c r="QHF36" s="24"/>
      <c r="QHG36" s="24"/>
      <c r="QHH36" s="24"/>
      <c r="QHI36" s="24"/>
      <c r="QHJ36" s="24"/>
      <c r="QHK36" s="24"/>
      <c r="QHL36" s="24"/>
      <c r="QHM36" s="24"/>
      <c r="QHN36" s="24"/>
      <c r="QHO36" s="24"/>
      <c r="QHP36" s="24"/>
      <c r="QHQ36" s="24"/>
      <c r="QHR36" s="24"/>
      <c r="QHS36" s="24"/>
      <c r="QHT36" s="24"/>
      <c r="QHU36" s="24"/>
      <c r="QHV36" s="24"/>
      <c r="QHW36" s="24"/>
      <c r="QHX36" s="24"/>
      <c r="QHY36" s="24"/>
      <c r="QHZ36" s="24"/>
      <c r="QIA36" s="24"/>
      <c r="QIB36" s="24"/>
      <c r="QIC36" s="24"/>
      <c r="QID36" s="24"/>
      <c r="QIE36" s="24"/>
      <c r="QIF36" s="24"/>
      <c r="QIG36" s="24"/>
      <c r="QIH36" s="24"/>
      <c r="QII36" s="24"/>
      <c r="QIJ36" s="24"/>
      <c r="QIK36" s="24"/>
      <c r="QIL36" s="24"/>
      <c r="QIM36" s="24"/>
      <c r="QIN36" s="24"/>
      <c r="QIO36" s="24"/>
      <c r="QIP36" s="24"/>
      <c r="QIQ36" s="24"/>
      <c r="QIR36" s="24"/>
      <c r="QIS36" s="24"/>
      <c r="QIT36" s="24"/>
      <c r="QIU36" s="24"/>
      <c r="QIV36" s="24"/>
      <c r="QIW36" s="24"/>
      <c r="QIX36" s="24"/>
      <c r="QIY36" s="24"/>
      <c r="QIZ36" s="24"/>
      <c r="QJA36" s="24"/>
      <c r="QJB36" s="24"/>
      <c r="QJC36" s="24"/>
      <c r="QJD36" s="24"/>
      <c r="QJE36" s="24"/>
      <c r="QJF36" s="24"/>
      <c r="QJG36" s="24"/>
      <c r="QJH36" s="24"/>
      <c r="QJI36" s="24"/>
      <c r="QJJ36" s="24"/>
      <c r="QJK36" s="24"/>
      <c r="QJL36" s="24"/>
      <c r="QJM36" s="24"/>
      <c r="QJN36" s="24"/>
      <c r="QJO36" s="24"/>
      <c r="QJP36" s="24"/>
      <c r="QJQ36" s="24"/>
      <c r="QJR36" s="24"/>
      <c r="QJS36" s="24"/>
      <c r="QJT36" s="24"/>
      <c r="QJU36" s="24"/>
      <c r="QJV36" s="24"/>
      <c r="QJW36" s="24"/>
      <c r="QJX36" s="24"/>
      <c r="QJY36" s="24"/>
      <c r="QJZ36" s="24"/>
      <c r="QKA36" s="24"/>
      <c r="QKB36" s="24"/>
      <c r="QKC36" s="24"/>
      <c r="QKD36" s="24"/>
      <c r="QKE36" s="24"/>
      <c r="QKF36" s="24"/>
      <c r="QKG36" s="24"/>
      <c r="QKH36" s="24"/>
      <c r="QKI36" s="24"/>
      <c r="QKJ36" s="24"/>
      <c r="QKK36" s="24"/>
      <c r="QKL36" s="24"/>
      <c r="QKM36" s="24"/>
      <c r="QKN36" s="24"/>
      <c r="QKO36" s="24"/>
      <c r="QKP36" s="24"/>
      <c r="QKQ36" s="24"/>
      <c r="QKR36" s="24"/>
      <c r="QKS36" s="24"/>
      <c r="QKT36" s="24"/>
      <c r="QKU36" s="24"/>
      <c r="QKV36" s="24"/>
      <c r="QKW36" s="24"/>
      <c r="QKX36" s="24"/>
      <c r="QKY36" s="24"/>
      <c r="QKZ36" s="24"/>
      <c r="QLA36" s="24"/>
      <c r="QLB36" s="24"/>
      <c r="QLC36" s="24"/>
      <c r="QLD36" s="24"/>
      <c r="QLE36" s="24"/>
      <c r="QLF36" s="24"/>
      <c r="QLG36" s="24"/>
      <c r="QLH36" s="24"/>
      <c r="QLI36" s="24"/>
      <c r="QLJ36" s="24"/>
      <c r="QLK36" s="24"/>
      <c r="QLL36" s="24"/>
      <c r="QLM36" s="24"/>
      <c r="QLN36" s="24"/>
      <c r="QLO36" s="24"/>
      <c r="QLP36" s="24"/>
      <c r="QLQ36" s="24"/>
      <c r="QLR36" s="24"/>
      <c r="QLS36" s="24"/>
      <c r="QLT36" s="24"/>
      <c r="QLU36" s="24"/>
      <c r="QLV36" s="24"/>
      <c r="QLW36" s="24"/>
      <c r="QLX36" s="24"/>
      <c r="QLY36" s="24"/>
      <c r="QLZ36" s="24"/>
      <c r="QMA36" s="24"/>
      <c r="QMB36" s="24"/>
      <c r="QMC36" s="24"/>
      <c r="QMD36" s="24"/>
      <c r="QME36" s="24"/>
      <c r="QMF36" s="24"/>
      <c r="QMG36" s="24"/>
      <c r="QMH36" s="24"/>
      <c r="QMI36" s="24"/>
      <c r="QMJ36" s="24"/>
      <c r="QMK36" s="24"/>
      <c r="QML36" s="24"/>
      <c r="QMM36" s="24"/>
      <c r="QMN36" s="24"/>
      <c r="QMO36" s="24"/>
      <c r="QMP36" s="24"/>
      <c r="QMQ36" s="24"/>
      <c r="QMR36" s="24"/>
      <c r="QMS36" s="24"/>
      <c r="QMT36" s="24"/>
      <c r="QMU36" s="24"/>
      <c r="QMV36" s="24"/>
      <c r="QMW36" s="24"/>
      <c r="QMX36" s="24"/>
      <c r="QMY36" s="24"/>
      <c r="QMZ36" s="24"/>
      <c r="QNA36" s="24"/>
      <c r="QNB36" s="24"/>
      <c r="QNC36" s="24"/>
      <c r="QND36" s="24"/>
      <c r="QNE36" s="24"/>
      <c r="QNF36" s="24"/>
      <c r="QNG36" s="24"/>
      <c r="QNH36" s="24"/>
      <c r="QNI36" s="24"/>
      <c r="QNJ36" s="24"/>
      <c r="QNK36" s="24"/>
      <c r="QNL36" s="24"/>
      <c r="QNM36" s="24"/>
      <c r="QNN36" s="24"/>
      <c r="QNO36" s="24"/>
      <c r="QNP36" s="24"/>
      <c r="QNQ36" s="24"/>
      <c r="QNR36" s="24"/>
      <c r="QNS36" s="24"/>
      <c r="QNT36" s="24"/>
      <c r="QNU36" s="24"/>
      <c r="QNV36" s="24"/>
      <c r="QNW36" s="24"/>
      <c r="QNX36" s="24"/>
      <c r="QNY36" s="24"/>
      <c r="QNZ36" s="24"/>
      <c r="QOA36" s="24"/>
      <c r="QOB36" s="24"/>
      <c r="QOC36" s="24"/>
      <c r="QOD36" s="24"/>
      <c r="QOE36" s="24"/>
      <c r="QOF36" s="24"/>
      <c r="QOG36" s="24"/>
      <c r="QOH36" s="24"/>
      <c r="QOI36" s="24"/>
      <c r="QOJ36" s="24"/>
      <c r="QOK36" s="24"/>
      <c r="QOL36" s="24"/>
      <c r="QOM36" s="24"/>
      <c r="QON36" s="24"/>
      <c r="QOO36" s="24"/>
      <c r="QOP36" s="24"/>
      <c r="QOQ36" s="24"/>
      <c r="QOR36" s="24"/>
      <c r="QOS36" s="24"/>
      <c r="QOT36" s="24"/>
      <c r="QOU36" s="24"/>
      <c r="QOV36" s="24"/>
      <c r="QOW36" s="24"/>
      <c r="QOX36" s="24"/>
      <c r="QOY36" s="24"/>
      <c r="QOZ36" s="24"/>
      <c r="QPA36" s="24"/>
      <c r="QPB36" s="24"/>
      <c r="QPC36" s="24"/>
      <c r="QPD36" s="24"/>
      <c r="QPE36" s="24"/>
      <c r="QPF36" s="24"/>
      <c r="QPG36" s="24"/>
      <c r="QPH36" s="24"/>
      <c r="QPI36" s="24"/>
      <c r="QPJ36" s="24"/>
      <c r="QPK36" s="24"/>
      <c r="QPL36" s="24"/>
      <c r="QPM36" s="24"/>
      <c r="QPN36" s="24"/>
      <c r="QPO36" s="24"/>
      <c r="QPP36" s="24"/>
      <c r="QPQ36" s="24"/>
      <c r="QPR36" s="24"/>
      <c r="QPS36" s="24"/>
      <c r="QPT36" s="24"/>
      <c r="QPU36" s="24"/>
      <c r="QPV36" s="24"/>
      <c r="QPW36" s="24"/>
      <c r="QPX36" s="24"/>
      <c r="QPY36" s="24"/>
      <c r="QPZ36" s="24"/>
      <c r="QQA36" s="24"/>
      <c r="QQB36" s="24"/>
      <c r="QQC36" s="24"/>
      <c r="QQD36" s="24"/>
      <c r="QQE36" s="24"/>
      <c r="QQF36" s="24"/>
      <c r="QQG36" s="24"/>
      <c r="QQH36" s="24"/>
      <c r="QQI36" s="24"/>
      <c r="QQJ36" s="24"/>
      <c r="QQK36" s="24"/>
      <c r="QQL36" s="24"/>
      <c r="QQM36" s="24"/>
      <c r="QQN36" s="24"/>
      <c r="QQO36" s="24"/>
      <c r="QQP36" s="24"/>
      <c r="QQQ36" s="24"/>
      <c r="QQR36" s="24"/>
      <c r="QQS36" s="24"/>
      <c r="QQT36" s="24"/>
      <c r="QQU36" s="24"/>
      <c r="QQV36" s="24"/>
      <c r="QQW36" s="24"/>
      <c r="QQX36" s="24"/>
      <c r="QQY36" s="24"/>
      <c r="QQZ36" s="24"/>
      <c r="QRA36" s="24"/>
      <c r="QRB36" s="24"/>
      <c r="QRC36" s="24"/>
      <c r="QRD36" s="24"/>
      <c r="QRE36" s="24"/>
      <c r="QRF36" s="24"/>
      <c r="QRG36" s="24"/>
      <c r="QRH36" s="24"/>
      <c r="QRI36" s="24"/>
      <c r="QRJ36" s="24"/>
      <c r="QRK36" s="24"/>
      <c r="QRL36" s="24"/>
      <c r="QRM36" s="24"/>
      <c r="QRN36" s="24"/>
      <c r="QRO36" s="24"/>
      <c r="QRP36" s="24"/>
      <c r="QRQ36" s="24"/>
      <c r="QRR36" s="24"/>
      <c r="QRS36" s="24"/>
      <c r="QRT36" s="24"/>
      <c r="QRU36" s="24"/>
      <c r="QRV36" s="24"/>
      <c r="QRW36" s="24"/>
      <c r="QRX36" s="24"/>
      <c r="QRY36" s="24"/>
      <c r="QRZ36" s="24"/>
      <c r="QSA36" s="24"/>
      <c r="QSB36" s="24"/>
      <c r="QSC36" s="24"/>
      <c r="QSD36" s="24"/>
      <c r="QSE36" s="24"/>
      <c r="QSF36" s="24"/>
      <c r="QSG36" s="24"/>
      <c r="QSH36" s="24"/>
      <c r="QSI36" s="24"/>
      <c r="QSJ36" s="24"/>
      <c r="QSK36" s="24"/>
      <c r="QSL36" s="24"/>
      <c r="QSM36" s="24"/>
      <c r="QSN36" s="24"/>
      <c r="QSO36" s="24"/>
      <c r="QSP36" s="24"/>
      <c r="QSQ36" s="24"/>
      <c r="QSR36" s="24"/>
      <c r="QSS36" s="24"/>
      <c r="QST36" s="24"/>
      <c r="QSU36" s="24"/>
      <c r="QSV36" s="24"/>
      <c r="QSW36" s="24"/>
      <c r="QSX36" s="24"/>
      <c r="QSY36" s="24"/>
      <c r="QSZ36" s="24"/>
      <c r="QTA36" s="24"/>
      <c r="QTB36" s="24"/>
      <c r="QTC36" s="24"/>
      <c r="QTD36" s="24"/>
      <c r="QTE36" s="24"/>
      <c r="QTF36" s="24"/>
      <c r="QTG36" s="24"/>
      <c r="QTH36" s="24"/>
      <c r="QTI36" s="24"/>
      <c r="QTJ36" s="24"/>
      <c r="QTK36" s="24"/>
      <c r="QTL36" s="24"/>
      <c r="QTM36" s="24"/>
      <c r="QTN36" s="24"/>
      <c r="QTO36" s="24"/>
      <c r="QTP36" s="24"/>
      <c r="QTQ36" s="24"/>
      <c r="QTR36" s="24"/>
      <c r="QTS36" s="24"/>
      <c r="QTT36" s="24"/>
      <c r="QTU36" s="24"/>
      <c r="QTV36" s="24"/>
      <c r="QTW36" s="24"/>
      <c r="QTX36" s="24"/>
      <c r="QTY36" s="24"/>
      <c r="QTZ36" s="24"/>
      <c r="QUA36" s="24"/>
      <c r="QUB36" s="24"/>
      <c r="QUC36" s="24"/>
      <c r="QUD36" s="24"/>
      <c r="QUE36" s="24"/>
      <c r="QUF36" s="24"/>
      <c r="QUG36" s="24"/>
      <c r="QUH36" s="24"/>
      <c r="QUI36" s="24"/>
      <c r="QUJ36" s="24"/>
      <c r="QUK36" s="24"/>
      <c r="QUL36" s="24"/>
      <c r="QUM36" s="24"/>
      <c r="QUN36" s="24"/>
      <c r="QUO36" s="24"/>
      <c r="QUP36" s="24"/>
      <c r="QUQ36" s="24"/>
      <c r="QUR36" s="24"/>
      <c r="QUS36" s="24"/>
      <c r="QUT36" s="24"/>
      <c r="QUU36" s="24"/>
      <c r="QUV36" s="24"/>
      <c r="QUW36" s="24"/>
      <c r="QUX36" s="24"/>
      <c r="QUY36" s="24"/>
      <c r="QUZ36" s="24"/>
      <c r="QVA36" s="24"/>
      <c r="QVB36" s="24"/>
      <c r="QVC36" s="24"/>
      <c r="QVD36" s="24"/>
      <c r="QVE36" s="24"/>
      <c r="QVF36" s="24"/>
      <c r="QVG36" s="24"/>
      <c r="QVH36" s="24"/>
      <c r="QVI36" s="24"/>
      <c r="QVJ36" s="24"/>
      <c r="QVK36" s="24"/>
      <c r="QVL36" s="24"/>
      <c r="QVM36" s="24"/>
      <c r="QVN36" s="24"/>
      <c r="QVO36" s="24"/>
      <c r="QVP36" s="24"/>
      <c r="QVQ36" s="24"/>
      <c r="QVR36" s="24"/>
      <c r="QVS36" s="24"/>
      <c r="QVT36" s="24"/>
      <c r="QVU36" s="24"/>
      <c r="QVV36" s="24"/>
      <c r="QVW36" s="24"/>
      <c r="QVX36" s="24"/>
      <c r="QVY36" s="24"/>
      <c r="QVZ36" s="24"/>
      <c r="QWA36" s="24"/>
      <c r="QWB36" s="24"/>
      <c r="QWC36" s="24"/>
      <c r="QWD36" s="24"/>
      <c r="QWE36" s="24"/>
      <c r="QWF36" s="24"/>
      <c r="QWG36" s="24"/>
      <c r="QWH36" s="24"/>
      <c r="QWI36" s="24"/>
      <c r="QWJ36" s="24"/>
      <c r="QWK36" s="24"/>
      <c r="QWL36" s="24"/>
      <c r="QWM36" s="24"/>
      <c r="QWN36" s="24"/>
      <c r="QWO36" s="24"/>
      <c r="QWP36" s="24"/>
      <c r="QWQ36" s="24"/>
      <c r="QWR36" s="24"/>
      <c r="QWS36" s="24"/>
      <c r="QWT36" s="24"/>
      <c r="QWU36" s="24"/>
      <c r="QWV36" s="24"/>
      <c r="QWW36" s="24"/>
      <c r="QWX36" s="24"/>
      <c r="QWY36" s="24"/>
      <c r="QWZ36" s="24"/>
      <c r="QXA36" s="24"/>
      <c r="QXB36" s="24"/>
      <c r="QXC36" s="24"/>
      <c r="QXD36" s="24"/>
      <c r="QXE36" s="24"/>
      <c r="QXF36" s="24"/>
      <c r="QXG36" s="24"/>
      <c r="QXH36" s="24"/>
      <c r="QXI36" s="24"/>
      <c r="QXJ36" s="24"/>
      <c r="QXK36" s="24"/>
      <c r="QXL36" s="24"/>
      <c r="QXM36" s="24"/>
      <c r="QXN36" s="24"/>
      <c r="QXO36" s="24"/>
      <c r="QXP36" s="24"/>
      <c r="QXQ36" s="24"/>
      <c r="QXR36" s="24"/>
      <c r="QXS36" s="24"/>
      <c r="QXT36" s="24"/>
      <c r="QXU36" s="24"/>
      <c r="QXV36" s="24"/>
      <c r="QXW36" s="24"/>
      <c r="QXX36" s="24"/>
      <c r="QXY36" s="24"/>
      <c r="QXZ36" s="24"/>
      <c r="QYA36" s="24"/>
      <c r="QYB36" s="24"/>
      <c r="QYC36" s="24"/>
      <c r="QYD36" s="24"/>
      <c r="QYE36" s="24"/>
      <c r="QYF36" s="24"/>
      <c r="QYG36" s="24"/>
      <c r="QYH36" s="24"/>
      <c r="QYI36" s="24"/>
      <c r="QYJ36" s="24"/>
      <c r="QYK36" s="24"/>
      <c r="QYL36" s="24"/>
      <c r="QYM36" s="24"/>
      <c r="QYN36" s="24"/>
      <c r="QYO36" s="24"/>
      <c r="QYP36" s="24"/>
      <c r="QYQ36" s="24"/>
      <c r="QYR36" s="24"/>
      <c r="QYS36" s="24"/>
      <c r="QYT36" s="24"/>
      <c r="QYU36" s="24"/>
      <c r="QYV36" s="24"/>
      <c r="QYW36" s="24"/>
      <c r="QYX36" s="24"/>
      <c r="QYY36" s="24"/>
      <c r="QYZ36" s="24"/>
      <c r="QZA36" s="24"/>
      <c r="QZB36" s="24"/>
      <c r="QZC36" s="24"/>
      <c r="QZD36" s="24"/>
      <c r="QZE36" s="24"/>
      <c r="QZF36" s="24"/>
      <c r="QZG36" s="24"/>
      <c r="QZH36" s="24"/>
      <c r="QZI36" s="24"/>
      <c r="QZJ36" s="24"/>
      <c r="QZK36" s="24"/>
      <c r="QZL36" s="24"/>
      <c r="QZM36" s="24"/>
      <c r="QZN36" s="24"/>
      <c r="QZO36" s="24"/>
      <c r="QZP36" s="24"/>
      <c r="QZQ36" s="24"/>
      <c r="QZR36" s="24"/>
      <c r="QZS36" s="24"/>
      <c r="QZT36" s="24"/>
      <c r="QZU36" s="24"/>
      <c r="QZV36" s="24"/>
      <c r="QZW36" s="24"/>
      <c r="QZX36" s="24"/>
      <c r="QZY36" s="24"/>
      <c r="QZZ36" s="24"/>
      <c r="RAA36" s="24"/>
      <c r="RAB36" s="24"/>
      <c r="RAC36" s="24"/>
      <c r="RAD36" s="24"/>
      <c r="RAE36" s="24"/>
      <c r="RAF36" s="24"/>
      <c r="RAG36" s="24"/>
      <c r="RAH36" s="24"/>
      <c r="RAI36" s="24"/>
      <c r="RAJ36" s="24"/>
      <c r="RAK36" s="24"/>
      <c r="RAL36" s="24"/>
      <c r="RAM36" s="24"/>
      <c r="RAN36" s="24"/>
      <c r="RAO36" s="24"/>
      <c r="RAP36" s="24"/>
      <c r="RAQ36" s="24"/>
      <c r="RAR36" s="24"/>
      <c r="RAS36" s="24"/>
      <c r="RAT36" s="24"/>
      <c r="RAU36" s="24"/>
      <c r="RAV36" s="24"/>
      <c r="RAW36" s="24"/>
      <c r="RAX36" s="24"/>
      <c r="RAY36" s="24"/>
      <c r="RAZ36" s="24"/>
      <c r="RBA36" s="24"/>
      <c r="RBB36" s="24"/>
      <c r="RBC36" s="24"/>
      <c r="RBD36" s="24"/>
      <c r="RBE36" s="24"/>
      <c r="RBF36" s="24"/>
      <c r="RBG36" s="24"/>
      <c r="RBH36" s="24"/>
      <c r="RBI36" s="24"/>
      <c r="RBJ36" s="24"/>
      <c r="RBK36" s="24"/>
      <c r="RBL36" s="24"/>
      <c r="RBM36" s="24"/>
      <c r="RBN36" s="24"/>
      <c r="RBO36" s="24"/>
      <c r="RBP36" s="24"/>
      <c r="RBQ36" s="24"/>
      <c r="RBR36" s="24"/>
      <c r="RBS36" s="24"/>
      <c r="RBT36" s="24"/>
      <c r="RBU36" s="24"/>
      <c r="RBV36" s="24"/>
      <c r="RBW36" s="24"/>
      <c r="RBX36" s="24"/>
      <c r="RBY36" s="24"/>
      <c r="RBZ36" s="24"/>
      <c r="RCA36" s="24"/>
      <c r="RCB36" s="24"/>
      <c r="RCC36" s="24"/>
      <c r="RCD36" s="24"/>
      <c r="RCE36" s="24"/>
      <c r="RCF36" s="24"/>
      <c r="RCG36" s="24"/>
      <c r="RCH36" s="24"/>
      <c r="RCI36" s="24"/>
      <c r="RCJ36" s="24"/>
      <c r="RCK36" s="24"/>
      <c r="RCL36" s="24"/>
      <c r="RCM36" s="24"/>
      <c r="RCN36" s="24"/>
      <c r="RCO36" s="24"/>
      <c r="RCP36" s="24"/>
      <c r="RCQ36" s="24"/>
      <c r="RCR36" s="24"/>
      <c r="RCS36" s="24"/>
      <c r="RCT36" s="24"/>
      <c r="RCU36" s="24"/>
      <c r="RCV36" s="24"/>
      <c r="RCW36" s="24"/>
      <c r="RCX36" s="24"/>
      <c r="RCY36" s="24"/>
      <c r="RCZ36" s="24"/>
      <c r="RDA36" s="24"/>
      <c r="RDB36" s="24"/>
      <c r="RDC36" s="24"/>
      <c r="RDD36" s="24"/>
      <c r="RDE36" s="24"/>
      <c r="RDF36" s="24"/>
      <c r="RDG36" s="24"/>
      <c r="RDH36" s="24"/>
      <c r="RDI36" s="24"/>
      <c r="RDJ36" s="24"/>
      <c r="RDK36" s="24"/>
      <c r="RDL36" s="24"/>
      <c r="RDM36" s="24"/>
      <c r="RDN36" s="24"/>
      <c r="RDO36" s="24"/>
      <c r="RDP36" s="24"/>
      <c r="RDQ36" s="24"/>
      <c r="RDR36" s="24"/>
      <c r="RDS36" s="24"/>
      <c r="RDT36" s="24"/>
      <c r="RDU36" s="24"/>
      <c r="RDV36" s="24"/>
      <c r="RDW36" s="24"/>
      <c r="RDX36" s="24"/>
      <c r="RDY36" s="24"/>
      <c r="RDZ36" s="24"/>
      <c r="REA36" s="24"/>
      <c r="REB36" s="24"/>
      <c r="REC36" s="24"/>
      <c r="RED36" s="24"/>
      <c r="REE36" s="24"/>
      <c r="REF36" s="24"/>
      <c r="REG36" s="24"/>
      <c r="REH36" s="24"/>
      <c r="REI36" s="24"/>
      <c r="REJ36" s="24"/>
      <c r="REK36" s="24"/>
      <c r="REL36" s="24"/>
      <c r="REM36" s="24"/>
      <c r="REN36" s="24"/>
      <c r="REO36" s="24"/>
      <c r="REP36" s="24"/>
      <c r="REQ36" s="24"/>
      <c r="RER36" s="24"/>
      <c r="RES36" s="24"/>
      <c r="RET36" s="24"/>
      <c r="REU36" s="24"/>
      <c r="REV36" s="24"/>
      <c r="REW36" s="24"/>
      <c r="REX36" s="24"/>
      <c r="REY36" s="24"/>
      <c r="REZ36" s="24"/>
      <c r="RFA36" s="24"/>
      <c r="RFB36" s="24"/>
      <c r="RFC36" s="24"/>
      <c r="RFD36" s="24"/>
      <c r="RFE36" s="24"/>
      <c r="RFF36" s="24"/>
      <c r="RFG36" s="24"/>
      <c r="RFH36" s="24"/>
      <c r="RFI36" s="24"/>
      <c r="RFJ36" s="24"/>
      <c r="RFK36" s="24"/>
      <c r="RFL36" s="24"/>
      <c r="RFM36" s="24"/>
      <c r="RFN36" s="24"/>
      <c r="RFO36" s="24"/>
      <c r="RFP36" s="24"/>
      <c r="RFQ36" s="24"/>
      <c r="RFR36" s="24"/>
      <c r="RFS36" s="24"/>
      <c r="RFT36" s="24"/>
      <c r="RFU36" s="24"/>
      <c r="RFV36" s="24"/>
      <c r="RFW36" s="24"/>
      <c r="RFX36" s="24"/>
      <c r="RFY36" s="24"/>
      <c r="RFZ36" s="24"/>
      <c r="RGA36" s="24"/>
      <c r="RGB36" s="24"/>
      <c r="RGC36" s="24"/>
      <c r="RGD36" s="24"/>
      <c r="RGE36" s="24"/>
      <c r="RGF36" s="24"/>
      <c r="RGG36" s="24"/>
      <c r="RGH36" s="24"/>
      <c r="RGI36" s="24"/>
      <c r="RGJ36" s="24"/>
      <c r="RGK36" s="24"/>
      <c r="RGL36" s="24"/>
      <c r="RGM36" s="24"/>
      <c r="RGN36" s="24"/>
      <c r="RGO36" s="24"/>
      <c r="RGP36" s="24"/>
      <c r="RGQ36" s="24"/>
      <c r="RGR36" s="24"/>
      <c r="RGS36" s="24"/>
      <c r="RGT36" s="24"/>
      <c r="RGU36" s="24"/>
      <c r="RGV36" s="24"/>
      <c r="RGW36" s="24"/>
      <c r="RGX36" s="24"/>
      <c r="RGY36" s="24"/>
      <c r="RGZ36" s="24"/>
      <c r="RHA36" s="24"/>
      <c r="RHB36" s="24"/>
      <c r="RHC36" s="24"/>
      <c r="RHD36" s="24"/>
      <c r="RHE36" s="24"/>
      <c r="RHF36" s="24"/>
      <c r="RHG36" s="24"/>
      <c r="RHH36" s="24"/>
      <c r="RHI36" s="24"/>
      <c r="RHJ36" s="24"/>
      <c r="RHK36" s="24"/>
      <c r="RHL36" s="24"/>
      <c r="RHM36" s="24"/>
      <c r="RHN36" s="24"/>
      <c r="RHO36" s="24"/>
      <c r="RHP36" s="24"/>
      <c r="RHQ36" s="24"/>
      <c r="RHR36" s="24"/>
      <c r="RHS36" s="24"/>
      <c r="RHT36" s="24"/>
      <c r="RHU36" s="24"/>
      <c r="RHV36" s="24"/>
      <c r="RHW36" s="24"/>
      <c r="RHX36" s="24"/>
      <c r="RHY36" s="24"/>
      <c r="RHZ36" s="24"/>
      <c r="RIA36" s="24"/>
      <c r="RIB36" s="24"/>
      <c r="RIC36" s="24"/>
      <c r="RID36" s="24"/>
      <c r="RIE36" s="24"/>
      <c r="RIF36" s="24"/>
      <c r="RIG36" s="24"/>
      <c r="RIH36" s="24"/>
      <c r="RII36" s="24"/>
      <c r="RIJ36" s="24"/>
      <c r="RIK36" s="24"/>
      <c r="RIL36" s="24"/>
      <c r="RIM36" s="24"/>
      <c r="RIN36" s="24"/>
      <c r="RIO36" s="24"/>
      <c r="RIP36" s="24"/>
      <c r="RIQ36" s="24"/>
      <c r="RIR36" s="24"/>
      <c r="RIS36" s="24"/>
      <c r="RIT36" s="24"/>
      <c r="RIU36" s="24"/>
      <c r="RIV36" s="24"/>
      <c r="RIW36" s="24"/>
      <c r="RIX36" s="24"/>
      <c r="RIY36" s="24"/>
      <c r="RIZ36" s="24"/>
      <c r="RJA36" s="24"/>
      <c r="RJB36" s="24"/>
      <c r="RJC36" s="24"/>
      <c r="RJD36" s="24"/>
      <c r="RJE36" s="24"/>
      <c r="RJF36" s="24"/>
      <c r="RJG36" s="24"/>
      <c r="RJH36" s="24"/>
      <c r="RJI36" s="24"/>
      <c r="RJJ36" s="24"/>
      <c r="RJK36" s="24"/>
      <c r="RJL36" s="24"/>
      <c r="RJM36" s="24"/>
      <c r="RJN36" s="24"/>
      <c r="RJO36" s="24"/>
      <c r="RJP36" s="24"/>
      <c r="RJQ36" s="24"/>
      <c r="RJR36" s="24"/>
      <c r="RJS36" s="24"/>
      <c r="RJT36" s="24"/>
      <c r="RJU36" s="24"/>
      <c r="RJV36" s="24"/>
      <c r="RJW36" s="24"/>
      <c r="RJX36" s="24"/>
      <c r="RJY36" s="24"/>
      <c r="RJZ36" s="24"/>
      <c r="RKA36" s="24"/>
      <c r="RKB36" s="24"/>
      <c r="RKC36" s="24"/>
      <c r="RKD36" s="24"/>
      <c r="RKE36" s="24"/>
      <c r="RKF36" s="24"/>
      <c r="RKG36" s="24"/>
      <c r="RKH36" s="24"/>
      <c r="RKI36" s="24"/>
      <c r="RKJ36" s="24"/>
      <c r="RKK36" s="24"/>
      <c r="RKL36" s="24"/>
      <c r="RKM36" s="24"/>
      <c r="RKN36" s="24"/>
      <c r="RKO36" s="24"/>
      <c r="RKP36" s="24"/>
      <c r="RKQ36" s="24"/>
      <c r="RKR36" s="24"/>
      <c r="RKS36" s="24"/>
      <c r="RKT36" s="24"/>
      <c r="RKU36" s="24"/>
      <c r="RKV36" s="24"/>
      <c r="RKW36" s="24"/>
      <c r="RKX36" s="24"/>
      <c r="RKY36" s="24"/>
      <c r="RKZ36" s="24"/>
      <c r="RLA36" s="24"/>
      <c r="RLB36" s="24"/>
      <c r="RLC36" s="24"/>
      <c r="RLD36" s="24"/>
      <c r="RLE36" s="24"/>
      <c r="RLF36" s="24"/>
      <c r="RLG36" s="24"/>
      <c r="RLH36" s="24"/>
      <c r="RLI36" s="24"/>
      <c r="RLJ36" s="24"/>
      <c r="RLK36" s="24"/>
      <c r="RLL36" s="24"/>
      <c r="RLM36" s="24"/>
      <c r="RLN36" s="24"/>
      <c r="RLO36" s="24"/>
      <c r="RLP36" s="24"/>
      <c r="RLQ36" s="24"/>
      <c r="RLR36" s="24"/>
      <c r="RLS36" s="24"/>
      <c r="RLT36" s="24"/>
      <c r="RLU36" s="24"/>
      <c r="RLV36" s="24"/>
      <c r="RLW36" s="24"/>
      <c r="RLX36" s="24"/>
      <c r="RLY36" s="24"/>
      <c r="RLZ36" s="24"/>
      <c r="RMA36" s="24"/>
      <c r="RMB36" s="24"/>
      <c r="RMC36" s="24"/>
      <c r="RMD36" s="24"/>
      <c r="RME36" s="24"/>
      <c r="RMF36" s="24"/>
      <c r="RMG36" s="24"/>
      <c r="RMH36" s="24"/>
      <c r="RMI36" s="24"/>
      <c r="RMJ36" s="24"/>
      <c r="RMK36" s="24"/>
      <c r="RML36" s="24"/>
      <c r="RMM36" s="24"/>
      <c r="RMN36" s="24"/>
      <c r="RMO36" s="24"/>
      <c r="RMP36" s="24"/>
      <c r="RMQ36" s="24"/>
      <c r="RMR36" s="24"/>
      <c r="RMS36" s="24"/>
      <c r="RMT36" s="24"/>
      <c r="RMU36" s="24"/>
      <c r="RMV36" s="24"/>
      <c r="RMW36" s="24"/>
      <c r="RMX36" s="24"/>
      <c r="RMY36" s="24"/>
      <c r="RMZ36" s="24"/>
      <c r="RNA36" s="24"/>
      <c r="RNB36" s="24"/>
      <c r="RNC36" s="24"/>
      <c r="RND36" s="24"/>
      <c r="RNE36" s="24"/>
      <c r="RNF36" s="24"/>
      <c r="RNG36" s="24"/>
      <c r="RNH36" s="24"/>
      <c r="RNI36" s="24"/>
      <c r="RNJ36" s="24"/>
      <c r="RNK36" s="24"/>
      <c r="RNL36" s="24"/>
      <c r="RNM36" s="24"/>
      <c r="RNN36" s="24"/>
      <c r="RNO36" s="24"/>
      <c r="RNP36" s="24"/>
      <c r="RNQ36" s="24"/>
      <c r="RNR36" s="24"/>
      <c r="RNS36" s="24"/>
      <c r="RNT36" s="24"/>
      <c r="RNU36" s="24"/>
      <c r="RNV36" s="24"/>
      <c r="RNW36" s="24"/>
      <c r="RNX36" s="24"/>
      <c r="RNY36" s="24"/>
      <c r="RNZ36" s="24"/>
      <c r="ROA36" s="24"/>
      <c r="ROB36" s="24"/>
      <c r="ROC36" s="24"/>
      <c r="ROD36" s="24"/>
      <c r="ROE36" s="24"/>
      <c r="ROF36" s="24"/>
      <c r="ROG36" s="24"/>
      <c r="ROH36" s="24"/>
      <c r="ROI36" s="24"/>
      <c r="ROJ36" s="24"/>
      <c r="ROK36" s="24"/>
      <c r="ROL36" s="24"/>
      <c r="ROM36" s="24"/>
      <c r="RON36" s="24"/>
      <c r="ROO36" s="24"/>
      <c r="ROP36" s="24"/>
      <c r="ROQ36" s="24"/>
      <c r="ROR36" s="24"/>
      <c r="ROS36" s="24"/>
      <c r="ROT36" s="24"/>
      <c r="ROU36" s="24"/>
      <c r="ROV36" s="24"/>
      <c r="ROW36" s="24"/>
      <c r="ROX36" s="24"/>
      <c r="ROY36" s="24"/>
      <c r="ROZ36" s="24"/>
      <c r="RPA36" s="24"/>
      <c r="RPB36" s="24"/>
      <c r="RPC36" s="24"/>
      <c r="RPD36" s="24"/>
      <c r="RPE36" s="24"/>
      <c r="RPF36" s="24"/>
      <c r="RPG36" s="24"/>
      <c r="RPH36" s="24"/>
      <c r="RPI36" s="24"/>
      <c r="RPJ36" s="24"/>
      <c r="RPK36" s="24"/>
      <c r="RPL36" s="24"/>
      <c r="RPM36" s="24"/>
      <c r="RPN36" s="24"/>
      <c r="RPO36" s="24"/>
      <c r="RPP36" s="24"/>
      <c r="RPQ36" s="24"/>
      <c r="RPR36" s="24"/>
      <c r="RPS36" s="24"/>
      <c r="RPT36" s="24"/>
      <c r="RPU36" s="24"/>
      <c r="RPV36" s="24"/>
      <c r="RPW36" s="24"/>
      <c r="RPX36" s="24"/>
      <c r="RPY36" s="24"/>
      <c r="RPZ36" s="24"/>
      <c r="RQA36" s="24"/>
      <c r="RQB36" s="24"/>
      <c r="RQC36" s="24"/>
      <c r="RQD36" s="24"/>
      <c r="RQE36" s="24"/>
      <c r="RQF36" s="24"/>
      <c r="RQG36" s="24"/>
      <c r="RQH36" s="24"/>
      <c r="RQI36" s="24"/>
      <c r="RQJ36" s="24"/>
      <c r="RQK36" s="24"/>
      <c r="RQL36" s="24"/>
      <c r="RQM36" s="24"/>
      <c r="RQN36" s="24"/>
      <c r="RQO36" s="24"/>
      <c r="RQP36" s="24"/>
      <c r="RQQ36" s="24"/>
      <c r="RQR36" s="24"/>
      <c r="RQS36" s="24"/>
      <c r="RQT36" s="24"/>
      <c r="RQU36" s="24"/>
      <c r="RQV36" s="24"/>
      <c r="RQW36" s="24"/>
      <c r="RQX36" s="24"/>
      <c r="RQY36" s="24"/>
      <c r="RQZ36" s="24"/>
      <c r="RRA36" s="24"/>
      <c r="RRB36" s="24"/>
      <c r="RRC36" s="24"/>
      <c r="RRD36" s="24"/>
      <c r="RRE36" s="24"/>
      <c r="RRF36" s="24"/>
      <c r="RRG36" s="24"/>
      <c r="RRH36" s="24"/>
      <c r="RRI36" s="24"/>
      <c r="RRJ36" s="24"/>
      <c r="RRK36" s="24"/>
      <c r="RRL36" s="24"/>
      <c r="RRM36" s="24"/>
      <c r="RRN36" s="24"/>
      <c r="RRO36" s="24"/>
      <c r="RRP36" s="24"/>
      <c r="RRQ36" s="24"/>
      <c r="RRR36" s="24"/>
      <c r="RRS36" s="24"/>
      <c r="RRT36" s="24"/>
      <c r="RRU36" s="24"/>
      <c r="RRV36" s="24"/>
      <c r="RRW36" s="24"/>
      <c r="RRX36" s="24"/>
      <c r="RRY36" s="24"/>
      <c r="RRZ36" s="24"/>
      <c r="RSA36" s="24"/>
      <c r="RSB36" s="24"/>
      <c r="RSC36" s="24"/>
      <c r="RSD36" s="24"/>
      <c r="RSE36" s="24"/>
      <c r="RSF36" s="24"/>
      <c r="RSG36" s="24"/>
      <c r="RSH36" s="24"/>
      <c r="RSI36" s="24"/>
      <c r="RSJ36" s="24"/>
      <c r="RSK36" s="24"/>
      <c r="RSL36" s="24"/>
      <c r="RSM36" s="24"/>
      <c r="RSN36" s="24"/>
      <c r="RSO36" s="24"/>
      <c r="RSP36" s="24"/>
      <c r="RSQ36" s="24"/>
      <c r="RSR36" s="24"/>
      <c r="RSS36" s="24"/>
      <c r="RST36" s="24"/>
      <c r="RSU36" s="24"/>
      <c r="RSV36" s="24"/>
      <c r="RSW36" s="24"/>
      <c r="RSX36" s="24"/>
      <c r="RSY36" s="24"/>
      <c r="RSZ36" s="24"/>
      <c r="RTA36" s="24"/>
      <c r="RTB36" s="24"/>
      <c r="RTC36" s="24"/>
      <c r="RTD36" s="24"/>
      <c r="RTE36" s="24"/>
      <c r="RTF36" s="24"/>
      <c r="RTG36" s="24"/>
      <c r="RTH36" s="24"/>
      <c r="RTI36" s="24"/>
      <c r="RTJ36" s="24"/>
      <c r="RTK36" s="24"/>
      <c r="RTL36" s="24"/>
      <c r="RTM36" s="24"/>
      <c r="RTN36" s="24"/>
      <c r="RTO36" s="24"/>
      <c r="RTP36" s="24"/>
      <c r="RTQ36" s="24"/>
      <c r="RTR36" s="24"/>
      <c r="RTS36" s="24"/>
      <c r="RTT36" s="24"/>
      <c r="RTU36" s="24"/>
      <c r="RTV36" s="24"/>
      <c r="RTW36" s="24"/>
      <c r="RTX36" s="24"/>
      <c r="RTY36" s="24"/>
      <c r="RTZ36" s="24"/>
      <c r="RUA36" s="24"/>
      <c r="RUB36" s="24"/>
      <c r="RUC36" s="24"/>
      <c r="RUD36" s="24"/>
      <c r="RUE36" s="24"/>
      <c r="RUF36" s="24"/>
      <c r="RUG36" s="24"/>
      <c r="RUH36" s="24"/>
      <c r="RUI36" s="24"/>
      <c r="RUJ36" s="24"/>
      <c r="RUK36" s="24"/>
      <c r="RUL36" s="24"/>
      <c r="RUM36" s="24"/>
      <c r="RUN36" s="24"/>
      <c r="RUO36" s="24"/>
      <c r="RUP36" s="24"/>
      <c r="RUQ36" s="24"/>
      <c r="RUR36" s="24"/>
      <c r="RUS36" s="24"/>
      <c r="RUT36" s="24"/>
      <c r="RUU36" s="24"/>
      <c r="RUV36" s="24"/>
      <c r="RUW36" s="24"/>
      <c r="RUX36" s="24"/>
      <c r="RUY36" s="24"/>
      <c r="RUZ36" s="24"/>
      <c r="RVA36" s="24"/>
      <c r="RVB36" s="24"/>
      <c r="RVC36" s="24"/>
      <c r="RVD36" s="24"/>
      <c r="RVE36" s="24"/>
      <c r="RVF36" s="24"/>
      <c r="RVG36" s="24"/>
      <c r="RVH36" s="24"/>
      <c r="RVI36" s="24"/>
      <c r="RVJ36" s="24"/>
      <c r="RVK36" s="24"/>
      <c r="RVL36" s="24"/>
      <c r="RVM36" s="24"/>
      <c r="RVN36" s="24"/>
      <c r="RVO36" s="24"/>
      <c r="RVP36" s="24"/>
      <c r="RVQ36" s="24"/>
      <c r="RVR36" s="24"/>
      <c r="RVS36" s="24"/>
      <c r="RVT36" s="24"/>
      <c r="RVU36" s="24"/>
      <c r="RVV36" s="24"/>
      <c r="RVW36" s="24"/>
      <c r="RVX36" s="24"/>
      <c r="RVY36" s="24"/>
      <c r="RVZ36" s="24"/>
      <c r="RWA36" s="24"/>
      <c r="RWB36" s="24"/>
      <c r="RWC36" s="24"/>
      <c r="RWD36" s="24"/>
      <c r="RWE36" s="24"/>
      <c r="RWF36" s="24"/>
      <c r="RWG36" s="24"/>
      <c r="RWH36" s="24"/>
      <c r="RWI36" s="24"/>
      <c r="RWJ36" s="24"/>
      <c r="RWK36" s="24"/>
      <c r="RWL36" s="24"/>
      <c r="RWM36" s="24"/>
      <c r="RWN36" s="24"/>
      <c r="RWO36" s="24"/>
      <c r="RWP36" s="24"/>
      <c r="RWQ36" s="24"/>
      <c r="RWR36" s="24"/>
      <c r="RWS36" s="24"/>
      <c r="RWT36" s="24"/>
      <c r="RWU36" s="24"/>
      <c r="RWV36" s="24"/>
      <c r="RWW36" s="24"/>
      <c r="RWX36" s="24"/>
      <c r="RWY36" s="24"/>
      <c r="RWZ36" s="24"/>
      <c r="RXA36" s="24"/>
      <c r="RXB36" s="24"/>
      <c r="RXC36" s="24"/>
      <c r="RXD36" s="24"/>
      <c r="RXE36" s="24"/>
      <c r="RXF36" s="24"/>
      <c r="RXG36" s="24"/>
      <c r="RXH36" s="24"/>
      <c r="RXI36" s="24"/>
      <c r="RXJ36" s="24"/>
      <c r="RXK36" s="24"/>
      <c r="RXL36" s="24"/>
      <c r="RXM36" s="24"/>
      <c r="RXN36" s="24"/>
      <c r="RXO36" s="24"/>
      <c r="RXP36" s="24"/>
      <c r="RXQ36" s="24"/>
      <c r="RXR36" s="24"/>
      <c r="RXS36" s="24"/>
      <c r="RXT36" s="24"/>
      <c r="RXU36" s="24"/>
      <c r="RXV36" s="24"/>
      <c r="RXW36" s="24"/>
      <c r="RXX36" s="24"/>
      <c r="RXY36" s="24"/>
      <c r="RXZ36" s="24"/>
      <c r="RYA36" s="24"/>
      <c r="RYB36" s="24"/>
      <c r="RYC36" s="24"/>
      <c r="RYD36" s="24"/>
      <c r="RYE36" s="24"/>
      <c r="RYF36" s="24"/>
      <c r="RYG36" s="24"/>
      <c r="RYH36" s="24"/>
      <c r="RYI36" s="24"/>
      <c r="RYJ36" s="24"/>
      <c r="RYK36" s="24"/>
      <c r="RYL36" s="24"/>
      <c r="RYM36" s="24"/>
      <c r="RYN36" s="24"/>
      <c r="RYO36" s="24"/>
      <c r="RYP36" s="24"/>
      <c r="RYQ36" s="24"/>
      <c r="RYR36" s="24"/>
      <c r="RYS36" s="24"/>
      <c r="RYT36" s="24"/>
      <c r="RYU36" s="24"/>
      <c r="RYV36" s="24"/>
      <c r="RYW36" s="24"/>
      <c r="RYX36" s="24"/>
      <c r="RYY36" s="24"/>
      <c r="RYZ36" s="24"/>
      <c r="RZA36" s="24"/>
      <c r="RZB36" s="24"/>
      <c r="RZC36" s="24"/>
      <c r="RZD36" s="24"/>
      <c r="RZE36" s="24"/>
      <c r="RZF36" s="24"/>
      <c r="RZG36" s="24"/>
      <c r="RZH36" s="24"/>
      <c r="RZI36" s="24"/>
      <c r="RZJ36" s="24"/>
      <c r="RZK36" s="24"/>
      <c r="RZL36" s="24"/>
      <c r="RZM36" s="24"/>
      <c r="RZN36" s="24"/>
      <c r="RZO36" s="24"/>
      <c r="RZP36" s="24"/>
      <c r="RZQ36" s="24"/>
      <c r="RZR36" s="24"/>
      <c r="RZS36" s="24"/>
      <c r="RZT36" s="24"/>
      <c r="RZU36" s="24"/>
      <c r="RZV36" s="24"/>
      <c r="RZW36" s="24"/>
      <c r="RZX36" s="24"/>
      <c r="RZY36" s="24"/>
      <c r="RZZ36" s="24"/>
      <c r="SAA36" s="24"/>
      <c r="SAB36" s="24"/>
      <c r="SAC36" s="24"/>
      <c r="SAD36" s="24"/>
      <c r="SAE36" s="24"/>
      <c r="SAF36" s="24"/>
      <c r="SAG36" s="24"/>
      <c r="SAH36" s="24"/>
      <c r="SAI36" s="24"/>
      <c r="SAJ36" s="24"/>
      <c r="SAK36" s="24"/>
      <c r="SAL36" s="24"/>
      <c r="SAM36" s="24"/>
      <c r="SAN36" s="24"/>
      <c r="SAO36" s="24"/>
      <c r="SAP36" s="24"/>
      <c r="SAQ36" s="24"/>
      <c r="SAR36" s="24"/>
      <c r="SAS36" s="24"/>
      <c r="SAT36" s="24"/>
      <c r="SAU36" s="24"/>
      <c r="SAV36" s="24"/>
      <c r="SAW36" s="24"/>
      <c r="SAX36" s="24"/>
      <c r="SAY36" s="24"/>
      <c r="SAZ36" s="24"/>
      <c r="SBA36" s="24"/>
      <c r="SBB36" s="24"/>
      <c r="SBC36" s="24"/>
      <c r="SBD36" s="24"/>
      <c r="SBE36" s="24"/>
      <c r="SBF36" s="24"/>
      <c r="SBG36" s="24"/>
      <c r="SBH36" s="24"/>
      <c r="SBI36" s="24"/>
      <c r="SBJ36" s="24"/>
      <c r="SBK36" s="24"/>
      <c r="SBL36" s="24"/>
      <c r="SBM36" s="24"/>
      <c r="SBN36" s="24"/>
      <c r="SBO36" s="24"/>
      <c r="SBP36" s="24"/>
      <c r="SBQ36" s="24"/>
      <c r="SBR36" s="24"/>
      <c r="SBS36" s="24"/>
      <c r="SBT36" s="24"/>
      <c r="SBU36" s="24"/>
      <c r="SBV36" s="24"/>
      <c r="SBW36" s="24"/>
      <c r="SBX36" s="24"/>
      <c r="SBY36" s="24"/>
      <c r="SBZ36" s="24"/>
      <c r="SCA36" s="24"/>
      <c r="SCB36" s="24"/>
      <c r="SCC36" s="24"/>
      <c r="SCD36" s="24"/>
      <c r="SCE36" s="24"/>
      <c r="SCF36" s="24"/>
      <c r="SCG36" s="24"/>
      <c r="SCH36" s="24"/>
      <c r="SCI36" s="24"/>
      <c r="SCJ36" s="24"/>
      <c r="SCK36" s="24"/>
      <c r="SCL36" s="24"/>
      <c r="SCM36" s="24"/>
      <c r="SCN36" s="24"/>
      <c r="SCO36" s="24"/>
      <c r="SCP36" s="24"/>
      <c r="SCQ36" s="24"/>
      <c r="SCR36" s="24"/>
      <c r="SCS36" s="24"/>
      <c r="SCT36" s="24"/>
      <c r="SCU36" s="24"/>
      <c r="SCV36" s="24"/>
      <c r="SCW36" s="24"/>
      <c r="SCX36" s="24"/>
      <c r="SCY36" s="24"/>
      <c r="SCZ36" s="24"/>
      <c r="SDA36" s="24"/>
      <c r="SDB36" s="24"/>
      <c r="SDC36" s="24"/>
      <c r="SDD36" s="24"/>
      <c r="SDE36" s="24"/>
      <c r="SDF36" s="24"/>
      <c r="SDG36" s="24"/>
      <c r="SDH36" s="24"/>
      <c r="SDI36" s="24"/>
      <c r="SDJ36" s="24"/>
      <c r="SDK36" s="24"/>
      <c r="SDL36" s="24"/>
      <c r="SDM36" s="24"/>
      <c r="SDN36" s="24"/>
      <c r="SDO36" s="24"/>
      <c r="SDP36" s="24"/>
      <c r="SDQ36" s="24"/>
      <c r="SDR36" s="24"/>
      <c r="SDS36" s="24"/>
      <c r="SDT36" s="24"/>
      <c r="SDU36" s="24"/>
      <c r="SDV36" s="24"/>
      <c r="SDW36" s="24"/>
      <c r="SDX36" s="24"/>
      <c r="SDY36" s="24"/>
      <c r="SDZ36" s="24"/>
      <c r="SEA36" s="24"/>
      <c r="SEB36" s="24"/>
      <c r="SEC36" s="24"/>
      <c r="SED36" s="24"/>
      <c r="SEE36" s="24"/>
      <c r="SEF36" s="24"/>
      <c r="SEG36" s="24"/>
      <c r="SEH36" s="24"/>
      <c r="SEI36" s="24"/>
      <c r="SEJ36" s="24"/>
      <c r="SEK36" s="24"/>
      <c r="SEL36" s="24"/>
      <c r="SEM36" s="24"/>
      <c r="SEN36" s="24"/>
      <c r="SEO36" s="24"/>
      <c r="SEP36" s="24"/>
      <c r="SEQ36" s="24"/>
      <c r="SER36" s="24"/>
      <c r="SES36" s="24"/>
      <c r="SET36" s="24"/>
      <c r="SEU36" s="24"/>
      <c r="SEV36" s="24"/>
      <c r="SEW36" s="24"/>
      <c r="SEX36" s="24"/>
      <c r="SEY36" s="24"/>
      <c r="SEZ36" s="24"/>
      <c r="SFA36" s="24"/>
      <c r="SFB36" s="24"/>
      <c r="SFC36" s="24"/>
      <c r="SFD36" s="24"/>
      <c r="SFE36" s="24"/>
      <c r="SFF36" s="24"/>
      <c r="SFG36" s="24"/>
      <c r="SFH36" s="24"/>
      <c r="SFI36" s="24"/>
      <c r="SFJ36" s="24"/>
      <c r="SFK36" s="24"/>
      <c r="SFL36" s="24"/>
      <c r="SFM36" s="24"/>
      <c r="SFN36" s="24"/>
      <c r="SFO36" s="24"/>
      <c r="SFP36" s="24"/>
      <c r="SFQ36" s="24"/>
      <c r="SFR36" s="24"/>
      <c r="SFS36" s="24"/>
      <c r="SFT36" s="24"/>
      <c r="SFU36" s="24"/>
      <c r="SFV36" s="24"/>
      <c r="SFW36" s="24"/>
      <c r="SFX36" s="24"/>
      <c r="SFY36" s="24"/>
      <c r="SFZ36" s="24"/>
      <c r="SGA36" s="24"/>
      <c r="SGB36" s="24"/>
      <c r="SGC36" s="24"/>
      <c r="SGD36" s="24"/>
      <c r="SGE36" s="24"/>
      <c r="SGF36" s="24"/>
      <c r="SGG36" s="24"/>
      <c r="SGH36" s="24"/>
      <c r="SGI36" s="24"/>
      <c r="SGJ36" s="24"/>
      <c r="SGK36" s="24"/>
      <c r="SGL36" s="24"/>
      <c r="SGM36" s="24"/>
      <c r="SGN36" s="24"/>
      <c r="SGO36" s="24"/>
      <c r="SGP36" s="24"/>
      <c r="SGQ36" s="24"/>
      <c r="SGR36" s="24"/>
      <c r="SGS36" s="24"/>
      <c r="SGT36" s="24"/>
      <c r="SGU36" s="24"/>
      <c r="SGV36" s="24"/>
      <c r="SGW36" s="24"/>
      <c r="SGX36" s="24"/>
      <c r="SGY36" s="24"/>
      <c r="SGZ36" s="24"/>
      <c r="SHA36" s="24"/>
      <c r="SHB36" s="24"/>
      <c r="SHC36" s="24"/>
      <c r="SHD36" s="24"/>
      <c r="SHE36" s="24"/>
      <c r="SHF36" s="24"/>
      <c r="SHG36" s="24"/>
      <c r="SHH36" s="24"/>
      <c r="SHI36" s="24"/>
      <c r="SHJ36" s="24"/>
      <c r="SHK36" s="24"/>
      <c r="SHL36" s="24"/>
      <c r="SHM36" s="24"/>
      <c r="SHN36" s="24"/>
      <c r="SHO36" s="24"/>
      <c r="SHP36" s="24"/>
      <c r="SHQ36" s="24"/>
      <c r="SHR36" s="24"/>
      <c r="SHS36" s="24"/>
      <c r="SHT36" s="24"/>
      <c r="SHU36" s="24"/>
      <c r="SHV36" s="24"/>
      <c r="SHW36" s="24"/>
      <c r="SHX36" s="24"/>
      <c r="SHY36" s="24"/>
      <c r="SHZ36" s="24"/>
      <c r="SIA36" s="24"/>
      <c r="SIB36" s="24"/>
      <c r="SIC36" s="24"/>
      <c r="SID36" s="24"/>
      <c r="SIE36" s="24"/>
      <c r="SIF36" s="24"/>
      <c r="SIG36" s="24"/>
      <c r="SIH36" s="24"/>
      <c r="SII36" s="24"/>
      <c r="SIJ36" s="24"/>
      <c r="SIK36" s="24"/>
      <c r="SIL36" s="24"/>
      <c r="SIM36" s="24"/>
      <c r="SIN36" s="24"/>
      <c r="SIO36" s="24"/>
      <c r="SIP36" s="24"/>
      <c r="SIQ36" s="24"/>
      <c r="SIR36" s="24"/>
      <c r="SIS36" s="24"/>
      <c r="SIT36" s="24"/>
      <c r="SIU36" s="24"/>
      <c r="SIV36" s="24"/>
      <c r="SIW36" s="24"/>
      <c r="SIX36" s="24"/>
      <c r="SIY36" s="24"/>
      <c r="SIZ36" s="24"/>
      <c r="SJA36" s="24"/>
      <c r="SJB36" s="24"/>
      <c r="SJC36" s="24"/>
      <c r="SJD36" s="24"/>
      <c r="SJE36" s="24"/>
      <c r="SJF36" s="24"/>
      <c r="SJG36" s="24"/>
      <c r="SJH36" s="24"/>
      <c r="SJI36" s="24"/>
      <c r="SJJ36" s="24"/>
      <c r="SJK36" s="24"/>
      <c r="SJL36" s="24"/>
      <c r="SJM36" s="24"/>
      <c r="SJN36" s="24"/>
      <c r="SJO36" s="24"/>
      <c r="SJP36" s="24"/>
      <c r="SJQ36" s="24"/>
      <c r="SJR36" s="24"/>
      <c r="SJS36" s="24"/>
      <c r="SJT36" s="24"/>
      <c r="SJU36" s="24"/>
      <c r="SJV36" s="24"/>
      <c r="SJW36" s="24"/>
      <c r="SJX36" s="24"/>
      <c r="SJY36" s="24"/>
      <c r="SJZ36" s="24"/>
      <c r="SKA36" s="24"/>
      <c r="SKB36" s="24"/>
      <c r="SKC36" s="24"/>
      <c r="SKD36" s="24"/>
      <c r="SKE36" s="24"/>
      <c r="SKF36" s="24"/>
      <c r="SKG36" s="24"/>
      <c r="SKH36" s="24"/>
      <c r="SKI36" s="24"/>
      <c r="SKJ36" s="24"/>
      <c r="SKK36" s="24"/>
      <c r="SKL36" s="24"/>
      <c r="SKM36" s="24"/>
      <c r="SKN36" s="24"/>
      <c r="SKO36" s="24"/>
      <c r="SKP36" s="24"/>
      <c r="SKQ36" s="24"/>
      <c r="SKR36" s="24"/>
      <c r="SKS36" s="24"/>
      <c r="SKT36" s="24"/>
      <c r="SKU36" s="24"/>
      <c r="SKV36" s="24"/>
      <c r="SKW36" s="24"/>
      <c r="SKX36" s="24"/>
      <c r="SKY36" s="24"/>
      <c r="SKZ36" s="24"/>
      <c r="SLA36" s="24"/>
      <c r="SLB36" s="24"/>
      <c r="SLC36" s="24"/>
      <c r="SLD36" s="24"/>
      <c r="SLE36" s="24"/>
      <c r="SLF36" s="24"/>
      <c r="SLG36" s="24"/>
      <c r="SLH36" s="24"/>
      <c r="SLI36" s="24"/>
      <c r="SLJ36" s="24"/>
      <c r="SLK36" s="24"/>
      <c r="SLL36" s="24"/>
      <c r="SLM36" s="24"/>
      <c r="SLN36" s="24"/>
      <c r="SLO36" s="24"/>
      <c r="SLP36" s="24"/>
      <c r="SLQ36" s="24"/>
      <c r="SLR36" s="24"/>
      <c r="SLS36" s="24"/>
      <c r="SLT36" s="24"/>
      <c r="SLU36" s="24"/>
      <c r="SLV36" s="24"/>
      <c r="SLW36" s="24"/>
      <c r="SLX36" s="24"/>
      <c r="SLY36" s="24"/>
      <c r="SLZ36" s="24"/>
      <c r="SMA36" s="24"/>
      <c r="SMB36" s="24"/>
      <c r="SMC36" s="24"/>
      <c r="SMD36" s="24"/>
      <c r="SME36" s="24"/>
      <c r="SMF36" s="24"/>
      <c r="SMG36" s="24"/>
      <c r="SMH36" s="24"/>
      <c r="SMI36" s="24"/>
      <c r="SMJ36" s="24"/>
      <c r="SMK36" s="24"/>
      <c r="SML36" s="24"/>
      <c r="SMM36" s="24"/>
      <c r="SMN36" s="24"/>
      <c r="SMO36" s="24"/>
      <c r="SMP36" s="24"/>
      <c r="SMQ36" s="24"/>
      <c r="SMR36" s="24"/>
      <c r="SMS36" s="24"/>
      <c r="SMT36" s="24"/>
      <c r="SMU36" s="24"/>
      <c r="SMV36" s="24"/>
      <c r="SMW36" s="24"/>
      <c r="SMX36" s="24"/>
      <c r="SMY36" s="24"/>
      <c r="SMZ36" s="24"/>
      <c r="SNA36" s="24"/>
      <c r="SNB36" s="24"/>
      <c r="SNC36" s="24"/>
      <c r="SND36" s="24"/>
      <c r="SNE36" s="24"/>
      <c r="SNF36" s="24"/>
      <c r="SNG36" s="24"/>
      <c r="SNH36" s="24"/>
      <c r="SNI36" s="24"/>
      <c r="SNJ36" s="24"/>
      <c r="SNK36" s="24"/>
      <c r="SNL36" s="24"/>
      <c r="SNM36" s="24"/>
      <c r="SNN36" s="24"/>
      <c r="SNO36" s="24"/>
      <c r="SNP36" s="24"/>
      <c r="SNQ36" s="24"/>
      <c r="SNR36" s="24"/>
      <c r="SNS36" s="24"/>
      <c r="SNT36" s="24"/>
      <c r="SNU36" s="24"/>
      <c r="SNV36" s="24"/>
      <c r="SNW36" s="24"/>
      <c r="SNX36" s="24"/>
      <c r="SNY36" s="24"/>
      <c r="SNZ36" s="24"/>
      <c r="SOA36" s="24"/>
      <c r="SOB36" s="24"/>
      <c r="SOC36" s="24"/>
      <c r="SOD36" s="24"/>
      <c r="SOE36" s="24"/>
      <c r="SOF36" s="24"/>
      <c r="SOG36" s="24"/>
      <c r="SOH36" s="24"/>
      <c r="SOI36" s="24"/>
      <c r="SOJ36" s="24"/>
      <c r="SOK36" s="24"/>
      <c r="SOL36" s="24"/>
      <c r="SOM36" s="24"/>
      <c r="SON36" s="24"/>
      <c r="SOO36" s="24"/>
      <c r="SOP36" s="24"/>
      <c r="SOQ36" s="24"/>
      <c r="SOR36" s="24"/>
      <c r="SOS36" s="24"/>
      <c r="SOT36" s="24"/>
      <c r="SOU36" s="24"/>
      <c r="SOV36" s="24"/>
      <c r="SOW36" s="24"/>
      <c r="SOX36" s="24"/>
      <c r="SOY36" s="24"/>
      <c r="SOZ36" s="24"/>
      <c r="SPA36" s="24"/>
      <c r="SPB36" s="24"/>
      <c r="SPC36" s="24"/>
      <c r="SPD36" s="24"/>
      <c r="SPE36" s="24"/>
      <c r="SPF36" s="24"/>
      <c r="SPG36" s="24"/>
      <c r="SPH36" s="24"/>
      <c r="SPI36" s="24"/>
      <c r="SPJ36" s="24"/>
      <c r="SPK36" s="24"/>
      <c r="SPL36" s="24"/>
      <c r="SPM36" s="24"/>
      <c r="SPN36" s="24"/>
      <c r="SPO36" s="24"/>
      <c r="SPP36" s="24"/>
      <c r="SPQ36" s="24"/>
      <c r="SPR36" s="24"/>
      <c r="SPS36" s="24"/>
      <c r="SPT36" s="24"/>
      <c r="SPU36" s="24"/>
      <c r="SPV36" s="24"/>
      <c r="SPW36" s="24"/>
      <c r="SPX36" s="24"/>
      <c r="SPY36" s="24"/>
      <c r="SPZ36" s="24"/>
      <c r="SQA36" s="24"/>
      <c r="SQB36" s="24"/>
      <c r="SQC36" s="24"/>
      <c r="SQD36" s="24"/>
      <c r="SQE36" s="24"/>
      <c r="SQF36" s="24"/>
      <c r="SQG36" s="24"/>
      <c r="SQH36" s="24"/>
      <c r="SQI36" s="24"/>
      <c r="SQJ36" s="24"/>
      <c r="SQK36" s="24"/>
      <c r="SQL36" s="24"/>
      <c r="SQM36" s="24"/>
      <c r="SQN36" s="24"/>
      <c r="SQO36" s="24"/>
      <c r="SQP36" s="24"/>
      <c r="SQQ36" s="24"/>
      <c r="SQR36" s="24"/>
      <c r="SQS36" s="24"/>
      <c r="SQT36" s="24"/>
      <c r="SQU36" s="24"/>
      <c r="SQV36" s="24"/>
      <c r="SQW36" s="24"/>
      <c r="SQX36" s="24"/>
      <c r="SQY36" s="24"/>
      <c r="SQZ36" s="24"/>
      <c r="SRA36" s="24"/>
      <c r="SRB36" s="24"/>
      <c r="SRC36" s="24"/>
      <c r="SRD36" s="24"/>
      <c r="SRE36" s="24"/>
      <c r="SRF36" s="24"/>
      <c r="SRG36" s="24"/>
      <c r="SRH36" s="24"/>
      <c r="SRI36" s="24"/>
      <c r="SRJ36" s="24"/>
      <c r="SRK36" s="24"/>
      <c r="SRL36" s="24"/>
      <c r="SRM36" s="24"/>
      <c r="SRN36" s="24"/>
      <c r="SRO36" s="24"/>
      <c r="SRP36" s="24"/>
      <c r="SRQ36" s="24"/>
      <c r="SRR36" s="24"/>
      <c r="SRS36" s="24"/>
      <c r="SRT36" s="24"/>
      <c r="SRU36" s="24"/>
      <c r="SRV36" s="24"/>
      <c r="SRW36" s="24"/>
      <c r="SRX36" s="24"/>
      <c r="SRY36" s="24"/>
      <c r="SRZ36" s="24"/>
      <c r="SSA36" s="24"/>
      <c r="SSB36" s="24"/>
      <c r="SSC36" s="24"/>
      <c r="SSD36" s="24"/>
      <c r="SSE36" s="24"/>
      <c r="SSF36" s="24"/>
      <c r="SSG36" s="24"/>
      <c r="SSH36" s="24"/>
      <c r="SSI36" s="24"/>
      <c r="SSJ36" s="24"/>
      <c r="SSK36" s="24"/>
      <c r="SSL36" s="24"/>
      <c r="SSM36" s="24"/>
      <c r="SSN36" s="24"/>
      <c r="SSO36" s="24"/>
      <c r="SSP36" s="24"/>
      <c r="SSQ36" s="24"/>
      <c r="SSR36" s="24"/>
      <c r="SSS36" s="24"/>
      <c r="SST36" s="24"/>
      <c r="SSU36" s="24"/>
      <c r="SSV36" s="24"/>
      <c r="SSW36" s="24"/>
      <c r="SSX36" s="24"/>
      <c r="SSY36" s="24"/>
      <c r="SSZ36" s="24"/>
      <c r="STA36" s="24"/>
      <c r="STB36" s="24"/>
      <c r="STC36" s="24"/>
      <c r="STD36" s="24"/>
      <c r="STE36" s="24"/>
      <c r="STF36" s="24"/>
      <c r="STG36" s="24"/>
      <c r="STH36" s="24"/>
      <c r="STI36" s="24"/>
      <c r="STJ36" s="24"/>
      <c r="STK36" s="24"/>
      <c r="STL36" s="24"/>
      <c r="STM36" s="24"/>
      <c r="STN36" s="24"/>
      <c r="STO36" s="24"/>
      <c r="STP36" s="24"/>
      <c r="STQ36" s="24"/>
      <c r="STR36" s="24"/>
      <c r="STS36" s="24"/>
      <c r="STT36" s="24"/>
      <c r="STU36" s="24"/>
      <c r="STV36" s="24"/>
      <c r="STW36" s="24"/>
      <c r="STX36" s="24"/>
      <c r="STY36" s="24"/>
      <c r="STZ36" s="24"/>
      <c r="SUA36" s="24"/>
      <c r="SUB36" s="24"/>
      <c r="SUC36" s="24"/>
      <c r="SUD36" s="24"/>
      <c r="SUE36" s="24"/>
      <c r="SUF36" s="24"/>
      <c r="SUG36" s="24"/>
      <c r="SUH36" s="24"/>
      <c r="SUI36" s="24"/>
      <c r="SUJ36" s="24"/>
      <c r="SUK36" s="24"/>
      <c r="SUL36" s="24"/>
      <c r="SUM36" s="24"/>
      <c r="SUN36" s="24"/>
      <c r="SUO36" s="24"/>
      <c r="SUP36" s="24"/>
      <c r="SUQ36" s="24"/>
      <c r="SUR36" s="24"/>
      <c r="SUS36" s="24"/>
      <c r="SUT36" s="24"/>
      <c r="SUU36" s="24"/>
      <c r="SUV36" s="24"/>
      <c r="SUW36" s="24"/>
      <c r="SUX36" s="24"/>
      <c r="SUY36" s="24"/>
      <c r="SUZ36" s="24"/>
      <c r="SVA36" s="24"/>
      <c r="SVB36" s="24"/>
      <c r="SVC36" s="24"/>
      <c r="SVD36" s="24"/>
      <c r="SVE36" s="24"/>
      <c r="SVF36" s="24"/>
      <c r="SVG36" s="24"/>
      <c r="SVH36" s="24"/>
      <c r="SVI36" s="24"/>
      <c r="SVJ36" s="24"/>
      <c r="SVK36" s="24"/>
      <c r="SVL36" s="24"/>
      <c r="SVM36" s="24"/>
      <c r="SVN36" s="24"/>
      <c r="SVO36" s="24"/>
      <c r="SVP36" s="24"/>
      <c r="SVQ36" s="24"/>
      <c r="SVR36" s="24"/>
      <c r="SVS36" s="24"/>
      <c r="SVT36" s="24"/>
      <c r="SVU36" s="24"/>
      <c r="SVV36" s="24"/>
      <c r="SVW36" s="24"/>
      <c r="SVX36" s="24"/>
      <c r="SVY36" s="24"/>
      <c r="SVZ36" s="24"/>
      <c r="SWA36" s="24"/>
      <c r="SWB36" s="24"/>
      <c r="SWC36" s="24"/>
      <c r="SWD36" s="24"/>
      <c r="SWE36" s="24"/>
      <c r="SWF36" s="24"/>
      <c r="SWG36" s="24"/>
      <c r="SWH36" s="24"/>
      <c r="SWI36" s="24"/>
      <c r="SWJ36" s="24"/>
      <c r="SWK36" s="24"/>
      <c r="SWL36" s="24"/>
      <c r="SWM36" s="24"/>
      <c r="SWN36" s="24"/>
      <c r="SWO36" s="24"/>
      <c r="SWP36" s="24"/>
      <c r="SWQ36" s="24"/>
      <c r="SWR36" s="24"/>
      <c r="SWS36" s="24"/>
      <c r="SWT36" s="24"/>
      <c r="SWU36" s="24"/>
      <c r="SWV36" s="24"/>
      <c r="SWW36" s="24"/>
      <c r="SWX36" s="24"/>
      <c r="SWY36" s="24"/>
      <c r="SWZ36" s="24"/>
      <c r="SXA36" s="24"/>
      <c r="SXB36" s="24"/>
      <c r="SXC36" s="24"/>
      <c r="SXD36" s="24"/>
      <c r="SXE36" s="24"/>
      <c r="SXF36" s="24"/>
      <c r="SXG36" s="24"/>
      <c r="SXH36" s="24"/>
      <c r="SXI36" s="24"/>
      <c r="SXJ36" s="24"/>
      <c r="SXK36" s="24"/>
      <c r="SXL36" s="24"/>
      <c r="SXM36" s="24"/>
      <c r="SXN36" s="24"/>
      <c r="SXO36" s="24"/>
      <c r="SXP36" s="24"/>
      <c r="SXQ36" s="24"/>
      <c r="SXR36" s="24"/>
      <c r="SXS36" s="24"/>
      <c r="SXT36" s="24"/>
      <c r="SXU36" s="24"/>
      <c r="SXV36" s="24"/>
      <c r="SXW36" s="24"/>
      <c r="SXX36" s="24"/>
      <c r="SXY36" s="24"/>
      <c r="SXZ36" s="24"/>
      <c r="SYA36" s="24"/>
      <c r="SYB36" s="24"/>
      <c r="SYC36" s="24"/>
      <c r="SYD36" s="24"/>
      <c r="SYE36" s="24"/>
      <c r="SYF36" s="24"/>
      <c r="SYG36" s="24"/>
      <c r="SYH36" s="24"/>
      <c r="SYI36" s="24"/>
      <c r="SYJ36" s="24"/>
      <c r="SYK36" s="24"/>
      <c r="SYL36" s="24"/>
      <c r="SYM36" s="24"/>
      <c r="SYN36" s="24"/>
      <c r="SYO36" s="24"/>
      <c r="SYP36" s="24"/>
      <c r="SYQ36" s="24"/>
      <c r="SYR36" s="24"/>
      <c r="SYS36" s="24"/>
      <c r="SYT36" s="24"/>
      <c r="SYU36" s="24"/>
      <c r="SYV36" s="24"/>
      <c r="SYW36" s="24"/>
      <c r="SYX36" s="24"/>
      <c r="SYY36" s="24"/>
      <c r="SYZ36" s="24"/>
      <c r="SZA36" s="24"/>
      <c r="SZB36" s="24"/>
      <c r="SZC36" s="24"/>
      <c r="SZD36" s="24"/>
      <c r="SZE36" s="24"/>
      <c r="SZF36" s="24"/>
      <c r="SZG36" s="24"/>
      <c r="SZH36" s="24"/>
      <c r="SZI36" s="24"/>
      <c r="SZJ36" s="24"/>
      <c r="SZK36" s="24"/>
      <c r="SZL36" s="24"/>
      <c r="SZM36" s="24"/>
      <c r="SZN36" s="24"/>
      <c r="SZO36" s="24"/>
      <c r="SZP36" s="24"/>
      <c r="SZQ36" s="24"/>
      <c r="SZR36" s="24"/>
      <c r="SZS36" s="24"/>
      <c r="SZT36" s="24"/>
      <c r="SZU36" s="24"/>
      <c r="SZV36" s="24"/>
      <c r="SZW36" s="24"/>
      <c r="SZX36" s="24"/>
      <c r="SZY36" s="24"/>
      <c r="SZZ36" s="24"/>
      <c r="TAA36" s="24"/>
      <c r="TAB36" s="24"/>
      <c r="TAC36" s="24"/>
      <c r="TAD36" s="24"/>
      <c r="TAE36" s="24"/>
      <c r="TAF36" s="24"/>
      <c r="TAG36" s="24"/>
      <c r="TAH36" s="24"/>
      <c r="TAI36" s="24"/>
      <c r="TAJ36" s="24"/>
      <c r="TAK36" s="24"/>
      <c r="TAL36" s="24"/>
      <c r="TAM36" s="24"/>
      <c r="TAN36" s="24"/>
      <c r="TAO36" s="24"/>
      <c r="TAP36" s="24"/>
      <c r="TAQ36" s="24"/>
      <c r="TAR36" s="24"/>
      <c r="TAS36" s="24"/>
      <c r="TAT36" s="24"/>
      <c r="TAU36" s="24"/>
      <c r="TAV36" s="24"/>
      <c r="TAW36" s="24"/>
      <c r="TAX36" s="24"/>
      <c r="TAY36" s="24"/>
      <c r="TAZ36" s="24"/>
      <c r="TBA36" s="24"/>
      <c r="TBB36" s="24"/>
      <c r="TBC36" s="24"/>
      <c r="TBD36" s="24"/>
      <c r="TBE36" s="24"/>
      <c r="TBF36" s="24"/>
      <c r="TBG36" s="24"/>
      <c r="TBH36" s="24"/>
      <c r="TBI36" s="24"/>
      <c r="TBJ36" s="24"/>
      <c r="TBK36" s="24"/>
      <c r="TBL36" s="24"/>
      <c r="TBM36" s="24"/>
      <c r="TBN36" s="24"/>
      <c r="TBO36" s="24"/>
      <c r="TBP36" s="24"/>
      <c r="TBQ36" s="24"/>
      <c r="TBR36" s="24"/>
      <c r="TBS36" s="24"/>
      <c r="TBT36" s="24"/>
      <c r="TBU36" s="24"/>
      <c r="TBV36" s="24"/>
      <c r="TBW36" s="24"/>
      <c r="TBX36" s="24"/>
      <c r="TBY36" s="24"/>
      <c r="TBZ36" s="24"/>
      <c r="TCA36" s="24"/>
      <c r="TCB36" s="24"/>
      <c r="TCC36" s="24"/>
      <c r="TCD36" s="24"/>
      <c r="TCE36" s="24"/>
      <c r="TCF36" s="24"/>
      <c r="TCG36" s="24"/>
      <c r="TCH36" s="24"/>
      <c r="TCI36" s="24"/>
      <c r="TCJ36" s="24"/>
      <c r="TCK36" s="24"/>
      <c r="TCL36" s="24"/>
      <c r="TCM36" s="24"/>
      <c r="TCN36" s="24"/>
      <c r="TCO36" s="24"/>
      <c r="TCP36" s="24"/>
      <c r="TCQ36" s="24"/>
      <c r="TCR36" s="24"/>
      <c r="TCS36" s="24"/>
      <c r="TCT36" s="24"/>
      <c r="TCU36" s="24"/>
      <c r="TCV36" s="24"/>
      <c r="TCW36" s="24"/>
      <c r="TCX36" s="24"/>
      <c r="TCY36" s="24"/>
      <c r="TCZ36" s="24"/>
      <c r="TDA36" s="24"/>
      <c r="TDB36" s="24"/>
      <c r="TDC36" s="24"/>
      <c r="TDD36" s="24"/>
      <c r="TDE36" s="24"/>
      <c r="TDF36" s="24"/>
      <c r="TDG36" s="24"/>
      <c r="TDH36" s="24"/>
      <c r="TDI36" s="24"/>
      <c r="TDJ36" s="24"/>
      <c r="TDK36" s="24"/>
      <c r="TDL36" s="24"/>
      <c r="TDM36" s="24"/>
      <c r="TDN36" s="24"/>
      <c r="TDO36" s="24"/>
      <c r="TDP36" s="24"/>
      <c r="TDQ36" s="24"/>
      <c r="TDR36" s="24"/>
      <c r="TDS36" s="24"/>
      <c r="TDT36" s="24"/>
      <c r="TDU36" s="24"/>
      <c r="TDV36" s="24"/>
      <c r="TDW36" s="24"/>
      <c r="TDX36" s="24"/>
      <c r="TDY36" s="24"/>
      <c r="TDZ36" s="24"/>
      <c r="TEA36" s="24"/>
      <c r="TEB36" s="24"/>
      <c r="TEC36" s="24"/>
      <c r="TED36" s="24"/>
      <c r="TEE36" s="24"/>
      <c r="TEF36" s="24"/>
      <c r="TEG36" s="24"/>
      <c r="TEH36" s="24"/>
      <c r="TEI36" s="24"/>
      <c r="TEJ36" s="24"/>
      <c r="TEK36" s="24"/>
      <c r="TEL36" s="24"/>
      <c r="TEM36" s="24"/>
      <c r="TEN36" s="24"/>
      <c r="TEO36" s="24"/>
      <c r="TEP36" s="24"/>
      <c r="TEQ36" s="24"/>
      <c r="TER36" s="24"/>
      <c r="TES36" s="24"/>
      <c r="TET36" s="24"/>
      <c r="TEU36" s="24"/>
      <c r="TEV36" s="24"/>
      <c r="TEW36" s="24"/>
      <c r="TEX36" s="24"/>
      <c r="TEY36" s="24"/>
      <c r="TEZ36" s="24"/>
      <c r="TFA36" s="24"/>
      <c r="TFB36" s="24"/>
      <c r="TFC36" s="24"/>
      <c r="TFD36" s="24"/>
      <c r="TFE36" s="24"/>
      <c r="TFF36" s="24"/>
      <c r="TFG36" s="24"/>
      <c r="TFH36" s="24"/>
      <c r="TFI36" s="24"/>
      <c r="TFJ36" s="24"/>
      <c r="TFK36" s="24"/>
      <c r="TFL36" s="24"/>
      <c r="TFM36" s="24"/>
      <c r="TFN36" s="24"/>
      <c r="TFO36" s="24"/>
      <c r="TFP36" s="24"/>
      <c r="TFQ36" s="24"/>
      <c r="TFR36" s="24"/>
      <c r="TFS36" s="24"/>
      <c r="TFT36" s="24"/>
      <c r="TFU36" s="24"/>
      <c r="TFV36" s="24"/>
      <c r="TFW36" s="24"/>
      <c r="TFX36" s="24"/>
      <c r="TFY36" s="24"/>
      <c r="TFZ36" s="24"/>
      <c r="TGA36" s="24"/>
      <c r="TGB36" s="24"/>
      <c r="TGC36" s="24"/>
      <c r="TGD36" s="24"/>
      <c r="TGE36" s="24"/>
      <c r="TGF36" s="24"/>
      <c r="TGG36" s="24"/>
      <c r="TGH36" s="24"/>
      <c r="TGI36" s="24"/>
      <c r="TGJ36" s="24"/>
      <c r="TGK36" s="24"/>
      <c r="TGL36" s="24"/>
      <c r="TGM36" s="24"/>
      <c r="TGN36" s="24"/>
      <c r="TGO36" s="24"/>
      <c r="TGP36" s="24"/>
      <c r="TGQ36" s="24"/>
      <c r="TGR36" s="24"/>
      <c r="TGS36" s="24"/>
      <c r="TGT36" s="24"/>
      <c r="TGU36" s="24"/>
      <c r="TGV36" s="24"/>
      <c r="TGW36" s="24"/>
      <c r="TGX36" s="24"/>
      <c r="TGY36" s="24"/>
      <c r="TGZ36" s="24"/>
      <c r="THA36" s="24"/>
      <c r="THB36" s="24"/>
      <c r="THC36" s="24"/>
      <c r="THD36" s="24"/>
      <c r="THE36" s="24"/>
      <c r="THF36" s="24"/>
      <c r="THG36" s="24"/>
      <c r="THH36" s="24"/>
      <c r="THI36" s="24"/>
      <c r="THJ36" s="24"/>
      <c r="THK36" s="24"/>
      <c r="THL36" s="24"/>
      <c r="THM36" s="24"/>
      <c r="THN36" s="24"/>
      <c r="THO36" s="24"/>
      <c r="THP36" s="24"/>
      <c r="THQ36" s="24"/>
      <c r="THR36" s="24"/>
      <c r="THS36" s="24"/>
      <c r="THT36" s="24"/>
      <c r="THU36" s="24"/>
      <c r="THV36" s="24"/>
      <c r="THW36" s="24"/>
      <c r="THX36" s="24"/>
      <c r="THY36" s="24"/>
      <c r="THZ36" s="24"/>
      <c r="TIA36" s="24"/>
      <c r="TIB36" s="24"/>
      <c r="TIC36" s="24"/>
      <c r="TID36" s="24"/>
      <c r="TIE36" s="24"/>
      <c r="TIF36" s="24"/>
      <c r="TIG36" s="24"/>
      <c r="TIH36" s="24"/>
      <c r="TII36" s="24"/>
      <c r="TIJ36" s="24"/>
      <c r="TIK36" s="24"/>
      <c r="TIL36" s="24"/>
      <c r="TIM36" s="24"/>
      <c r="TIN36" s="24"/>
      <c r="TIO36" s="24"/>
      <c r="TIP36" s="24"/>
      <c r="TIQ36" s="24"/>
      <c r="TIR36" s="24"/>
      <c r="TIS36" s="24"/>
      <c r="TIT36" s="24"/>
      <c r="TIU36" s="24"/>
      <c r="TIV36" s="24"/>
      <c r="TIW36" s="24"/>
      <c r="TIX36" s="24"/>
      <c r="TIY36" s="24"/>
      <c r="TIZ36" s="24"/>
      <c r="TJA36" s="24"/>
      <c r="TJB36" s="24"/>
      <c r="TJC36" s="24"/>
      <c r="TJD36" s="24"/>
      <c r="TJE36" s="24"/>
      <c r="TJF36" s="24"/>
      <c r="TJG36" s="24"/>
      <c r="TJH36" s="24"/>
      <c r="TJI36" s="24"/>
      <c r="TJJ36" s="24"/>
      <c r="TJK36" s="24"/>
      <c r="TJL36" s="24"/>
      <c r="TJM36" s="24"/>
      <c r="TJN36" s="24"/>
      <c r="TJO36" s="24"/>
      <c r="TJP36" s="24"/>
      <c r="TJQ36" s="24"/>
      <c r="TJR36" s="24"/>
      <c r="TJS36" s="24"/>
      <c r="TJT36" s="24"/>
      <c r="TJU36" s="24"/>
      <c r="TJV36" s="24"/>
      <c r="TJW36" s="24"/>
      <c r="TJX36" s="24"/>
      <c r="TJY36" s="24"/>
      <c r="TJZ36" s="24"/>
      <c r="TKA36" s="24"/>
      <c r="TKB36" s="24"/>
      <c r="TKC36" s="24"/>
      <c r="TKD36" s="24"/>
      <c r="TKE36" s="24"/>
      <c r="TKF36" s="24"/>
      <c r="TKG36" s="24"/>
      <c r="TKH36" s="24"/>
      <c r="TKI36" s="24"/>
      <c r="TKJ36" s="24"/>
      <c r="TKK36" s="24"/>
      <c r="TKL36" s="24"/>
      <c r="TKM36" s="24"/>
      <c r="TKN36" s="24"/>
      <c r="TKO36" s="24"/>
      <c r="TKP36" s="24"/>
      <c r="TKQ36" s="24"/>
      <c r="TKR36" s="24"/>
      <c r="TKS36" s="24"/>
      <c r="TKT36" s="24"/>
      <c r="TKU36" s="24"/>
      <c r="TKV36" s="24"/>
      <c r="TKW36" s="24"/>
      <c r="TKX36" s="24"/>
      <c r="TKY36" s="24"/>
      <c r="TKZ36" s="24"/>
      <c r="TLA36" s="24"/>
      <c r="TLB36" s="24"/>
      <c r="TLC36" s="24"/>
      <c r="TLD36" s="24"/>
      <c r="TLE36" s="24"/>
      <c r="TLF36" s="24"/>
      <c r="TLG36" s="24"/>
      <c r="TLH36" s="24"/>
      <c r="TLI36" s="24"/>
      <c r="TLJ36" s="24"/>
      <c r="TLK36" s="24"/>
      <c r="TLL36" s="24"/>
      <c r="TLM36" s="24"/>
      <c r="TLN36" s="24"/>
      <c r="TLO36" s="24"/>
      <c r="TLP36" s="24"/>
      <c r="TLQ36" s="24"/>
      <c r="TLR36" s="24"/>
      <c r="TLS36" s="24"/>
      <c r="TLT36" s="24"/>
      <c r="TLU36" s="24"/>
      <c r="TLV36" s="24"/>
      <c r="TLW36" s="24"/>
      <c r="TLX36" s="24"/>
      <c r="TLY36" s="24"/>
      <c r="TLZ36" s="24"/>
      <c r="TMA36" s="24"/>
      <c r="TMB36" s="24"/>
      <c r="TMC36" s="24"/>
      <c r="TMD36" s="24"/>
      <c r="TME36" s="24"/>
      <c r="TMF36" s="24"/>
      <c r="TMG36" s="24"/>
      <c r="TMH36" s="24"/>
      <c r="TMI36" s="24"/>
      <c r="TMJ36" s="24"/>
      <c r="TMK36" s="24"/>
      <c r="TML36" s="24"/>
      <c r="TMM36" s="24"/>
      <c r="TMN36" s="24"/>
      <c r="TMO36" s="24"/>
      <c r="TMP36" s="24"/>
      <c r="TMQ36" s="24"/>
      <c r="TMR36" s="24"/>
      <c r="TMS36" s="24"/>
      <c r="TMT36" s="24"/>
      <c r="TMU36" s="24"/>
      <c r="TMV36" s="24"/>
      <c r="TMW36" s="24"/>
      <c r="TMX36" s="24"/>
      <c r="TMY36" s="24"/>
      <c r="TMZ36" s="24"/>
      <c r="TNA36" s="24"/>
      <c r="TNB36" s="24"/>
      <c r="TNC36" s="24"/>
      <c r="TND36" s="24"/>
      <c r="TNE36" s="24"/>
      <c r="TNF36" s="24"/>
      <c r="TNG36" s="24"/>
      <c r="TNH36" s="24"/>
      <c r="TNI36" s="24"/>
      <c r="TNJ36" s="24"/>
      <c r="TNK36" s="24"/>
      <c r="TNL36" s="24"/>
      <c r="TNM36" s="24"/>
      <c r="TNN36" s="24"/>
      <c r="TNO36" s="24"/>
      <c r="TNP36" s="24"/>
      <c r="TNQ36" s="24"/>
      <c r="TNR36" s="24"/>
      <c r="TNS36" s="24"/>
      <c r="TNT36" s="24"/>
      <c r="TNU36" s="24"/>
      <c r="TNV36" s="24"/>
      <c r="TNW36" s="24"/>
      <c r="TNX36" s="24"/>
      <c r="TNY36" s="24"/>
      <c r="TNZ36" s="24"/>
      <c r="TOA36" s="24"/>
      <c r="TOB36" s="24"/>
      <c r="TOC36" s="24"/>
      <c r="TOD36" s="24"/>
      <c r="TOE36" s="24"/>
      <c r="TOF36" s="24"/>
      <c r="TOG36" s="24"/>
      <c r="TOH36" s="24"/>
      <c r="TOI36" s="24"/>
      <c r="TOJ36" s="24"/>
      <c r="TOK36" s="24"/>
      <c r="TOL36" s="24"/>
      <c r="TOM36" s="24"/>
      <c r="TON36" s="24"/>
      <c r="TOO36" s="24"/>
      <c r="TOP36" s="24"/>
      <c r="TOQ36" s="24"/>
      <c r="TOR36" s="24"/>
      <c r="TOS36" s="24"/>
      <c r="TOT36" s="24"/>
      <c r="TOU36" s="24"/>
      <c r="TOV36" s="24"/>
      <c r="TOW36" s="24"/>
      <c r="TOX36" s="24"/>
      <c r="TOY36" s="24"/>
      <c r="TOZ36" s="24"/>
      <c r="TPA36" s="24"/>
      <c r="TPB36" s="24"/>
      <c r="TPC36" s="24"/>
      <c r="TPD36" s="24"/>
      <c r="TPE36" s="24"/>
      <c r="TPF36" s="24"/>
      <c r="TPG36" s="24"/>
      <c r="TPH36" s="24"/>
      <c r="TPI36" s="24"/>
      <c r="TPJ36" s="24"/>
      <c r="TPK36" s="24"/>
      <c r="TPL36" s="24"/>
      <c r="TPM36" s="24"/>
      <c r="TPN36" s="24"/>
      <c r="TPO36" s="24"/>
      <c r="TPP36" s="24"/>
      <c r="TPQ36" s="24"/>
      <c r="TPR36" s="24"/>
      <c r="TPS36" s="24"/>
      <c r="TPT36" s="24"/>
      <c r="TPU36" s="24"/>
      <c r="TPV36" s="24"/>
      <c r="TPW36" s="24"/>
      <c r="TPX36" s="24"/>
      <c r="TPY36" s="24"/>
      <c r="TPZ36" s="24"/>
      <c r="TQA36" s="24"/>
      <c r="TQB36" s="24"/>
      <c r="TQC36" s="24"/>
      <c r="TQD36" s="24"/>
      <c r="TQE36" s="24"/>
      <c r="TQF36" s="24"/>
      <c r="TQG36" s="24"/>
      <c r="TQH36" s="24"/>
      <c r="TQI36" s="24"/>
      <c r="TQJ36" s="24"/>
      <c r="TQK36" s="24"/>
      <c r="TQL36" s="24"/>
      <c r="TQM36" s="24"/>
      <c r="TQN36" s="24"/>
      <c r="TQO36" s="24"/>
      <c r="TQP36" s="24"/>
      <c r="TQQ36" s="24"/>
      <c r="TQR36" s="24"/>
      <c r="TQS36" s="24"/>
      <c r="TQT36" s="24"/>
      <c r="TQU36" s="24"/>
      <c r="TQV36" s="24"/>
      <c r="TQW36" s="24"/>
      <c r="TQX36" s="24"/>
      <c r="TQY36" s="24"/>
      <c r="TQZ36" s="24"/>
      <c r="TRA36" s="24"/>
      <c r="TRB36" s="24"/>
      <c r="TRC36" s="24"/>
      <c r="TRD36" s="24"/>
      <c r="TRE36" s="24"/>
      <c r="TRF36" s="24"/>
      <c r="TRG36" s="24"/>
      <c r="TRH36" s="24"/>
      <c r="TRI36" s="24"/>
      <c r="TRJ36" s="24"/>
      <c r="TRK36" s="24"/>
      <c r="TRL36" s="24"/>
      <c r="TRM36" s="24"/>
      <c r="TRN36" s="24"/>
      <c r="TRO36" s="24"/>
      <c r="TRP36" s="24"/>
      <c r="TRQ36" s="24"/>
      <c r="TRR36" s="24"/>
      <c r="TRS36" s="24"/>
      <c r="TRT36" s="24"/>
      <c r="TRU36" s="24"/>
      <c r="TRV36" s="24"/>
      <c r="TRW36" s="24"/>
      <c r="TRX36" s="24"/>
      <c r="TRY36" s="24"/>
      <c r="TRZ36" s="24"/>
      <c r="TSA36" s="24"/>
      <c r="TSB36" s="24"/>
      <c r="TSC36" s="24"/>
      <c r="TSD36" s="24"/>
      <c r="TSE36" s="24"/>
      <c r="TSF36" s="24"/>
      <c r="TSG36" s="24"/>
      <c r="TSH36" s="24"/>
      <c r="TSI36" s="24"/>
      <c r="TSJ36" s="24"/>
      <c r="TSK36" s="24"/>
      <c r="TSL36" s="24"/>
      <c r="TSM36" s="24"/>
      <c r="TSN36" s="24"/>
      <c r="TSO36" s="24"/>
      <c r="TSP36" s="24"/>
      <c r="TSQ36" s="24"/>
      <c r="TSR36" s="24"/>
      <c r="TSS36" s="24"/>
      <c r="TST36" s="24"/>
      <c r="TSU36" s="24"/>
      <c r="TSV36" s="24"/>
      <c r="TSW36" s="24"/>
      <c r="TSX36" s="24"/>
      <c r="TSY36" s="24"/>
      <c r="TSZ36" s="24"/>
      <c r="TTA36" s="24"/>
      <c r="TTB36" s="24"/>
      <c r="TTC36" s="24"/>
      <c r="TTD36" s="24"/>
      <c r="TTE36" s="24"/>
      <c r="TTF36" s="24"/>
      <c r="TTG36" s="24"/>
      <c r="TTH36" s="24"/>
      <c r="TTI36" s="24"/>
      <c r="TTJ36" s="24"/>
      <c r="TTK36" s="24"/>
      <c r="TTL36" s="24"/>
      <c r="TTM36" s="24"/>
      <c r="TTN36" s="24"/>
      <c r="TTO36" s="24"/>
      <c r="TTP36" s="24"/>
      <c r="TTQ36" s="24"/>
      <c r="TTR36" s="24"/>
      <c r="TTS36" s="24"/>
      <c r="TTT36" s="24"/>
      <c r="TTU36" s="24"/>
      <c r="TTV36" s="24"/>
      <c r="TTW36" s="24"/>
      <c r="TTX36" s="24"/>
      <c r="TTY36" s="24"/>
      <c r="TTZ36" s="24"/>
      <c r="TUA36" s="24"/>
      <c r="TUB36" s="24"/>
      <c r="TUC36" s="24"/>
      <c r="TUD36" s="24"/>
      <c r="TUE36" s="24"/>
      <c r="TUF36" s="24"/>
      <c r="TUG36" s="24"/>
      <c r="TUH36" s="24"/>
      <c r="TUI36" s="24"/>
      <c r="TUJ36" s="24"/>
      <c r="TUK36" s="24"/>
      <c r="TUL36" s="24"/>
      <c r="TUM36" s="24"/>
      <c r="TUN36" s="24"/>
      <c r="TUO36" s="24"/>
      <c r="TUP36" s="24"/>
      <c r="TUQ36" s="24"/>
      <c r="TUR36" s="24"/>
      <c r="TUS36" s="24"/>
      <c r="TUT36" s="24"/>
      <c r="TUU36" s="24"/>
      <c r="TUV36" s="24"/>
      <c r="TUW36" s="24"/>
      <c r="TUX36" s="24"/>
      <c r="TUY36" s="24"/>
      <c r="TUZ36" s="24"/>
      <c r="TVA36" s="24"/>
      <c r="TVB36" s="24"/>
      <c r="TVC36" s="24"/>
      <c r="TVD36" s="24"/>
      <c r="TVE36" s="24"/>
      <c r="TVF36" s="24"/>
      <c r="TVG36" s="24"/>
      <c r="TVH36" s="24"/>
      <c r="TVI36" s="24"/>
      <c r="TVJ36" s="24"/>
      <c r="TVK36" s="24"/>
      <c r="TVL36" s="24"/>
      <c r="TVM36" s="24"/>
      <c r="TVN36" s="24"/>
      <c r="TVO36" s="24"/>
      <c r="TVP36" s="24"/>
      <c r="TVQ36" s="24"/>
      <c r="TVR36" s="24"/>
      <c r="TVS36" s="24"/>
      <c r="TVT36" s="24"/>
      <c r="TVU36" s="24"/>
      <c r="TVV36" s="24"/>
      <c r="TVW36" s="24"/>
      <c r="TVX36" s="24"/>
      <c r="TVY36" s="24"/>
      <c r="TVZ36" s="24"/>
      <c r="TWA36" s="24"/>
      <c r="TWB36" s="24"/>
      <c r="TWC36" s="24"/>
      <c r="TWD36" s="24"/>
      <c r="TWE36" s="24"/>
      <c r="TWF36" s="24"/>
      <c r="TWG36" s="24"/>
      <c r="TWH36" s="24"/>
      <c r="TWI36" s="24"/>
      <c r="TWJ36" s="24"/>
      <c r="TWK36" s="24"/>
      <c r="TWL36" s="24"/>
      <c r="TWM36" s="24"/>
      <c r="TWN36" s="24"/>
      <c r="TWO36" s="24"/>
      <c r="TWP36" s="24"/>
      <c r="TWQ36" s="24"/>
      <c r="TWR36" s="24"/>
      <c r="TWS36" s="24"/>
      <c r="TWT36" s="24"/>
      <c r="TWU36" s="24"/>
      <c r="TWV36" s="24"/>
      <c r="TWW36" s="24"/>
      <c r="TWX36" s="24"/>
      <c r="TWY36" s="24"/>
      <c r="TWZ36" s="24"/>
      <c r="TXA36" s="24"/>
      <c r="TXB36" s="24"/>
      <c r="TXC36" s="24"/>
      <c r="TXD36" s="24"/>
      <c r="TXE36" s="24"/>
      <c r="TXF36" s="24"/>
      <c r="TXG36" s="24"/>
      <c r="TXH36" s="24"/>
      <c r="TXI36" s="24"/>
      <c r="TXJ36" s="24"/>
      <c r="TXK36" s="24"/>
      <c r="TXL36" s="24"/>
      <c r="TXM36" s="24"/>
      <c r="TXN36" s="24"/>
      <c r="TXO36" s="24"/>
      <c r="TXP36" s="24"/>
      <c r="TXQ36" s="24"/>
      <c r="TXR36" s="24"/>
      <c r="TXS36" s="24"/>
      <c r="TXT36" s="24"/>
      <c r="TXU36" s="24"/>
      <c r="TXV36" s="24"/>
      <c r="TXW36" s="24"/>
      <c r="TXX36" s="24"/>
      <c r="TXY36" s="24"/>
      <c r="TXZ36" s="24"/>
      <c r="TYA36" s="24"/>
      <c r="TYB36" s="24"/>
      <c r="TYC36" s="24"/>
      <c r="TYD36" s="24"/>
      <c r="TYE36" s="24"/>
      <c r="TYF36" s="24"/>
      <c r="TYG36" s="24"/>
      <c r="TYH36" s="24"/>
      <c r="TYI36" s="24"/>
      <c r="TYJ36" s="24"/>
      <c r="TYK36" s="24"/>
      <c r="TYL36" s="24"/>
      <c r="TYM36" s="24"/>
      <c r="TYN36" s="24"/>
      <c r="TYO36" s="24"/>
      <c r="TYP36" s="24"/>
      <c r="TYQ36" s="24"/>
      <c r="TYR36" s="24"/>
      <c r="TYS36" s="24"/>
      <c r="TYT36" s="24"/>
      <c r="TYU36" s="24"/>
      <c r="TYV36" s="24"/>
      <c r="TYW36" s="24"/>
      <c r="TYX36" s="24"/>
      <c r="TYY36" s="24"/>
      <c r="TYZ36" s="24"/>
      <c r="TZA36" s="24"/>
      <c r="TZB36" s="24"/>
      <c r="TZC36" s="24"/>
      <c r="TZD36" s="24"/>
      <c r="TZE36" s="24"/>
      <c r="TZF36" s="24"/>
      <c r="TZG36" s="24"/>
      <c r="TZH36" s="24"/>
      <c r="TZI36" s="24"/>
      <c r="TZJ36" s="24"/>
      <c r="TZK36" s="24"/>
      <c r="TZL36" s="24"/>
      <c r="TZM36" s="24"/>
      <c r="TZN36" s="24"/>
      <c r="TZO36" s="24"/>
      <c r="TZP36" s="24"/>
      <c r="TZQ36" s="24"/>
      <c r="TZR36" s="24"/>
      <c r="TZS36" s="24"/>
      <c r="TZT36" s="24"/>
      <c r="TZU36" s="24"/>
      <c r="TZV36" s="24"/>
      <c r="TZW36" s="24"/>
      <c r="TZX36" s="24"/>
      <c r="TZY36" s="24"/>
      <c r="TZZ36" s="24"/>
      <c r="UAA36" s="24"/>
      <c r="UAB36" s="24"/>
      <c r="UAC36" s="24"/>
      <c r="UAD36" s="24"/>
      <c r="UAE36" s="24"/>
      <c r="UAF36" s="24"/>
      <c r="UAG36" s="24"/>
      <c r="UAH36" s="24"/>
      <c r="UAI36" s="24"/>
      <c r="UAJ36" s="24"/>
      <c r="UAK36" s="24"/>
      <c r="UAL36" s="24"/>
      <c r="UAM36" s="24"/>
      <c r="UAN36" s="24"/>
      <c r="UAO36" s="24"/>
      <c r="UAP36" s="24"/>
      <c r="UAQ36" s="24"/>
      <c r="UAR36" s="24"/>
      <c r="UAS36" s="24"/>
      <c r="UAT36" s="24"/>
      <c r="UAU36" s="24"/>
      <c r="UAV36" s="24"/>
      <c r="UAW36" s="24"/>
      <c r="UAX36" s="24"/>
      <c r="UAY36" s="24"/>
      <c r="UAZ36" s="24"/>
      <c r="UBA36" s="24"/>
      <c r="UBB36" s="24"/>
      <c r="UBC36" s="24"/>
      <c r="UBD36" s="24"/>
      <c r="UBE36" s="24"/>
      <c r="UBF36" s="24"/>
      <c r="UBG36" s="24"/>
      <c r="UBH36" s="24"/>
      <c r="UBI36" s="24"/>
      <c r="UBJ36" s="24"/>
      <c r="UBK36" s="24"/>
      <c r="UBL36" s="24"/>
      <c r="UBM36" s="24"/>
      <c r="UBN36" s="24"/>
      <c r="UBO36" s="24"/>
      <c r="UBP36" s="24"/>
      <c r="UBQ36" s="24"/>
      <c r="UBR36" s="24"/>
      <c r="UBS36" s="24"/>
      <c r="UBT36" s="24"/>
      <c r="UBU36" s="24"/>
      <c r="UBV36" s="24"/>
      <c r="UBW36" s="24"/>
      <c r="UBX36" s="24"/>
      <c r="UBY36" s="24"/>
      <c r="UBZ36" s="24"/>
      <c r="UCA36" s="24"/>
      <c r="UCB36" s="24"/>
      <c r="UCC36" s="24"/>
      <c r="UCD36" s="24"/>
      <c r="UCE36" s="24"/>
      <c r="UCF36" s="24"/>
      <c r="UCG36" s="24"/>
      <c r="UCH36" s="24"/>
      <c r="UCI36" s="24"/>
      <c r="UCJ36" s="24"/>
      <c r="UCK36" s="24"/>
      <c r="UCL36" s="24"/>
      <c r="UCM36" s="24"/>
      <c r="UCN36" s="24"/>
      <c r="UCO36" s="24"/>
      <c r="UCP36" s="24"/>
      <c r="UCQ36" s="24"/>
      <c r="UCR36" s="24"/>
      <c r="UCS36" s="24"/>
      <c r="UCT36" s="24"/>
      <c r="UCU36" s="24"/>
      <c r="UCV36" s="24"/>
      <c r="UCW36" s="24"/>
      <c r="UCX36" s="24"/>
      <c r="UCY36" s="24"/>
      <c r="UCZ36" s="24"/>
      <c r="UDA36" s="24"/>
      <c r="UDB36" s="24"/>
      <c r="UDC36" s="24"/>
      <c r="UDD36" s="24"/>
      <c r="UDE36" s="24"/>
      <c r="UDF36" s="24"/>
      <c r="UDG36" s="24"/>
      <c r="UDH36" s="24"/>
      <c r="UDI36" s="24"/>
      <c r="UDJ36" s="24"/>
      <c r="UDK36" s="24"/>
      <c r="UDL36" s="24"/>
      <c r="UDM36" s="24"/>
      <c r="UDN36" s="24"/>
      <c r="UDO36" s="24"/>
      <c r="UDP36" s="24"/>
      <c r="UDQ36" s="24"/>
      <c r="UDR36" s="24"/>
      <c r="UDS36" s="24"/>
      <c r="UDT36" s="24"/>
      <c r="UDU36" s="24"/>
      <c r="UDV36" s="24"/>
      <c r="UDW36" s="24"/>
      <c r="UDX36" s="24"/>
      <c r="UDY36" s="24"/>
      <c r="UDZ36" s="24"/>
      <c r="UEA36" s="24"/>
      <c r="UEB36" s="24"/>
      <c r="UEC36" s="24"/>
      <c r="UED36" s="24"/>
      <c r="UEE36" s="24"/>
      <c r="UEF36" s="24"/>
      <c r="UEG36" s="24"/>
      <c r="UEH36" s="24"/>
      <c r="UEI36" s="24"/>
      <c r="UEJ36" s="24"/>
      <c r="UEK36" s="24"/>
      <c r="UEL36" s="24"/>
      <c r="UEM36" s="24"/>
      <c r="UEN36" s="24"/>
      <c r="UEO36" s="24"/>
      <c r="UEP36" s="24"/>
      <c r="UEQ36" s="24"/>
      <c r="UER36" s="24"/>
      <c r="UES36" s="24"/>
      <c r="UET36" s="24"/>
      <c r="UEU36" s="24"/>
      <c r="UEV36" s="24"/>
      <c r="UEW36" s="24"/>
      <c r="UEX36" s="24"/>
      <c r="UEY36" s="24"/>
      <c r="UEZ36" s="24"/>
      <c r="UFA36" s="24"/>
      <c r="UFB36" s="24"/>
      <c r="UFC36" s="24"/>
      <c r="UFD36" s="24"/>
      <c r="UFE36" s="24"/>
      <c r="UFF36" s="24"/>
      <c r="UFG36" s="24"/>
      <c r="UFH36" s="24"/>
      <c r="UFI36" s="24"/>
      <c r="UFJ36" s="24"/>
      <c r="UFK36" s="24"/>
      <c r="UFL36" s="24"/>
      <c r="UFM36" s="24"/>
      <c r="UFN36" s="24"/>
      <c r="UFO36" s="24"/>
      <c r="UFP36" s="24"/>
      <c r="UFQ36" s="24"/>
      <c r="UFR36" s="24"/>
      <c r="UFS36" s="24"/>
      <c r="UFT36" s="24"/>
      <c r="UFU36" s="24"/>
      <c r="UFV36" s="24"/>
      <c r="UFW36" s="24"/>
      <c r="UFX36" s="24"/>
      <c r="UFY36" s="24"/>
      <c r="UFZ36" s="24"/>
      <c r="UGA36" s="24"/>
      <c r="UGB36" s="24"/>
      <c r="UGC36" s="24"/>
      <c r="UGD36" s="24"/>
      <c r="UGE36" s="24"/>
      <c r="UGF36" s="24"/>
      <c r="UGG36" s="24"/>
      <c r="UGH36" s="24"/>
      <c r="UGI36" s="24"/>
      <c r="UGJ36" s="24"/>
      <c r="UGK36" s="24"/>
      <c r="UGL36" s="24"/>
      <c r="UGM36" s="24"/>
      <c r="UGN36" s="24"/>
      <c r="UGO36" s="24"/>
      <c r="UGP36" s="24"/>
      <c r="UGQ36" s="24"/>
      <c r="UGR36" s="24"/>
      <c r="UGS36" s="24"/>
      <c r="UGT36" s="24"/>
      <c r="UGU36" s="24"/>
      <c r="UGV36" s="24"/>
      <c r="UGW36" s="24"/>
      <c r="UGX36" s="24"/>
      <c r="UGY36" s="24"/>
      <c r="UGZ36" s="24"/>
      <c r="UHA36" s="24"/>
      <c r="UHB36" s="24"/>
      <c r="UHC36" s="24"/>
      <c r="UHD36" s="24"/>
      <c r="UHE36" s="24"/>
      <c r="UHF36" s="24"/>
      <c r="UHG36" s="24"/>
      <c r="UHH36" s="24"/>
      <c r="UHI36" s="24"/>
      <c r="UHJ36" s="24"/>
      <c r="UHK36" s="24"/>
      <c r="UHL36" s="24"/>
      <c r="UHM36" s="24"/>
      <c r="UHN36" s="24"/>
      <c r="UHO36" s="24"/>
      <c r="UHP36" s="24"/>
      <c r="UHQ36" s="24"/>
      <c r="UHR36" s="24"/>
      <c r="UHS36" s="24"/>
      <c r="UHT36" s="24"/>
      <c r="UHU36" s="24"/>
      <c r="UHV36" s="24"/>
      <c r="UHW36" s="24"/>
      <c r="UHX36" s="24"/>
      <c r="UHY36" s="24"/>
      <c r="UHZ36" s="24"/>
      <c r="UIA36" s="24"/>
      <c r="UIB36" s="24"/>
      <c r="UIC36" s="24"/>
      <c r="UID36" s="24"/>
      <c r="UIE36" s="24"/>
      <c r="UIF36" s="24"/>
      <c r="UIG36" s="24"/>
      <c r="UIH36" s="24"/>
      <c r="UII36" s="24"/>
      <c r="UIJ36" s="24"/>
      <c r="UIK36" s="24"/>
      <c r="UIL36" s="24"/>
      <c r="UIM36" s="24"/>
      <c r="UIN36" s="24"/>
      <c r="UIO36" s="24"/>
      <c r="UIP36" s="24"/>
      <c r="UIQ36" s="24"/>
      <c r="UIR36" s="24"/>
      <c r="UIS36" s="24"/>
      <c r="UIT36" s="24"/>
      <c r="UIU36" s="24"/>
      <c r="UIV36" s="24"/>
      <c r="UIW36" s="24"/>
      <c r="UIX36" s="24"/>
      <c r="UIY36" s="24"/>
      <c r="UIZ36" s="24"/>
      <c r="UJA36" s="24"/>
      <c r="UJB36" s="24"/>
      <c r="UJC36" s="24"/>
      <c r="UJD36" s="24"/>
      <c r="UJE36" s="24"/>
      <c r="UJF36" s="24"/>
      <c r="UJG36" s="24"/>
      <c r="UJH36" s="24"/>
      <c r="UJI36" s="24"/>
      <c r="UJJ36" s="24"/>
      <c r="UJK36" s="24"/>
      <c r="UJL36" s="24"/>
      <c r="UJM36" s="24"/>
      <c r="UJN36" s="24"/>
      <c r="UJO36" s="24"/>
      <c r="UJP36" s="24"/>
      <c r="UJQ36" s="24"/>
      <c r="UJR36" s="24"/>
      <c r="UJS36" s="24"/>
      <c r="UJT36" s="24"/>
      <c r="UJU36" s="24"/>
      <c r="UJV36" s="24"/>
      <c r="UJW36" s="24"/>
      <c r="UJX36" s="24"/>
      <c r="UJY36" s="24"/>
      <c r="UJZ36" s="24"/>
      <c r="UKA36" s="24"/>
      <c r="UKB36" s="24"/>
      <c r="UKC36" s="24"/>
      <c r="UKD36" s="24"/>
      <c r="UKE36" s="24"/>
      <c r="UKF36" s="24"/>
      <c r="UKG36" s="24"/>
      <c r="UKH36" s="24"/>
      <c r="UKI36" s="24"/>
      <c r="UKJ36" s="24"/>
      <c r="UKK36" s="24"/>
      <c r="UKL36" s="24"/>
      <c r="UKM36" s="24"/>
      <c r="UKN36" s="24"/>
      <c r="UKO36" s="24"/>
      <c r="UKP36" s="24"/>
      <c r="UKQ36" s="24"/>
      <c r="UKR36" s="24"/>
      <c r="UKS36" s="24"/>
      <c r="UKT36" s="24"/>
      <c r="UKU36" s="24"/>
      <c r="UKV36" s="24"/>
      <c r="UKW36" s="24"/>
      <c r="UKX36" s="24"/>
      <c r="UKY36" s="24"/>
      <c r="UKZ36" s="24"/>
      <c r="ULA36" s="24"/>
      <c r="ULB36" s="24"/>
      <c r="ULC36" s="24"/>
      <c r="ULD36" s="24"/>
      <c r="ULE36" s="24"/>
      <c r="ULF36" s="24"/>
      <c r="ULG36" s="24"/>
      <c r="ULH36" s="24"/>
      <c r="ULI36" s="24"/>
      <c r="ULJ36" s="24"/>
      <c r="ULK36" s="24"/>
      <c r="ULL36" s="24"/>
      <c r="ULM36" s="24"/>
      <c r="ULN36" s="24"/>
      <c r="ULO36" s="24"/>
      <c r="ULP36" s="24"/>
      <c r="ULQ36" s="24"/>
      <c r="ULR36" s="24"/>
      <c r="ULS36" s="24"/>
      <c r="ULT36" s="24"/>
      <c r="ULU36" s="24"/>
      <c r="ULV36" s="24"/>
      <c r="ULW36" s="24"/>
      <c r="ULX36" s="24"/>
      <c r="ULY36" s="24"/>
      <c r="ULZ36" s="24"/>
      <c r="UMA36" s="24"/>
      <c r="UMB36" s="24"/>
      <c r="UMC36" s="24"/>
      <c r="UMD36" s="24"/>
      <c r="UME36" s="24"/>
      <c r="UMF36" s="24"/>
      <c r="UMG36" s="24"/>
      <c r="UMH36" s="24"/>
      <c r="UMI36" s="24"/>
      <c r="UMJ36" s="24"/>
      <c r="UMK36" s="24"/>
      <c r="UML36" s="24"/>
      <c r="UMM36" s="24"/>
      <c r="UMN36" s="24"/>
      <c r="UMO36" s="24"/>
      <c r="UMP36" s="24"/>
      <c r="UMQ36" s="24"/>
      <c r="UMR36" s="24"/>
      <c r="UMS36" s="24"/>
      <c r="UMT36" s="24"/>
      <c r="UMU36" s="24"/>
      <c r="UMV36" s="24"/>
      <c r="UMW36" s="24"/>
      <c r="UMX36" s="24"/>
      <c r="UMY36" s="24"/>
      <c r="UMZ36" s="24"/>
      <c r="UNA36" s="24"/>
      <c r="UNB36" s="24"/>
      <c r="UNC36" s="24"/>
      <c r="UND36" s="24"/>
      <c r="UNE36" s="24"/>
      <c r="UNF36" s="24"/>
      <c r="UNG36" s="24"/>
      <c r="UNH36" s="24"/>
      <c r="UNI36" s="24"/>
      <c r="UNJ36" s="24"/>
      <c r="UNK36" s="24"/>
      <c r="UNL36" s="24"/>
      <c r="UNM36" s="24"/>
      <c r="UNN36" s="24"/>
      <c r="UNO36" s="24"/>
      <c r="UNP36" s="24"/>
      <c r="UNQ36" s="24"/>
      <c r="UNR36" s="24"/>
      <c r="UNS36" s="24"/>
      <c r="UNT36" s="24"/>
      <c r="UNU36" s="24"/>
      <c r="UNV36" s="24"/>
      <c r="UNW36" s="24"/>
      <c r="UNX36" s="24"/>
      <c r="UNY36" s="24"/>
      <c r="UNZ36" s="24"/>
      <c r="UOA36" s="24"/>
      <c r="UOB36" s="24"/>
      <c r="UOC36" s="24"/>
      <c r="UOD36" s="24"/>
      <c r="UOE36" s="24"/>
      <c r="UOF36" s="24"/>
      <c r="UOG36" s="24"/>
      <c r="UOH36" s="24"/>
      <c r="UOI36" s="24"/>
      <c r="UOJ36" s="24"/>
      <c r="UOK36" s="24"/>
      <c r="UOL36" s="24"/>
      <c r="UOM36" s="24"/>
      <c r="UON36" s="24"/>
      <c r="UOO36" s="24"/>
      <c r="UOP36" s="24"/>
      <c r="UOQ36" s="24"/>
      <c r="UOR36" s="24"/>
      <c r="UOS36" s="24"/>
      <c r="UOT36" s="24"/>
      <c r="UOU36" s="24"/>
      <c r="UOV36" s="24"/>
      <c r="UOW36" s="24"/>
      <c r="UOX36" s="24"/>
      <c r="UOY36" s="24"/>
      <c r="UOZ36" s="24"/>
      <c r="UPA36" s="24"/>
      <c r="UPB36" s="24"/>
      <c r="UPC36" s="24"/>
      <c r="UPD36" s="24"/>
      <c r="UPE36" s="24"/>
      <c r="UPF36" s="24"/>
      <c r="UPG36" s="24"/>
      <c r="UPH36" s="24"/>
      <c r="UPI36" s="24"/>
      <c r="UPJ36" s="24"/>
      <c r="UPK36" s="24"/>
      <c r="UPL36" s="24"/>
      <c r="UPM36" s="24"/>
      <c r="UPN36" s="24"/>
      <c r="UPO36" s="24"/>
      <c r="UPP36" s="24"/>
      <c r="UPQ36" s="24"/>
      <c r="UPR36" s="24"/>
      <c r="UPS36" s="24"/>
      <c r="UPT36" s="24"/>
      <c r="UPU36" s="24"/>
      <c r="UPV36" s="24"/>
      <c r="UPW36" s="24"/>
      <c r="UPX36" s="24"/>
      <c r="UPY36" s="24"/>
      <c r="UPZ36" s="24"/>
      <c r="UQA36" s="24"/>
      <c r="UQB36" s="24"/>
      <c r="UQC36" s="24"/>
      <c r="UQD36" s="24"/>
      <c r="UQE36" s="24"/>
      <c r="UQF36" s="24"/>
      <c r="UQG36" s="24"/>
      <c r="UQH36" s="24"/>
      <c r="UQI36" s="24"/>
      <c r="UQJ36" s="24"/>
      <c r="UQK36" s="24"/>
      <c r="UQL36" s="24"/>
      <c r="UQM36" s="24"/>
      <c r="UQN36" s="24"/>
      <c r="UQO36" s="24"/>
      <c r="UQP36" s="24"/>
      <c r="UQQ36" s="24"/>
      <c r="UQR36" s="24"/>
      <c r="UQS36" s="24"/>
      <c r="UQT36" s="24"/>
      <c r="UQU36" s="24"/>
      <c r="UQV36" s="24"/>
      <c r="UQW36" s="24"/>
      <c r="UQX36" s="24"/>
      <c r="UQY36" s="24"/>
      <c r="UQZ36" s="24"/>
      <c r="URA36" s="24"/>
      <c r="URB36" s="24"/>
      <c r="URC36" s="24"/>
      <c r="URD36" s="24"/>
      <c r="URE36" s="24"/>
      <c r="URF36" s="24"/>
      <c r="URG36" s="24"/>
      <c r="URH36" s="24"/>
      <c r="URI36" s="24"/>
      <c r="URJ36" s="24"/>
      <c r="URK36" s="24"/>
      <c r="URL36" s="24"/>
      <c r="URM36" s="24"/>
      <c r="URN36" s="24"/>
      <c r="URO36" s="24"/>
      <c r="URP36" s="24"/>
      <c r="URQ36" s="24"/>
      <c r="URR36" s="24"/>
      <c r="URS36" s="24"/>
      <c r="URT36" s="24"/>
      <c r="URU36" s="24"/>
      <c r="URV36" s="24"/>
      <c r="URW36" s="24"/>
      <c r="URX36" s="24"/>
      <c r="URY36" s="24"/>
      <c r="URZ36" s="24"/>
      <c r="USA36" s="24"/>
      <c r="USB36" s="24"/>
      <c r="USC36" s="24"/>
      <c r="USD36" s="24"/>
      <c r="USE36" s="24"/>
      <c r="USF36" s="24"/>
      <c r="USG36" s="24"/>
      <c r="USH36" s="24"/>
      <c r="USI36" s="24"/>
      <c r="USJ36" s="24"/>
      <c r="USK36" s="24"/>
      <c r="USL36" s="24"/>
      <c r="USM36" s="24"/>
      <c r="USN36" s="24"/>
      <c r="USO36" s="24"/>
      <c r="USP36" s="24"/>
      <c r="USQ36" s="24"/>
      <c r="USR36" s="24"/>
      <c r="USS36" s="24"/>
      <c r="UST36" s="24"/>
      <c r="USU36" s="24"/>
      <c r="USV36" s="24"/>
      <c r="USW36" s="24"/>
      <c r="USX36" s="24"/>
      <c r="USY36" s="24"/>
      <c r="USZ36" s="24"/>
      <c r="UTA36" s="24"/>
      <c r="UTB36" s="24"/>
      <c r="UTC36" s="24"/>
      <c r="UTD36" s="24"/>
      <c r="UTE36" s="24"/>
      <c r="UTF36" s="24"/>
      <c r="UTG36" s="24"/>
      <c r="UTH36" s="24"/>
      <c r="UTI36" s="24"/>
      <c r="UTJ36" s="24"/>
      <c r="UTK36" s="24"/>
      <c r="UTL36" s="24"/>
      <c r="UTM36" s="24"/>
      <c r="UTN36" s="24"/>
      <c r="UTO36" s="24"/>
      <c r="UTP36" s="24"/>
      <c r="UTQ36" s="24"/>
      <c r="UTR36" s="24"/>
      <c r="UTS36" s="24"/>
      <c r="UTT36" s="24"/>
      <c r="UTU36" s="24"/>
      <c r="UTV36" s="24"/>
      <c r="UTW36" s="24"/>
      <c r="UTX36" s="24"/>
      <c r="UTY36" s="24"/>
      <c r="UTZ36" s="24"/>
      <c r="UUA36" s="24"/>
      <c r="UUB36" s="24"/>
      <c r="UUC36" s="24"/>
      <c r="UUD36" s="24"/>
      <c r="UUE36" s="24"/>
      <c r="UUF36" s="24"/>
      <c r="UUG36" s="24"/>
      <c r="UUH36" s="24"/>
      <c r="UUI36" s="24"/>
      <c r="UUJ36" s="24"/>
      <c r="UUK36" s="24"/>
      <c r="UUL36" s="24"/>
      <c r="UUM36" s="24"/>
      <c r="UUN36" s="24"/>
      <c r="UUO36" s="24"/>
      <c r="UUP36" s="24"/>
      <c r="UUQ36" s="24"/>
      <c r="UUR36" s="24"/>
      <c r="UUS36" s="24"/>
      <c r="UUT36" s="24"/>
      <c r="UUU36" s="24"/>
      <c r="UUV36" s="24"/>
      <c r="UUW36" s="24"/>
      <c r="UUX36" s="24"/>
      <c r="UUY36" s="24"/>
      <c r="UUZ36" s="24"/>
      <c r="UVA36" s="24"/>
      <c r="UVB36" s="24"/>
      <c r="UVC36" s="24"/>
      <c r="UVD36" s="24"/>
      <c r="UVE36" s="24"/>
      <c r="UVF36" s="24"/>
      <c r="UVG36" s="24"/>
      <c r="UVH36" s="24"/>
      <c r="UVI36" s="24"/>
      <c r="UVJ36" s="24"/>
      <c r="UVK36" s="24"/>
      <c r="UVL36" s="24"/>
      <c r="UVM36" s="24"/>
      <c r="UVN36" s="24"/>
      <c r="UVO36" s="24"/>
      <c r="UVP36" s="24"/>
      <c r="UVQ36" s="24"/>
      <c r="UVR36" s="24"/>
      <c r="UVS36" s="24"/>
      <c r="UVT36" s="24"/>
      <c r="UVU36" s="24"/>
      <c r="UVV36" s="24"/>
      <c r="UVW36" s="24"/>
      <c r="UVX36" s="24"/>
      <c r="UVY36" s="24"/>
      <c r="UVZ36" s="24"/>
      <c r="UWA36" s="24"/>
      <c r="UWB36" s="24"/>
      <c r="UWC36" s="24"/>
      <c r="UWD36" s="24"/>
      <c r="UWE36" s="24"/>
      <c r="UWF36" s="24"/>
      <c r="UWG36" s="24"/>
      <c r="UWH36" s="24"/>
      <c r="UWI36" s="24"/>
      <c r="UWJ36" s="24"/>
      <c r="UWK36" s="24"/>
      <c r="UWL36" s="24"/>
      <c r="UWM36" s="24"/>
      <c r="UWN36" s="24"/>
      <c r="UWO36" s="24"/>
      <c r="UWP36" s="24"/>
      <c r="UWQ36" s="24"/>
      <c r="UWR36" s="24"/>
      <c r="UWS36" s="24"/>
      <c r="UWT36" s="24"/>
      <c r="UWU36" s="24"/>
      <c r="UWV36" s="24"/>
      <c r="UWW36" s="24"/>
      <c r="UWX36" s="24"/>
      <c r="UWY36" s="24"/>
      <c r="UWZ36" s="24"/>
      <c r="UXA36" s="24"/>
      <c r="UXB36" s="24"/>
      <c r="UXC36" s="24"/>
      <c r="UXD36" s="24"/>
      <c r="UXE36" s="24"/>
      <c r="UXF36" s="24"/>
      <c r="UXG36" s="24"/>
      <c r="UXH36" s="24"/>
      <c r="UXI36" s="24"/>
      <c r="UXJ36" s="24"/>
      <c r="UXK36" s="24"/>
      <c r="UXL36" s="24"/>
      <c r="UXM36" s="24"/>
      <c r="UXN36" s="24"/>
      <c r="UXO36" s="24"/>
      <c r="UXP36" s="24"/>
      <c r="UXQ36" s="24"/>
      <c r="UXR36" s="24"/>
      <c r="UXS36" s="24"/>
      <c r="UXT36" s="24"/>
      <c r="UXU36" s="24"/>
      <c r="UXV36" s="24"/>
      <c r="UXW36" s="24"/>
      <c r="UXX36" s="24"/>
      <c r="UXY36" s="24"/>
      <c r="UXZ36" s="24"/>
      <c r="UYA36" s="24"/>
      <c r="UYB36" s="24"/>
      <c r="UYC36" s="24"/>
      <c r="UYD36" s="24"/>
      <c r="UYE36" s="24"/>
      <c r="UYF36" s="24"/>
      <c r="UYG36" s="24"/>
      <c r="UYH36" s="24"/>
      <c r="UYI36" s="24"/>
      <c r="UYJ36" s="24"/>
      <c r="UYK36" s="24"/>
      <c r="UYL36" s="24"/>
      <c r="UYM36" s="24"/>
      <c r="UYN36" s="24"/>
      <c r="UYO36" s="24"/>
      <c r="UYP36" s="24"/>
      <c r="UYQ36" s="24"/>
      <c r="UYR36" s="24"/>
      <c r="UYS36" s="24"/>
      <c r="UYT36" s="24"/>
      <c r="UYU36" s="24"/>
      <c r="UYV36" s="24"/>
      <c r="UYW36" s="24"/>
      <c r="UYX36" s="24"/>
      <c r="UYY36" s="24"/>
      <c r="UYZ36" s="24"/>
      <c r="UZA36" s="24"/>
      <c r="UZB36" s="24"/>
      <c r="UZC36" s="24"/>
      <c r="UZD36" s="24"/>
      <c r="UZE36" s="24"/>
      <c r="UZF36" s="24"/>
      <c r="UZG36" s="24"/>
      <c r="UZH36" s="24"/>
      <c r="UZI36" s="24"/>
      <c r="UZJ36" s="24"/>
      <c r="UZK36" s="24"/>
      <c r="UZL36" s="24"/>
      <c r="UZM36" s="24"/>
      <c r="UZN36" s="24"/>
      <c r="UZO36" s="24"/>
      <c r="UZP36" s="24"/>
      <c r="UZQ36" s="24"/>
      <c r="UZR36" s="24"/>
      <c r="UZS36" s="24"/>
      <c r="UZT36" s="24"/>
      <c r="UZU36" s="24"/>
      <c r="UZV36" s="24"/>
      <c r="UZW36" s="24"/>
      <c r="UZX36" s="24"/>
      <c r="UZY36" s="24"/>
      <c r="UZZ36" s="24"/>
      <c r="VAA36" s="24"/>
      <c r="VAB36" s="24"/>
      <c r="VAC36" s="24"/>
      <c r="VAD36" s="24"/>
      <c r="VAE36" s="24"/>
      <c r="VAF36" s="24"/>
      <c r="VAG36" s="24"/>
      <c r="VAH36" s="24"/>
      <c r="VAI36" s="24"/>
      <c r="VAJ36" s="24"/>
      <c r="VAK36" s="24"/>
      <c r="VAL36" s="24"/>
      <c r="VAM36" s="24"/>
      <c r="VAN36" s="24"/>
      <c r="VAO36" s="24"/>
      <c r="VAP36" s="24"/>
      <c r="VAQ36" s="24"/>
      <c r="VAR36" s="24"/>
      <c r="VAS36" s="24"/>
      <c r="VAT36" s="24"/>
      <c r="VAU36" s="24"/>
      <c r="VAV36" s="24"/>
      <c r="VAW36" s="24"/>
      <c r="VAX36" s="24"/>
      <c r="VAY36" s="24"/>
      <c r="VAZ36" s="24"/>
      <c r="VBA36" s="24"/>
      <c r="VBB36" s="24"/>
      <c r="VBC36" s="24"/>
      <c r="VBD36" s="24"/>
      <c r="VBE36" s="24"/>
      <c r="VBF36" s="24"/>
      <c r="VBG36" s="24"/>
      <c r="VBH36" s="24"/>
      <c r="VBI36" s="24"/>
      <c r="VBJ36" s="24"/>
      <c r="VBK36" s="24"/>
      <c r="VBL36" s="24"/>
      <c r="VBM36" s="24"/>
      <c r="VBN36" s="24"/>
      <c r="VBO36" s="24"/>
      <c r="VBP36" s="24"/>
      <c r="VBQ36" s="24"/>
      <c r="VBR36" s="24"/>
      <c r="VBS36" s="24"/>
      <c r="VBT36" s="24"/>
      <c r="VBU36" s="24"/>
      <c r="VBV36" s="24"/>
      <c r="VBW36" s="24"/>
      <c r="VBX36" s="24"/>
      <c r="VBY36" s="24"/>
      <c r="VBZ36" s="24"/>
      <c r="VCA36" s="24"/>
      <c r="VCB36" s="24"/>
      <c r="VCC36" s="24"/>
      <c r="VCD36" s="24"/>
      <c r="VCE36" s="24"/>
      <c r="VCF36" s="24"/>
      <c r="VCG36" s="24"/>
      <c r="VCH36" s="24"/>
      <c r="VCI36" s="24"/>
      <c r="VCJ36" s="24"/>
      <c r="VCK36" s="24"/>
      <c r="VCL36" s="24"/>
      <c r="VCM36" s="24"/>
      <c r="VCN36" s="24"/>
      <c r="VCO36" s="24"/>
      <c r="VCP36" s="24"/>
      <c r="VCQ36" s="24"/>
      <c r="VCR36" s="24"/>
      <c r="VCS36" s="24"/>
      <c r="VCT36" s="24"/>
      <c r="VCU36" s="24"/>
      <c r="VCV36" s="24"/>
      <c r="VCW36" s="24"/>
      <c r="VCX36" s="24"/>
      <c r="VCY36" s="24"/>
      <c r="VCZ36" s="24"/>
      <c r="VDA36" s="24"/>
      <c r="VDB36" s="24"/>
      <c r="VDC36" s="24"/>
      <c r="VDD36" s="24"/>
      <c r="VDE36" s="24"/>
      <c r="VDF36" s="24"/>
      <c r="VDG36" s="24"/>
      <c r="VDH36" s="24"/>
      <c r="VDI36" s="24"/>
      <c r="VDJ36" s="24"/>
      <c r="VDK36" s="24"/>
      <c r="VDL36" s="24"/>
      <c r="VDM36" s="24"/>
      <c r="VDN36" s="24"/>
      <c r="VDO36" s="24"/>
      <c r="VDP36" s="24"/>
      <c r="VDQ36" s="24"/>
      <c r="VDR36" s="24"/>
      <c r="VDS36" s="24"/>
      <c r="VDT36" s="24"/>
      <c r="VDU36" s="24"/>
      <c r="VDV36" s="24"/>
      <c r="VDW36" s="24"/>
      <c r="VDX36" s="24"/>
      <c r="VDY36" s="24"/>
      <c r="VDZ36" s="24"/>
      <c r="VEA36" s="24"/>
      <c r="VEB36" s="24"/>
      <c r="VEC36" s="24"/>
      <c r="VED36" s="24"/>
      <c r="VEE36" s="24"/>
      <c r="VEF36" s="24"/>
      <c r="VEG36" s="24"/>
      <c r="VEH36" s="24"/>
      <c r="VEI36" s="24"/>
      <c r="VEJ36" s="24"/>
      <c r="VEK36" s="24"/>
      <c r="VEL36" s="24"/>
      <c r="VEM36" s="24"/>
      <c r="VEN36" s="24"/>
      <c r="VEO36" s="24"/>
      <c r="VEP36" s="24"/>
      <c r="VEQ36" s="24"/>
      <c r="VER36" s="24"/>
      <c r="VES36" s="24"/>
      <c r="VET36" s="24"/>
      <c r="VEU36" s="24"/>
      <c r="VEV36" s="24"/>
      <c r="VEW36" s="24"/>
      <c r="VEX36" s="24"/>
      <c r="VEY36" s="24"/>
      <c r="VEZ36" s="24"/>
      <c r="VFA36" s="24"/>
      <c r="VFB36" s="24"/>
      <c r="VFC36" s="24"/>
      <c r="VFD36" s="24"/>
      <c r="VFE36" s="24"/>
      <c r="VFF36" s="24"/>
      <c r="VFG36" s="24"/>
      <c r="VFH36" s="24"/>
      <c r="VFI36" s="24"/>
      <c r="VFJ36" s="24"/>
      <c r="VFK36" s="24"/>
      <c r="VFL36" s="24"/>
      <c r="VFM36" s="24"/>
      <c r="VFN36" s="24"/>
      <c r="VFO36" s="24"/>
      <c r="VFP36" s="24"/>
      <c r="VFQ36" s="24"/>
      <c r="VFR36" s="24"/>
      <c r="VFS36" s="24"/>
      <c r="VFT36" s="24"/>
      <c r="VFU36" s="24"/>
      <c r="VFV36" s="24"/>
      <c r="VFW36" s="24"/>
      <c r="VFX36" s="24"/>
      <c r="VFY36" s="24"/>
      <c r="VFZ36" s="24"/>
      <c r="VGA36" s="24"/>
      <c r="VGB36" s="24"/>
      <c r="VGC36" s="24"/>
      <c r="VGD36" s="24"/>
      <c r="VGE36" s="24"/>
      <c r="VGF36" s="24"/>
      <c r="VGG36" s="24"/>
      <c r="VGH36" s="24"/>
      <c r="VGI36" s="24"/>
      <c r="VGJ36" s="24"/>
      <c r="VGK36" s="24"/>
      <c r="VGL36" s="24"/>
      <c r="VGM36" s="24"/>
      <c r="VGN36" s="24"/>
      <c r="VGO36" s="24"/>
      <c r="VGP36" s="24"/>
      <c r="VGQ36" s="24"/>
      <c r="VGR36" s="24"/>
      <c r="VGS36" s="24"/>
      <c r="VGT36" s="24"/>
      <c r="VGU36" s="24"/>
      <c r="VGV36" s="24"/>
      <c r="VGW36" s="24"/>
      <c r="VGX36" s="24"/>
      <c r="VGY36" s="24"/>
      <c r="VGZ36" s="24"/>
      <c r="VHA36" s="24"/>
      <c r="VHB36" s="24"/>
      <c r="VHC36" s="24"/>
      <c r="VHD36" s="24"/>
      <c r="VHE36" s="24"/>
      <c r="VHF36" s="24"/>
      <c r="VHG36" s="24"/>
      <c r="VHH36" s="24"/>
      <c r="VHI36" s="24"/>
      <c r="VHJ36" s="24"/>
      <c r="VHK36" s="24"/>
      <c r="VHL36" s="24"/>
      <c r="VHM36" s="24"/>
      <c r="VHN36" s="24"/>
      <c r="VHO36" s="24"/>
      <c r="VHP36" s="24"/>
      <c r="VHQ36" s="24"/>
      <c r="VHR36" s="24"/>
      <c r="VHS36" s="24"/>
      <c r="VHT36" s="24"/>
      <c r="VHU36" s="24"/>
      <c r="VHV36" s="24"/>
      <c r="VHW36" s="24"/>
      <c r="VHX36" s="24"/>
      <c r="VHY36" s="24"/>
      <c r="VHZ36" s="24"/>
      <c r="VIA36" s="24"/>
      <c r="VIB36" s="24"/>
      <c r="VIC36" s="24"/>
      <c r="VID36" s="24"/>
      <c r="VIE36" s="24"/>
      <c r="VIF36" s="24"/>
      <c r="VIG36" s="24"/>
      <c r="VIH36" s="24"/>
      <c r="VII36" s="24"/>
      <c r="VIJ36" s="24"/>
      <c r="VIK36" s="24"/>
      <c r="VIL36" s="24"/>
      <c r="VIM36" s="24"/>
      <c r="VIN36" s="24"/>
      <c r="VIO36" s="24"/>
      <c r="VIP36" s="24"/>
      <c r="VIQ36" s="24"/>
      <c r="VIR36" s="24"/>
      <c r="VIS36" s="24"/>
      <c r="VIT36" s="24"/>
      <c r="VIU36" s="24"/>
      <c r="VIV36" s="24"/>
      <c r="VIW36" s="24"/>
      <c r="VIX36" s="24"/>
      <c r="VIY36" s="24"/>
      <c r="VIZ36" s="24"/>
      <c r="VJA36" s="24"/>
      <c r="VJB36" s="24"/>
      <c r="VJC36" s="24"/>
      <c r="VJD36" s="24"/>
      <c r="VJE36" s="24"/>
      <c r="VJF36" s="24"/>
      <c r="VJG36" s="24"/>
      <c r="VJH36" s="24"/>
      <c r="VJI36" s="24"/>
      <c r="VJJ36" s="24"/>
      <c r="VJK36" s="24"/>
      <c r="VJL36" s="24"/>
      <c r="VJM36" s="24"/>
      <c r="VJN36" s="24"/>
      <c r="VJO36" s="24"/>
      <c r="VJP36" s="24"/>
      <c r="VJQ36" s="24"/>
      <c r="VJR36" s="24"/>
      <c r="VJS36" s="24"/>
      <c r="VJT36" s="24"/>
      <c r="VJU36" s="24"/>
      <c r="VJV36" s="24"/>
      <c r="VJW36" s="24"/>
      <c r="VJX36" s="24"/>
      <c r="VJY36" s="24"/>
      <c r="VJZ36" s="24"/>
      <c r="VKA36" s="24"/>
      <c r="VKB36" s="24"/>
      <c r="VKC36" s="24"/>
      <c r="VKD36" s="24"/>
      <c r="VKE36" s="24"/>
      <c r="VKF36" s="24"/>
      <c r="VKG36" s="24"/>
      <c r="VKH36" s="24"/>
      <c r="VKI36" s="24"/>
      <c r="VKJ36" s="24"/>
      <c r="VKK36" s="24"/>
      <c r="VKL36" s="24"/>
      <c r="VKM36" s="24"/>
      <c r="VKN36" s="24"/>
      <c r="VKO36" s="24"/>
      <c r="VKP36" s="24"/>
      <c r="VKQ36" s="24"/>
      <c r="VKR36" s="24"/>
      <c r="VKS36" s="24"/>
      <c r="VKT36" s="24"/>
      <c r="VKU36" s="24"/>
      <c r="VKV36" s="24"/>
      <c r="VKW36" s="24"/>
      <c r="VKX36" s="24"/>
      <c r="VKY36" s="24"/>
      <c r="VKZ36" s="24"/>
      <c r="VLA36" s="24"/>
      <c r="VLB36" s="24"/>
      <c r="VLC36" s="24"/>
      <c r="VLD36" s="24"/>
      <c r="VLE36" s="24"/>
      <c r="VLF36" s="24"/>
      <c r="VLG36" s="24"/>
      <c r="VLH36" s="24"/>
      <c r="VLI36" s="24"/>
      <c r="VLJ36" s="24"/>
      <c r="VLK36" s="24"/>
      <c r="VLL36" s="24"/>
      <c r="VLM36" s="24"/>
      <c r="VLN36" s="24"/>
      <c r="VLO36" s="24"/>
      <c r="VLP36" s="24"/>
      <c r="VLQ36" s="24"/>
      <c r="VLR36" s="24"/>
      <c r="VLS36" s="24"/>
      <c r="VLT36" s="24"/>
      <c r="VLU36" s="24"/>
      <c r="VLV36" s="24"/>
      <c r="VLW36" s="24"/>
      <c r="VLX36" s="24"/>
      <c r="VLY36" s="24"/>
      <c r="VLZ36" s="24"/>
      <c r="VMA36" s="24"/>
      <c r="VMB36" s="24"/>
      <c r="VMC36" s="24"/>
      <c r="VMD36" s="24"/>
      <c r="VME36" s="24"/>
      <c r="VMF36" s="24"/>
      <c r="VMG36" s="24"/>
      <c r="VMH36" s="24"/>
      <c r="VMI36" s="24"/>
      <c r="VMJ36" s="24"/>
      <c r="VMK36" s="24"/>
      <c r="VML36" s="24"/>
      <c r="VMM36" s="24"/>
      <c r="VMN36" s="24"/>
      <c r="VMO36" s="24"/>
      <c r="VMP36" s="24"/>
      <c r="VMQ36" s="24"/>
      <c r="VMR36" s="24"/>
      <c r="VMS36" s="24"/>
      <c r="VMT36" s="24"/>
      <c r="VMU36" s="24"/>
      <c r="VMV36" s="24"/>
      <c r="VMW36" s="24"/>
      <c r="VMX36" s="24"/>
      <c r="VMY36" s="24"/>
      <c r="VMZ36" s="24"/>
      <c r="VNA36" s="24"/>
      <c r="VNB36" s="24"/>
      <c r="VNC36" s="24"/>
      <c r="VND36" s="24"/>
      <c r="VNE36" s="24"/>
      <c r="VNF36" s="24"/>
      <c r="VNG36" s="24"/>
      <c r="VNH36" s="24"/>
      <c r="VNI36" s="24"/>
      <c r="VNJ36" s="24"/>
      <c r="VNK36" s="24"/>
      <c r="VNL36" s="24"/>
      <c r="VNM36" s="24"/>
      <c r="VNN36" s="24"/>
      <c r="VNO36" s="24"/>
      <c r="VNP36" s="24"/>
      <c r="VNQ36" s="24"/>
      <c r="VNR36" s="24"/>
      <c r="VNS36" s="24"/>
      <c r="VNT36" s="24"/>
      <c r="VNU36" s="24"/>
      <c r="VNV36" s="24"/>
      <c r="VNW36" s="24"/>
      <c r="VNX36" s="24"/>
      <c r="VNY36" s="24"/>
      <c r="VNZ36" s="24"/>
      <c r="VOA36" s="24"/>
      <c r="VOB36" s="24"/>
      <c r="VOC36" s="24"/>
      <c r="VOD36" s="24"/>
      <c r="VOE36" s="24"/>
      <c r="VOF36" s="24"/>
      <c r="VOG36" s="24"/>
      <c r="VOH36" s="24"/>
      <c r="VOI36" s="24"/>
      <c r="VOJ36" s="24"/>
      <c r="VOK36" s="24"/>
      <c r="VOL36" s="24"/>
      <c r="VOM36" s="24"/>
      <c r="VON36" s="24"/>
      <c r="VOO36" s="24"/>
      <c r="VOP36" s="24"/>
      <c r="VOQ36" s="24"/>
      <c r="VOR36" s="24"/>
      <c r="VOS36" s="24"/>
      <c r="VOT36" s="24"/>
      <c r="VOU36" s="24"/>
      <c r="VOV36" s="24"/>
      <c r="VOW36" s="24"/>
      <c r="VOX36" s="24"/>
      <c r="VOY36" s="24"/>
      <c r="VOZ36" s="24"/>
      <c r="VPA36" s="24"/>
      <c r="VPB36" s="24"/>
      <c r="VPC36" s="24"/>
      <c r="VPD36" s="24"/>
      <c r="VPE36" s="24"/>
      <c r="VPF36" s="24"/>
      <c r="VPG36" s="24"/>
      <c r="VPH36" s="24"/>
      <c r="VPI36" s="24"/>
      <c r="VPJ36" s="24"/>
      <c r="VPK36" s="24"/>
      <c r="VPL36" s="24"/>
      <c r="VPM36" s="24"/>
      <c r="VPN36" s="24"/>
      <c r="VPO36" s="24"/>
      <c r="VPP36" s="24"/>
      <c r="VPQ36" s="24"/>
      <c r="VPR36" s="24"/>
      <c r="VPS36" s="24"/>
      <c r="VPT36" s="24"/>
      <c r="VPU36" s="24"/>
      <c r="VPV36" s="24"/>
      <c r="VPW36" s="24"/>
      <c r="VPX36" s="24"/>
      <c r="VPY36" s="24"/>
      <c r="VPZ36" s="24"/>
      <c r="VQA36" s="24"/>
      <c r="VQB36" s="24"/>
      <c r="VQC36" s="24"/>
      <c r="VQD36" s="24"/>
      <c r="VQE36" s="24"/>
      <c r="VQF36" s="24"/>
      <c r="VQG36" s="24"/>
      <c r="VQH36" s="24"/>
      <c r="VQI36" s="24"/>
      <c r="VQJ36" s="24"/>
      <c r="VQK36" s="24"/>
      <c r="VQL36" s="24"/>
      <c r="VQM36" s="24"/>
      <c r="VQN36" s="24"/>
      <c r="VQO36" s="24"/>
      <c r="VQP36" s="24"/>
      <c r="VQQ36" s="24"/>
      <c r="VQR36" s="24"/>
      <c r="VQS36" s="24"/>
      <c r="VQT36" s="24"/>
      <c r="VQU36" s="24"/>
      <c r="VQV36" s="24"/>
      <c r="VQW36" s="24"/>
      <c r="VQX36" s="24"/>
      <c r="VQY36" s="24"/>
      <c r="VQZ36" s="24"/>
      <c r="VRA36" s="24"/>
      <c r="VRB36" s="24"/>
      <c r="VRC36" s="24"/>
      <c r="VRD36" s="24"/>
      <c r="VRE36" s="24"/>
      <c r="VRF36" s="24"/>
      <c r="VRG36" s="24"/>
      <c r="VRH36" s="24"/>
      <c r="VRI36" s="24"/>
      <c r="VRJ36" s="24"/>
      <c r="VRK36" s="24"/>
      <c r="VRL36" s="24"/>
      <c r="VRM36" s="24"/>
      <c r="VRN36" s="24"/>
      <c r="VRO36" s="24"/>
      <c r="VRP36" s="24"/>
      <c r="VRQ36" s="24"/>
      <c r="VRR36" s="24"/>
      <c r="VRS36" s="24"/>
      <c r="VRT36" s="24"/>
      <c r="VRU36" s="24"/>
      <c r="VRV36" s="24"/>
      <c r="VRW36" s="24"/>
      <c r="VRX36" s="24"/>
      <c r="VRY36" s="24"/>
      <c r="VRZ36" s="24"/>
      <c r="VSA36" s="24"/>
      <c r="VSB36" s="24"/>
      <c r="VSC36" s="24"/>
      <c r="VSD36" s="24"/>
      <c r="VSE36" s="24"/>
      <c r="VSF36" s="24"/>
      <c r="VSG36" s="24"/>
      <c r="VSH36" s="24"/>
      <c r="VSI36" s="24"/>
      <c r="VSJ36" s="24"/>
      <c r="VSK36" s="24"/>
      <c r="VSL36" s="24"/>
      <c r="VSM36" s="24"/>
      <c r="VSN36" s="24"/>
      <c r="VSO36" s="24"/>
      <c r="VSP36" s="24"/>
      <c r="VSQ36" s="24"/>
      <c r="VSR36" s="24"/>
      <c r="VSS36" s="24"/>
      <c r="VST36" s="24"/>
      <c r="VSU36" s="24"/>
      <c r="VSV36" s="24"/>
      <c r="VSW36" s="24"/>
      <c r="VSX36" s="24"/>
      <c r="VSY36" s="24"/>
      <c r="VSZ36" s="24"/>
      <c r="VTA36" s="24"/>
      <c r="VTB36" s="24"/>
      <c r="VTC36" s="24"/>
      <c r="VTD36" s="24"/>
      <c r="VTE36" s="24"/>
      <c r="VTF36" s="24"/>
      <c r="VTG36" s="24"/>
      <c r="VTH36" s="24"/>
      <c r="VTI36" s="24"/>
      <c r="VTJ36" s="24"/>
      <c r="VTK36" s="24"/>
      <c r="VTL36" s="24"/>
      <c r="VTM36" s="24"/>
      <c r="VTN36" s="24"/>
      <c r="VTO36" s="24"/>
      <c r="VTP36" s="24"/>
      <c r="VTQ36" s="24"/>
      <c r="VTR36" s="24"/>
      <c r="VTS36" s="24"/>
      <c r="VTT36" s="24"/>
      <c r="VTU36" s="24"/>
      <c r="VTV36" s="24"/>
      <c r="VTW36" s="24"/>
      <c r="VTX36" s="24"/>
      <c r="VTY36" s="24"/>
      <c r="VTZ36" s="24"/>
      <c r="VUA36" s="24"/>
      <c r="VUB36" s="24"/>
      <c r="VUC36" s="24"/>
      <c r="VUD36" s="24"/>
      <c r="VUE36" s="24"/>
      <c r="VUF36" s="24"/>
      <c r="VUG36" s="24"/>
      <c r="VUH36" s="24"/>
      <c r="VUI36" s="24"/>
      <c r="VUJ36" s="24"/>
      <c r="VUK36" s="24"/>
      <c r="VUL36" s="24"/>
      <c r="VUM36" s="24"/>
      <c r="VUN36" s="24"/>
      <c r="VUO36" s="24"/>
      <c r="VUP36" s="24"/>
      <c r="VUQ36" s="24"/>
      <c r="VUR36" s="24"/>
      <c r="VUS36" s="24"/>
      <c r="VUT36" s="24"/>
      <c r="VUU36" s="24"/>
      <c r="VUV36" s="24"/>
      <c r="VUW36" s="24"/>
      <c r="VUX36" s="24"/>
      <c r="VUY36" s="24"/>
      <c r="VUZ36" s="24"/>
      <c r="VVA36" s="24"/>
      <c r="VVB36" s="24"/>
      <c r="VVC36" s="24"/>
      <c r="VVD36" s="24"/>
      <c r="VVE36" s="24"/>
      <c r="VVF36" s="24"/>
      <c r="VVG36" s="24"/>
      <c r="VVH36" s="24"/>
      <c r="VVI36" s="24"/>
      <c r="VVJ36" s="24"/>
      <c r="VVK36" s="24"/>
      <c r="VVL36" s="24"/>
      <c r="VVM36" s="24"/>
      <c r="VVN36" s="24"/>
      <c r="VVO36" s="24"/>
      <c r="VVP36" s="24"/>
      <c r="VVQ36" s="24"/>
      <c r="VVR36" s="24"/>
      <c r="VVS36" s="24"/>
      <c r="VVT36" s="24"/>
      <c r="VVU36" s="24"/>
      <c r="VVV36" s="24"/>
      <c r="VVW36" s="24"/>
      <c r="VVX36" s="24"/>
      <c r="VVY36" s="24"/>
      <c r="VVZ36" s="24"/>
      <c r="VWA36" s="24"/>
      <c r="VWB36" s="24"/>
      <c r="VWC36" s="24"/>
      <c r="VWD36" s="24"/>
      <c r="VWE36" s="24"/>
      <c r="VWF36" s="24"/>
      <c r="VWG36" s="24"/>
      <c r="VWH36" s="24"/>
      <c r="VWI36" s="24"/>
      <c r="VWJ36" s="24"/>
      <c r="VWK36" s="24"/>
      <c r="VWL36" s="24"/>
      <c r="VWM36" s="24"/>
      <c r="VWN36" s="24"/>
      <c r="VWO36" s="24"/>
      <c r="VWP36" s="24"/>
      <c r="VWQ36" s="24"/>
      <c r="VWR36" s="24"/>
      <c r="VWS36" s="24"/>
      <c r="VWT36" s="24"/>
      <c r="VWU36" s="24"/>
      <c r="VWV36" s="24"/>
      <c r="VWW36" s="24"/>
      <c r="VWX36" s="24"/>
      <c r="VWY36" s="24"/>
      <c r="VWZ36" s="24"/>
      <c r="VXA36" s="24"/>
      <c r="VXB36" s="24"/>
      <c r="VXC36" s="24"/>
      <c r="VXD36" s="24"/>
      <c r="VXE36" s="24"/>
      <c r="VXF36" s="24"/>
      <c r="VXG36" s="24"/>
      <c r="VXH36" s="24"/>
      <c r="VXI36" s="24"/>
      <c r="VXJ36" s="24"/>
      <c r="VXK36" s="24"/>
      <c r="VXL36" s="24"/>
      <c r="VXM36" s="24"/>
      <c r="VXN36" s="24"/>
      <c r="VXO36" s="24"/>
      <c r="VXP36" s="24"/>
      <c r="VXQ36" s="24"/>
      <c r="VXR36" s="24"/>
      <c r="VXS36" s="24"/>
      <c r="VXT36" s="24"/>
      <c r="VXU36" s="24"/>
      <c r="VXV36" s="24"/>
      <c r="VXW36" s="24"/>
      <c r="VXX36" s="24"/>
      <c r="VXY36" s="24"/>
      <c r="VXZ36" s="24"/>
      <c r="VYA36" s="24"/>
      <c r="VYB36" s="24"/>
      <c r="VYC36" s="24"/>
      <c r="VYD36" s="24"/>
      <c r="VYE36" s="24"/>
      <c r="VYF36" s="24"/>
      <c r="VYG36" s="24"/>
      <c r="VYH36" s="24"/>
      <c r="VYI36" s="24"/>
      <c r="VYJ36" s="24"/>
      <c r="VYK36" s="24"/>
      <c r="VYL36" s="24"/>
      <c r="VYM36" s="24"/>
      <c r="VYN36" s="24"/>
      <c r="VYO36" s="24"/>
      <c r="VYP36" s="24"/>
      <c r="VYQ36" s="24"/>
      <c r="VYR36" s="24"/>
      <c r="VYS36" s="24"/>
      <c r="VYT36" s="24"/>
      <c r="VYU36" s="24"/>
      <c r="VYV36" s="24"/>
      <c r="VYW36" s="24"/>
      <c r="VYX36" s="24"/>
      <c r="VYY36" s="24"/>
      <c r="VYZ36" s="24"/>
      <c r="VZA36" s="24"/>
      <c r="VZB36" s="24"/>
      <c r="VZC36" s="24"/>
      <c r="VZD36" s="24"/>
      <c r="VZE36" s="24"/>
      <c r="VZF36" s="24"/>
      <c r="VZG36" s="24"/>
      <c r="VZH36" s="24"/>
      <c r="VZI36" s="24"/>
      <c r="VZJ36" s="24"/>
      <c r="VZK36" s="24"/>
      <c r="VZL36" s="24"/>
      <c r="VZM36" s="24"/>
      <c r="VZN36" s="24"/>
      <c r="VZO36" s="24"/>
      <c r="VZP36" s="24"/>
      <c r="VZQ36" s="24"/>
      <c r="VZR36" s="24"/>
      <c r="VZS36" s="24"/>
      <c r="VZT36" s="24"/>
      <c r="VZU36" s="24"/>
      <c r="VZV36" s="24"/>
      <c r="VZW36" s="24"/>
      <c r="VZX36" s="24"/>
      <c r="VZY36" s="24"/>
      <c r="VZZ36" s="24"/>
      <c r="WAA36" s="24"/>
      <c r="WAB36" s="24"/>
      <c r="WAC36" s="24"/>
      <c r="WAD36" s="24"/>
      <c r="WAE36" s="24"/>
      <c r="WAF36" s="24"/>
      <c r="WAG36" s="24"/>
      <c r="WAH36" s="24"/>
      <c r="WAI36" s="24"/>
      <c r="WAJ36" s="24"/>
      <c r="WAK36" s="24"/>
      <c r="WAL36" s="24"/>
      <c r="WAM36" s="24"/>
      <c r="WAN36" s="24"/>
      <c r="WAO36" s="24"/>
      <c r="WAP36" s="24"/>
      <c r="WAQ36" s="24"/>
      <c r="WAR36" s="24"/>
      <c r="WAS36" s="24"/>
      <c r="WAT36" s="24"/>
      <c r="WAU36" s="24"/>
      <c r="WAV36" s="24"/>
      <c r="WAW36" s="24"/>
      <c r="WAX36" s="24"/>
      <c r="WAY36" s="24"/>
      <c r="WAZ36" s="24"/>
      <c r="WBA36" s="24"/>
      <c r="WBB36" s="24"/>
      <c r="WBC36" s="24"/>
      <c r="WBD36" s="24"/>
      <c r="WBE36" s="24"/>
      <c r="WBF36" s="24"/>
      <c r="WBG36" s="24"/>
      <c r="WBH36" s="24"/>
      <c r="WBI36" s="24"/>
      <c r="WBJ36" s="24"/>
      <c r="WBK36" s="24"/>
      <c r="WBL36" s="24"/>
      <c r="WBM36" s="24"/>
      <c r="WBN36" s="24"/>
      <c r="WBO36" s="24"/>
      <c r="WBP36" s="24"/>
      <c r="WBQ36" s="24"/>
      <c r="WBR36" s="24"/>
      <c r="WBS36" s="24"/>
      <c r="WBT36" s="24"/>
      <c r="WBU36" s="24"/>
      <c r="WBV36" s="24"/>
      <c r="WBW36" s="24"/>
      <c r="WBX36" s="24"/>
      <c r="WBY36" s="24"/>
      <c r="WBZ36" s="24"/>
      <c r="WCA36" s="24"/>
      <c r="WCB36" s="24"/>
      <c r="WCC36" s="24"/>
      <c r="WCD36" s="24"/>
      <c r="WCE36" s="24"/>
      <c r="WCF36" s="24"/>
      <c r="WCG36" s="24"/>
      <c r="WCH36" s="24"/>
      <c r="WCI36" s="24"/>
      <c r="WCJ36" s="24"/>
      <c r="WCK36" s="24"/>
      <c r="WCL36" s="24"/>
      <c r="WCM36" s="24"/>
      <c r="WCN36" s="24"/>
      <c r="WCO36" s="24"/>
      <c r="WCP36" s="24"/>
      <c r="WCQ36" s="24"/>
      <c r="WCR36" s="24"/>
      <c r="WCS36" s="24"/>
      <c r="WCT36" s="24"/>
      <c r="WCU36" s="24"/>
      <c r="WCV36" s="24"/>
      <c r="WCW36" s="24"/>
      <c r="WCX36" s="24"/>
      <c r="WCY36" s="24"/>
      <c r="WCZ36" s="24"/>
      <c r="WDA36" s="24"/>
      <c r="WDB36" s="24"/>
      <c r="WDC36" s="24"/>
      <c r="WDD36" s="24"/>
      <c r="WDE36" s="24"/>
      <c r="WDF36" s="24"/>
      <c r="WDG36" s="24"/>
      <c r="WDH36" s="24"/>
      <c r="WDI36" s="24"/>
      <c r="WDJ36" s="24"/>
      <c r="WDK36" s="24"/>
      <c r="WDL36" s="24"/>
      <c r="WDM36" s="24"/>
      <c r="WDN36" s="24"/>
      <c r="WDO36" s="24"/>
      <c r="WDP36" s="24"/>
      <c r="WDQ36" s="24"/>
      <c r="WDR36" s="24"/>
      <c r="WDS36" s="24"/>
      <c r="WDT36" s="24"/>
      <c r="WDU36" s="24"/>
      <c r="WDV36" s="24"/>
      <c r="WDW36" s="24"/>
      <c r="WDX36" s="24"/>
      <c r="WDY36" s="24"/>
      <c r="WDZ36" s="24"/>
      <c r="WEA36" s="24"/>
      <c r="WEB36" s="24"/>
      <c r="WEC36" s="24"/>
      <c r="WED36" s="24"/>
      <c r="WEE36" s="24"/>
      <c r="WEF36" s="24"/>
      <c r="WEG36" s="24"/>
      <c r="WEH36" s="24"/>
      <c r="WEI36" s="24"/>
      <c r="WEJ36" s="24"/>
      <c r="WEK36" s="24"/>
      <c r="WEL36" s="24"/>
      <c r="WEM36" s="24"/>
      <c r="WEN36" s="24"/>
      <c r="WEO36" s="24"/>
      <c r="WEP36" s="24"/>
      <c r="WEQ36" s="24"/>
      <c r="WER36" s="24"/>
      <c r="WES36" s="24"/>
      <c r="WET36" s="24"/>
      <c r="WEU36" s="24"/>
      <c r="WEV36" s="24"/>
      <c r="WEW36" s="24"/>
      <c r="WEX36" s="24"/>
      <c r="WEY36" s="24"/>
      <c r="WEZ36" s="24"/>
      <c r="WFA36" s="24"/>
      <c r="WFB36" s="24"/>
      <c r="WFC36" s="24"/>
      <c r="WFD36" s="24"/>
      <c r="WFE36" s="24"/>
      <c r="WFF36" s="24"/>
      <c r="WFG36" s="24"/>
      <c r="WFH36" s="24"/>
      <c r="WFI36" s="24"/>
      <c r="WFJ36" s="24"/>
      <c r="WFK36" s="24"/>
      <c r="WFL36" s="24"/>
      <c r="WFM36" s="24"/>
      <c r="WFN36" s="24"/>
      <c r="WFO36" s="24"/>
      <c r="WFP36" s="24"/>
      <c r="WFQ36" s="24"/>
      <c r="WFR36" s="24"/>
      <c r="WFS36" s="24"/>
      <c r="WFT36" s="24"/>
      <c r="WFU36" s="24"/>
      <c r="WFV36" s="24"/>
      <c r="WFW36" s="24"/>
      <c r="WFX36" s="24"/>
      <c r="WFY36" s="24"/>
      <c r="WFZ36" s="24"/>
      <c r="WGA36" s="24"/>
      <c r="WGB36" s="24"/>
      <c r="WGC36" s="24"/>
      <c r="WGD36" s="24"/>
      <c r="WGE36" s="24"/>
      <c r="WGF36" s="24"/>
      <c r="WGG36" s="24"/>
      <c r="WGH36" s="24"/>
      <c r="WGI36" s="24"/>
      <c r="WGJ36" s="24"/>
      <c r="WGK36" s="24"/>
      <c r="WGL36" s="24"/>
      <c r="WGM36" s="24"/>
      <c r="WGN36" s="24"/>
      <c r="WGO36" s="24"/>
      <c r="WGP36" s="24"/>
      <c r="WGQ36" s="24"/>
      <c r="WGR36" s="24"/>
      <c r="WGS36" s="24"/>
      <c r="WGT36" s="24"/>
      <c r="WGU36" s="24"/>
      <c r="WGV36" s="24"/>
      <c r="WGW36" s="24"/>
      <c r="WGX36" s="24"/>
      <c r="WGY36" s="24"/>
      <c r="WGZ36" s="24"/>
      <c r="WHA36" s="24"/>
      <c r="WHB36" s="24"/>
      <c r="WHC36" s="24"/>
      <c r="WHD36" s="24"/>
      <c r="WHE36" s="24"/>
      <c r="WHF36" s="24"/>
      <c r="WHG36" s="24"/>
      <c r="WHH36" s="24"/>
      <c r="WHI36" s="24"/>
      <c r="WHJ36" s="24"/>
      <c r="WHK36" s="24"/>
      <c r="WHL36" s="24"/>
      <c r="WHM36" s="24"/>
      <c r="WHN36" s="24"/>
      <c r="WHO36" s="24"/>
      <c r="WHP36" s="24"/>
      <c r="WHQ36" s="24"/>
      <c r="WHR36" s="24"/>
      <c r="WHS36" s="24"/>
      <c r="WHT36" s="24"/>
      <c r="WHU36" s="24"/>
      <c r="WHV36" s="24"/>
      <c r="WHW36" s="24"/>
      <c r="WHX36" s="24"/>
      <c r="WHY36" s="24"/>
      <c r="WHZ36" s="24"/>
      <c r="WIA36" s="24"/>
      <c r="WIB36" s="24"/>
      <c r="WIC36" s="24"/>
      <c r="WID36" s="24"/>
      <c r="WIE36" s="24"/>
      <c r="WIF36" s="24"/>
      <c r="WIG36" s="24"/>
      <c r="WIH36" s="24"/>
      <c r="WII36" s="24"/>
      <c r="WIJ36" s="24"/>
      <c r="WIK36" s="24"/>
      <c r="WIL36" s="24"/>
      <c r="WIM36" s="24"/>
      <c r="WIN36" s="24"/>
      <c r="WIO36" s="24"/>
      <c r="WIP36" s="24"/>
      <c r="WIQ36" s="24"/>
      <c r="WIR36" s="24"/>
      <c r="WIS36" s="24"/>
      <c r="WIT36" s="24"/>
      <c r="WIU36" s="24"/>
      <c r="WIV36" s="24"/>
      <c r="WIW36" s="24"/>
      <c r="WIX36" s="24"/>
      <c r="WIY36" s="24"/>
      <c r="WIZ36" s="24"/>
      <c r="WJA36" s="24"/>
      <c r="WJB36" s="24"/>
      <c r="WJC36" s="24"/>
      <c r="WJD36" s="24"/>
      <c r="WJE36" s="24"/>
      <c r="WJF36" s="24"/>
      <c r="WJG36" s="24"/>
      <c r="WJH36" s="24"/>
      <c r="WJI36" s="24"/>
      <c r="WJJ36" s="24"/>
      <c r="WJK36" s="24"/>
      <c r="WJL36" s="24"/>
      <c r="WJM36" s="24"/>
      <c r="WJN36" s="24"/>
      <c r="WJO36" s="24"/>
      <c r="WJP36" s="24"/>
      <c r="WJQ36" s="24"/>
      <c r="WJR36" s="24"/>
      <c r="WJS36" s="24"/>
      <c r="WJT36" s="24"/>
      <c r="WJU36" s="24"/>
      <c r="WJV36" s="24"/>
      <c r="WJW36" s="24"/>
      <c r="WJX36" s="24"/>
      <c r="WJY36" s="24"/>
      <c r="WJZ36" s="24"/>
      <c r="WKA36" s="24"/>
      <c r="WKB36" s="24"/>
      <c r="WKC36" s="24"/>
      <c r="WKD36" s="24"/>
      <c r="WKE36" s="24"/>
      <c r="WKF36" s="24"/>
      <c r="WKG36" s="24"/>
      <c r="WKH36" s="24"/>
      <c r="WKI36" s="24"/>
      <c r="WKJ36" s="24"/>
      <c r="WKK36" s="24"/>
      <c r="WKL36" s="24"/>
      <c r="WKM36" s="24"/>
      <c r="WKN36" s="24"/>
      <c r="WKO36" s="24"/>
      <c r="WKP36" s="24"/>
      <c r="WKQ36" s="24"/>
      <c r="WKR36" s="24"/>
      <c r="WKS36" s="24"/>
      <c r="WKT36" s="24"/>
      <c r="WKU36" s="24"/>
      <c r="WKV36" s="24"/>
      <c r="WKW36" s="24"/>
      <c r="WKX36" s="24"/>
      <c r="WKY36" s="24"/>
      <c r="WKZ36" s="24"/>
      <c r="WLA36" s="24"/>
      <c r="WLB36" s="24"/>
      <c r="WLC36" s="24"/>
      <c r="WLD36" s="24"/>
      <c r="WLE36" s="24"/>
      <c r="WLF36" s="24"/>
      <c r="WLG36" s="24"/>
      <c r="WLH36" s="24"/>
      <c r="WLI36" s="24"/>
      <c r="WLJ36" s="24"/>
      <c r="WLK36" s="24"/>
      <c r="WLL36" s="24"/>
      <c r="WLM36" s="24"/>
      <c r="WLN36" s="24"/>
      <c r="WLO36" s="24"/>
      <c r="WLP36" s="24"/>
      <c r="WLQ36" s="24"/>
      <c r="WLR36" s="24"/>
      <c r="WLS36" s="24"/>
      <c r="WLT36" s="24"/>
      <c r="WLU36" s="24"/>
      <c r="WLV36" s="24"/>
      <c r="WLW36" s="24"/>
      <c r="WLX36" s="24"/>
      <c r="WLY36" s="24"/>
      <c r="WLZ36" s="24"/>
      <c r="WMA36" s="24"/>
      <c r="WMB36" s="24"/>
      <c r="WMC36" s="24"/>
      <c r="WMD36" s="24"/>
      <c r="WME36" s="24"/>
      <c r="WMF36" s="24"/>
      <c r="WMG36" s="24"/>
      <c r="WMH36" s="24"/>
      <c r="WMI36" s="24"/>
      <c r="WMJ36" s="24"/>
      <c r="WMK36" s="24"/>
      <c r="WML36" s="24"/>
      <c r="WMM36" s="24"/>
      <c r="WMN36" s="24"/>
      <c r="WMO36" s="24"/>
      <c r="WMP36" s="24"/>
      <c r="WMQ36" s="24"/>
      <c r="WMR36" s="24"/>
      <c r="WMS36" s="24"/>
      <c r="WMT36" s="24"/>
      <c r="WMU36" s="24"/>
      <c r="WMV36" s="24"/>
      <c r="WMW36" s="24"/>
      <c r="WMX36" s="24"/>
      <c r="WMY36" s="24"/>
      <c r="WMZ36" s="24"/>
      <c r="WNA36" s="24"/>
      <c r="WNB36" s="24"/>
      <c r="WNC36" s="24"/>
      <c r="WND36" s="24"/>
      <c r="WNE36" s="24"/>
      <c r="WNF36" s="24"/>
      <c r="WNG36" s="24"/>
      <c r="WNH36" s="24"/>
      <c r="WNI36" s="24"/>
      <c r="WNJ36" s="24"/>
      <c r="WNK36" s="24"/>
      <c r="WNL36" s="24"/>
      <c r="WNM36" s="24"/>
      <c r="WNN36" s="24"/>
      <c r="WNO36" s="24"/>
      <c r="WNP36" s="24"/>
      <c r="WNQ36" s="24"/>
      <c r="WNR36" s="24"/>
      <c r="WNS36" s="24"/>
      <c r="WNT36" s="24"/>
      <c r="WNU36" s="24"/>
      <c r="WNV36" s="24"/>
      <c r="WNW36" s="24"/>
      <c r="WNX36" s="24"/>
      <c r="WNY36" s="24"/>
      <c r="WNZ36" s="24"/>
      <c r="WOA36" s="24"/>
      <c r="WOB36" s="24"/>
      <c r="WOC36" s="24"/>
      <c r="WOD36" s="24"/>
      <c r="WOE36" s="24"/>
      <c r="WOF36" s="24"/>
      <c r="WOG36" s="24"/>
      <c r="WOH36" s="24"/>
      <c r="WOI36" s="24"/>
      <c r="WOJ36" s="24"/>
      <c r="WOK36" s="24"/>
      <c r="WOL36" s="24"/>
      <c r="WOM36" s="24"/>
      <c r="WON36" s="24"/>
      <c r="WOO36" s="24"/>
      <c r="WOP36" s="24"/>
      <c r="WOQ36" s="24"/>
      <c r="WOR36" s="24"/>
      <c r="WOS36" s="24"/>
      <c r="WOT36" s="24"/>
      <c r="WOU36" s="24"/>
      <c r="WOV36" s="24"/>
      <c r="WOW36" s="24"/>
      <c r="WOX36" s="24"/>
      <c r="WOY36" s="24"/>
      <c r="WOZ36" s="24"/>
      <c r="WPA36" s="24"/>
      <c r="WPB36" s="24"/>
      <c r="WPC36" s="24"/>
      <c r="WPD36" s="24"/>
      <c r="WPE36" s="24"/>
      <c r="WPF36" s="24"/>
      <c r="WPG36" s="24"/>
      <c r="WPH36" s="24"/>
      <c r="WPI36" s="24"/>
      <c r="WPJ36" s="24"/>
      <c r="WPK36" s="24"/>
      <c r="WPL36" s="24"/>
      <c r="WPM36" s="24"/>
      <c r="WPN36" s="24"/>
      <c r="WPO36" s="24"/>
      <c r="WPP36" s="24"/>
      <c r="WPQ36" s="24"/>
      <c r="WPR36" s="24"/>
      <c r="WPS36" s="24"/>
      <c r="WPT36" s="24"/>
      <c r="WPU36" s="24"/>
      <c r="WPV36" s="24"/>
      <c r="WPW36" s="24"/>
      <c r="WPX36" s="24"/>
      <c r="WPY36" s="24"/>
      <c r="WPZ36" s="24"/>
      <c r="WQA36" s="24"/>
      <c r="WQB36" s="24"/>
      <c r="WQC36" s="24"/>
      <c r="WQD36" s="24"/>
      <c r="WQE36" s="24"/>
      <c r="WQF36" s="24"/>
      <c r="WQG36" s="24"/>
      <c r="WQH36" s="24"/>
      <c r="WQI36" s="24"/>
      <c r="WQJ36" s="24"/>
      <c r="WQK36" s="24"/>
      <c r="WQL36" s="24"/>
      <c r="WQM36" s="24"/>
      <c r="WQN36" s="24"/>
      <c r="WQO36" s="24"/>
      <c r="WQP36" s="24"/>
      <c r="WQQ36" s="24"/>
      <c r="WQR36" s="24"/>
      <c r="WQS36" s="24"/>
      <c r="WQT36" s="24"/>
      <c r="WQU36" s="24"/>
      <c r="WQV36" s="24"/>
      <c r="WQW36" s="24"/>
      <c r="WQX36" s="24"/>
      <c r="WQY36" s="24"/>
      <c r="WQZ36" s="24"/>
      <c r="WRA36" s="24"/>
      <c r="WRB36" s="24"/>
      <c r="WRC36" s="24"/>
      <c r="WRD36" s="24"/>
      <c r="WRE36" s="24"/>
      <c r="WRF36" s="24"/>
      <c r="WRG36" s="24"/>
      <c r="WRH36" s="24"/>
      <c r="WRI36" s="24"/>
      <c r="WRJ36" s="24"/>
      <c r="WRK36" s="24"/>
      <c r="WRL36" s="24"/>
      <c r="WRM36" s="24"/>
      <c r="WRN36" s="24"/>
      <c r="WRO36" s="24"/>
      <c r="WRP36" s="24"/>
      <c r="WRQ36" s="24"/>
      <c r="WRR36" s="24"/>
      <c r="WRS36" s="24"/>
      <c r="WRT36" s="24"/>
      <c r="WRU36" s="24"/>
      <c r="WRV36" s="24"/>
      <c r="WRW36" s="24"/>
      <c r="WRX36" s="24"/>
      <c r="WRY36" s="24"/>
      <c r="WRZ36" s="24"/>
      <c r="WSA36" s="24"/>
      <c r="WSB36" s="24"/>
      <c r="WSC36" s="24"/>
      <c r="WSD36" s="24"/>
      <c r="WSE36" s="24"/>
      <c r="WSF36" s="24"/>
      <c r="WSG36" s="24"/>
      <c r="WSH36" s="24"/>
      <c r="WSI36" s="24"/>
      <c r="WSJ36" s="24"/>
      <c r="WSK36" s="24"/>
      <c r="WSL36" s="24"/>
      <c r="WSM36" s="24"/>
      <c r="WSN36" s="24"/>
      <c r="WSO36" s="24"/>
      <c r="WSP36" s="24"/>
      <c r="WSQ36" s="24"/>
      <c r="WSR36" s="24"/>
      <c r="WSS36" s="24"/>
      <c r="WST36" s="24"/>
      <c r="WSU36" s="24"/>
      <c r="WSV36" s="24"/>
      <c r="WSW36" s="24"/>
      <c r="WSX36" s="24"/>
      <c r="WSY36" s="24"/>
      <c r="WSZ36" s="24"/>
      <c r="WTA36" s="24"/>
      <c r="WTB36" s="24"/>
      <c r="WTC36" s="24"/>
      <c r="WTD36" s="24"/>
      <c r="WTE36" s="24"/>
      <c r="WTF36" s="24"/>
      <c r="WTG36" s="24"/>
      <c r="WTH36" s="24"/>
      <c r="WTI36" s="24"/>
      <c r="WTJ36" s="24"/>
      <c r="WTK36" s="24"/>
      <c r="WTL36" s="24"/>
      <c r="WTM36" s="24"/>
      <c r="WTN36" s="24"/>
      <c r="WTO36" s="24"/>
      <c r="WTP36" s="24"/>
      <c r="WTQ36" s="24"/>
      <c r="WTR36" s="24"/>
      <c r="WTS36" s="24"/>
      <c r="WTT36" s="24"/>
      <c r="WTU36" s="24"/>
      <c r="WTV36" s="24"/>
      <c r="WTW36" s="24"/>
      <c r="WTX36" s="24"/>
      <c r="WTY36" s="24"/>
      <c r="WTZ36" s="24"/>
      <c r="WUA36" s="24"/>
      <c r="WUB36" s="24"/>
      <c r="WUC36" s="24"/>
      <c r="WUD36" s="24"/>
      <c r="WUE36" s="24"/>
      <c r="WUF36" s="24"/>
      <c r="WUG36" s="24"/>
      <c r="WUH36" s="24"/>
      <c r="WUI36" s="24"/>
      <c r="WUJ36" s="24"/>
      <c r="WUK36" s="24"/>
      <c r="WUL36" s="24"/>
      <c r="WUM36" s="24"/>
      <c r="WUN36" s="24"/>
      <c r="WUO36" s="24"/>
      <c r="WUP36" s="24"/>
      <c r="WUQ36" s="24"/>
      <c r="WUR36" s="24"/>
      <c r="WUS36" s="24"/>
      <c r="WUT36" s="24"/>
      <c r="WUU36" s="24"/>
      <c r="WUV36" s="24"/>
      <c r="WUW36" s="24"/>
      <c r="WUX36" s="24"/>
      <c r="WUY36" s="24"/>
      <c r="WUZ36" s="24"/>
      <c r="WVA36" s="24"/>
      <c r="WVB36" s="24"/>
      <c r="WVC36" s="24"/>
      <c r="WVD36" s="24"/>
      <c r="WVE36" s="24"/>
      <c r="WVF36" s="24"/>
      <c r="WVG36" s="24"/>
      <c r="WVH36" s="24"/>
      <c r="WVI36" s="24"/>
      <c r="WVJ36" s="24"/>
      <c r="WVK36" s="24"/>
      <c r="WVL36" s="24"/>
      <c r="WVM36" s="24"/>
      <c r="WVN36" s="24"/>
      <c r="WVO36" s="24"/>
      <c r="WVP36" s="24"/>
      <c r="WVQ36" s="24"/>
      <c r="WVR36" s="24"/>
      <c r="WVS36" s="24"/>
      <c r="WVT36" s="24"/>
      <c r="WVU36" s="24"/>
      <c r="WVV36" s="24"/>
      <c r="WVW36" s="24"/>
      <c r="WVX36" s="24"/>
      <c r="WVY36" s="24"/>
      <c r="WVZ36" s="24"/>
      <c r="WWA36" s="24"/>
      <c r="WWB36" s="24"/>
      <c r="WWC36" s="24"/>
      <c r="WWD36" s="24"/>
      <c r="WWE36" s="24"/>
      <c r="WWF36" s="24"/>
      <c r="WWG36" s="24"/>
      <c r="WWH36" s="24"/>
      <c r="WWI36" s="24"/>
      <c r="WWJ36" s="24"/>
      <c r="WWK36" s="24"/>
      <c r="WWL36" s="24"/>
      <c r="WWM36" s="24"/>
      <c r="WWN36" s="24"/>
      <c r="WWO36" s="24"/>
      <c r="WWP36" s="24"/>
      <c r="WWQ36" s="24"/>
      <c r="WWR36" s="24"/>
      <c r="WWS36" s="24"/>
      <c r="WWT36" s="24"/>
      <c r="WWU36" s="24"/>
      <c r="WWV36" s="24"/>
      <c r="WWW36" s="24"/>
      <c r="WWX36" s="24"/>
      <c r="WWY36" s="24"/>
      <c r="WWZ36" s="24"/>
      <c r="WXA36" s="24"/>
      <c r="WXB36" s="24"/>
      <c r="WXC36" s="24"/>
      <c r="WXD36" s="24"/>
      <c r="WXE36" s="24"/>
      <c r="WXF36" s="24"/>
      <c r="WXG36" s="24"/>
      <c r="WXH36" s="24"/>
      <c r="WXI36" s="24"/>
      <c r="WXJ36" s="24"/>
      <c r="WXK36" s="24"/>
      <c r="WXL36" s="24"/>
      <c r="WXM36" s="24"/>
      <c r="WXN36" s="24"/>
      <c r="WXO36" s="24"/>
      <c r="WXP36" s="24"/>
      <c r="WXQ36" s="24"/>
      <c r="WXR36" s="24"/>
      <c r="WXS36" s="24"/>
      <c r="WXT36" s="24"/>
      <c r="WXU36" s="24"/>
      <c r="WXV36" s="24"/>
      <c r="WXW36" s="24"/>
      <c r="WXX36" s="24"/>
      <c r="WXY36" s="24"/>
      <c r="WXZ36" s="24"/>
      <c r="WYA36" s="24"/>
      <c r="WYB36" s="24"/>
      <c r="WYC36" s="24"/>
      <c r="WYD36" s="24"/>
      <c r="WYE36" s="24"/>
      <c r="WYF36" s="24"/>
      <c r="WYG36" s="24"/>
      <c r="WYH36" s="24"/>
      <c r="WYI36" s="24"/>
      <c r="WYJ36" s="24"/>
      <c r="WYK36" s="24"/>
      <c r="WYL36" s="24"/>
      <c r="WYM36" s="24"/>
      <c r="WYN36" s="24"/>
      <c r="WYO36" s="24"/>
      <c r="WYP36" s="24"/>
      <c r="WYQ36" s="24"/>
      <c r="WYR36" s="24"/>
      <c r="WYS36" s="24"/>
      <c r="WYT36" s="24"/>
      <c r="WYU36" s="24"/>
      <c r="WYV36" s="24"/>
      <c r="WYW36" s="24"/>
      <c r="WYX36" s="24"/>
      <c r="WYY36" s="24"/>
      <c r="WYZ36" s="24"/>
      <c r="WZA36" s="24"/>
      <c r="WZB36" s="24"/>
      <c r="WZC36" s="24"/>
      <c r="WZD36" s="24"/>
      <c r="WZE36" s="24"/>
      <c r="WZF36" s="24"/>
      <c r="WZG36" s="24"/>
      <c r="WZH36" s="24"/>
      <c r="WZI36" s="24"/>
      <c r="WZJ36" s="24"/>
      <c r="WZK36" s="24"/>
      <c r="WZL36" s="24"/>
      <c r="WZM36" s="24"/>
      <c r="WZN36" s="24"/>
      <c r="WZO36" s="24"/>
      <c r="WZP36" s="24"/>
      <c r="WZQ36" s="24"/>
      <c r="WZR36" s="24"/>
      <c r="WZS36" s="24"/>
      <c r="WZT36" s="24"/>
      <c r="WZU36" s="24"/>
      <c r="WZV36" s="24"/>
      <c r="WZW36" s="24"/>
      <c r="WZX36" s="24"/>
      <c r="WZY36" s="24"/>
      <c r="WZZ36" s="24"/>
      <c r="XAA36" s="24"/>
      <c r="XAB36" s="24"/>
      <c r="XAC36" s="24"/>
      <c r="XAD36" s="24"/>
      <c r="XAE36" s="24"/>
      <c r="XAF36" s="24"/>
      <c r="XAG36" s="24"/>
      <c r="XAH36" s="24"/>
      <c r="XAI36" s="24"/>
      <c r="XAJ36" s="24"/>
      <c r="XAK36" s="24"/>
      <c r="XAL36" s="24"/>
      <c r="XAM36" s="24"/>
      <c r="XAN36" s="24"/>
      <c r="XAO36" s="24"/>
      <c r="XAP36" s="24"/>
      <c r="XAQ36" s="24"/>
      <c r="XAR36" s="24"/>
      <c r="XAS36" s="24"/>
      <c r="XAT36" s="24"/>
      <c r="XAU36" s="24"/>
      <c r="XAV36" s="24"/>
      <c r="XAW36" s="24"/>
      <c r="XAX36" s="24"/>
      <c r="XAY36" s="24"/>
      <c r="XAZ36" s="24"/>
      <c r="XBA36" s="24"/>
      <c r="XBB36" s="24"/>
      <c r="XBC36" s="24"/>
      <c r="XBD36" s="24"/>
      <c r="XBE36" s="24"/>
      <c r="XBF36" s="24"/>
      <c r="XBG36" s="24"/>
      <c r="XBH36" s="24"/>
      <c r="XBI36" s="24"/>
      <c r="XBJ36" s="24"/>
      <c r="XBK36" s="24"/>
      <c r="XBL36" s="24"/>
      <c r="XBM36" s="24"/>
      <c r="XBN36" s="24"/>
      <c r="XBO36" s="24"/>
      <c r="XBP36" s="24"/>
      <c r="XBQ36" s="24"/>
      <c r="XBR36" s="24"/>
      <c r="XBS36" s="24"/>
      <c r="XBT36" s="24"/>
      <c r="XBU36" s="24"/>
      <c r="XBV36" s="24"/>
      <c r="XBW36" s="24"/>
      <c r="XBX36" s="24"/>
      <c r="XBY36" s="24"/>
      <c r="XBZ36" s="24"/>
      <c r="XCA36" s="24"/>
      <c r="XCB36" s="24"/>
      <c r="XCC36" s="24"/>
      <c r="XCD36" s="24"/>
      <c r="XCE36" s="24"/>
      <c r="XCF36" s="24"/>
      <c r="XCG36" s="24"/>
      <c r="XCH36" s="24"/>
      <c r="XCI36" s="24"/>
      <c r="XCJ36" s="24"/>
      <c r="XCK36" s="24"/>
      <c r="XCL36" s="24"/>
      <c r="XCM36" s="24"/>
      <c r="XCN36" s="24"/>
      <c r="XCO36" s="24"/>
      <c r="XCP36" s="24"/>
      <c r="XCQ36" s="24"/>
      <c r="XCR36" s="24"/>
      <c r="XCS36" s="24"/>
      <c r="XCT36" s="24"/>
      <c r="XCU36" s="24"/>
      <c r="XCV36" s="24"/>
      <c r="XCW36" s="24"/>
      <c r="XCX36" s="24"/>
      <c r="XCY36" s="24"/>
      <c r="XCZ36" s="24"/>
      <c r="XDA36" s="24"/>
      <c r="XDB36" s="24"/>
      <c r="XDC36" s="24"/>
      <c r="XDD36" s="24"/>
      <c r="XDE36" s="24"/>
      <c r="XDF36" s="24"/>
      <c r="XDG36" s="24"/>
      <c r="XDH36" s="24"/>
      <c r="XDI36" s="24"/>
      <c r="XDJ36" s="24"/>
      <c r="XDK36" s="24"/>
      <c r="XDL36" s="24"/>
      <c r="XDM36" s="24"/>
      <c r="XDN36" s="24"/>
      <c r="XDO36" s="24"/>
      <c r="XDP36" s="24"/>
      <c r="XDQ36" s="24"/>
      <c r="XDR36" s="24"/>
      <c r="XDS36" s="24"/>
      <c r="XDT36" s="24"/>
      <c r="XDU36" s="24"/>
      <c r="XDV36" s="24"/>
      <c r="XDW36" s="24"/>
      <c r="XDX36" s="24"/>
      <c r="XDY36" s="24"/>
      <c r="XDZ36" s="24"/>
      <c r="XEA36" s="24"/>
      <c r="XEB36" s="24"/>
      <c r="XEC36" s="24"/>
      <c r="XED36" s="24"/>
      <c r="XEE36" s="24"/>
      <c r="XEF36" s="24"/>
      <c r="XEG36" s="24"/>
      <c r="XEH36" s="24"/>
      <c r="XEI36" s="24"/>
      <c r="XEJ36" s="24"/>
      <c r="XEK36" s="24"/>
      <c r="XEL36" s="24"/>
      <c r="XEM36" s="24"/>
      <c r="XEN36" s="24"/>
      <c r="XEO36" s="24"/>
      <c r="XEP36" s="24"/>
      <c r="XEQ36" s="24"/>
      <c r="XER36" s="24"/>
      <c r="XES36" s="24"/>
      <c r="XET36" s="24"/>
      <c r="XEU36" s="24"/>
      <c r="XEV36" s="24"/>
      <c r="XEW36" s="24"/>
      <c r="XEX36" s="24"/>
      <c r="XEY36" s="24"/>
      <c r="XEZ36" s="24"/>
      <c r="XFA36" s="24"/>
    </row>
    <row r="37" spans="1:16381" ht="13.5" x14ac:dyDescent="0.15">
      <c r="A37" s="38" t="s">
        <v>20</v>
      </c>
      <c r="B37" s="33">
        <v>3</v>
      </c>
      <c r="C37" s="54"/>
      <c r="D37" s="55"/>
      <c r="E37" s="54"/>
      <c r="F37" s="55"/>
      <c r="G37" s="54"/>
      <c r="H37" s="41"/>
      <c r="I37" s="67"/>
      <c r="J37" s="67"/>
      <c r="K37" s="34"/>
      <c r="L37" s="34"/>
      <c r="M37" s="34"/>
      <c r="N37" s="67"/>
      <c r="O37" s="59">
        <f t="shared" si="11"/>
        <v>0</v>
      </c>
      <c r="P37" s="59"/>
      <c r="Q37" s="25"/>
      <c r="R37" s="25"/>
      <c r="S37" s="25"/>
      <c r="U37" s="25"/>
    </row>
    <row r="38" spans="1:16381" ht="13.5" x14ac:dyDescent="0.15">
      <c r="A38" s="42" t="s">
        <v>21</v>
      </c>
      <c r="B38" s="33">
        <v>4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59">
        <f t="shared" si="11"/>
        <v>0</v>
      </c>
      <c r="P38" s="61"/>
      <c r="Q38" s="25"/>
      <c r="R38" s="25"/>
      <c r="S38" s="25"/>
      <c r="U38" s="25"/>
    </row>
    <row r="39" spans="1:16381" ht="13.5" x14ac:dyDescent="0.15">
      <c r="A39" s="42" t="s">
        <v>22</v>
      </c>
      <c r="B39" s="33">
        <v>5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59">
        <f t="shared" si="11"/>
        <v>0</v>
      </c>
      <c r="P39" s="61"/>
      <c r="Q39" s="25"/>
      <c r="R39" s="25"/>
      <c r="S39" s="25"/>
      <c r="U39" s="25"/>
    </row>
    <row r="40" spans="1:16381" ht="13.5" x14ac:dyDescent="0.15">
      <c r="A40" s="42" t="s">
        <v>23</v>
      </c>
      <c r="B40" s="33" t="s">
        <v>24</v>
      </c>
      <c r="C40" s="56">
        <f t="shared" ref="C40:N40" si="12">C38-C39</f>
        <v>0</v>
      </c>
      <c r="D40" s="56">
        <f t="shared" si="12"/>
        <v>0</v>
      </c>
      <c r="E40" s="56">
        <f t="shared" si="12"/>
        <v>0</v>
      </c>
      <c r="F40" s="56">
        <f t="shared" si="12"/>
        <v>0</v>
      </c>
      <c r="G40" s="56">
        <f t="shared" si="12"/>
        <v>0</v>
      </c>
      <c r="H40" s="56">
        <f t="shared" si="12"/>
        <v>0</v>
      </c>
      <c r="I40" s="56">
        <f t="shared" si="12"/>
        <v>0</v>
      </c>
      <c r="J40" s="56">
        <f t="shared" si="12"/>
        <v>0</v>
      </c>
      <c r="K40" s="56">
        <f t="shared" si="12"/>
        <v>0</v>
      </c>
      <c r="L40" s="56">
        <f t="shared" si="12"/>
        <v>0</v>
      </c>
      <c r="M40" s="56">
        <f t="shared" si="12"/>
        <v>0</v>
      </c>
      <c r="N40" s="56">
        <f t="shared" si="12"/>
        <v>0</v>
      </c>
      <c r="O40" s="59">
        <f t="shared" si="11"/>
        <v>0</v>
      </c>
      <c r="P40" s="61"/>
      <c r="Q40" s="25"/>
      <c r="R40" s="25"/>
      <c r="S40" s="25"/>
      <c r="U40" s="25"/>
    </row>
    <row r="41" spans="1:16381" ht="13.5" x14ac:dyDescent="0.15">
      <c r="A41" s="45" t="s">
        <v>25</v>
      </c>
      <c r="B41" s="33">
        <v>7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59">
        <f t="shared" si="11"/>
        <v>0</v>
      </c>
      <c r="P41" s="61"/>
      <c r="Q41" s="25"/>
      <c r="R41" s="25"/>
      <c r="S41" s="25"/>
      <c r="U41" s="25"/>
    </row>
    <row r="42" spans="1:16381" ht="13.5" x14ac:dyDescent="0.15">
      <c r="A42" s="45" t="s">
        <v>26</v>
      </c>
      <c r="B42" s="33">
        <v>8</v>
      </c>
      <c r="C42" s="56"/>
      <c r="D42" s="56"/>
      <c r="E42" s="56"/>
      <c r="F42" s="56"/>
      <c r="G42" s="56"/>
      <c r="H42" s="56"/>
      <c r="I42" s="68"/>
      <c r="J42" s="68"/>
      <c r="K42" s="56"/>
      <c r="L42" s="56"/>
      <c r="M42" s="56"/>
      <c r="N42" s="68"/>
      <c r="O42" s="59">
        <f t="shared" si="11"/>
        <v>0</v>
      </c>
      <c r="P42" s="61"/>
      <c r="Q42" s="25"/>
      <c r="R42" s="25"/>
      <c r="S42" s="25"/>
      <c r="U42" s="25"/>
    </row>
    <row r="43" spans="1:16381" ht="13.5" x14ac:dyDescent="0.15">
      <c r="A43" s="45" t="s">
        <v>27</v>
      </c>
      <c r="B43" s="33">
        <v>9</v>
      </c>
      <c r="C43" s="56"/>
      <c r="D43" s="56"/>
      <c r="E43" s="56"/>
      <c r="F43" s="56"/>
      <c r="G43" s="56"/>
      <c r="H43" s="56"/>
      <c r="I43" s="68"/>
      <c r="J43" s="68"/>
      <c r="K43" s="56"/>
      <c r="L43" s="56"/>
      <c r="M43" s="56"/>
      <c r="N43" s="68"/>
      <c r="O43" s="59">
        <f t="shared" si="11"/>
        <v>0</v>
      </c>
      <c r="P43" s="61"/>
      <c r="Q43" s="25"/>
      <c r="R43" s="25"/>
      <c r="S43" s="25"/>
      <c r="U43" s="25"/>
    </row>
    <row r="44" spans="1:16381" ht="13.5" x14ac:dyDescent="0.15">
      <c r="A44" s="45" t="s">
        <v>28</v>
      </c>
      <c r="B44" s="33">
        <v>10</v>
      </c>
      <c r="C44" s="56"/>
      <c r="D44" s="56"/>
      <c r="E44" s="56"/>
      <c r="F44" s="56"/>
      <c r="G44" s="56"/>
      <c r="H44" s="56"/>
      <c r="I44" s="68"/>
      <c r="J44" s="68"/>
      <c r="K44" s="56"/>
      <c r="L44" s="56"/>
      <c r="M44" s="56"/>
      <c r="N44" s="68"/>
      <c r="O44" s="65">
        <f t="shared" si="11"/>
        <v>0</v>
      </c>
      <c r="P44" s="63"/>
      <c r="Q44" s="25"/>
      <c r="R44" s="25"/>
      <c r="S44" s="25"/>
      <c r="U44" s="25"/>
    </row>
    <row r="45" spans="1:16381" ht="13.5" x14ac:dyDescent="0.15">
      <c r="A45" s="46" t="s">
        <v>29</v>
      </c>
      <c r="B45" s="47" t="s">
        <v>30</v>
      </c>
      <c r="C45" s="52">
        <f t="shared" ref="C45:N45" si="13">C40+C41-C42+C43-C44</f>
        <v>0</v>
      </c>
      <c r="D45" s="52">
        <f t="shared" si="13"/>
        <v>0</v>
      </c>
      <c r="E45" s="52">
        <f t="shared" si="13"/>
        <v>0</v>
      </c>
      <c r="F45" s="52">
        <f t="shared" si="13"/>
        <v>0</v>
      </c>
      <c r="G45" s="52">
        <f t="shared" si="13"/>
        <v>0</v>
      </c>
      <c r="H45" s="52">
        <f t="shared" si="13"/>
        <v>0</v>
      </c>
      <c r="I45" s="52">
        <f t="shared" si="13"/>
        <v>0</v>
      </c>
      <c r="J45" s="52">
        <f t="shared" si="13"/>
        <v>0</v>
      </c>
      <c r="K45" s="52">
        <f t="shared" si="13"/>
        <v>0</v>
      </c>
      <c r="L45" s="52">
        <f t="shared" si="13"/>
        <v>0</v>
      </c>
      <c r="M45" s="52">
        <f t="shared" si="13"/>
        <v>0</v>
      </c>
      <c r="N45" s="52">
        <f t="shared" si="13"/>
        <v>0</v>
      </c>
      <c r="O45" s="66">
        <f t="shared" si="11"/>
        <v>0</v>
      </c>
      <c r="P45" s="64"/>
      <c r="Q45" s="25"/>
      <c r="R45" s="25"/>
      <c r="S45" s="25"/>
      <c r="U45" s="25"/>
    </row>
    <row r="46" spans="1:16381" ht="13.5" x14ac:dyDescent="0.15">
      <c r="A46" s="49" t="s">
        <v>31</v>
      </c>
      <c r="B46" s="49" t="s">
        <v>32</v>
      </c>
      <c r="C46" s="53">
        <f t="shared" ref="C46:N46" si="14">C38+C41</f>
        <v>0</v>
      </c>
      <c r="D46" s="53">
        <f t="shared" si="14"/>
        <v>0</v>
      </c>
      <c r="E46" s="53">
        <f t="shared" si="14"/>
        <v>0</v>
      </c>
      <c r="F46" s="53">
        <f t="shared" si="14"/>
        <v>0</v>
      </c>
      <c r="G46" s="53">
        <f t="shared" si="14"/>
        <v>0</v>
      </c>
      <c r="H46" s="53">
        <f t="shared" si="14"/>
        <v>0</v>
      </c>
      <c r="I46" s="53">
        <f t="shared" si="14"/>
        <v>0</v>
      </c>
      <c r="J46" s="53">
        <f t="shared" si="14"/>
        <v>0</v>
      </c>
      <c r="K46" s="53">
        <f t="shared" si="14"/>
        <v>0</v>
      </c>
      <c r="L46" s="53">
        <f t="shared" si="14"/>
        <v>0</v>
      </c>
      <c r="M46" s="53">
        <f t="shared" si="14"/>
        <v>0</v>
      </c>
      <c r="N46" s="53">
        <f t="shared" si="14"/>
        <v>0</v>
      </c>
      <c r="O46" s="53">
        <f t="shared" si="11"/>
        <v>0</v>
      </c>
      <c r="P46" s="50"/>
      <c r="Q46" s="25"/>
      <c r="R46" s="25"/>
      <c r="S46" s="25"/>
      <c r="U46" s="25"/>
    </row>
    <row r="47" spans="1:16381" ht="13.5" x14ac:dyDescent="0.15">
      <c r="A47" s="49" t="s">
        <v>33</v>
      </c>
      <c r="B47" s="49" t="s">
        <v>34</v>
      </c>
      <c r="C47" s="53">
        <f t="shared" ref="C47:N47" si="15">C39+C42-C43+C44</f>
        <v>0</v>
      </c>
      <c r="D47" s="53">
        <f t="shared" si="15"/>
        <v>0</v>
      </c>
      <c r="E47" s="53">
        <f t="shared" si="15"/>
        <v>0</v>
      </c>
      <c r="F47" s="53">
        <f t="shared" si="15"/>
        <v>0</v>
      </c>
      <c r="G47" s="53">
        <f t="shared" si="15"/>
        <v>0</v>
      </c>
      <c r="H47" s="53">
        <f t="shared" si="15"/>
        <v>0</v>
      </c>
      <c r="I47" s="53">
        <f t="shared" si="15"/>
        <v>0</v>
      </c>
      <c r="J47" s="53">
        <f t="shared" si="15"/>
        <v>0</v>
      </c>
      <c r="K47" s="53">
        <f t="shared" si="15"/>
        <v>0</v>
      </c>
      <c r="L47" s="53">
        <f t="shared" si="15"/>
        <v>0</v>
      </c>
      <c r="M47" s="53">
        <f t="shared" si="15"/>
        <v>0</v>
      </c>
      <c r="N47" s="53">
        <f t="shared" si="15"/>
        <v>0</v>
      </c>
      <c r="O47" s="53">
        <f t="shared" si="11"/>
        <v>0</v>
      </c>
      <c r="P47" s="50"/>
      <c r="Q47" s="25"/>
      <c r="R47" s="25"/>
      <c r="S47" s="25"/>
      <c r="U47" s="25"/>
    </row>
    <row r="48" spans="1:16381" ht="13.5" x14ac:dyDescent="0.15">
      <c r="A48" s="51" t="s">
        <v>35</v>
      </c>
      <c r="B48" s="51" t="s">
        <v>36</v>
      </c>
      <c r="C48" s="53">
        <f t="shared" ref="C48:N48" si="16">C46-C47</f>
        <v>0</v>
      </c>
      <c r="D48" s="53">
        <f t="shared" si="16"/>
        <v>0</v>
      </c>
      <c r="E48" s="53">
        <f t="shared" si="16"/>
        <v>0</v>
      </c>
      <c r="F48" s="53">
        <f t="shared" si="16"/>
        <v>0</v>
      </c>
      <c r="G48" s="53">
        <f t="shared" si="16"/>
        <v>0</v>
      </c>
      <c r="H48" s="53">
        <f t="shared" si="16"/>
        <v>0</v>
      </c>
      <c r="I48" s="53">
        <f t="shared" si="16"/>
        <v>0</v>
      </c>
      <c r="J48" s="53">
        <f t="shared" si="16"/>
        <v>0</v>
      </c>
      <c r="K48" s="53">
        <f t="shared" si="16"/>
        <v>0</v>
      </c>
      <c r="L48" s="53">
        <f t="shared" si="16"/>
        <v>0</v>
      </c>
      <c r="M48" s="53">
        <f t="shared" si="16"/>
        <v>0</v>
      </c>
      <c r="N48" s="53">
        <f t="shared" si="16"/>
        <v>0</v>
      </c>
      <c r="O48" s="53">
        <f t="shared" si="11"/>
        <v>0</v>
      </c>
      <c r="P48" s="50"/>
      <c r="Q48" s="25"/>
      <c r="R48" s="25"/>
      <c r="S48" s="25"/>
      <c r="U48" s="25"/>
    </row>
    <row r="49" spans="1:21" ht="13.5" x14ac:dyDescent="0.15"/>
    <row r="50" spans="1:21" ht="13.5" x14ac:dyDescent="0.15">
      <c r="A50" s="29" t="s">
        <v>39</v>
      </c>
      <c r="B50" s="30" t="s">
        <v>4</v>
      </c>
      <c r="C50" s="31" t="s">
        <v>5</v>
      </c>
      <c r="D50" s="31" t="s">
        <v>6</v>
      </c>
      <c r="E50" s="31" t="s">
        <v>7</v>
      </c>
      <c r="F50" s="31" t="s">
        <v>8</v>
      </c>
      <c r="G50" s="31" t="s">
        <v>9</v>
      </c>
      <c r="H50" s="31" t="s">
        <v>10</v>
      </c>
      <c r="I50" s="57" t="s">
        <v>11</v>
      </c>
      <c r="J50" s="57" t="s">
        <v>12</v>
      </c>
      <c r="K50" s="57" t="s">
        <v>13</v>
      </c>
      <c r="L50" s="57" t="s">
        <v>14</v>
      </c>
      <c r="M50" s="57" t="s">
        <v>15</v>
      </c>
      <c r="N50" s="57" t="s">
        <v>16</v>
      </c>
      <c r="O50" s="58" t="s">
        <v>17</v>
      </c>
      <c r="P50" s="58" t="s">
        <v>50</v>
      </c>
      <c r="Q50" s="25"/>
      <c r="R50" s="25"/>
      <c r="S50" s="25"/>
      <c r="U50" s="25"/>
    </row>
    <row r="51" spans="1:21" ht="13.5" x14ac:dyDescent="0.15">
      <c r="A51" s="32" t="s">
        <v>18</v>
      </c>
      <c r="B51" s="33">
        <v>1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59">
        <f t="shared" ref="O51:O64" si="17">SUM(C51:N51)</f>
        <v>0</v>
      </c>
      <c r="P51" s="59">
        <f>P62-P63</f>
        <v>0</v>
      </c>
      <c r="Q51" s="25"/>
      <c r="R51" s="25"/>
      <c r="S51" s="25"/>
      <c r="U51" s="25"/>
    </row>
    <row r="52" spans="1:21" s="24" customFormat="1" ht="13.5" x14ac:dyDescent="0.15">
      <c r="A52" s="35" t="s">
        <v>19</v>
      </c>
      <c r="B52" s="33">
        <v>2</v>
      </c>
      <c r="C52" s="39"/>
      <c r="D52" s="40"/>
      <c r="E52" s="39"/>
      <c r="F52" s="40"/>
      <c r="G52" s="39"/>
      <c r="H52" s="39"/>
      <c r="I52" s="39"/>
      <c r="J52" s="39"/>
      <c r="K52" s="39"/>
      <c r="L52" s="39"/>
      <c r="M52" s="39"/>
      <c r="N52" s="39"/>
      <c r="O52" s="59">
        <f t="shared" si="17"/>
        <v>0</v>
      </c>
      <c r="P52" s="59"/>
    </row>
    <row r="53" spans="1:21" ht="13.5" x14ac:dyDescent="0.15">
      <c r="A53" s="38" t="s">
        <v>20</v>
      </c>
      <c r="B53" s="33">
        <v>3</v>
      </c>
      <c r="C53" s="54"/>
      <c r="D53" s="55"/>
      <c r="E53" s="54"/>
      <c r="F53" s="55"/>
      <c r="G53" s="54"/>
      <c r="H53" s="41"/>
      <c r="I53" s="67"/>
      <c r="J53" s="67"/>
      <c r="K53" s="34"/>
      <c r="L53" s="34"/>
      <c r="M53" s="34"/>
      <c r="N53" s="67"/>
      <c r="O53" s="59">
        <f t="shared" si="17"/>
        <v>0</v>
      </c>
      <c r="P53" s="59"/>
      <c r="Q53" s="25"/>
      <c r="R53" s="25"/>
      <c r="S53" s="25"/>
      <c r="U53" s="25"/>
    </row>
    <row r="54" spans="1:21" ht="13.5" x14ac:dyDescent="0.15">
      <c r="A54" s="42" t="s">
        <v>21</v>
      </c>
      <c r="B54" s="33">
        <v>4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59">
        <f t="shared" si="17"/>
        <v>0</v>
      </c>
      <c r="P54" s="61"/>
      <c r="Q54" s="25"/>
      <c r="R54" s="25"/>
      <c r="S54" s="25"/>
      <c r="U54" s="25"/>
    </row>
    <row r="55" spans="1:21" ht="13.5" x14ac:dyDescent="0.15">
      <c r="A55" s="42" t="s">
        <v>22</v>
      </c>
      <c r="B55" s="33">
        <v>5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59">
        <f t="shared" si="17"/>
        <v>0</v>
      </c>
      <c r="P55" s="61"/>
      <c r="Q55" s="25"/>
      <c r="R55" s="25"/>
      <c r="S55" s="25"/>
      <c r="U55" s="25"/>
    </row>
    <row r="56" spans="1:21" ht="13.5" x14ac:dyDescent="0.15">
      <c r="A56" s="42" t="s">
        <v>23</v>
      </c>
      <c r="B56" s="33" t="s">
        <v>24</v>
      </c>
      <c r="C56" s="56">
        <f t="shared" ref="C56:N56" si="18">C54-C55</f>
        <v>0</v>
      </c>
      <c r="D56" s="56">
        <f t="shared" si="18"/>
        <v>0</v>
      </c>
      <c r="E56" s="56">
        <f t="shared" si="18"/>
        <v>0</v>
      </c>
      <c r="F56" s="56">
        <f t="shared" si="18"/>
        <v>0</v>
      </c>
      <c r="G56" s="56">
        <f t="shared" si="18"/>
        <v>0</v>
      </c>
      <c r="H56" s="56">
        <f t="shared" si="18"/>
        <v>0</v>
      </c>
      <c r="I56" s="56">
        <f t="shared" si="18"/>
        <v>0</v>
      </c>
      <c r="J56" s="56">
        <f t="shared" si="18"/>
        <v>0</v>
      </c>
      <c r="K56" s="56">
        <f t="shared" si="18"/>
        <v>0</v>
      </c>
      <c r="L56" s="56">
        <f t="shared" si="18"/>
        <v>0</v>
      </c>
      <c r="M56" s="56">
        <f t="shared" si="18"/>
        <v>0</v>
      </c>
      <c r="N56" s="56">
        <f t="shared" si="18"/>
        <v>0</v>
      </c>
      <c r="O56" s="59">
        <f t="shared" si="17"/>
        <v>0</v>
      </c>
      <c r="P56" s="61"/>
      <c r="Q56" s="25"/>
      <c r="R56" s="25"/>
      <c r="S56" s="25"/>
      <c r="U56" s="25"/>
    </row>
    <row r="57" spans="1:21" ht="13.5" x14ac:dyDescent="0.15">
      <c r="A57" s="45" t="s">
        <v>25</v>
      </c>
      <c r="B57" s="33">
        <v>7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59">
        <f t="shared" si="17"/>
        <v>0</v>
      </c>
      <c r="P57" s="61"/>
      <c r="Q57" s="25"/>
      <c r="R57" s="25"/>
      <c r="S57" s="25"/>
      <c r="U57" s="25"/>
    </row>
    <row r="58" spans="1:21" ht="13.5" x14ac:dyDescent="0.15">
      <c r="A58" s="45" t="s">
        <v>26</v>
      </c>
      <c r="B58" s="33">
        <v>8</v>
      </c>
      <c r="C58" s="56"/>
      <c r="D58" s="56"/>
      <c r="E58" s="56"/>
      <c r="F58" s="56"/>
      <c r="G58" s="56"/>
      <c r="H58" s="56"/>
      <c r="I58" s="68"/>
      <c r="J58" s="68"/>
      <c r="K58" s="56"/>
      <c r="L58" s="56"/>
      <c r="M58" s="56"/>
      <c r="N58" s="68"/>
      <c r="O58" s="59">
        <f t="shared" si="17"/>
        <v>0</v>
      </c>
      <c r="P58" s="61"/>
      <c r="Q58" s="25"/>
      <c r="R58" s="25"/>
      <c r="S58" s="25"/>
      <c r="U58" s="25"/>
    </row>
    <row r="59" spans="1:21" ht="13.5" x14ac:dyDescent="0.15">
      <c r="A59" s="45" t="s">
        <v>27</v>
      </c>
      <c r="B59" s="33">
        <v>9</v>
      </c>
      <c r="C59" s="56"/>
      <c r="D59" s="56"/>
      <c r="E59" s="56"/>
      <c r="F59" s="56"/>
      <c r="G59" s="56"/>
      <c r="H59" s="56"/>
      <c r="I59" s="68"/>
      <c r="J59" s="68"/>
      <c r="K59" s="56"/>
      <c r="L59" s="56"/>
      <c r="M59" s="56"/>
      <c r="N59" s="68"/>
      <c r="O59" s="59">
        <f t="shared" si="17"/>
        <v>0</v>
      </c>
      <c r="P59" s="61"/>
      <c r="Q59" s="25"/>
      <c r="R59" s="25"/>
      <c r="S59" s="25"/>
      <c r="U59" s="25"/>
    </row>
    <row r="60" spans="1:21" ht="13.5" x14ac:dyDescent="0.15">
      <c r="A60" s="45" t="s">
        <v>28</v>
      </c>
      <c r="B60" s="33">
        <v>10</v>
      </c>
      <c r="C60" s="56"/>
      <c r="D60" s="56"/>
      <c r="E60" s="56"/>
      <c r="F60" s="56"/>
      <c r="G60" s="56"/>
      <c r="H60" s="56"/>
      <c r="I60" s="68"/>
      <c r="J60" s="68"/>
      <c r="K60" s="56"/>
      <c r="L60" s="56"/>
      <c r="M60" s="56"/>
      <c r="N60" s="68"/>
      <c r="O60" s="65">
        <f t="shared" si="17"/>
        <v>0</v>
      </c>
      <c r="P60" s="63"/>
      <c r="Q60" s="25"/>
      <c r="R60" s="25"/>
      <c r="S60" s="25"/>
      <c r="U60" s="25"/>
    </row>
    <row r="61" spans="1:21" ht="13.5" x14ac:dyDescent="0.15">
      <c r="A61" s="46" t="s">
        <v>29</v>
      </c>
      <c r="B61" s="47" t="s">
        <v>30</v>
      </c>
      <c r="C61" s="52">
        <f t="shared" ref="C61:N61" si="19">C56+C57-C58+C59-C60</f>
        <v>0</v>
      </c>
      <c r="D61" s="52">
        <f t="shared" si="19"/>
        <v>0</v>
      </c>
      <c r="E61" s="52">
        <f t="shared" si="19"/>
        <v>0</v>
      </c>
      <c r="F61" s="52">
        <f t="shared" si="19"/>
        <v>0</v>
      </c>
      <c r="G61" s="52">
        <f t="shared" si="19"/>
        <v>0</v>
      </c>
      <c r="H61" s="52">
        <f t="shared" si="19"/>
        <v>0</v>
      </c>
      <c r="I61" s="52">
        <f t="shared" si="19"/>
        <v>0</v>
      </c>
      <c r="J61" s="52">
        <f t="shared" si="19"/>
        <v>0</v>
      </c>
      <c r="K61" s="52">
        <f t="shared" si="19"/>
        <v>0</v>
      </c>
      <c r="L61" s="52">
        <f t="shared" si="19"/>
        <v>0</v>
      </c>
      <c r="M61" s="52">
        <f t="shared" si="19"/>
        <v>0</v>
      </c>
      <c r="N61" s="52">
        <f t="shared" si="19"/>
        <v>0</v>
      </c>
      <c r="O61" s="66">
        <f t="shared" si="17"/>
        <v>0</v>
      </c>
      <c r="P61" s="64"/>
      <c r="Q61" s="25"/>
      <c r="R61" s="25"/>
      <c r="S61" s="25"/>
      <c r="U61" s="25"/>
    </row>
    <row r="62" spans="1:21" ht="13.5" x14ac:dyDescent="0.15">
      <c r="A62" s="49" t="s">
        <v>31</v>
      </c>
      <c r="B62" s="49" t="s">
        <v>32</v>
      </c>
      <c r="C62" s="53">
        <f t="shared" ref="C62:N62" si="20">C54+C57</f>
        <v>0</v>
      </c>
      <c r="D62" s="53">
        <f t="shared" si="20"/>
        <v>0</v>
      </c>
      <c r="E62" s="53">
        <f t="shared" si="20"/>
        <v>0</v>
      </c>
      <c r="F62" s="53">
        <f t="shared" si="20"/>
        <v>0</v>
      </c>
      <c r="G62" s="53">
        <f t="shared" si="20"/>
        <v>0</v>
      </c>
      <c r="H62" s="53">
        <f t="shared" si="20"/>
        <v>0</v>
      </c>
      <c r="I62" s="53">
        <f t="shared" si="20"/>
        <v>0</v>
      </c>
      <c r="J62" s="53">
        <f t="shared" si="20"/>
        <v>0</v>
      </c>
      <c r="K62" s="53">
        <f t="shared" si="20"/>
        <v>0</v>
      </c>
      <c r="L62" s="53">
        <f t="shared" si="20"/>
        <v>0</v>
      </c>
      <c r="M62" s="53">
        <f t="shared" si="20"/>
        <v>0</v>
      </c>
      <c r="N62" s="53">
        <f t="shared" si="20"/>
        <v>0</v>
      </c>
      <c r="O62" s="53">
        <f t="shared" si="17"/>
        <v>0</v>
      </c>
      <c r="P62" s="50"/>
      <c r="Q62" s="25"/>
      <c r="R62" s="25"/>
      <c r="S62" s="25"/>
      <c r="U62" s="25"/>
    </row>
    <row r="63" spans="1:21" ht="13.5" x14ac:dyDescent="0.15">
      <c r="A63" s="49" t="s">
        <v>33</v>
      </c>
      <c r="B63" s="49" t="s">
        <v>34</v>
      </c>
      <c r="C63" s="53">
        <f t="shared" ref="C63:N63" si="21">C55+C58-C59+C60</f>
        <v>0</v>
      </c>
      <c r="D63" s="53">
        <f t="shared" si="21"/>
        <v>0</v>
      </c>
      <c r="E63" s="53">
        <f t="shared" si="21"/>
        <v>0</v>
      </c>
      <c r="F63" s="53">
        <f t="shared" si="21"/>
        <v>0</v>
      </c>
      <c r="G63" s="53">
        <f t="shared" si="21"/>
        <v>0</v>
      </c>
      <c r="H63" s="53">
        <f t="shared" si="21"/>
        <v>0</v>
      </c>
      <c r="I63" s="53">
        <f t="shared" si="21"/>
        <v>0</v>
      </c>
      <c r="J63" s="53">
        <f t="shared" si="21"/>
        <v>0</v>
      </c>
      <c r="K63" s="53">
        <f t="shared" si="21"/>
        <v>0</v>
      </c>
      <c r="L63" s="53">
        <f t="shared" si="21"/>
        <v>0</v>
      </c>
      <c r="M63" s="53">
        <f t="shared" si="21"/>
        <v>0</v>
      </c>
      <c r="N63" s="53">
        <f t="shared" si="21"/>
        <v>0</v>
      </c>
      <c r="O63" s="53">
        <f t="shared" si="17"/>
        <v>0</v>
      </c>
      <c r="P63" s="50"/>
      <c r="Q63" s="25"/>
      <c r="R63" s="25"/>
      <c r="S63" s="25"/>
      <c r="U63" s="25"/>
    </row>
    <row r="64" spans="1:21" ht="13.5" x14ac:dyDescent="0.15">
      <c r="A64" s="51" t="s">
        <v>35</v>
      </c>
      <c r="B64" s="51" t="s">
        <v>36</v>
      </c>
      <c r="C64" s="53">
        <f t="shared" ref="C64:N64" si="22">C62-C63</f>
        <v>0</v>
      </c>
      <c r="D64" s="53">
        <f t="shared" si="22"/>
        <v>0</v>
      </c>
      <c r="E64" s="53">
        <f t="shared" si="22"/>
        <v>0</v>
      </c>
      <c r="F64" s="53">
        <f t="shared" si="22"/>
        <v>0</v>
      </c>
      <c r="G64" s="53">
        <f t="shared" si="22"/>
        <v>0</v>
      </c>
      <c r="H64" s="53">
        <f t="shared" si="22"/>
        <v>0</v>
      </c>
      <c r="I64" s="53">
        <f t="shared" si="22"/>
        <v>0</v>
      </c>
      <c r="J64" s="53">
        <f t="shared" si="22"/>
        <v>0</v>
      </c>
      <c r="K64" s="53">
        <f t="shared" si="22"/>
        <v>0</v>
      </c>
      <c r="L64" s="53">
        <f t="shared" si="22"/>
        <v>0</v>
      </c>
      <c r="M64" s="53">
        <f t="shared" si="22"/>
        <v>0</v>
      </c>
      <c r="N64" s="53">
        <f t="shared" si="22"/>
        <v>0</v>
      </c>
      <c r="O64" s="53">
        <f t="shared" si="17"/>
        <v>0</v>
      </c>
      <c r="P64" s="50"/>
      <c r="Q64" s="25"/>
      <c r="R64" s="25"/>
      <c r="S64" s="25"/>
      <c r="U64" s="25"/>
    </row>
    <row r="65" spans="1:16" s="25" customFormat="1" ht="13.5" x14ac:dyDescent="0.15">
      <c r="A65" s="26"/>
      <c r="B65" s="26"/>
    </row>
    <row r="66" spans="1:16" s="25" customFormat="1" ht="13.5" x14ac:dyDescent="0.15">
      <c r="A66" s="29" t="s">
        <v>40</v>
      </c>
      <c r="B66" s="30" t="s">
        <v>4</v>
      </c>
      <c r="C66" s="31" t="s">
        <v>5</v>
      </c>
      <c r="D66" s="31" t="s">
        <v>6</v>
      </c>
      <c r="E66" s="31" t="s">
        <v>7</v>
      </c>
      <c r="F66" s="31" t="s">
        <v>8</v>
      </c>
      <c r="G66" s="31" t="s">
        <v>9</v>
      </c>
      <c r="H66" s="31" t="s">
        <v>10</v>
      </c>
      <c r="I66" s="57" t="s">
        <v>11</v>
      </c>
      <c r="J66" s="57" t="s">
        <v>12</v>
      </c>
      <c r="K66" s="57" t="s">
        <v>13</v>
      </c>
      <c r="L66" s="57" t="s">
        <v>14</v>
      </c>
      <c r="M66" s="57" t="s">
        <v>15</v>
      </c>
      <c r="N66" s="57" t="s">
        <v>16</v>
      </c>
      <c r="O66" s="58" t="s">
        <v>17</v>
      </c>
      <c r="P66" s="58" t="s">
        <v>50</v>
      </c>
    </row>
    <row r="67" spans="1:16" s="25" customFormat="1" ht="13.5" x14ac:dyDescent="0.15">
      <c r="A67" s="32" t="s">
        <v>18</v>
      </c>
      <c r="B67" s="33">
        <v>1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59">
        <f t="shared" ref="O67:O80" si="23">SUM(C67:N67)</f>
        <v>0</v>
      </c>
      <c r="P67" s="59">
        <f>P78-P79</f>
        <v>0</v>
      </c>
    </row>
    <row r="68" spans="1:16" s="24" customFormat="1" ht="13.5" x14ac:dyDescent="0.15">
      <c r="A68" s="35" t="s">
        <v>19</v>
      </c>
      <c r="B68" s="33">
        <v>2</v>
      </c>
      <c r="C68" s="39"/>
      <c r="D68" s="40"/>
      <c r="E68" s="39"/>
      <c r="F68" s="40"/>
      <c r="G68" s="39"/>
      <c r="H68" s="39"/>
      <c r="I68" s="39"/>
      <c r="J68" s="39"/>
      <c r="K68" s="39"/>
      <c r="L68" s="39"/>
      <c r="M68" s="39"/>
      <c r="N68" s="39"/>
      <c r="O68" s="59">
        <f t="shared" si="23"/>
        <v>0</v>
      </c>
      <c r="P68" s="59"/>
    </row>
    <row r="69" spans="1:16" s="25" customFormat="1" ht="13.5" x14ac:dyDescent="0.15">
      <c r="A69" s="38" t="s">
        <v>20</v>
      </c>
      <c r="B69" s="33">
        <v>3</v>
      </c>
      <c r="C69" s="54"/>
      <c r="D69" s="55"/>
      <c r="E69" s="54"/>
      <c r="F69" s="55"/>
      <c r="G69" s="54"/>
      <c r="H69" s="41"/>
      <c r="I69" s="67"/>
      <c r="J69" s="67"/>
      <c r="K69" s="34"/>
      <c r="L69" s="34"/>
      <c r="M69" s="34"/>
      <c r="N69" s="67"/>
      <c r="O69" s="59">
        <f t="shared" si="23"/>
        <v>0</v>
      </c>
      <c r="P69" s="59"/>
    </row>
    <row r="70" spans="1:16" s="25" customFormat="1" ht="13.5" x14ac:dyDescent="0.15">
      <c r="A70" s="42" t="s">
        <v>21</v>
      </c>
      <c r="B70" s="33">
        <v>4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59">
        <f t="shared" si="23"/>
        <v>0</v>
      </c>
      <c r="P70" s="61"/>
    </row>
    <row r="71" spans="1:16" s="25" customFormat="1" ht="13.5" x14ac:dyDescent="0.15">
      <c r="A71" s="42" t="s">
        <v>22</v>
      </c>
      <c r="B71" s="33">
        <v>5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59">
        <f t="shared" si="23"/>
        <v>0</v>
      </c>
      <c r="P71" s="61"/>
    </row>
    <row r="72" spans="1:16" s="25" customFormat="1" ht="13.5" x14ac:dyDescent="0.15">
      <c r="A72" s="42" t="s">
        <v>23</v>
      </c>
      <c r="B72" s="33" t="s">
        <v>24</v>
      </c>
      <c r="C72" s="56">
        <f t="shared" ref="C72:N72" si="24">C70-C71</f>
        <v>0</v>
      </c>
      <c r="D72" s="56">
        <f t="shared" si="24"/>
        <v>0</v>
      </c>
      <c r="E72" s="56">
        <f t="shared" si="24"/>
        <v>0</v>
      </c>
      <c r="F72" s="56">
        <f t="shared" si="24"/>
        <v>0</v>
      </c>
      <c r="G72" s="56">
        <f t="shared" si="24"/>
        <v>0</v>
      </c>
      <c r="H72" s="56">
        <f t="shared" si="24"/>
        <v>0</v>
      </c>
      <c r="I72" s="56">
        <f t="shared" si="24"/>
        <v>0</v>
      </c>
      <c r="J72" s="56">
        <f t="shared" si="24"/>
        <v>0</v>
      </c>
      <c r="K72" s="56">
        <f t="shared" si="24"/>
        <v>0</v>
      </c>
      <c r="L72" s="56">
        <f t="shared" si="24"/>
        <v>0</v>
      </c>
      <c r="M72" s="56">
        <f t="shared" si="24"/>
        <v>0</v>
      </c>
      <c r="N72" s="56">
        <f t="shared" si="24"/>
        <v>0</v>
      </c>
      <c r="O72" s="59">
        <f t="shared" si="23"/>
        <v>0</v>
      </c>
      <c r="P72" s="61"/>
    </row>
    <row r="73" spans="1:16" s="25" customFormat="1" ht="13.5" x14ac:dyDescent="0.15">
      <c r="A73" s="45" t="s">
        <v>25</v>
      </c>
      <c r="B73" s="33">
        <v>7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59">
        <f t="shared" si="23"/>
        <v>0</v>
      </c>
      <c r="P73" s="61"/>
    </row>
    <row r="74" spans="1:16" s="25" customFormat="1" ht="13.5" x14ac:dyDescent="0.15">
      <c r="A74" s="45" t="s">
        <v>26</v>
      </c>
      <c r="B74" s="33">
        <v>8</v>
      </c>
      <c r="C74" s="56"/>
      <c r="D74" s="56"/>
      <c r="E74" s="56"/>
      <c r="F74" s="56"/>
      <c r="G74" s="56"/>
      <c r="H74" s="56"/>
      <c r="I74" s="68"/>
      <c r="J74" s="68"/>
      <c r="K74" s="56"/>
      <c r="L74" s="56"/>
      <c r="M74" s="56"/>
      <c r="N74" s="68"/>
      <c r="O74" s="59">
        <f t="shared" si="23"/>
        <v>0</v>
      </c>
      <c r="P74" s="61"/>
    </row>
    <row r="75" spans="1:16" s="25" customFormat="1" ht="13.5" x14ac:dyDescent="0.15">
      <c r="A75" s="45" t="s">
        <v>27</v>
      </c>
      <c r="B75" s="33">
        <v>9</v>
      </c>
      <c r="C75" s="56"/>
      <c r="D75" s="56"/>
      <c r="E75" s="56"/>
      <c r="F75" s="56"/>
      <c r="G75" s="56"/>
      <c r="H75" s="56"/>
      <c r="I75" s="68"/>
      <c r="J75" s="68"/>
      <c r="K75" s="56"/>
      <c r="L75" s="56"/>
      <c r="M75" s="56"/>
      <c r="N75" s="68"/>
      <c r="O75" s="59">
        <f t="shared" si="23"/>
        <v>0</v>
      </c>
      <c r="P75" s="61"/>
    </row>
    <row r="76" spans="1:16" s="25" customFormat="1" ht="13.5" x14ac:dyDescent="0.15">
      <c r="A76" s="45" t="s">
        <v>28</v>
      </c>
      <c r="B76" s="33">
        <v>10</v>
      </c>
      <c r="C76" s="56"/>
      <c r="D76" s="56"/>
      <c r="E76" s="56"/>
      <c r="F76" s="56"/>
      <c r="G76" s="56"/>
      <c r="H76" s="56"/>
      <c r="I76" s="68"/>
      <c r="J76" s="68"/>
      <c r="K76" s="56"/>
      <c r="L76" s="56"/>
      <c r="M76" s="56"/>
      <c r="N76" s="68"/>
      <c r="O76" s="65">
        <f t="shared" si="23"/>
        <v>0</v>
      </c>
      <c r="P76" s="63"/>
    </row>
    <row r="77" spans="1:16" s="25" customFormat="1" ht="13.5" x14ac:dyDescent="0.15">
      <c r="A77" s="46" t="s">
        <v>29</v>
      </c>
      <c r="B77" s="47" t="s">
        <v>30</v>
      </c>
      <c r="C77" s="52">
        <f t="shared" ref="C77:N77" si="25">C72+C73-C74+C75-C76</f>
        <v>0</v>
      </c>
      <c r="D77" s="52">
        <f t="shared" si="25"/>
        <v>0</v>
      </c>
      <c r="E77" s="52">
        <f t="shared" si="25"/>
        <v>0</v>
      </c>
      <c r="F77" s="52">
        <f t="shared" si="25"/>
        <v>0</v>
      </c>
      <c r="G77" s="52">
        <f t="shared" si="25"/>
        <v>0</v>
      </c>
      <c r="H77" s="52">
        <f t="shared" si="25"/>
        <v>0</v>
      </c>
      <c r="I77" s="52">
        <f t="shared" si="25"/>
        <v>0</v>
      </c>
      <c r="J77" s="52">
        <f t="shared" si="25"/>
        <v>0</v>
      </c>
      <c r="K77" s="52">
        <f t="shared" si="25"/>
        <v>0</v>
      </c>
      <c r="L77" s="52">
        <f t="shared" si="25"/>
        <v>0</v>
      </c>
      <c r="M77" s="52">
        <f t="shared" si="25"/>
        <v>0</v>
      </c>
      <c r="N77" s="52">
        <f t="shared" si="25"/>
        <v>0</v>
      </c>
      <c r="O77" s="66">
        <f t="shared" si="23"/>
        <v>0</v>
      </c>
      <c r="P77" s="64"/>
    </row>
    <row r="78" spans="1:16" s="25" customFormat="1" ht="13.5" x14ac:dyDescent="0.15">
      <c r="A78" s="49" t="s">
        <v>31</v>
      </c>
      <c r="B78" s="49" t="s">
        <v>32</v>
      </c>
      <c r="C78" s="53">
        <f t="shared" ref="C78:N78" si="26">C70+C73</f>
        <v>0</v>
      </c>
      <c r="D78" s="53">
        <f t="shared" si="26"/>
        <v>0</v>
      </c>
      <c r="E78" s="53">
        <f t="shared" si="26"/>
        <v>0</v>
      </c>
      <c r="F78" s="53">
        <f t="shared" si="26"/>
        <v>0</v>
      </c>
      <c r="G78" s="53">
        <f t="shared" si="26"/>
        <v>0</v>
      </c>
      <c r="H78" s="53">
        <f t="shared" si="26"/>
        <v>0</v>
      </c>
      <c r="I78" s="53">
        <f t="shared" si="26"/>
        <v>0</v>
      </c>
      <c r="J78" s="53">
        <f t="shared" si="26"/>
        <v>0</v>
      </c>
      <c r="K78" s="53">
        <f t="shared" si="26"/>
        <v>0</v>
      </c>
      <c r="L78" s="53">
        <f t="shared" si="26"/>
        <v>0</v>
      </c>
      <c r="M78" s="53">
        <f t="shared" si="26"/>
        <v>0</v>
      </c>
      <c r="N78" s="53">
        <f t="shared" si="26"/>
        <v>0</v>
      </c>
      <c r="O78" s="53">
        <f t="shared" si="23"/>
        <v>0</v>
      </c>
      <c r="P78" s="50"/>
    </row>
    <row r="79" spans="1:16" s="25" customFormat="1" ht="13.5" x14ac:dyDescent="0.15">
      <c r="A79" s="49" t="s">
        <v>33</v>
      </c>
      <c r="B79" s="49" t="s">
        <v>34</v>
      </c>
      <c r="C79" s="53">
        <f t="shared" ref="C79:N79" si="27">C71+C74-C75+C76</f>
        <v>0</v>
      </c>
      <c r="D79" s="53">
        <f t="shared" si="27"/>
        <v>0</v>
      </c>
      <c r="E79" s="53">
        <f t="shared" si="27"/>
        <v>0</v>
      </c>
      <c r="F79" s="53">
        <f t="shared" si="27"/>
        <v>0</v>
      </c>
      <c r="G79" s="53">
        <f t="shared" si="27"/>
        <v>0</v>
      </c>
      <c r="H79" s="53">
        <f t="shared" si="27"/>
        <v>0</v>
      </c>
      <c r="I79" s="53">
        <f t="shared" si="27"/>
        <v>0</v>
      </c>
      <c r="J79" s="53">
        <f t="shared" si="27"/>
        <v>0</v>
      </c>
      <c r="K79" s="53">
        <f t="shared" si="27"/>
        <v>0</v>
      </c>
      <c r="L79" s="53">
        <f t="shared" si="27"/>
        <v>0</v>
      </c>
      <c r="M79" s="53">
        <f t="shared" si="27"/>
        <v>0</v>
      </c>
      <c r="N79" s="53">
        <f t="shared" si="27"/>
        <v>0</v>
      </c>
      <c r="O79" s="53">
        <f t="shared" si="23"/>
        <v>0</v>
      </c>
      <c r="P79" s="50"/>
    </row>
    <row r="80" spans="1:16" s="25" customFormat="1" ht="13.5" x14ac:dyDescent="0.15">
      <c r="A80" s="51" t="s">
        <v>35</v>
      </c>
      <c r="B80" s="51" t="s">
        <v>36</v>
      </c>
      <c r="C80" s="53">
        <f t="shared" ref="C80:N80" si="28">C78-C79</f>
        <v>0</v>
      </c>
      <c r="D80" s="53">
        <f t="shared" si="28"/>
        <v>0</v>
      </c>
      <c r="E80" s="53">
        <f t="shared" si="28"/>
        <v>0</v>
      </c>
      <c r="F80" s="53">
        <f t="shared" si="28"/>
        <v>0</v>
      </c>
      <c r="G80" s="53">
        <f t="shared" si="28"/>
        <v>0</v>
      </c>
      <c r="H80" s="53">
        <f t="shared" si="28"/>
        <v>0</v>
      </c>
      <c r="I80" s="53">
        <f t="shared" si="28"/>
        <v>0</v>
      </c>
      <c r="J80" s="53">
        <f t="shared" si="28"/>
        <v>0</v>
      </c>
      <c r="K80" s="53">
        <f t="shared" si="28"/>
        <v>0</v>
      </c>
      <c r="L80" s="53">
        <f t="shared" si="28"/>
        <v>0</v>
      </c>
      <c r="M80" s="53">
        <f t="shared" si="28"/>
        <v>0</v>
      </c>
      <c r="N80" s="53">
        <f t="shared" si="28"/>
        <v>0</v>
      </c>
      <c r="O80" s="53">
        <f t="shared" si="23"/>
        <v>0</v>
      </c>
      <c r="P80" s="50"/>
    </row>
    <row r="81" spans="1:16" s="25" customFormat="1" ht="13.5" x14ac:dyDescent="0.15">
      <c r="A81" s="26"/>
      <c r="B81" s="26"/>
    </row>
    <row r="82" spans="1:16" s="25" customFormat="1" ht="13.5" x14ac:dyDescent="0.15">
      <c r="A82" s="29" t="s">
        <v>41</v>
      </c>
      <c r="B82" s="30" t="s">
        <v>4</v>
      </c>
      <c r="C82" s="31" t="s">
        <v>5</v>
      </c>
      <c r="D82" s="31" t="s">
        <v>6</v>
      </c>
      <c r="E82" s="31" t="s">
        <v>7</v>
      </c>
      <c r="F82" s="31" t="s">
        <v>8</v>
      </c>
      <c r="G82" s="31" t="s">
        <v>9</v>
      </c>
      <c r="H82" s="31" t="s">
        <v>10</v>
      </c>
      <c r="I82" s="57" t="s">
        <v>11</v>
      </c>
      <c r="J82" s="57" t="s">
        <v>12</v>
      </c>
      <c r="K82" s="57" t="s">
        <v>13</v>
      </c>
      <c r="L82" s="57" t="s">
        <v>14</v>
      </c>
      <c r="M82" s="57" t="s">
        <v>15</v>
      </c>
      <c r="N82" s="57" t="s">
        <v>16</v>
      </c>
      <c r="O82" s="58" t="s">
        <v>17</v>
      </c>
      <c r="P82" s="58" t="s">
        <v>50</v>
      </c>
    </row>
    <row r="83" spans="1:16" s="25" customFormat="1" ht="13.5" x14ac:dyDescent="0.15">
      <c r="A83" s="32" t="s">
        <v>18</v>
      </c>
      <c r="B83" s="33">
        <v>1</v>
      </c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59">
        <f t="shared" ref="O83:O96" si="29">SUM(C83:N83)</f>
        <v>0</v>
      </c>
      <c r="P83" s="59">
        <f>P94-P95</f>
        <v>0</v>
      </c>
    </row>
    <row r="84" spans="1:16" s="24" customFormat="1" ht="13.5" x14ac:dyDescent="0.15">
      <c r="A84" s="35" t="s">
        <v>19</v>
      </c>
      <c r="B84" s="33">
        <v>2</v>
      </c>
      <c r="C84" s="39"/>
      <c r="D84" s="40"/>
      <c r="E84" s="39"/>
      <c r="F84" s="40"/>
      <c r="G84" s="39"/>
      <c r="H84" s="39"/>
      <c r="I84" s="39"/>
      <c r="J84" s="39"/>
      <c r="K84" s="39"/>
      <c r="L84" s="39"/>
      <c r="M84" s="39"/>
      <c r="N84" s="39"/>
      <c r="O84" s="59">
        <f t="shared" si="29"/>
        <v>0</v>
      </c>
      <c r="P84" s="59"/>
    </row>
    <row r="85" spans="1:16" s="25" customFormat="1" ht="13.5" x14ac:dyDescent="0.15">
      <c r="A85" s="38" t="s">
        <v>20</v>
      </c>
      <c r="B85" s="33">
        <v>3</v>
      </c>
      <c r="C85" s="54"/>
      <c r="D85" s="55"/>
      <c r="E85" s="54"/>
      <c r="F85" s="55"/>
      <c r="G85" s="54"/>
      <c r="H85" s="41"/>
      <c r="I85" s="67"/>
      <c r="J85" s="67"/>
      <c r="K85" s="34"/>
      <c r="L85" s="34"/>
      <c r="M85" s="34"/>
      <c r="N85" s="67"/>
      <c r="O85" s="59">
        <f t="shared" si="29"/>
        <v>0</v>
      </c>
      <c r="P85" s="59"/>
    </row>
    <row r="86" spans="1:16" s="25" customFormat="1" ht="13.5" x14ac:dyDescent="0.15">
      <c r="A86" s="42" t="s">
        <v>21</v>
      </c>
      <c r="B86" s="33">
        <v>4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59">
        <f t="shared" si="29"/>
        <v>0</v>
      </c>
      <c r="P86" s="61"/>
    </row>
    <row r="87" spans="1:16" s="25" customFormat="1" ht="13.5" x14ac:dyDescent="0.15">
      <c r="A87" s="42" t="s">
        <v>22</v>
      </c>
      <c r="B87" s="33">
        <v>5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59">
        <f t="shared" si="29"/>
        <v>0</v>
      </c>
      <c r="P87" s="61"/>
    </row>
    <row r="88" spans="1:16" s="25" customFormat="1" ht="13.5" x14ac:dyDescent="0.15">
      <c r="A88" s="42" t="s">
        <v>23</v>
      </c>
      <c r="B88" s="33" t="s">
        <v>24</v>
      </c>
      <c r="C88" s="56">
        <f t="shared" ref="C88:N88" si="30">C86-C87</f>
        <v>0</v>
      </c>
      <c r="D88" s="56">
        <f t="shared" si="30"/>
        <v>0</v>
      </c>
      <c r="E88" s="56">
        <f t="shared" si="30"/>
        <v>0</v>
      </c>
      <c r="F88" s="56">
        <f t="shared" si="30"/>
        <v>0</v>
      </c>
      <c r="G88" s="56">
        <f t="shared" si="30"/>
        <v>0</v>
      </c>
      <c r="H88" s="56">
        <f t="shared" si="30"/>
        <v>0</v>
      </c>
      <c r="I88" s="56">
        <f t="shared" si="30"/>
        <v>0</v>
      </c>
      <c r="J88" s="56">
        <f t="shared" si="30"/>
        <v>0</v>
      </c>
      <c r="K88" s="56">
        <f t="shared" si="30"/>
        <v>0</v>
      </c>
      <c r="L88" s="56">
        <f t="shared" si="30"/>
        <v>0</v>
      </c>
      <c r="M88" s="56">
        <f t="shared" si="30"/>
        <v>0</v>
      </c>
      <c r="N88" s="56">
        <f t="shared" si="30"/>
        <v>0</v>
      </c>
      <c r="O88" s="59">
        <f t="shared" si="29"/>
        <v>0</v>
      </c>
      <c r="P88" s="61"/>
    </row>
    <row r="89" spans="1:16" s="25" customFormat="1" ht="13.5" x14ac:dyDescent="0.15">
      <c r="A89" s="45" t="s">
        <v>25</v>
      </c>
      <c r="B89" s="33">
        <v>7</v>
      </c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59">
        <f t="shared" si="29"/>
        <v>0</v>
      </c>
      <c r="P89" s="61"/>
    </row>
    <row r="90" spans="1:16" s="25" customFormat="1" ht="13.5" x14ac:dyDescent="0.15">
      <c r="A90" s="45" t="s">
        <v>26</v>
      </c>
      <c r="B90" s="33">
        <v>8</v>
      </c>
      <c r="C90" s="56"/>
      <c r="D90" s="56"/>
      <c r="E90" s="56"/>
      <c r="F90" s="56"/>
      <c r="G90" s="56"/>
      <c r="H90" s="56"/>
      <c r="I90" s="68"/>
      <c r="J90" s="68"/>
      <c r="K90" s="56"/>
      <c r="L90" s="56"/>
      <c r="M90" s="56"/>
      <c r="N90" s="68"/>
      <c r="O90" s="59">
        <f t="shared" si="29"/>
        <v>0</v>
      </c>
      <c r="P90" s="61"/>
    </row>
    <row r="91" spans="1:16" s="25" customFormat="1" ht="13.5" x14ac:dyDescent="0.15">
      <c r="A91" s="45" t="s">
        <v>27</v>
      </c>
      <c r="B91" s="33">
        <v>9</v>
      </c>
      <c r="C91" s="56"/>
      <c r="D91" s="56"/>
      <c r="E91" s="56"/>
      <c r="F91" s="56"/>
      <c r="G91" s="56"/>
      <c r="H91" s="56"/>
      <c r="I91" s="68"/>
      <c r="J91" s="68"/>
      <c r="K91" s="56"/>
      <c r="L91" s="56"/>
      <c r="M91" s="56"/>
      <c r="N91" s="68"/>
      <c r="O91" s="59">
        <f t="shared" si="29"/>
        <v>0</v>
      </c>
      <c r="P91" s="61"/>
    </row>
    <row r="92" spans="1:16" s="25" customFormat="1" ht="13.5" x14ac:dyDescent="0.15">
      <c r="A92" s="45" t="s">
        <v>28</v>
      </c>
      <c r="B92" s="33">
        <v>10</v>
      </c>
      <c r="C92" s="56"/>
      <c r="D92" s="56"/>
      <c r="E92" s="56"/>
      <c r="F92" s="56"/>
      <c r="G92" s="56"/>
      <c r="H92" s="56"/>
      <c r="I92" s="68"/>
      <c r="J92" s="68"/>
      <c r="K92" s="56"/>
      <c r="L92" s="56"/>
      <c r="M92" s="56"/>
      <c r="N92" s="68"/>
      <c r="O92" s="65">
        <f t="shared" si="29"/>
        <v>0</v>
      </c>
      <c r="P92" s="63"/>
    </row>
    <row r="93" spans="1:16" s="25" customFormat="1" ht="13.5" x14ac:dyDescent="0.15">
      <c r="A93" s="46" t="s">
        <v>29</v>
      </c>
      <c r="B93" s="47" t="s">
        <v>30</v>
      </c>
      <c r="C93" s="52">
        <f t="shared" ref="C93:N93" si="31">C88+C89-C90+C91-C92</f>
        <v>0</v>
      </c>
      <c r="D93" s="52">
        <f t="shared" si="31"/>
        <v>0</v>
      </c>
      <c r="E93" s="52">
        <f t="shared" si="31"/>
        <v>0</v>
      </c>
      <c r="F93" s="52">
        <f t="shared" si="31"/>
        <v>0</v>
      </c>
      <c r="G93" s="52">
        <f t="shared" si="31"/>
        <v>0</v>
      </c>
      <c r="H93" s="52">
        <f t="shared" si="31"/>
        <v>0</v>
      </c>
      <c r="I93" s="52">
        <f t="shared" si="31"/>
        <v>0</v>
      </c>
      <c r="J93" s="52">
        <f t="shared" si="31"/>
        <v>0</v>
      </c>
      <c r="K93" s="52">
        <f t="shared" si="31"/>
        <v>0</v>
      </c>
      <c r="L93" s="52">
        <f t="shared" si="31"/>
        <v>0</v>
      </c>
      <c r="M93" s="52">
        <f t="shared" si="31"/>
        <v>0</v>
      </c>
      <c r="N93" s="52">
        <f t="shared" si="31"/>
        <v>0</v>
      </c>
      <c r="O93" s="66">
        <f t="shared" si="29"/>
        <v>0</v>
      </c>
      <c r="P93" s="64"/>
    </row>
    <row r="94" spans="1:16" s="25" customFormat="1" ht="13.5" x14ac:dyDescent="0.15">
      <c r="A94" s="49" t="s">
        <v>31</v>
      </c>
      <c r="B94" s="49" t="s">
        <v>32</v>
      </c>
      <c r="C94" s="53">
        <f t="shared" ref="C94:N94" si="32">C86+C89</f>
        <v>0</v>
      </c>
      <c r="D94" s="53">
        <f t="shared" si="32"/>
        <v>0</v>
      </c>
      <c r="E94" s="53">
        <f t="shared" si="32"/>
        <v>0</v>
      </c>
      <c r="F94" s="53">
        <f t="shared" si="32"/>
        <v>0</v>
      </c>
      <c r="G94" s="53">
        <f t="shared" si="32"/>
        <v>0</v>
      </c>
      <c r="H94" s="53">
        <f t="shared" si="32"/>
        <v>0</v>
      </c>
      <c r="I94" s="53">
        <f t="shared" si="32"/>
        <v>0</v>
      </c>
      <c r="J94" s="53">
        <f t="shared" si="32"/>
        <v>0</v>
      </c>
      <c r="K94" s="53">
        <f t="shared" si="32"/>
        <v>0</v>
      </c>
      <c r="L94" s="53">
        <f t="shared" si="32"/>
        <v>0</v>
      </c>
      <c r="M94" s="53">
        <f t="shared" si="32"/>
        <v>0</v>
      </c>
      <c r="N94" s="53">
        <f t="shared" si="32"/>
        <v>0</v>
      </c>
      <c r="O94" s="53">
        <f t="shared" si="29"/>
        <v>0</v>
      </c>
      <c r="P94" s="50"/>
    </row>
    <row r="95" spans="1:16" s="25" customFormat="1" ht="13.5" x14ac:dyDescent="0.15">
      <c r="A95" s="49" t="s">
        <v>33</v>
      </c>
      <c r="B95" s="49" t="s">
        <v>34</v>
      </c>
      <c r="C95" s="53">
        <f t="shared" ref="C95:N95" si="33">C87+C90-C91+C92</f>
        <v>0</v>
      </c>
      <c r="D95" s="53">
        <f t="shared" si="33"/>
        <v>0</v>
      </c>
      <c r="E95" s="53">
        <f t="shared" si="33"/>
        <v>0</v>
      </c>
      <c r="F95" s="53">
        <f t="shared" si="33"/>
        <v>0</v>
      </c>
      <c r="G95" s="53">
        <f t="shared" si="33"/>
        <v>0</v>
      </c>
      <c r="H95" s="53">
        <f t="shared" si="33"/>
        <v>0</v>
      </c>
      <c r="I95" s="53">
        <f t="shared" si="33"/>
        <v>0</v>
      </c>
      <c r="J95" s="53">
        <f t="shared" si="33"/>
        <v>0</v>
      </c>
      <c r="K95" s="53">
        <f t="shared" si="33"/>
        <v>0</v>
      </c>
      <c r="L95" s="53">
        <f t="shared" si="33"/>
        <v>0</v>
      </c>
      <c r="M95" s="53">
        <f t="shared" si="33"/>
        <v>0</v>
      </c>
      <c r="N95" s="53">
        <f t="shared" si="33"/>
        <v>0</v>
      </c>
      <c r="O95" s="53">
        <f t="shared" si="29"/>
        <v>0</v>
      </c>
      <c r="P95" s="50"/>
    </row>
    <row r="96" spans="1:16" s="25" customFormat="1" ht="13.5" x14ac:dyDescent="0.15">
      <c r="A96" s="51" t="s">
        <v>35</v>
      </c>
      <c r="B96" s="51" t="s">
        <v>36</v>
      </c>
      <c r="C96" s="53">
        <f t="shared" ref="C96:N96" si="34">C94-C95</f>
        <v>0</v>
      </c>
      <c r="D96" s="53">
        <f t="shared" si="34"/>
        <v>0</v>
      </c>
      <c r="E96" s="53">
        <f t="shared" si="34"/>
        <v>0</v>
      </c>
      <c r="F96" s="53">
        <f t="shared" si="34"/>
        <v>0</v>
      </c>
      <c r="G96" s="53">
        <f t="shared" si="34"/>
        <v>0</v>
      </c>
      <c r="H96" s="53">
        <f t="shared" si="34"/>
        <v>0</v>
      </c>
      <c r="I96" s="53">
        <f t="shared" si="34"/>
        <v>0</v>
      </c>
      <c r="J96" s="53">
        <f t="shared" si="34"/>
        <v>0</v>
      </c>
      <c r="K96" s="53">
        <f t="shared" si="34"/>
        <v>0</v>
      </c>
      <c r="L96" s="53">
        <f t="shared" si="34"/>
        <v>0</v>
      </c>
      <c r="M96" s="53">
        <f t="shared" si="34"/>
        <v>0</v>
      </c>
      <c r="N96" s="53">
        <f t="shared" si="34"/>
        <v>0</v>
      </c>
      <c r="O96" s="53">
        <f t="shared" si="29"/>
        <v>0</v>
      </c>
      <c r="P96" s="50"/>
    </row>
    <row r="97" spans="1:16" s="25" customFormat="1" ht="13.5" x14ac:dyDescent="0.15">
      <c r="A97" s="26"/>
      <c r="B97" s="26"/>
    </row>
    <row r="98" spans="1:16" s="25" customFormat="1" ht="13.5" x14ac:dyDescent="0.15">
      <c r="A98" s="29" t="s">
        <v>42</v>
      </c>
      <c r="B98" s="30" t="s">
        <v>4</v>
      </c>
      <c r="C98" s="31" t="s">
        <v>5</v>
      </c>
      <c r="D98" s="31" t="s">
        <v>6</v>
      </c>
      <c r="E98" s="31" t="s">
        <v>7</v>
      </c>
      <c r="F98" s="31" t="s">
        <v>8</v>
      </c>
      <c r="G98" s="31" t="s">
        <v>9</v>
      </c>
      <c r="H98" s="31" t="s">
        <v>10</v>
      </c>
      <c r="I98" s="57" t="s">
        <v>11</v>
      </c>
      <c r="J98" s="57" t="s">
        <v>12</v>
      </c>
      <c r="K98" s="57" t="s">
        <v>13</v>
      </c>
      <c r="L98" s="57" t="s">
        <v>14</v>
      </c>
      <c r="M98" s="57" t="s">
        <v>15</v>
      </c>
      <c r="N98" s="57" t="s">
        <v>16</v>
      </c>
      <c r="O98" s="58" t="s">
        <v>17</v>
      </c>
      <c r="P98" s="58" t="s">
        <v>50</v>
      </c>
    </row>
    <row r="99" spans="1:16" s="25" customFormat="1" ht="13.5" x14ac:dyDescent="0.15">
      <c r="A99" s="32" t="s">
        <v>18</v>
      </c>
      <c r="B99" s="33">
        <v>1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59">
        <f t="shared" ref="O99:O112" si="35">SUM(C99:N99)</f>
        <v>0</v>
      </c>
      <c r="P99" s="59">
        <f>P110-P111</f>
        <v>0</v>
      </c>
    </row>
    <row r="100" spans="1:16" s="24" customFormat="1" ht="13.5" x14ac:dyDescent="0.15">
      <c r="A100" s="35" t="s">
        <v>19</v>
      </c>
      <c r="B100" s="33">
        <v>2</v>
      </c>
      <c r="C100" s="39"/>
      <c r="D100" s="40"/>
      <c r="E100" s="39"/>
      <c r="F100" s="40"/>
      <c r="G100" s="39"/>
      <c r="H100" s="39"/>
      <c r="I100" s="39"/>
      <c r="J100" s="39"/>
      <c r="K100" s="39"/>
      <c r="L100" s="39"/>
      <c r="M100" s="39"/>
      <c r="N100" s="39"/>
      <c r="O100" s="59">
        <f t="shared" si="35"/>
        <v>0</v>
      </c>
      <c r="P100" s="59"/>
    </row>
    <row r="101" spans="1:16" s="25" customFormat="1" ht="13.5" x14ac:dyDescent="0.15">
      <c r="A101" s="38" t="s">
        <v>20</v>
      </c>
      <c r="B101" s="33">
        <v>3</v>
      </c>
      <c r="C101" s="54"/>
      <c r="D101" s="55"/>
      <c r="E101" s="54"/>
      <c r="F101" s="55"/>
      <c r="G101" s="54"/>
      <c r="H101" s="41"/>
      <c r="I101" s="67"/>
      <c r="J101" s="67"/>
      <c r="K101" s="34"/>
      <c r="L101" s="34"/>
      <c r="M101" s="34"/>
      <c r="N101" s="67"/>
      <c r="O101" s="59">
        <f t="shared" si="35"/>
        <v>0</v>
      </c>
      <c r="P101" s="59"/>
    </row>
    <row r="102" spans="1:16" s="25" customFormat="1" ht="13.5" x14ac:dyDescent="0.15">
      <c r="A102" s="42" t="s">
        <v>21</v>
      </c>
      <c r="B102" s="33">
        <v>4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59">
        <f t="shared" si="35"/>
        <v>0</v>
      </c>
      <c r="P102" s="61"/>
    </row>
    <row r="103" spans="1:16" s="25" customFormat="1" ht="13.5" x14ac:dyDescent="0.15">
      <c r="A103" s="42" t="s">
        <v>22</v>
      </c>
      <c r="B103" s="33">
        <v>5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59">
        <f t="shared" si="35"/>
        <v>0</v>
      </c>
      <c r="P103" s="61"/>
    </row>
    <row r="104" spans="1:16" s="25" customFormat="1" ht="13.5" x14ac:dyDescent="0.15">
      <c r="A104" s="42" t="s">
        <v>23</v>
      </c>
      <c r="B104" s="33" t="s">
        <v>24</v>
      </c>
      <c r="C104" s="56">
        <f t="shared" ref="C104:N104" si="36">C102-C103</f>
        <v>0</v>
      </c>
      <c r="D104" s="56">
        <f t="shared" si="36"/>
        <v>0</v>
      </c>
      <c r="E104" s="56">
        <f t="shared" si="36"/>
        <v>0</v>
      </c>
      <c r="F104" s="56">
        <f t="shared" si="36"/>
        <v>0</v>
      </c>
      <c r="G104" s="56">
        <f t="shared" si="36"/>
        <v>0</v>
      </c>
      <c r="H104" s="56">
        <f t="shared" si="36"/>
        <v>0</v>
      </c>
      <c r="I104" s="56">
        <f t="shared" si="36"/>
        <v>0</v>
      </c>
      <c r="J104" s="56">
        <f t="shared" si="36"/>
        <v>0</v>
      </c>
      <c r="K104" s="56">
        <f t="shared" si="36"/>
        <v>0</v>
      </c>
      <c r="L104" s="56">
        <f t="shared" si="36"/>
        <v>0</v>
      </c>
      <c r="M104" s="56">
        <f t="shared" si="36"/>
        <v>0</v>
      </c>
      <c r="N104" s="56">
        <f t="shared" si="36"/>
        <v>0</v>
      </c>
      <c r="O104" s="59">
        <f t="shared" si="35"/>
        <v>0</v>
      </c>
      <c r="P104" s="61"/>
    </row>
    <row r="105" spans="1:16" s="25" customFormat="1" ht="13.5" x14ac:dyDescent="0.15">
      <c r="A105" s="45" t="s">
        <v>25</v>
      </c>
      <c r="B105" s="33">
        <v>7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59">
        <f t="shared" si="35"/>
        <v>0</v>
      </c>
      <c r="P105" s="61"/>
    </row>
    <row r="106" spans="1:16" s="25" customFormat="1" ht="13.5" x14ac:dyDescent="0.15">
      <c r="A106" s="45" t="s">
        <v>26</v>
      </c>
      <c r="B106" s="33">
        <v>8</v>
      </c>
      <c r="C106" s="56"/>
      <c r="D106" s="56"/>
      <c r="E106" s="56"/>
      <c r="F106" s="56"/>
      <c r="G106" s="56"/>
      <c r="H106" s="56"/>
      <c r="I106" s="68"/>
      <c r="J106" s="68"/>
      <c r="K106" s="56"/>
      <c r="L106" s="56"/>
      <c r="M106" s="56"/>
      <c r="N106" s="68"/>
      <c r="O106" s="59">
        <f t="shared" si="35"/>
        <v>0</v>
      </c>
      <c r="P106" s="61"/>
    </row>
    <row r="107" spans="1:16" s="25" customFormat="1" ht="13.5" x14ac:dyDescent="0.15">
      <c r="A107" s="45" t="s">
        <v>27</v>
      </c>
      <c r="B107" s="33">
        <v>9</v>
      </c>
      <c r="C107" s="56"/>
      <c r="D107" s="56"/>
      <c r="E107" s="56"/>
      <c r="F107" s="56"/>
      <c r="G107" s="56"/>
      <c r="H107" s="56"/>
      <c r="I107" s="68"/>
      <c r="J107" s="68"/>
      <c r="K107" s="56"/>
      <c r="L107" s="56"/>
      <c r="M107" s="56"/>
      <c r="N107" s="68"/>
      <c r="O107" s="59">
        <f t="shared" si="35"/>
        <v>0</v>
      </c>
      <c r="P107" s="61"/>
    </row>
    <row r="108" spans="1:16" s="25" customFormat="1" ht="13.5" x14ac:dyDescent="0.15">
      <c r="A108" s="45" t="s">
        <v>28</v>
      </c>
      <c r="B108" s="33">
        <v>10</v>
      </c>
      <c r="C108" s="56"/>
      <c r="D108" s="56"/>
      <c r="E108" s="56"/>
      <c r="F108" s="56"/>
      <c r="G108" s="56"/>
      <c r="H108" s="56"/>
      <c r="I108" s="68"/>
      <c r="J108" s="68"/>
      <c r="K108" s="56"/>
      <c r="L108" s="56"/>
      <c r="M108" s="56"/>
      <c r="N108" s="68"/>
      <c r="O108" s="65">
        <f t="shared" si="35"/>
        <v>0</v>
      </c>
      <c r="P108" s="63"/>
    </row>
    <row r="109" spans="1:16" s="25" customFormat="1" ht="13.5" x14ac:dyDescent="0.15">
      <c r="A109" s="46" t="s">
        <v>29</v>
      </c>
      <c r="B109" s="47" t="s">
        <v>30</v>
      </c>
      <c r="C109" s="52">
        <f t="shared" ref="C109:N109" si="37">C104+C105-C106+C107-C108</f>
        <v>0</v>
      </c>
      <c r="D109" s="52">
        <f t="shared" si="37"/>
        <v>0</v>
      </c>
      <c r="E109" s="52">
        <f t="shared" si="37"/>
        <v>0</v>
      </c>
      <c r="F109" s="52">
        <f t="shared" si="37"/>
        <v>0</v>
      </c>
      <c r="G109" s="52">
        <f t="shared" si="37"/>
        <v>0</v>
      </c>
      <c r="H109" s="52">
        <f t="shared" si="37"/>
        <v>0</v>
      </c>
      <c r="I109" s="52">
        <f t="shared" si="37"/>
        <v>0</v>
      </c>
      <c r="J109" s="52">
        <f t="shared" si="37"/>
        <v>0</v>
      </c>
      <c r="K109" s="52">
        <f t="shared" si="37"/>
        <v>0</v>
      </c>
      <c r="L109" s="52">
        <f t="shared" si="37"/>
        <v>0</v>
      </c>
      <c r="M109" s="52">
        <f t="shared" si="37"/>
        <v>0</v>
      </c>
      <c r="N109" s="52">
        <f t="shared" si="37"/>
        <v>0</v>
      </c>
      <c r="O109" s="66">
        <f t="shared" si="35"/>
        <v>0</v>
      </c>
      <c r="P109" s="64"/>
    </row>
    <row r="110" spans="1:16" s="25" customFormat="1" ht="13.5" x14ac:dyDescent="0.15">
      <c r="A110" s="49" t="s">
        <v>31</v>
      </c>
      <c r="B110" s="49" t="s">
        <v>32</v>
      </c>
      <c r="C110" s="53">
        <f t="shared" ref="C110:N110" si="38">C102+C105</f>
        <v>0</v>
      </c>
      <c r="D110" s="53">
        <f t="shared" si="38"/>
        <v>0</v>
      </c>
      <c r="E110" s="53">
        <f t="shared" si="38"/>
        <v>0</v>
      </c>
      <c r="F110" s="53">
        <f t="shared" si="38"/>
        <v>0</v>
      </c>
      <c r="G110" s="53">
        <f t="shared" si="38"/>
        <v>0</v>
      </c>
      <c r="H110" s="53">
        <f t="shared" si="38"/>
        <v>0</v>
      </c>
      <c r="I110" s="53">
        <f t="shared" si="38"/>
        <v>0</v>
      </c>
      <c r="J110" s="53">
        <f t="shared" si="38"/>
        <v>0</v>
      </c>
      <c r="K110" s="53">
        <f t="shared" si="38"/>
        <v>0</v>
      </c>
      <c r="L110" s="53">
        <f t="shared" si="38"/>
        <v>0</v>
      </c>
      <c r="M110" s="53">
        <f t="shared" si="38"/>
        <v>0</v>
      </c>
      <c r="N110" s="53">
        <f t="shared" si="38"/>
        <v>0</v>
      </c>
      <c r="O110" s="53">
        <f t="shared" si="35"/>
        <v>0</v>
      </c>
      <c r="P110" s="50"/>
    </row>
    <row r="111" spans="1:16" s="25" customFormat="1" ht="13.5" x14ac:dyDescent="0.15">
      <c r="A111" s="49" t="s">
        <v>33</v>
      </c>
      <c r="B111" s="49" t="s">
        <v>34</v>
      </c>
      <c r="C111" s="53">
        <f t="shared" ref="C111:N111" si="39">C103+C106-C107+C108</f>
        <v>0</v>
      </c>
      <c r="D111" s="53">
        <f t="shared" si="39"/>
        <v>0</v>
      </c>
      <c r="E111" s="53">
        <f t="shared" si="39"/>
        <v>0</v>
      </c>
      <c r="F111" s="53">
        <f t="shared" si="39"/>
        <v>0</v>
      </c>
      <c r="G111" s="53">
        <f t="shared" si="39"/>
        <v>0</v>
      </c>
      <c r="H111" s="53">
        <f t="shared" si="39"/>
        <v>0</v>
      </c>
      <c r="I111" s="53">
        <f t="shared" si="39"/>
        <v>0</v>
      </c>
      <c r="J111" s="53">
        <f t="shared" si="39"/>
        <v>0</v>
      </c>
      <c r="K111" s="53">
        <f t="shared" si="39"/>
        <v>0</v>
      </c>
      <c r="L111" s="53">
        <f t="shared" si="39"/>
        <v>0</v>
      </c>
      <c r="M111" s="53">
        <f t="shared" si="39"/>
        <v>0</v>
      </c>
      <c r="N111" s="53">
        <f t="shared" si="39"/>
        <v>0</v>
      </c>
      <c r="O111" s="53">
        <f t="shared" si="35"/>
        <v>0</v>
      </c>
      <c r="P111" s="50"/>
    </row>
    <row r="112" spans="1:16" s="25" customFormat="1" ht="13.5" x14ac:dyDescent="0.15">
      <c r="A112" s="51" t="s">
        <v>35</v>
      </c>
      <c r="B112" s="51" t="s">
        <v>36</v>
      </c>
      <c r="C112" s="53">
        <f t="shared" ref="C112:N112" si="40">C110-C111</f>
        <v>0</v>
      </c>
      <c r="D112" s="53">
        <f t="shared" si="40"/>
        <v>0</v>
      </c>
      <c r="E112" s="53">
        <f t="shared" si="40"/>
        <v>0</v>
      </c>
      <c r="F112" s="53">
        <f t="shared" si="40"/>
        <v>0</v>
      </c>
      <c r="G112" s="53">
        <f t="shared" si="40"/>
        <v>0</v>
      </c>
      <c r="H112" s="53">
        <f t="shared" si="40"/>
        <v>0</v>
      </c>
      <c r="I112" s="53">
        <f t="shared" si="40"/>
        <v>0</v>
      </c>
      <c r="J112" s="53">
        <f t="shared" si="40"/>
        <v>0</v>
      </c>
      <c r="K112" s="53">
        <f t="shared" si="40"/>
        <v>0</v>
      </c>
      <c r="L112" s="53">
        <f t="shared" si="40"/>
        <v>0</v>
      </c>
      <c r="M112" s="53">
        <f t="shared" si="40"/>
        <v>0</v>
      </c>
      <c r="N112" s="53">
        <f t="shared" si="40"/>
        <v>0</v>
      </c>
      <c r="O112" s="53">
        <f t="shared" si="35"/>
        <v>0</v>
      </c>
      <c r="P112" s="50"/>
    </row>
    <row r="113" spans="1:16" s="25" customFormat="1" ht="13.5" x14ac:dyDescent="0.15">
      <c r="A113" s="26"/>
      <c r="B113" s="26"/>
    </row>
    <row r="114" spans="1:16" s="25" customFormat="1" ht="13.5" x14ac:dyDescent="0.15">
      <c r="A114" s="29" t="s">
        <v>43</v>
      </c>
      <c r="B114" s="30" t="s">
        <v>4</v>
      </c>
      <c r="C114" s="31" t="s">
        <v>5</v>
      </c>
      <c r="D114" s="31" t="s">
        <v>6</v>
      </c>
      <c r="E114" s="31" t="s">
        <v>7</v>
      </c>
      <c r="F114" s="31" t="s">
        <v>8</v>
      </c>
      <c r="G114" s="31" t="s">
        <v>9</v>
      </c>
      <c r="H114" s="31" t="s">
        <v>10</v>
      </c>
      <c r="I114" s="57" t="s">
        <v>11</v>
      </c>
      <c r="J114" s="57" t="s">
        <v>12</v>
      </c>
      <c r="K114" s="57" t="s">
        <v>13</v>
      </c>
      <c r="L114" s="57" t="s">
        <v>14</v>
      </c>
      <c r="M114" s="57" t="s">
        <v>15</v>
      </c>
      <c r="N114" s="57" t="s">
        <v>16</v>
      </c>
      <c r="O114" s="58" t="s">
        <v>17</v>
      </c>
      <c r="P114" s="58" t="s">
        <v>50</v>
      </c>
    </row>
    <row r="115" spans="1:16" s="25" customFormat="1" ht="13.5" x14ac:dyDescent="0.15">
      <c r="A115" s="32" t="s">
        <v>18</v>
      </c>
      <c r="B115" s="33">
        <v>1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59">
        <f t="shared" ref="O115:O128" si="41">SUM(C115:N115)</f>
        <v>0</v>
      </c>
      <c r="P115" s="59">
        <f>P126-P127</f>
        <v>0</v>
      </c>
    </row>
    <row r="116" spans="1:16" s="24" customFormat="1" ht="13.5" x14ac:dyDescent="0.15">
      <c r="A116" s="35" t="s">
        <v>19</v>
      </c>
      <c r="B116" s="33">
        <v>2</v>
      </c>
      <c r="C116" s="39"/>
      <c r="D116" s="40"/>
      <c r="E116" s="39"/>
      <c r="F116" s="40"/>
      <c r="G116" s="39"/>
      <c r="H116" s="39"/>
      <c r="I116" s="39"/>
      <c r="J116" s="39"/>
      <c r="K116" s="39"/>
      <c r="L116" s="39"/>
      <c r="M116" s="39"/>
      <c r="N116" s="39"/>
      <c r="O116" s="59">
        <f t="shared" si="41"/>
        <v>0</v>
      </c>
      <c r="P116" s="59"/>
    </row>
    <row r="117" spans="1:16" s="25" customFormat="1" ht="13.5" x14ac:dyDescent="0.15">
      <c r="A117" s="38" t="s">
        <v>20</v>
      </c>
      <c r="B117" s="33">
        <v>3</v>
      </c>
      <c r="C117" s="54"/>
      <c r="D117" s="55"/>
      <c r="E117" s="54"/>
      <c r="F117" s="55"/>
      <c r="G117" s="54"/>
      <c r="H117" s="41"/>
      <c r="I117" s="67"/>
      <c r="J117" s="67"/>
      <c r="K117" s="34"/>
      <c r="L117" s="34"/>
      <c r="M117" s="34"/>
      <c r="N117" s="67"/>
      <c r="O117" s="59">
        <f t="shared" si="41"/>
        <v>0</v>
      </c>
      <c r="P117" s="59"/>
    </row>
    <row r="118" spans="1:16" s="25" customFormat="1" ht="13.5" x14ac:dyDescent="0.15">
      <c r="A118" s="42" t="s">
        <v>21</v>
      </c>
      <c r="B118" s="33">
        <v>4</v>
      </c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59">
        <f t="shared" si="41"/>
        <v>0</v>
      </c>
      <c r="P118" s="61"/>
    </row>
    <row r="119" spans="1:16" s="25" customFormat="1" ht="13.5" x14ac:dyDescent="0.15">
      <c r="A119" s="42" t="s">
        <v>22</v>
      </c>
      <c r="B119" s="33">
        <v>5</v>
      </c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59">
        <f t="shared" si="41"/>
        <v>0</v>
      </c>
      <c r="P119" s="61"/>
    </row>
    <row r="120" spans="1:16" s="25" customFormat="1" ht="13.5" x14ac:dyDescent="0.15">
      <c r="A120" s="42" t="s">
        <v>23</v>
      </c>
      <c r="B120" s="33" t="s">
        <v>24</v>
      </c>
      <c r="C120" s="56">
        <f t="shared" ref="C120:N120" si="42">C118-C119</f>
        <v>0</v>
      </c>
      <c r="D120" s="56">
        <f t="shared" si="42"/>
        <v>0</v>
      </c>
      <c r="E120" s="56">
        <f t="shared" si="42"/>
        <v>0</v>
      </c>
      <c r="F120" s="56">
        <f t="shared" si="42"/>
        <v>0</v>
      </c>
      <c r="G120" s="56">
        <f t="shared" si="42"/>
        <v>0</v>
      </c>
      <c r="H120" s="56">
        <f t="shared" si="42"/>
        <v>0</v>
      </c>
      <c r="I120" s="56">
        <f t="shared" si="42"/>
        <v>0</v>
      </c>
      <c r="J120" s="56">
        <f t="shared" si="42"/>
        <v>0</v>
      </c>
      <c r="K120" s="56">
        <f t="shared" si="42"/>
        <v>0</v>
      </c>
      <c r="L120" s="56">
        <f t="shared" si="42"/>
        <v>0</v>
      </c>
      <c r="M120" s="56">
        <f t="shared" si="42"/>
        <v>0</v>
      </c>
      <c r="N120" s="56">
        <f t="shared" si="42"/>
        <v>0</v>
      </c>
      <c r="O120" s="59">
        <f t="shared" si="41"/>
        <v>0</v>
      </c>
      <c r="P120" s="61"/>
    </row>
    <row r="121" spans="1:16" s="25" customFormat="1" ht="13.5" x14ac:dyDescent="0.15">
      <c r="A121" s="45" t="s">
        <v>25</v>
      </c>
      <c r="B121" s="33">
        <v>7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59">
        <f t="shared" si="41"/>
        <v>0</v>
      </c>
      <c r="P121" s="61"/>
    </row>
    <row r="122" spans="1:16" s="25" customFormat="1" ht="13.5" x14ac:dyDescent="0.15">
      <c r="A122" s="45" t="s">
        <v>26</v>
      </c>
      <c r="B122" s="33">
        <v>8</v>
      </c>
      <c r="C122" s="56"/>
      <c r="D122" s="56"/>
      <c r="E122" s="56"/>
      <c r="F122" s="56"/>
      <c r="G122" s="56"/>
      <c r="H122" s="56"/>
      <c r="I122" s="68"/>
      <c r="J122" s="68"/>
      <c r="K122" s="56"/>
      <c r="L122" s="56"/>
      <c r="M122" s="56"/>
      <c r="N122" s="68"/>
      <c r="O122" s="59">
        <f t="shared" si="41"/>
        <v>0</v>
      </c>
      <c r="P122" s="61"/>
    </row>
    <row r="123" spans="1:16" s="25" customFormat="1" ht="13.5" x14ac:dyDescent="0.15">
      <c r="A123" s="45" t="s">
        <v>27</v>
      </c>
      <c r="B123" s="33">
        <v>9</v>
      </c>
      <c r="C123" s="56"/>
      <c r="D123" s="56"/>
      <c r="E123" s="56"/>
      <c r="F123" s="56"/>
      <c r="G123" s="56"/>
      <c r="H123" s="56"/>
      <c r="I123" s="68"/>
      <c r="J123" s="68"/>
      <c r="K123" s="56"/>
      <c r="L123" s="56"/>
      <c r="M123" s="56"/>
      <c r="N123" s="68"/>
      <c r="O123" s="59">
        <f t="shared" si="41"/>
        <v>0</v>
      </c>
      <c r="P123" s="61"/>
    </row>
    <row r="124" spans="1:16" s="25" customFormat="1" ht="13.5" x14ac:dyDescent="0.15">
      <c r="A124" s="45" t="s">
        <v>28</v>
      </c>
      <c r="B124" s="33">
        <v>10</v>
      </c>
      <c r="C124" s="56"/>
      <c r="D124" s="56"/>
      <c r="E124" s="56"/>
      <c r="F124" s="56"/>
      <c r="G124" s="56"/>
      <c r="H124" s="56"/>
      <c r="I124" s="68"/>
      <c r="J124" s="68"/>
      <c r="K124" s="56"/>
      <c r="L124" s="56"/>
      <c r="M124" s="56"/>
      <c r="N124" s="68"/>
      <c r="O124" s="65">
        <f t="shared" si="41"/>
        <v>0</v>
      </c>
      <c r="P124" s="63"/>
    </row>
    <row r="125" spans="1:16" s="25" customFormat="1" ht="13.5" x14ac:dyDescent="0.15">
      <c r="A125" s="46" t="s">
        <v>29</v>
      </c>
      <c r="B125" s="47" t="s">
        <v>30</v>
      </c>
      <c r="C125" s="52">
        <f t="shared" ref="C125:N125" si="43">C120+C121-C122+C123-C124</f>
        <v>0</v>
      </c>
      <c r="D125" s="52">
        <f t="shared" si="43"/>
        <v>0</v>
      </c>
      <c r="E125" s="52">
        <f t="shared" si="43"/>
        <v>0</v>
      </c>
      <c r="F125" s="52">
        <f t="shared" si="43"/>
        <v>0</v>
      </c>
      <c r="G125" s="52">
        <f t="shared" si="43"/>
        <v>0</v>
      </c>
      <c r="H125" s="52">
        <f t="shared" si="43"/>
        <v>0</v>
      </c>
      <c r="I125" s="52">
        <f t="shared" si="43"/>
        <v>0</v>
      </c>
      <c r="J125" s="52">
        <f t="shared" si="43"/>
        <v>0</v>
      </c>
      <c r="K125" s="52">
        <f t="shared" si="43"/>
        <v>0</v>
      </c>
      <c r="L125" s="52">
        <f t="shared" si="43"/>
        <v>0</v>
      </c>
      <c r="M125" s="52">
        <f t="shared" si="43"/>
        <v>0</v>
      </c>
      <c r="N125" s="52">
        <f t="shared" si="43"/>
        <v>0</v>
      </c>
      <c r="O125" s="66">
        <f t="shared" si="41"/>
        <v>0</v>
      </c>
      <c r="P125" s="64"/>
    </row>
    <row r="126" spans="1:16" s="25" customFormat="1" ht="13.5" x14ac:dyDescent="0.15">
      <c r="A126" s="49" t="s">
        <v>31</v>
      </c>
      <c r="B126" s="49" t="s">
        <v>32</v>
      </c>
      <c r="C126" s="53">
        <f t="shared" ref="C126:N126" si="44">C118+C121</f>
        <v>0</v>
      </c>
      <c r="D126" s="53">
        <f t="shared" si="44"/>
        <v>0</v>
      </c>
      <c r="E126" s="53">
        <f t="shared" si="44"/>
        <v>0</v>
      </c>
      <c r="F126" s="53">
        <f t="shared" si="44"/>
        <v>0</v>
      </c>
      <c r="G126" s="53">
        <f t="shared" si="44"/>
        <v>0</v>
      </c>
      <c r="H126" s="53">
        <f t="shared" si="44"/>
        <v>0</v>
      </c>
      <c r="I126" s="53">
        <f t="shared" si="44"/>
        <v>0</v>
      </c>
      <c r="J126" s="53">
        <f t="shared" si="44"/>
        <v>0</v>
      </c>
      <c r="K126" s="53">
        <f t="shared" si="44"/>
        <v>0</v>
      </c>
      <c r="L126" s="53">
        <f t="shared" si="44"/>
        <v>0</v>
      </c>
      <c r="M126" s="53">
        <f t="shared" si="44"/>
        <v>0</v>
      </c>
      <c r="N126" s="53">
        <f t="shared" si="44"/>
        <v>0</v>
      </c>
      <c r="O126" s="53">
        <f t="shared" si="41"/>
        <v>0</v>
      </c>
      <c r="P126" s="50"/>
    </row>
    <row r="127" spans="1:16" s="25" customFormat="1" ht="13.5" x14ac:dyDescent="0.15">
      <c r="A127" s="49" t="s">
        <v>33</v>
      </c>
      <c r="B127" s="49" t="s">
        <v>34</v>
      </c>
      <c r="C127" s="53">
        <f t="shared" ref="C127:N127" si="45">C119+C122-C123+C124</f>
        <v>0</v>
      </c>
      <c r="D127" s="53">
        <f t="shared" si="45"/>
        <v>0</v>
      </c>
      <c r="E127" s="53">
        <f t="shared" si="45"/>
        <v>0</v>
      </c>
      <c r="F127" s="53">
        <f t="shared" si="45"/>
        <v>0</v>
      </c>
      <c r="G127" s="53">
        <f t="shared" si="45"/>
        <v>0</v>
      </c>
      <c r="H127" s="53">
        <f t="shared" si="45"/>
        <v>0</v>
      </c>
      <c r="I127" s="53">
        <f t="shared" si="45"/>
        <v>0</v>
      </c>
      <c r="J127" s="53">
        <f t="shared" si="45"/>
        <v>0</v>
      </c>
      <c r="K127" s="53">
        <f t="shared" si="45"/>
        <v>0</v>
      </c>
      <c r="L127" s="53">
        <f t="shared" si="45"/>
        <v>0</v>
      </c>
      <c r="M127" s="53">
        <f t="shared" si="45"/>
        <v>0</v>
      </c>
      <c r="N127" s="53">
        <f t="shared" si="45"/>
        <v>0</v>
      </c>
      <c r="O127" s="53">
        <f t="shared" si="41"/>
        <v>0</v>
      </c>
      <c r="P127" s="50"/>
    </row>
    <row r="128" spans="1:16" s="25" customFormat="1" ht="13.5" x14ac:dyDescent="0.15">
      <c r="A128" s="51" t="s">
        <v>35</v>
      </c>
      <c r="B128" s="51" t="s">
        <v>36</v>
      </c>
      <c r="C128" s="53">
        <f t="shared" ref="C128:N128" si="46">C126-C127</f>
        <v>0</v>
      </c>
      <c r="D128" s="53">
        <f t="shared" si="46"/>
        <v>0</v>
      </c>
      <c r="E128" s="53">
        <f t="shared" si="46"/>
        <v>0</v>
      </c>
      <c r="F128" s="53">
        <f t="shared" si="46"/>
        <v>0</v>
      </c>
      <c r="G128" s="53">
        <f t="shared" si="46"/>
        <v>0</v>
      </c>
      <c r="H128" s="53">
        <f t="shared" si="46"/>
        <v>0</v>
      </c>
      <c r="I128" s="53">
        <f t="shared" si="46"/>
        <v>0</v>
      </c>
      <c r="J128" s="53">
        <f t="shared" si="46"/>
        <v>0</v>
      </c>
      <c r="K128" s="53">
        <f t="shared" si="46"/>
        <v>0</v>
      </c>
      <c r="L128" s="53">
        <f t="shared" si="46"/>
        <v>0</v>
      </c>
      <c r="M128" s="53">
        <f t="shared" si="46"/>
        <v>0</v>
      </c>
      <c r="N128" s="53">
        <f t="shared" si="46"/>
        <v>0</v>
      </c>
      <c r="O128" s="53">
        <f t="shared" si="41"/>
        <v>0</v>
      </c>
      <c r="P128" s="50"/>
    </row>
    <row r="129" spans="1:16" s="25" customFormat="1" ht="13.5" x14ac:dyDescent="0.15">
      <c r="A129" s="26"/>
      <c r="B129" s="26"/>
    </row>
    <row r="130" spans="1:16" s="25" customFormat="1" ht="13.5" x14ac:dyDescent="0.15">
      <c r="A130" s="29" t="s">
        <v>44</v>
      </c>
      <c r="B130" s="30" t="s">
        <v>4</v>
      </c>
      <c r="C130" s="31" t="s">
        <v>5</v>
      </c>
      <c r="D130" s="31" t="s">
        <v>6</v>
      </c>
      <c r="E130" s="31" t="s">
        <v>7</v>
      </c>
      <c r="F130" s="31" t="s">
        <v>8</v>
      </c>
      <c r="G130" s="31" t="s">
        <v>9</v>
      </c>
      <c r="H130" s="31" t="s">
        <v>10</v>
      </c>
      <c r="I130" s="57" t="s">
        <v>11</v>
      </c>
      <c r="J130" s="57" t="s">
        <v>12</v>
      </c>
      <c r="K130" s="57" t="s">
        <v>13</v>
      </c>
      <c r="L130" s="57" t="s">
        <v>14</v>
      </c>
      <c r="M130" s="57" t="s">
        <v>15</v>
      </c>
      <c r="N130" s="57" t="s">
        <v>16</v>
      </c>
      <c r="O130" s="58" t="s">
        <v>17</v>
      </c>
      <c r="P130" s="58" t="s">
        <v>50</v>
      </c>
    </row>
    <row r="131" spans="1:16" s="25" customFormat="1" ht="13.5" x14ac:dyDescent="0.15">
      <c r="A131" s="32" t="s">
        <v>18</v>
      </c>
      <c r="B131" s="33">
        <v>1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59">
        <f t="shared" ref="O131:O144" si="47">SUM(C131:N131)</f>
        <v>0</v>
      </c>
      <c r="P131" s="59">
        <f>P142-P143</f>
        <v>0</v>
      </c>
    </row>
    <row r="132" spans="1:16" s="24" customFormat="1" ht="13.5" x14ac:dyDescent="0.15">
      <c r="A132" s="35" t="s">
        <v>19</v>
      </c>
      <c r="B132" s="33">
        <v>2</v>
      </c>
      <c r="C132" s="39"/>
      <c r="D132" s="40"/>
      <c r="E132" s="39"/>
      <c r="F132" s="40"/>
      <c r="G132" s="39"/>
      <c r="H132" s="39"/>
      <c r="I132" s="39"/>
      <c r="J132" s="39"/>
      <c r="K132" s="39"/>
      <c r="L132" s="39"/>
      <c r="M132" s="39"/>
      <c r="N132" s="39"/>
      <c r="O132" s="59">
        <f t="shared" si="47"/>
        <v>0</v>
      </c>
      <c r="P132" s="59"/>
    </row>
    <row r="133" spans="1:16" s="25" customFormat="1" ht="13.5" x14ac:dyDescent="0.15">
      <c r="A133" s="38" t="s">
        <v>20</v>
      </c>
      <c r="B133" s="33">
        <v>3</v>
      </c>
      <c r="C133" s="54"/>
      <c r="D133" s="55"/>
      <c r="E133" s="54"/>
      <c r="F133" s="55"/>
      <c r="G133" s="54"/>
      <c r="H133" s="41"/>
      <c r="I133" s="67"/>
      <c r="J133" s="67"/>
      <c r="K133" s="34"/>
      <c r="L133" s="34"/>
      <c r="M133" s="34"/>
      <c r="N133" s="67"/>
      <c r="O133" s="59">
        <f t="shared" si="47"/>
        <v>0</v>
      </c>
      <c r="P133" s="59"/>
    </row>
    <row r="134" spans="1:16" s="25" customFormat="1" ht="13.5" x14ac:dyDescent="0.15">
      <c r="A134" s="42" t="s">
        <v>21</v>
      </c>
      <c r="B134" s="33">
        <v>4</v>
      </c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59">
        <f t="shared" si="47"/>
        <v>0</v>
      </c>
      <c r="P134" s="61"/>
    </row>
    <row r="135" spans="1:16" s="25" customFormat="1" ht="13.5" x14ac:dyDescent="0.15">
      <c r="A135" s="42" t="s">
        <v>22</v>
      </c>
      <c r="B135" s="33">
        <v>5</v>
      </c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59">
        <f t="shared" si="47"/>
        <v>0</v>
      </c>
      <c r="P135" s="61"/>
    </row>
    <row r="136" spans="1:16" s="25" customFormat="1" ht="13.5" x14ac:dyDescent="0.15">
      <c r="A136" s="42" t="s">
        <v>23</v>
      </c>
      <c r="B136" s="33" t="s">
        <v>24</v>
      </c>
      <c r="C136" s="56">
        <f t="shared" ref="C136:N136" si="48">C134-C135</f>
        <v>0</v>
      </c>
      <c r="D136" s="56">
        <f t="shared" si="48"/>
        <v>0</v>
      </c>
      <c r="E136" s="56">
        <f t="shared" si="48"/>
        <v>0</v>
      </c>
      <c r="F136" s="56">
        <f t="shared" si="48"/>
        <v>0</v>
      </c>
      <c r="G136" s="56">
        <f t="shared" si="48"/>
        <v>0</v>
      </c>
      <c r="H136" s="56">
        <f t="shared" si="48"/>
        <v>0</v>
      </c>
      <c r="I136" s="56">
        <f t="shared" si="48"/>
        <v>0</v>
      </c>
      <c r="J136" s="56">
        <f t="shared" si="48"/>
        <v>0</v>
      </c>
      <c r="K136" s="56">
        <f t="shared" si="48"/>
        <v>0</v>
      </c>
      <c r="L136" s="56">
        <f t="shared" si="48"/>
        <v>0</v>
      </c>
      <c r="M136" s="56">
        <f t="shared" si="48"/>
        <v>0</v>
      </c>
      <c r="N136" s="56">
        <f t="shared" si="48"/>
        <v>0</v>
      </c>
      <c r="O136" s="59">
        <f t="shared" si="47"/>
        <v>0</v>
      </c>
      <c r="P136" s="61"/>
    </row>
    <row r="137" spans="1:16" s="25" customFormat="1" ht="13.5" x14ac:dyDescent="0.15">
      <c r="A137" s="45" t="s">
        <v>25</v>
      </c>
      <c r="B137" s="33">
        <v>7</v>
      </c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59">
        <f t="shared" si="47"/>
        <v>0</v>
      </c>
      <c r="P137" s="61"/>
    </row>
    <row r="138" spans="1:16" s="25" customFormat="1" ht="13.5" x14ac:dyDescent="0.15">
      <c r="A138" s="45" t="s">
        <v>26</v>
      </c>
      <c r="B138" s="33">
        <v>8</v>
      </c>
      <c r="C138" s="56"/>
      <c r="D138" s="56"/>
      <c r="E138" s="56"/>
      <c r="F138" s="56"/>
      <c r="G138" s="56"/>
      <c r="H138" s="56"/>
      <c r="I138" s="68"/>
      <c r="J138" s="68"/>
      <c r="K138" s="56"/>
      <c r="L138" s="56"/>
      <c r="M138" s="56"/>
      <c r="N138" s="68"/>
      <c r="O138" s="59">
        <f t="shared" si="47"/>
        <v>0</v>
      </c>
      <c r="P138" s="61"/>
    </row>
    <row r="139" spans="1:16" s="25" customFormat="1" ht="13.5" x14ac:dyDescent="0.15">
      <c r="A139" s="45" t="s">
        <v>27</v>
      </c>
      <c r="B139" s="33">
        <v>9</v>
      </c>
      <c r="C139" s="56"/>
      <c r="D139" s="56"/>
      <c r="E139" s="56"/>
      <c r="F139" s="56"/>
      <c r="G139" s="56"/>
      <c r="H139" s="56"/>
      <c r="I139" s="68"/>
      <c r="J139" s="68"/>
      <c r="K139" s="56"/>
      <c r="L139" s="56"/>
      <c r="M139" s="56"/>
      <c r="N139" s="68"/>
      <c r="O139" s="59">
        <f t="shared" si="47"/>
        <v>0</v>
      </c>
      <c r="P139" s="61"/>
    </row>
    <row r="140" spans="1:16" s="25" customFormat="1" ht="13.5" x14ac:dyDescent="0.15">
      <c r="A140" s="45" t="s">
        <v>28</v>
      </c>
      <c r="B140" s="33">
        <v>10</v>
      </c>
      <c r="C140" s="56"/>
      <c r="D140" s="56"/>
      <c r="E140" s="56"/>
      <c r="F140" s="56"/>
      <c r="G140" s="56"/>
      <c r="H140" s="56"/>
      <c r="I140" s="68"/>
      <c r="J140" s="68"/>
      <c r="K140" s="56"/>
      <c r="L140" s="56"/>
      <c r="M140" s="56"/>
      <c r="N140" s="68"/>
      <c r="O140" s="65">
        <f t="shared" si="47"/>
        <v>0</v>
      </c>
      <c r="P140" s="63"/>
    </row>
    <row r="141" spans="1:16" s="25" customFormat="1" ht="13.5" x14ac:dyDescent="0.15">
      <c r="A141" s="46" t="s">
        <v>29</v>
      </c>
      <c r="B141" s="47" t="s">
        <v>30</v>
      </c>
      <c r="C141" s="52">
        <f t="shared" ref="C141:N141" si="49">C136+C137-C138+C139-C140</f>
        <v>0</v>
      </c>
      <c r="D141" s="52">
        <f t="shared" si="49"/>
        <v>0</v>
      </c>
      <c r="E141" s="52">
        <f t="shared" si="49"/>
        <v>0</v>
      </c>
      <c r="F141" s="52">
        <f t="shared" si="49"/>
        <v>0</v>
      </c>
      <c r="G141" s="52">
        <f t="shared" si="49"/>
        <v>0</v>
      </c>
      <c r="H141" s="52">
        <f t="shared" si="49"/>
        <v>0</v>
      </c>
      <c r="I141" s="52">
        <f t="shared" si="49"/>
        <v>0</v>
      </c>
      <c r="J141" s="52">
        <f t="shared" si="49"/>
        <v>0</v>
      </c>
      <c r="K141" s="52">
        <f t="shared" si="49"/>
        <v>0</v>
      </c>
      <c r="L141" s="52">
        <f t="shared" si="49"/>
        <v>0</v>
      </c>
      <c r="M141" s="52">
        <f t="shared" si="49"/>
        <v>0</v>
      </c>
      <c r="N141" s="52">
        <f t="shared" si="49"/>
        <v>0</v>
      </c>
      <c r="O141" s="66">
        <f t="shared" si="47"/>
        <v>0</v>
      </c>
      <c r="P141" s="64"/>
    </row>
    <row r="142" spans="1:16" s="25" customFormat="1" ht="13.5" x14ac:dyDescent="0.15">
      <c r="A142" s="49" t="s">
        <v>31</v>
      </c>
      <c r="B142" s="49" t="s">
        <v>32</v>
      </c>
      <c r="C142" s="53">
        <f t="shared" ref="C142:N142" si="50">C134+C137</f>
        <v>0</v>
      </c>
      <c r="D142" s="53">
        <f t="shared" si="50"/>
        <v>0</v>
      </c>
      <c r="E142" s="53">
        <f t="shared" si="50"/>
        <v>0</v>
      </c>
      <c r="F142" s="53">
        <f t="shared" si="50"/>
        <v>0</v>
      </c>
      <c r="G142" s="53">
        <f t="shared" si="50"/>
        <v>0</v>
      </c>
      <c r="H142" s="53">
        <f t="shared" si="50"/>
        <v>0</v>
      </c>
      <c r="I142" s="53">
        <f t="shared" si="50"/>
        <v>0</v>
      </c>
      <c r="J142" s="53">
        <f t="shared" si="50"/>
        <v>0</v>
      </c>
      <c r="K142" s="53">
        <f t="shared" si="50"/>
        <v>0</v>
      </c>
      <c r="L142" s="53">
        <f t="shared" si="50"/>
        <v>0</v>
      </c>
      <c r="M142" s="53">
        <f t="shared" si="50"/>
        <v>0</v>
      </c>
      <c r="N142" s="53">
        <f t="shared" si="50"/>
        <v>0</v>
      </c>
      <c r="O142" s="53">
        <f t="shared" si="47"/>
        <v>0</v>
      </c>
      <c r="P142" s="50"/>
    </row>
    <row r="143" spans="1:16" s="25" customFormat="1" ht="13.5" x14ac:dyDescent="0.15">
      <c r="A143" s="49" t="s">
        <v>33</v>
      </c>
      <c r="B143" s="49" t="s">
        <v>34</v>
      </c>
      <c r="C143" s="53">
        <f t="shared" ref="C143:N143" si="51">C135+C138-C139+C140</f>
        <v>0</v>
      </c>
      <c r="D143" s="53">
        <f t="shared" si="51"/>
        <v>0</v>
      </c>
      <c r="E143" s="53">
        <f t="shared" si="51"/>
        <v>0</v>
      </c>
      <c r="F143" s="53">
        <f t="shared" si="51"/>
        <v>0</v>
      </c>
      <c r="G143" s="53">
        <f t="shared" si="51"/>
        <v>0</v>
      </c>
      <c r="H143" s="53">
        <f t="shared" si="51"/>
        <v>0</v>
      </c>
      <c r="I143" s="53">
        <f t="shared" si="51"/>
        <v>0</v>
      </c>
      <c r="J143" s="53">
        <f t="shared" si="51"/>
        <v>0</v>
      </c>
      <c r="K143" s="53">
        <f t="shared" si="51"/>
        <v>0</v>
      </c>
      <c r="L143" s="53">
        <f t="shared" si="51"/>
        <v>0</v>
      </c>
      <c r="M143" s="53">
        <f t="shared" si="51"/>
        <v>0</v>
      </c>
      <c r="N143" s="53">
        <f t="shared" si="51"/>
        <v>0</v>
      </c>
      <c r="O143" s="53">
        <f t="shared" si="47"/>
        <v>0</v>
      </c>
      <c r="P143" s="50"/>
    </row>
    <row r="144" spans="1:16" s="25" customFormat="1" ht="13.5" x14ac:dyDescent="0.15">
      <c r="A144" s="51" t="s">
        <v>35</v>
      </c>
      <c r="B144" s="51" t="s">
        <v>36</v>
      </c>
      <c r="C144" s="53">
        <f t="shared" ref="C144:N144" si="52">C142-C143</f>
        <v>0</v>
      </c>
      <c r="D144" s="53">
        <f t="shared" si="52"/>
        <v>0</v>
      </c>
      <c r="E144" s="53">
        <f t="shared" si="52"/>
        <v>0</v>
      </c>
      <c r="F144" s="53">
        <f t="shared" si="52"/>
        <v>0</v>
      </c>
      <c r="G144" s="53">
        <f t="shared" si="52"/>
        <v>0</v>
      </c>
      <c r="H144" s="53">
        <f t="shared" si="52"/>
        <v>0</v>
      </c>
      <c r="I144" s="53">
        <f t="shared" si="52"/>
        <v>0</v>
      </c>
      <c r="J144" s="53">
        <f t="shared" si="52"/>
        <v>0</v>
      </c>
      <c r="K144" s="53">
        <f t="shared" si="52"/>
        <v>0</v>
      </c>
      <c r="L144" s="53">
        <f t="shared" si="52"/>
        <v>0</v>
      </c>
      <c r="M144" s="53">
        <f t="shared" si="52"/>
        <v>0</v>
      </c>
      <c r="N144" s="53">
        <f t="shared" si="52"/>
        <v>0</v>
      </c>
      <c r="O144" s="53">
        <f t="shared" si="47"/>
        <v>0</v>
      </c>
      <c r="P144" s="50"/>
    </row>
    <row r="145" spans="1:16381" ht="13.5" x14ac:dyDescent="0.15"/>
    <row r="146" spans="1:16381" ht="13.5" x14ac:dyDescent="0.15">
      <c r="A146" s="29" t="s">
        <v>45</v>
      </c>
      <c r="B146" s="30" t="s">
        <v>4</v>
      </c>
      <c r="C146" s="31" t="s">
        <v>5</v>
      </c>
      <c r="D146" s="31" t="s">
        <v>6</v>
      </c>
      <c r="E146" s="31" t="s">
        <v>7</v>
      </c>
      <c r="F146" s="31" t="s">
        <v>8</v>
      </c>
      <c r="G146" s="31" t="s">
        <v>9</v>
      </c>
      <c r="H146" s="31" t="s">
        <v>10</v>
      </c>
      <c r="I146" s="57" t="s">
        <v>11</v>
      </c>
      <c r="J146" s="57" t="s">
        <v>12</v>
      </c>
      <c r="K146" s="57" t="s">
        <v>13</v>
      </c>
      <c r="L146" s="57" t="s">
        <v>14</v>
      </c>
      <c r="M146" s="57" t="s">
        <v>15</v>
      </c>
      <c r="N146" s="57" t="s">
        <v>16</v>
      </c>
      <c r="O146" s="58" t="s">
        <v>17</v>
      </c>
      <c r="P146" s="58" t="s">
        <v>50</v>
      </c>
    </row>
    <row r="147" spans="1:16381" ht="13.5" x14ac:dyDescent="0.15">
      <c r="A147" s="32" t="s">
        <v>18</v>
      </c>
      <c r="B147" s="33">
        <v>1</v>
      </c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59">
        <f t="shared" ref="O147:O160" si="53">SUM(C147:N147)</f>
        <v>0</v>
      </c>
      <c r="P147" s="59">
        <f>P158-P159</f>
        <v>0</v>
      </c>
    </row>
    <row r="148" spans="1:16381" s="23" customFormat="1" ht="13.5" x14ac:dyDescent="0.15">
      <c r="A148" s="35" t="s">
        <v>19</v>
      </c>
      <c r="B148" s="33">
        <v>2</v>
      </c>
      <c r="C148" s="39"/>
      <c r="D148" s="40"/>
      <c r="E148" s="39"/>
      <c r="F148" s="40"/>
      <c r="G148" s="39"/>
      <c r="H148" s="39"/>
      <c r="I148" s="39"/>
      <c r="J148" s="39"/>
      <c r="K148" s="39"/>
      <c r="L148" s="39"/>
      <c r="M148" s="39"/>
      <c r="N148" s="39"/>
      <c r="O148" s="59">
        <f t="shared" si="53"/>
        <v>0</v>
      </c>
      <c r="P148" s="59"/>
      <c r="Q148" s="24"/>
      <c r="R148" s="24"/>
      <c r="S148" s="24"/>
      <c r="T148" s="24"/>
      <c r="U148" s="69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  <c r="FK148" s="24"/>
      <c r="FL148" s="24"/>
      <c r="FM148" s="24"/>
      <c r="FN148" s="24"/>
      <c r="FO148" s="24"/>
      <c r="FP148" s="24"/>
      <c r="FQ148" s="24"/>
      <c r="FR148" s="24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4"/>
      <c r="GZ148" s="24"/>
      <c r="HA148" s="24"/>
      <c r="HB148" s="24"/>
      <c r="HC148" s="24"/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4"/>
      <c r="HO148" s="24"/>
      <c r="HP148" s="24"/>
      <c r="HQ148" s="24"/>
      <c r="HR148" s="24"/>
      <c r="HS148" s="24"/>
      <c r="HT148" s="24"/>
      <c r="HU148" s="24"/>
      <c r="HV148" s="24"/>
      <c r="HW148" s="24"/>
      <c r="HX148" s="24"/>
      <c r="HY148" s="24"/>
      <c r="HZ148" s="24"/>
      <c r="IA148" s="24"/>
      <c r="IB148" s="24"/>
      <c r="IC148" s="24"/>
      <c r="ID148" s="24"/>
      <c r="IE148" s="24"/>
      <c r="IF148" s="24"/>
      <c r="IG148" s="24"/>
      <c r="IH148" s="24"/>
      <c r="II148" s="24"/>
      <c r="IJ148" s="24"/>
      <c r="IK148" s="24"/>
      <c r="IL148" s="24"/>
      <c r="IM148" s="24"/>
      <c r="IN148" s="24"/>
      <c r="IO148" s="24"/>
      <c r="IP148" s="24"/>
      <c r="IQ148" s="24"/>
      <c r="IR148" s="24"/>
      <c r="IS148" s="24"/>
      <c r="IT148" s="24"/>
      <c r="IU148" s="24"/>
      <c r="IV148" s="24"/>
      <c r="IW148" s="24"/>
      <c r="IX148" s="24"/>
      <c r="IY148" s="24"/>
      <c r="IZ148" s="24"/>
      <c r="JA148" s="24"/>
      <c r="JB148" s="24"/>
      <c r="JC148" s="24"/>
      <c r="JD148" s="24"/>
      <c r="JE148" s="24"/>
      <c r="JF148" s="24"/>
      <c r="JG148" s="24"/>
      <c r="JH148" s="24"/>
      <c r="JI148" s="24"/>
      <c r="JJ148" s="24"/>
      <c r="JK148" s="24"/>
      <c r="JL148" s="24"/>
      <c r="JM148" s="24"/>
      <c r="JN148" s="24"/>
      <c r="JO148" s="24"/>
      <c r="JP148" s="24"/>
      <c r="JQ148" s="24"/>
      <c r="JR148" s="24"/>
      <c r="JS148" s="24"/>
      <c r="JT148" s="24"/>
      <c r="JU148" s="24"/>
      <c r="JV148" s="24"/>
      <c r="JW148" s="24"/>
      <c r="JX148" s="24"/>
      <c r="JY148" s="24"/>
      <c r="JZ148" s="24"/>
      <c r="KA148" s="24"/>
      <c r="KB148" s="24"/>
      <c r="KC148" s="24"/>
      <c r="KD148" s="24"/>
      <c r="KE148" s="24"/>
      <c r="KF148" s="24"/>
      <c r="KG148" s="24"/>
      <c r="KH148" s="24"/>
      <c r="KI148" s="24"/>
      <c r="KJ148" s="24"/>
      <c r="KK148" s="24"/>
      <c r="KL148" s="24"/>
      <c r="KM148" s="24"/>
      <c r="KN148" s="24"/>
      <c r="KO148" s="24"/>
      <c r="KP148" s="24"/>
      <c r="KQ148" s="24"/>
      <c r="KR148" s="24"/>
      <c r="KS148" s="24"/>
      <c r="KT148" s="24"/>
      <c r="KU148" s="24"/>
      <c r="KV148" s="24"/>
      <c r="KW148" s="24"/>
      <c r="KX148" s="24"/>
      <c r="KY148" s="24"/>
      <c r="KZ148" s="24"/>
      <c r="LA148" s="24"/>
      <c r="LB148" s="24"/>
      <c r="LC148" s="24"/>
      <c r="LD148" s="24"/>
      <c r="LE148" s="24"/>
      <c r="LF148" s="24"/>
      <c r="LG148" s="24"/>
      <c r="LH148" s="24"/>
      <c r="LI148" s="24"/>
      <c r="LJ148" s="24"/>
      <c r="LK148" s="24"/>
      <c r="LL148" s="24"/>
      <c r="LM148" s="24"/>
      <c r="LN148" s="24"/>
      <c r="LO148" s="24"/>
      <c r="LP148" s="24"/>
      <c r="LQ148" s="24"/>
      <c r="LR148" s="24"/>
      <c r="LS148" s="24"/>
      <c r="LT148" s="24"/>
      <c r="LU148" s="24"/>
      <c r="LV148" s="24"/>
      <c r="LW148" s="24"/>
      <c r="LX148" s="24"/>
      <c r="LY148" s="24"/>
      <c r="LZ148" s="24"/>
      <c r="MA148" s="24"/>
      <c r="MB148" s="24"/>
      <c r="MC148" s="24"/>
      <c r="MD148" s="24"/>
      <c r="ME148" s="24"/>
      <c r="MF148" s="24"/>
      <c r="MG148" s="24"/>
      <c r="MH148" s="24"/>
      <c r="MI148" s="24"/>
      <c r="MJ148" s="24"/>
      <c r="MK148" s="24"/>
      <c r="ML148" s="24"/>
      <c r="MM148" s="24"/>
      <c r="MN148" s="24"/>
      <c r="MO148" s="24"/>
      <c r="MP148" s="24"/>
      <c r="MQ148" s="24"/>
      <c r="MR148" s="24"/>
      <c r="MS148" s="24"/>
      <c r="MT148" s="24"/>
      <c r="MU148" s="24"/>
      <c r="MV148" s="24"/>
      <c r="MW148" s="24"/>
      <c r="MX148" s="24"/>
      <c r="MY148" s="24"/>
      <c r="MZ148" s="24"/>
      <c r="NA148" s="24"/>
      <c r="NB148" s="24"/>
      <c r="NC148" s="24"/>
      <c r="ND148" s="24"/>
      <c r="NE148" s="24"/>
      <c r="NF148" s="24"/>
      <c r="NG148" s="24"/>
      <c r="NH148" s="24"/>
      <c r="NI148" s="24"/>
      <c r="NJ148" s="24"/>
      <c r="NK148" s="24"/>
      <c r="NL148" s="24"/>
      <c r="NM148" s="24"/>
      <c r="NN148" s="24"/>
      <c r="NO148" s="24"/>
      <c r="NP148" s="24"/>
      <c r="NQ148" s="24"/>
      <c r="NR148" s="24"/>
      <c r="NS148" s="24"/>
      <c r="NT148" s="24"/>
      <c r="NU148" s="24"/>
      <c r="NV148" s="24"/>
      <c r="NW148" s="24"/>
      <c r="NX148" s="24"/>
      <c r="NY148" s="24"/>
      <c r="NZ148" s="24"/>
      <c r="OA148" s="24"/>
      <c r="OB148" s="24"/>
      <c r="OC148" s="24"/>
      <c r="OD148" s="24"/>
      <c r="OE148" s="24"/>
      <c r="OF148" s="24"/>
      <c r="OG148" s="24"/>
      <c r="OH148" s="24"/>
      <c r="OI148" s="24"/>
      <c r="OJ148" s="24"/>
      <c r="OK148" s="24"/>
      <c r="OL148" s="24"/>
      <c r="OM148" s="24"/>
      <c r="ON148" s="24"/>
      <c r="OO148" s="24"/>
      <c r="OP148" s="24"/>
      <c r="OQ148" s="24"/>
      <c r="OR148" s="24"/>
      <c r="OS148" s="24"/>
      <c r="OT148" s="24"/>
      <c r="OU148" s="24"/>
      <c r="OV148" s="24"/>
      <c r="OW148" s="24"/>
      <c r="OX148" s="24"/>
      <c r="OY148" s="24"/>
      <c r="OZ148" s="24"/>
      <c r="PA148" s="24"/>
      <c r="PB148" s="24"/>
      <c r="PC148" s="24"/>
      <c r="PD148" s="24"/>
      <c r="PE148" s="24"/>
      <c r="PF148" s="24"/>
      <c r="PG148" s="24"/>
      <c r="PH148" s="24"/>
      <c r="PI148" s="24"/>
      <c r="PJ148" s="24"/>
      <c r="PK148" s="24"/>
      <c r="PL148" s="24"/>
      <c r="PM148" s="24"/>
      <c r="PN148" s="24"/>
      <c r="PO148" s="24"/>
      <c r="PP148" s="24"/>
      <c r="PQ148" s="24"/>
      <c r="PR148" s="24"/>
      <c r="PS148" s="24"/>
      <c r="PT148" s="24"/>
      <c r="PU148" s="24"/>
      <c r="PV148" s="24"/>
      <c r="PW148" s="24"/>
      <c r="PX148" s="24"/>
      <c r="PY148" s="24"/>
      <c r="PZ148" s="24"/>
      <c r="QA148" s="24"/>
      <c r="QB148" s="24"/>
      <c r="QC148" s="24"/>
      <c r="QD148" s="24"/>
      <c r="QE148" s="24"/>
      <c r="QF148" s="24"/>
      <c r="QG148" s="24"/>
      <c r="QH148" s="24"/>
      <c r="QI148" s="24"/>
      <c r="QJ148" s="24"/>
      <c r="QK148" s="24"/>
      <c r="QL148" s="24"/>
      <c r="QM148" s="24"/>
      <c r="QN148" s="24"/>
      <c r="QO148" s="24"/>
      <c r="QP148" s="24"/>
      <c r="QQ148" s="24"/>
      <c r="QR148" s="24"/>
      <c r="QS148" s="24"/>
      <c r="QT148" s="24"/>
      <c r="QU148" s="24"/>
      <c r="QV148" s="24"/>
      <c r="QW148" s="24"/>
      <c r="QX148" s="24"/>
      <c r="QY148" s="24"/>
      <c r="QZ148" s="24"/>
      <c r="RA148" s="24"/>
      <c r="RB148" s="24"/>
      <c r="RC148" s="24"/>
      <c r="RD148" s="24"/>
      <c r="RE148" s="24"/>
      <c r="RF148" s="24"/>
      <c r="RG148" s="24"/>
      <c r="RH148" s="24"/>
      <c r="RI148" s="24"/>
      <c r="RJ148" s="24"/>
      <c r="RK148" s="24"/>
      <c r="RL148" s="24"/>
      <c r="RM148" s="24"/>
      <c r="RN148" s="24"/>
      <c r="RO148" s="24"/>
      <c r="RP148" s="24"/>
      <c r="RQ148" s="24"/>
      <c r="RR148" s="24"/>
      <c r="RS148" s="24"/>
      <c r="RT148" s="24"/>
      <c r="RU148" s="24"/>
      <c r="RV148" s="24"/>
      <c r="RW148" s="24"/>
      <c r="RX148" s="24"/>
      <c r="RY148" s="24"/>
      <c r="RZ148" s="24"/>
      <c r="SA148" s="24"/>
      <c r="SB148" s="24"/>
      <c r="SC148" s="24"/>
      <c r="SD148" s="24"/>
      <c r="SE148" s="24"/>
      <c r="SF148" s="24"/>
      <c r="SG148" s="24"/>
      <c r="SH148" s="24"/>
      <c r="SI148" s="24"/>
      <c r="SJ148" s="24"/>
      <c r="SK148" s="24"/>
      <c r="SL148" s="24"/>
      <c r="SM148" s="24"/>
      <c r="SN148" s="24"/>
      <c r="SO148" s="24"/>
      <c r="SP148" s="24"/>
      <c r="SQ148" s="24"/>
      <c r="SR148" s="24"/>
      <c r="SS148" s="24"/>
      <c r="ST148" s="24"/>
      <c r="SU148" s="24"/>
      <c r="SV148" s="24"/>
      <c r="SW148" s="24"/>
      <c r="SX148" s="24"/>
      <c r="SY148" s="24"/>
      <c r="SZ148" s="24"/>
      <c r="TA148" s="24"/>
      <c r="TB148" s="24"/>
      <c r="TC148" s="24"/>
      <c r="TD148" s="24"/>
      <c r="TE148" s="24"/>
      <c r="TF148" s="24"/>
      <c r="TG148" s="24"/>
      <c r="TH148" s="24"/>
      <c r="TI148" s="24"/>
      <c r="TJ148" s="24"/>
      <c r="TK148" s="24"/>
      <c r="TL148" s="24"/>
      <c r="TM148" s="24"/>
      <c r="TN148" s="24"/>
      <c r="TO148" s="24"/>
      <c r="TP148" s="24"/>
      <c r="TQ148" s="24"/>
      <c r="TR148" s="24"/>
      <c r="TS148" s="24"/>
      <c r="TT148" s="24"/>
      <c r="TU148" s="24"/>
      <c r="TV148" s="24"/>
      <c r="TW148" s="24"/>
      <c r="TX148" s="24"/>
      <c r="TY148" s="24"/>
      <c r="TZ148" s="24"/>
      <c r="UA148" s="24"/>
      <c r="UB148" s="24"/>
      <c r="UC148" s="24"/>
      <c r="UD148" s="24"/>
      <c r="UE148" s="24"/>
      <c r="UF148" s="24"/>
      <c r="UG148" s="24"/>
      <c r="UH148" s="24"/>
      <c r="UI148" s="24"/>
      <c r="UJ148" s="24"/>
      <c r="UK148" s="24"/>
      <c r="UL148" s="24"/>
      <c r="UM148" s="24"/>
      <c r="UN148" s="24"/>
      <c r="UO148" s="24"/>
      <c r="UP148" s="24"/>
      <c r="UQ148" s="24"/>
      <c r="UR148" s="24"/>
      <c r="US148" s="24"/>
      <c r="UT148" s="24"/>
      <c r="UU148" s="24"/>
      <c r="UV148" s="24"/>
      <c r="UW148" s="24"/>
      <c r="UX148" s="24"/>
      <c r="UY148" s="24"/>
      <c r="UZ148" s="24"/>
      <c r="VA148" s="24"/>
      <c r="VB148" s="24"/>
      <c r="VC148" s="24"/>
      <c r="VD148" s="24"/>
      <c r="VE148" s="24"/>
      <c r="VF148" s="24"/>
      <c r="VG148" s="24"/>
      <c r="VH148" s="24"/>
      <c r="VI148" s="24"/>
      <c r="VJ148" s="24"/>
      <c r="VK148" s="24"/>
      <c r="VL148" s="24"/>
      <c r="VM148" s="24"/>
      <c r="VN148" s="24"/>
      <c r="VO148" s="24"/>
      <c r="VP148" s="24"/>
      <c r="VQ148" s="24"/>
      <c r="VR148" s="24"/>
      <c r="VS148" s="24"/>
      <c r="VT148" s="24"/>
      <c r="VU148" s="24"/>
      <c r="VV148" s="24"/>
      <c r="VW148" s="24"/>
      <c r="VX148" s="24"/>
      <c r="VY148" s="24"/>
      <c r="VZ148" s="24"/>
      <c r="WA148" s="24"/>
      <c r="WB148" s="24"/>
      <c r="WC148" s="24"/>
      <c r="WD148" s="24"/>
      <c r="WE148" s="24"/>
      <c r="WF148" s="24"/>
      <c r="WG148" s="24"/>
      <c r="WH148" s="24"/>
      <c r="WI148" s="24"/>
      <c r="WJ148" s="24"/>
      <c r="WK148" s="24"/>
      <c r="WL148" s="24"/>
      <c r="WM148" s="24"/>
      <c r="WN148" s="24"/>
      <c r="WO148" s="24"/>
      <c r="WP148" s="24"/>
      <c r="WQ148" s="24"/>
      <c r="WR148" s="24"/>
      <c r="WS148" s="24"/>
      <c r="WT148" s="24"/>
      <c r="WU148" s="24"/>
      <c r="WV148" s="24"/>
      <c r="WW148" s="24"/>
      <c r="WX148" s="24"/>
      <c r="WY148" s="24"/>
      <c r="WZ148" s="24"/>
      <c r="XA148" s="24"/>
      <c r="XB148" s="24"/>
      <c r="XC148" s="24"/>
      <c r="XD148" s="24"/>
      <c r="XE148" s="24"/>
      <c r="XF148" s="24"/>
      <c r="XG148" s="24"/>
      <c r="XH148" s="24"/>
      <c r="XI148" s="24"/>
      <c r="XJ148" s="24"/>
      <c r="XK148" s="24"/>
      <c r="XL148" s="24"/>
      <c r="XM148" s="24"/>
      <c r="XN148" s="24"/>
      <c r="XO148" s="24"/>
      <c r="XP148" s="24"/>
      <c r="XQ148" s="24"/>
      <c r="XR148" s="24"/>
      <c r="XS148" s="24"/>
      <c r="XT148" s="24"/>
      <c r="XU148" s="24"/>
      <c r="XV148" s="24"/>
      <c r="XW148" s="24"/>
      <c r="XX148" s="24"/>
      <c r="XY148" s="24"/>
      <c r="XZ148" s="24"/>
      <c r="YA148" s="24"/>
      <c r="YB148" s="24"/>
      <c r="YC148" s="24"/>
      <c r="YD148" s="24"/>
      <c r="YE148" s="24"/>
      <c r="YF148" s="24"/>
      <c r="YG148" s="24"/>
      <c r="YH148" s="24"/>
      <c r="YI148" s="24"/>
      <c r="YJ148" s="24"/>
      <c r="YK148" s="24"/>
      <c r="YL148" s="24"/>
      <c r="YM148" s="24"/>
      <c r="YN148" s="24"/>
      <c r="YO148" s="24"/>
      <c r="YP148" s="24"/>
      <c r="YQ148" s="24"/>
      <c r="YR148" s="24"/>
      <c r="YS148" s="24"/>
      <c r="YT148" s="24"/>
      <c r="YU148" s="24"/>
      <c r="YV148" s="24"/>
      <c r="YW148" s="24"/>
      <c r="YX148" s="24"/>
      <c r="YY148" s="24"/>
      <c r="YZ148" s="24"/>
      <c r="ZA148" s="24"/>
      <c r="ZB148" s="24"/>
      <c r="ZC148" s="24"/>
      <c r="ZD148" s="24"/>
      <c r="ZE148" s="24"/>
      <c r="ZF148" s="24"/>
      <c r="ZG148" s="24"/>
      <c r="ZH148" s="24"/>
      <c r="ZI148" s="24"/>
      <c r="ZJ148" s="24"/>
      <c r="ZK148" s="24"/>
      <c r="ZL148" s="24"/>
      <c r="ZM148" s="24"/>
      <c r="ZN148" s="24"/>
      <c r="ZO148" s="24"/>
      <c r="ZP148" s="24"/>
      <c r="ZQ148" s="24"/>
      <c r="ZR148" s="24"/>
      <c r="ZS148" s="24"/>
      <c r="ZT148" s="24"/>
      <c r="ZU148" s="24"/>
      <c r="ZV148" s="24"/>
      <c r="ZW148" s="24"/>
      <c r="ZX148" s="24"/>
      <c r="ZY148" s="24"/>
      <c r="ZZ148" s="24"/>
      <c r="AAA148" s="24"/>
      <c r="AAB148" s="24"/>
      <c r="AAC148" s="24"/>
      <c r="AAD148" s="24"/>
      <c r="AAE148" s="24"/>
      <c r="AAF148" s="24"/>
      <c r="AAG148" s="24"/>
      <c r="AAH148" s="24"/>
      <c r="AAI148" s="24"/>
      <c r="AAJ148" s="24"/>
      <c r="AAK148" s="24"/>
      <c r="AAL148" s="24"/>
      <c r="AAM148" s="24"/>
      <c r="AAN148" s="24"/>
      <c r="AAO148" s="24"/>
      <c r="AAP148" s="24"/>
      <c r="AAQ148" s="24"/>
      <c r="AAR148" s="24"/>
      <c r="AAS148" s="24"/>
      <c r="AAT148" s="24"/>
      <c r="AAU148" s="24"/>
      <c r="AAV148" s="24"/>
      <c r="AAW148" s="24"/>
      <c r="AAX148" s="24"/>
      <c r="AAY148" s="24"/>
      <c r="AAZ148" s="24"/>
      <c r="ABA148" s="24"/>
      <c r="ABB148" s="24"/>
      <c r="ABC148" s="24"/>
      <c r="ABD148" s="24"/>
      <c r="ABE148" s="24"/>
      <c r="ABF148" s="24"/>
      <c r="ABG148" s="24"/>
      <c r="ABH148" s="24"/>
      <c r="ABI148" s="24"/>
      <c r="ABJ148" s="24"/>
      <c r="ABK148" s="24"/>
      <c r="ABL148" s="24"/>
      <c r="ABM148" s="24"/>
      <c r="ABN148" s="24"/>
      <c r="ABO148" s="24"/>
      <c r="ABP148" s="24"/>
      <c r="ABQ148" s="24"/>
      <c r="ABR148" s="24"/>
      <c r="ABS148" s="24"/>
      <c r="ABT148" s="24"/>
      <c r="ABU148" s="24"/>
      <c r="ABV148" s="24"/>
      <c r="ABW148" s="24"/>
      <c r="ABX148" s="24"/>
      <c r="ABY148" s="24"/>
      <c r="ABZ148" s="24"/>
      <c r="ACA148" s="24"/>
      <c r="ACB148" s="24"/>
      <c r="ACC148" s="24"/>
      <c r="ACD148" s="24"/>
      <c r="ACE148" s="24"/>
      <c r="ACF148" s="24"/>
      <c r="ACG148" s="24"/>
      <c r="ACH148" s="24"/>
      <c r="ACI148" s="24"/>
      <c r="ACJ148" s="24"/>
      <c r="ACK148" s="24"/>
      <c r="ACL148" s="24"/>
      <c r="ACM148" s="24"/>
      <c r="ACN148" s="24"/>
      <c r="ACO148" s="24"/>
      <c r="ACP148" s="24"/>
      <c r="ACQ148" s="24"/>
      <c r="ACR148" s="24"/>
      <c r="ACS148" s="24"/>
      <c r="ACT148" s="24"/>
      <c r="ACU148" s="24"/>
      <c r="ACV148" s="24"/>
      <c r="ACW148" s="24"/>
      <c r="ACX148" s="24"/>
      <c r="ACY148" s="24"/>
      <c r="ACZ148" s="24"/>
      <c r="ADA148" s="24"/>
      <c r="ADB148" s="24"/>
      <c r="ADC148" s="24"/>
      <c r="ADD148" s="24"/>
      <c r="ADE148" s="24"/>
      <c r="ADF148" s="24"/>
      <c r="ADG148" s="24"/>
      <c r="ADH148" s="24"/>
      <c r="ADI148" s="24"/>
      <c r="ADJ148" s="24"/>
      <c r="ADK148" s="24"/>
      <c r="ADL148" s="24"/>
      <c r="ADM148" s="24"/>
      <c r="ADN148" s="24"/>
      <c r="ADO148" s="24"/>
      <c r="ADP148" s="24"/>
      <c r="ADQ148" s="24"/>
      <c r="ADR148" s="24"/>
      <c r="ADS148" s="24"/>
      <c r="ADT148" s="24"/>
      <c r="ADU148" s="24"/>
      <c r="ADV148" s="24"/>
      <c r="ADW148" s="24"/>
      <c r="ADX148" s="24"/>
      <c r="ADY148" s="24"/>
      <c r="ADZ148" s="24"/>
      <c r="AEA148" s="24"/>
      <c r="AEB148" s="24"/>
      <c r="AEC148" s="24"/>
      <c r="AED148" s="24"/>
      <c r="AEE148" s="24"/>
      <c r="AEF148" s="24"/>
      <c r="AEG148" s="24"/>
      <c r="AEH148" s="24"/>
      <c r="AEI148" s="24"/>
      <c r="AEJ148" s="24"/>
      <c r="AEK148" s="24"/>
      <c r="AEL148" s="24"/>
      <c r="AEM148" s="24"/>
      <c r="AEN148" s="24"/>
      <c r="AEO148" s="24"/>
      <c r="AEP148" s="24"/>
      <c r="AEQ148" s="24"/>
      <c r="AER148" s="24"/>
      <c r="AES148" s="24"/>
      <c r="AET148" s="24"/>
      <c r="AEU148" s="24"/>
      <c r="AEV148" s="24"/>
      <c r="AEW148" s="24"/>
      <c r="AEX148" s="24"/>
      <c r="AEY148" s="24"/>
      <c r="AEZ148" s="24"/>
      <c r="AFA148" s="24"/>
      <c r="AFB148" s="24"/>
      <c r="AFC148" s="24"/>
      <c r="AFD148" s="24"/>
      <c r="AFE148" s="24"/>
      <c r="AFF148" s="24"/>
      <c r="AFG148" s="24"/>
      <c r="AFH148" s="24"/>
      <c r="AFI148" s="24"/>
      <c r="AFJ148" s="24"/>
      <c r="AFK148" s="24"/>
      <c r="AFL148" s="24"/>
      <c r="AFM148" s="24"/>
      <c r="AFN148" s="24"/>
      <c r="AFO148" s="24"/>
      <c r="AFP148" s="24"/>
      <c r="AFQ148" s="24"/>
      <c r="AFR148" s="24"/>
      <c r="AFS148" s="24"/>
      <c r="AFT148" s="24"/>
      <c r="AFU148" s="24"/>
      <c r="AFV148" s="24"/>
      <c r="AFW148" s="24"/>
      <c r="AFX148" s="24"/>
      <c r="AFY148" s="24"/>
      <c r="AFZ148" s="24"/>
      <c r="AGA148" s="24"/>
      <c r="AGB148" s="24"/>
      <c r="AGC148" s="24"/>
      <c r="AGD148" s="24"/>
      <c r="AGE148" s="24"/>
      <c r="AGF148" s="24"/>
      <c r="AGG148" s="24"/>
      <c r="AGH148" s="24"/>
      <c r="AGI148" s="24"/>
      <c r="AGJ148" s="24"/>
      <c r="AGK148" s="24"/>
      <c r="AGL148" s="24"/>
      <c r="AGM148" s="24"/>
      <c r="AGN148" s="24"/>
      <c r="AGO148" s="24"/>
      <c r="AGP148" s="24"/>
      <c r="AGQ148" s="24"/>
      <c r="AGR148" s="24"/>
      <c r="AGS148" s="24"/>
      <c r="AGT148" s="24"/>
      <c r="AGU148" s="24"/>
      <c r="AGV148" s="24"/>
      <c r="AGW148" s="24"/>
      <c r="AGX148" s="24"/>
      <c r="AGY148" s="24"/>
      <c r="AGZ148" s="24"/>
      <c r="AHA148" s="24"/>
      <c r="AHB148" s="24"/>
      <c r="AHC148" s="24"/>
      <c r="AHD148" s="24"/>
      <c r="AHE148" s="24"/>
      <c r="AHF148" s="24"/>
      <c r="AHG148" s="24"/>
      <c r="AHH148" s="24"/>
      <c r="AHI148" s="24"/>
      <c r="AHJ148" s="24"/>
      <c r="AHK148" s="24"/>
      <c r="AHL148" s="24"/>
      <c r="AHM148" s="24"/>
      <c r="AHN148" s="24"/>
      <c r="AHO148" s="24"/>
      <c r="AHP148" s="24"/>
      <c r="AHQ148" s="24"/>
      <c r="AHR148" s="24"/>
      <c r="AHS148" s="24"/>
      <c r="AHT148" s="24"/>
      <c r="AHU148" s="24"/>
      <c r="AHV148" s="24"/>
      <c r="AHW148" s="24"/>
      <c r="AHX148" s="24"/>
      <c r="AHY148" s="24"/>
      <c r="AHZ148" s="24"/>
      <c r="AIA148" s="24"/>
      <c r="AIB148" s="24"/>
      <c r="AIC148" s="24"/>
      <c r="AID148" s="24"/>
      <c r="AIE148" s="24"/>
      <c r="AIF148" s="24"/>
      <c r="AIG148" s="24"/>
      <c r="AIH148" s="24"/>
      <c r="AII148" s="24"/>
      <c r="AIJ148" s="24"/>
      <c r="AIK148" s="24"/>
      <c r="AIL148" s="24"/>
      <c r="AIM148" s="24"/>
      <c r="AIN148" s="24"/>
      <c r="AIO148" s="24"/>
      <c r="AIP148" s="24"/>
      <c r="AIQ148" s="24"/>
      <c r="AIR148" s="24"/>
      <c r="AIS148" s="24"/>
      <c r="AIT148" s="24"/>
      <c r="AIU148" s="24"/>
      <c r="AIV148" s="24"/>
      <c r="AIW148" s="24"/>
      <c r="AIX148" s="24"/>
      <c r="AIY148" s="24"/>
      <c r="AIZ148" s="24"/>
      <c r="AJA148" s="24"/>
      <c r="AJB148" s="24"/>
      <c r="AJC148" s="24"/>
      <c r="AJD148" s="24"/>
      <c r="AJE148" s="24"/>
      <c r="AJF148" s="24"/>
      <c r="AJG148" s="24"/>
      <c r="AJH148" s="24"/>
      <c r="AJI148" s="24"/>
      <c r="AJJ148" s="24"/>
      <c r="AJK148" s="24"/>
      <c r="AJL148" s="24"/>
      <c r="AJM148" s="24"/>
      <c r="AJN148" s="24"/>
      <c r="AJO148" s="24"/>
      <c r="AJP148" s="24"/>
      <c r="AJQ148" s="24"/>
      <c r="AJR148" s="24"/>
      <c r="AJS148" s="24"/>
      <c r="AJT148" s="24"/>
      <c r="AJU148" s="24"/>
      <c r="AJV148" s="24"/>
      <c r="AJW148" s="24"/>
      <c r="AJX148" s="24"/>
      <c r="AJY148" s="24"/>
      <c r="AJZ148" s="24"/>
      <c r="AKA148" s="24"/>
      <c r="AKB148" s="24"/>
      <c r="AKC148" s="24"/>
      <c r="AKD148" s="24"/>
      <c r="AKE148" s="24"/>
      <c r="AKF148" s="24"/>
      <c r="AKG148" s="24"/>
      <c r="AKH148" s="24"/>
      <c r="AKI148" s="24"/>
      <c r="AKJ148" s="24"/>
      <c r="AKK148" s="24"/>
      <c r="AKL148" s="24"/>
      <c r="AKM148" s="24"/>
      <c r="AKN148" s="24"/>
      <c r="AKO148" s="24"/>
      <c r="AKP148" s="24"/>
      <c r="AKQ148" s="24"/>
      <c r="AKR148" s="24"/>
      <c r="AKS148" s="24"/>
      <c r="AKT148" s="24"/>
      <c r="AKU148" s="24"/>
      <c r="AKV148" s="24"/>
      <c r="AKW148" s="24"/>
      <c r="AKX148" s="24"/>
      <c r="AKY148" s="24"/>
      <c r="AKZ148" s="24"/>
      <c r="ALA148" s="24"/>
      <c r="ALB148" s="24"/>
      <c r="ALC148" s="24"/>
      <c r="ALD148" s="24"/>
      <c r="ALE148" s="24"/>
      <c r="ALF148" s="24"/>
      <c r="ALG148" s="24"/>
      <c r="ALH148" s="24"/>
      <c r="ALI148" s="24"/>
      <c r="ALJ148" s="24"/>
      <c r="ALK148" s="24"/>
      <c r="ALL148" s="24"/>
      <c r="ALM148" s="24"/>
      <c r="ALN148" s="24"/>
      <c r="ALO148" s="24"/>
      <c r="ALP148" s="24"/>
      <c r="ALQ148" s="24"/>
      <c r="ALR148" s="24"/>
      <c r="ALS148" s="24"/>
      <c r="ALT148" s="24"/>
      <c r="ALU148" s="24"/>
      <c r="ALV148" s="24"/>
      <c r="ALW148" s="24"/>
      <c r="ALX148" s="24"/>
      <c r="ALY148" s="24"/>
      <c r="ALZ148" s="24"/>
      <c r="AMA148" s="24"/>
      <c r="AMB148" s="24"/>
      <c r="AMC148" s="24"/>
      <c r="AMD148" s="24"/>
      <c r="AME148" s="24"/>
      <c r="AMF148" s="24"/>
      <c r="AMG148" s="24"/>
      <c r="AMH148" s="24"/>
      <c r="AMI148" s="24"/>
      <c r="AMJ148" s="24"/>
      <c r="AMK148" s="24"/>
      <c r="AML148" s="24"/>
      <c r="AMM148" s="24"/>
      <c r="AMN148" s="24"/>
      <c r="AMO148" s="24"/>
      <c r="AMP148" s="24"/>
      <c r="AMQ148" s="24"/>
      <c r="AMR148" s="24"/>
      <c r="AMS148" s="24"/>
      <c r="AMT148" s="24"/>
      <c r="AMU148" s="24"/>
      <c r="AMV148" s="24"/>
      <c r="AMW148" s="24"/>
      <c r="AMX148" s="24"/>
      <c r="AMY148" s="24"/>
      <c r="AMZ148" s="24"/>
      <c r="ANA148" s="24"/>
      <c r="ANB148" s="24"/>
      <c r="ANC148" s="24"/>
      <c r="AND148" s="24"/>
      <c r="ANE148" s="24"/>
      <c r="ANF148" s="24"/>
      <c r="ANG148" s="24"/>
      <c r="ANH148" s="24"/>
      <c r="ANI148" s="24"/>
      <c r="ANJ148" s="24"/>
      <c r="ANK148" s="24"/>
      <c r="ANL148" s="24"/>
      <c r="ANM148" s="24"/>
      <c r="ANN148" s="24"/>
      <c r="ANO148" s="24"/>
      <c r="ANP148" s="24"/>
      <c r="ANQ148" s="24"/>
      <c r="ANR148" s="24"/>
      <c r="ANS148" s="24"/>
      <c r="ANT148" s="24"/>
      <c r="ANU148" s="24"/>
      <c r="ANV148" s="24"/>
      <c r="ANW148" s="24"/>
      <c r="ANX148" s="24"/>
      <c r="ANY148" s="24"/>
      <c r="ANZ148" s="24"/>
      <c r="AOA148" s="24"/>
      <c r="AOB148" s="24"/>
      <c r="AOC148" s="24"/>
      <c r="AOD148" s="24"/>
      <c r="AOE148" s="24"/>
      <c r="AOF148" s="24"/>
      <c r="AOG148" s="24"/>
      <c r="AOH148" s="24"/>
      <c r="AOI148" s="24"/>
      <c r="AOJ148" s="24"/>
      <c r="AOK148" s="24"/>
      <c r="AOL148" s="24"/>
      <c r="AOM148" s="24"/>
      <c r="AON148" s="24"/>
      <c r="AOO148" s="24"/>
      <c r="AOP148" s="24"/>
      <c r="AOQ148" s="24"/>
      <c r="AOR148" s="24"/>
      <c r="AOS148" s="24"/>
      <c r="AOT148" s="24"/>
      <c r="AOU148" s="24"/>
      <c r="AOV148" s="24"/>
      <c r="AOW148" s="24"/>
      <c r="AOX148" s="24"/>
      <c r="AOY148" s="24"/>
      <c r="AOZ148" s="24"/>
      <c r="APA148" s="24"/>
      <c r="APB148" s="24"/>
      <c r="APC148" s="24"/>
      <c r="APD148" s="24"/>
      <c r="APE148" s="24"/>
      <c r="APF148" s="24"/>
      <c r="APG148" s="24"/>
      <c r="APH148" s="24"/>
      <c r="API148" s="24"/>
      <c r="APJ148" s="24"/>
      <c r="APK148" s="24"/>
      <c r="APL148" s="24"/>
      <c r="APM148" s="24"/>
      <c r="APN148" s="24"/>
      <c r="APO148" s="24"/>
      <c r="APP148" s="24"/>
      <c r="APQ148" s="24"/>
      <c r="APR148" s="24"/>
      <c r="APS148" s="24"/>
      <c r="APT148" s="24"/>
      <c r="APU148" s="24"/>
      <c r="APV148" s="24"/>
      <c r="APW148" s="24"/>
      <c r="APX148" s="24"/>
      <c r="APY148" s="24"/>
      <c r="APZ148" s="24"/>
      <c r="AQA148" s="24"/>
      <c r="AQB148" s="24"/>
      <c r="AQC148" s="24"/>
      <c r="AQD148" s="24"/>
      <c r="AQE148" s="24"/>
      <c r="AQF148" s="24"/>
      <c r="AQG148" s="24"/>
      <c r="AQH148" s="24"/>
      <c r="AQI148" s="24"/>
      <c r="AQJ148" s="24"/>
      <c r="AQK148" s="24"/>
      <c r="AQL148" s="24"/>
      <c r="AQM148" s="24"/>
      <c r="AQN148" s="24"/>
      <c r="AQO148" s="24"/>
      <c r="AQP148" s="24"/>
      <c r="AQQ148" s="24"/>
      <c r="AQR148" s="24"/>
      <c r="AQS148" s="24"/>
      <c r="AQT148" s="24"/>
      <c r="AQU148" s="24"/>
      <c r="AQV148" s="24"/>
      <c r="AQW148" s="24"/>
      <c r="AQX148" s="24"/>
      <c r="AQY148" s="24"/>
      <c r="AQZ148" s="24"/>
      <c r="ARA148" s="24"/>
      <c r="ARB148" s="24"/>
      <c r="ARC148" s="24"/>
      <c r="ARD148" s="24"/>
      <c r="ARE148" s="24"/>
      <c r="ARF148" s="24"/>
      <c r="ARG148" s="24"/>
      <c r="ARH148" s="24"/>
      <c r="ARI148" s="24"/>
      <c r="ARJ148" s="24"/>
      <c r="ARK148" s="24"/>
      <c r="ARL148" s="24"/>
      <c r="ARM148" s="24"/>
      <c r="ARN148" s="24"/>
      <c r="ARO148" s="24"/>
      <c r="ARP148" s="24"/>
      <c r="ARQ148" s="24"/>
      <c r="ARR148" s="24"/>
      <c r="ARS148" s="24"/>
      <c r="ART148" s="24"/>
      <c r="ARU148" s="24"/>
      <c r="ARV148" s="24"/>
      <c r="ARW148" s="24"/>
      <c r="ARX148" s="24"/>
      <c r="ARY148" s="24"/>
      <c r="ARZ148" s="24"/>
      <c r="ASA148" s="24"/>
      <c r="ASB148" s="24"/>
      <c r="ASC148" s="24"/>
      <c r="ASD148" s="24"/>
      <c r="ASE148" s="24"/>
      <c r="ASF148" s="24"/>
      <c r="ASG148" s="24"/>
      <c r="ASH148" s="24"/>
      <c r="ASI148" s="24"/>
      <c r="ASJ148" s="24"/>
      <c r="ASK148" s="24"/>
      <c r="ASL148" s="24"/>
      <c r="ASM148" s="24"/>
      <c r="ASN148" s="24"/>
      <c r="ASO148" s="24"/>
      <c r="ASP148" s="24"/>
      <c r="ASQ148" s="24"/>
      <c r="ASR148" s="24"/>
      <c r="ASS148" s="24"/>
      <c r="AST148" s="24"/>
      <c r="ASU148" s="24"/>
      <c r="ASV148" s="24"/>
      <c r="ASW148" s="24"/>
      <c r="ASX148" s="24"/>
      <c r="ASY148" s="24"/>
      <c r="ASZ148" s="24"/>
      <c r="ATA148" s="24"/>
      <c r="ATB148" s="24"/>
      <c r="ATC148" s="24"/>
      <c r="ATD148" s="24"/>
      <c r="ATE148" s="24"/>
      <c r="ATF148" s="24"/>
      <c r="ATG148" s="24"/>
      <c r="ATH148" s="24"/>
      <c r="ATI148" s="24"/>
      <c r="ATJ148" s="24"/>
      <c r="ATK148" s="24"/>
      <c r="ATL148" s="24"/>
      <c r="ATM148" s="24"/>
      <c r="ATN148" s="24"/>
      <c r="ATO148" s="24"/>
      <c r="ATP148" s="24"/>
      <c r="ATQ148" s="24"/>
      <c r="ATR148" s="24"/>
      <c r="ATS148" s="24"/>
      <c r="ATT148" s="24"/>
      <c r="ATU148" s="24"/>
      <c r="ATV148" s="24"/>
      <c r="ATW148" s="24"/>
      <c r="ATX148" s="24"/>
      <c r="ATY148" s="24"/>
      <c r="ATZ148" s="24"/>
      <c r="AUA148" s="24"/>
      <c r="AUB148" s="24"/>
      <c r="AUC148" s="24"/>
      <c r="AUD148" s="24"/>
      <c r="AUE148" s="24"/>
      <c r="AUF148" s="24"/>
      <c r="AUG148" s="24"/>
      <c r="AUH148" s="24"/>
      <c r="AUI148" s="24"/>
      <c r="AUJ148" s="24"/>
      <c r="AUK148" s="24"/>
      <c r="AUL148" s="24"/>
      <c r="AUM148" s="24"/>
      <c r="AUN148" s="24"/>
      <c r="AUO148" s="24"/>
      <c r="AUP148" s="24"/>
      <c r="AUQ148" s="24"/>
      <c r="AUR148" s="24"/>
      <c r="AUS148" s="24"/>
      <c r="AUT148" s="24"/>
      <c r="AUU148" s="24"/>
      <c r="AUV148" s="24"/>
      <c r="AUW148" s="24"/>
      <c r="AUX148" s="24"/>
      <c r="AUY148" s="24"/>
      <c r="AUZ148" s="24"/>
      <c r="AVA148" s="24"/>
      <c r="AVB148" s="24"/>
      <c r="AVC148" s="24"/>
      <c r="AVD148" s="24"/>
      <c r="AVE148" s="24"/>
      <c r="AVF148" s="24"/>
      <c r="AVG148" s="24"/>
      <c r="AVH148" s="24"/>
      <c r="AVI148" s="24"/>
      <c r="AVJ148" s="24"/>
      <c r="AVK148" s="24"/>
      <c r="AVL148" s="24"/>
      <c r="AVM148" s="24"/>
      <c r="AVN148" s="24"/>
      <c r="AVO148" s="24"/>
      <c r="AVP148" s="24"/>
      <c r="AVQ148" s="24"/>
      <c r="AVR148" s="24"/>
      <c r="AVS148" s="24"/>
      <c r="AVT148" s="24"/>
      <c r="AVU148" s="24"/>
      <c r="AVV148" s="24"/>
      <c r="AVW148" s="24"/>
      <c r="AVX148" s="24"/>
      <c r="AVY148" s="24"/>
      <c r="AVZ148" s="24"/>
      <c r="AWA148" s="24"/>
      <c r="AWB148" s="24"/>
      <c r="AWC148" s="24"/>
      <c r="AWD148" s="24"/>
      <c r="AWE148" s="24"/>
      <c r="AWF148" s="24"/>
      <c r="AWG148" s="24"/>
      <c r="AWH148" s="24"/>
      <c r="AWI148" s="24"/>
      <c r="AWJ148" s="24"/>
      <c r="AWK148" s="24"/>
      <c r="AWL148" s="24"/>
      <c r="AWM148" s="24"/>
      <c r="AWN148" s="24"/>
      <c r="AWO148" s="24"/>
      <c r="AWP148" s="24"/>
      <c r="AWQ148" s="24"/>
      <c r="AWR148" s="24"/>
      <c r="AWS148" s="24"/>
      <c r="AWT148" s="24"/>
      <c r="AWU148" s="24"/>
      <c r="AWV148" s="24"/>
      <c r="AWW148" s="24"/>
      <c r="AWX148" s="24"/>
      <c r="AWY148" s="24"/>
      <c r="AWZ148" s="24"/>
      <c r="AXA148" s="24"/>
      <c r="AXB148" s="24"/>
      <c r="AXC148" s="24"/>
      <c r="AXD148" s="24"/>
      <c r="AXE148" s="24"/>
      <c r="AXF148" s="24"/>
      <c r="AXG148" s="24"/>
      <c r="AXH148" s="24"/>
      <c r="AXI148" s="24"/>
      <c r="AXJ148" s="24"/>
      <c r="AXK148" s="24"/>
      <c r="AXL148" s="24"/>
      <c r="AXM148" s="24"/>
      <c r="AXN148" s="24"/>
      <c r="AXO148" s="24"/>
      <c r="AXP148" s="24"/>
      <c r="AXQ148" s="24"/>
      <c r="AXR148" s="24"/>
      <c r="AXS148" s="24"/>
      <c r="AXT148" s="24"/>
      <c r="AXU148" s="24"/>
      <c r="AXV148" s="24"/>
      <c r="AXW148" s="24"/>
      <c r="AXX148" s="24"/>
      <c r="AXY148" s="24"/>
      <c r="AXZ148" s="24"/>
      <c r="AYA148" s="24"/>
      <c r="AYB148" s="24"/>
      <c r="AYC148" s="24"/>
      <c r="AYD148" s="24"/>
      <c r="AYE148" s="24"/>
      <c r="AYF148" s="24"/>
      <c r="AYG148" s="24"/>
      <c r="AYH148" s="24"/>
      <c r="AYI148" s="24"/>
      <c r="AYJ148" s="24"/>
      <c r="AYK148" s="24"/>
      <c r="AYL148" s="24"/>
      <c r="AYM148" s="24"/>
      <c r="AYN148" s="24"/>
      <c r="AYO148" s="24"/>
      <c r="AYP148" s="24"/>
      <c r="AYQ148" s="24"/>
      <c r="AYR148" s="24"/>
      <c r="AYS148" s="24"/>
      <c r="AYT148" s="24"/>
      <c r="AYU148" s="24"/>
      <c r="AYV148" s="24"/>
      <c r="AYW148" s="24"/>
      <c r="AYX148" s="24"/>
      <c r="AYY148" s="24"/>
      <c r="AYZ148" s="24"/>
      <c r="AZA148" s="24"/>
      <c r="AZB148" s="24"/>
      <c r="AZC148" s="24"/>
      <c r="AZD148" s="24"/>
      <c r="AZE148" s="24"/>
      <c r="AZF148" s="24"/>
      <c r="AZG148" s="24"/>
      <c r="AZH148" s="24"/>
      <c r="AZI148" s="24"/>
      <c r="AZJ148" s="24"/>
      <c r="AZK148" s="24"/>
      <c r="AZL148" s="24"/>
      <c r="AZM148" s="24"/>
      <c r="AZN148" s="24"/>
      <c r="AZO148" s="24"/>
      <c r="AZP148" s="24"/>
      <c r="AZQ148" s="24"/>
      <c r="AZR148" s="24"/>
      <c r="AZS148" s="24"/>
      <c r="AZT148" s="24"/>
      <c r="AZU148" s="24"/>
      <c r="AZV148" s="24"/>
      <c r="AZW148" s="24"/>
      <c r="AZX148" s="24"/>
      <c r="AZY148" s="24"/>
      <c r="AZZ148" s="24"/>
      <c r="BAA148" s="24"/>
      <c r="BAB148" s="24"/>
      <c r="BAC148" s="24"/>
      <c r="BAD148" s="24"/>
      <c r="BAE148" s="24"/>
      <c r="BAF148" s="24"/>
      <c r="BAG148" s="24"/>
      <c r="BAH148" s="24"/>
      <c r="BAI148" s="24"/>
      <c r="BAJ148" s="24"/>
      <c r="BAK148" s="24"/>
      <c r="BAL148" s="24"/>
      <c r="BAM148" s="24"/>
      <c r="BAN148" s="24"/>
      <c r="BAO148" s="24"/>
      <c r="BAP148" s="24"/>
      <c r="BAQ148" s="24"/>
      <c r="BAR148" s="24"/>
      <c r="BAS148" s="24"/>
      <c r="BAT148" s="24"/>
      <c r="BAU148" s="24"/>
      <c r="BAV148" s="24"/>
      <c r="BAW148" s="24"/>
      <c r="BAX148" s="24"/>
      <c r="BAY148" s="24"/>
      <c r="BAZ148" s="24"/>
      <c r="BBA148" s="24"/>
      <c r="BBB148" s="24"/>
      <c r="BBC148" s="24"/>
      <c r="BBD148" s="24"/>
      <c r="BBE148" s="24"/>
      <c r="BBF148" s="24"/>
      <c r="BBG148" s="24"/>
      <c r="BBH148" s="24"/>
      <c r="BBI148" s="24"/>
      <c r="BBJ148" s="24"/>
      <c r="BBK148" s="24"/>
      <c r="BBL148" s="24"/>
      <c r="BBM148" s="24"/>
      <c r="BBN148" s="24"/>
      <c r="BBO148" s="24"/>
      <c r="BBP148" s="24"/>
      <c r="BBQ148" s="24"/>
      <c r="BBR148" s="24"/>
      <c r="BBS148" s="24"/>
      <c r="BBT148" s="24"/>
      <c r="BBU148" s="24"/>
      <c r="BBV148" s="24"/>
      <c r="BBW148" s="24"/>
      <c r="BBX148" s="24"/>
      <c r="BBY148" s="24"/>
      <c r="BBZ148" s="24"/>
      <c r="BCA148" s="24"/>
      <c r="BCB148" s="24"/>
      <c r="BCC148" s="24"/>
      <c r="BCD148" s="24"/>
      <c r="BCE148" s="24"/>
      <c r="BCF148" s="24"/>
      <c r="BCG148" s="24"/>
      <c r="BCH148" s="24"/>
      <c r="BCI148" s="24"/>
      <c r="BCJ148" s="24"/>
      <c r="BCK148" s="24"/>
      <c r="BCL148" s="24"/>
      <c r="BCM148" s="24"/>
      <c r="BCN148" s="24"/>
      <c r="BCO148" s="24"/>
      <c r="BCP148" s="24"/>
      <c r="BCQ148" s="24"/>
      <c r="BCR148" s="24"/>
      <c r="BCS148" s="24"/>
      <c r="BCT148" s="24"/>
      <c r="BCU148" s="24"/>
      <c r="BCV148" s="24"/>
      <c r="BCW148" s="24"/>
      <c r="BCX148" s="24"/>
      <c r="BCY148" s="24"/>
      <c r="BCZ148" s="24"/>
      <c r="BDA148" s="24"/>
      <c r="BDB148" s="24"/>
      <c r="BDC148" s="24"/>
      <c r="BDD148" s="24"/>
      <c r="BDE148" s="24"/>
      <c r="BDF148" s="24"/>
      <c r="BDG148" s="24"/>
      <c r="BDH148" s="24"/>
      <c r="BDI148" s="24"/>
      <c r="BDJ148" s="24"/>
      <c r="BDK148" s="24"/>
      <c r="BDL148" s="24"/>
      <c r="BDM148" s="24"/>
      <c r="BDN148" s="24"/>
      <c r="BDO148" s="24"/>
      <c r="BDP148" s="24"/>
      <c r="BDQ148" s="24"/>
      <c r="BDR148" s="24"/>
      <c r="BDS148" s="24"/>
      <c r="BDT148" s="24"/>
      <c r="BDU148" s="24"/>
      <c r="BDV148" s="24"/>
      <c r="BDW148" s="24"/>
      <c r="BDX148" s="24"/>
      <c r="BDY148" s="24"/>
      <c r="BDZ148" s="24"/>
      <c r="BEA148" s="24"/>
      <c r="BEB148" s="24"/>
      <c r="BEC148" s="24"/>
      <c r="BED148" s="24"/>
      <c r="BEE148" s="24"/>
      <c r="BEF148" s="24"/>
      <c r="BEG148" s="24"/>
      <c r="BEH148" s="24"/>
      <c r="BEI148" s="24"/>
      <c r="BEJ148" s="24"/>
      <c r="BEK148" s="24"/>
      <c r="BEL148" s="24"/>
      <c r="BEM148" s="24"/>
      <c r="BEN148" s="24"/>
      <c r="BEO148" s="24"/>
      <c r="BEP148" s="24"/>
      <c r="BEQ148" s="24"/>
      <c r="BER148" s="24"/>
      <c r="BES148" s="24"/>
      <c r="BET148" s="24"/>
      <c r="BEU148" s="24"/>
      <c r="BEV148" s="24"/>
      <c r="BEW148" s="24"/>
      <c r="BEX148" s="24"/>
      <c r="BEY148" s="24"/>
      <c r="BEZ148" s="24"/>
      <c r="BFA148" s="24"/>
      <c r="BFB148" s="24"/>
      <c r="BFC148" s="24"/>
      <c r="BFD148" s="24"/>
      <c r="BFE148" s="24"/>
      <c r="BFF148" s="24"/>
      <c r="BFG148" s="24"/>
      <c r="BFH148" s="24"/>
      <c r="BFI148" s="24"/>
      <c r="BFJ148" s="24"/>
      <c r="BFK148" s="24"/>
      <c r="BFL148" s="24"/>
      <c r="BFM148" s="24"/>
      <c r="BFN148" s="24"/>
      <c r="BFO148" s="24"/>
      <c r="BFP148" s="24"/>
      <c r="BFQ148" s="24"/>
      <c r="BFR148" s="24"/>
      <c r="BFS148" s="24"/>
      <c r="BFT148" s="24"/>
      <c r="BFU148" s="24"/>
      <c r="BFV148" s="24"/>
      <c r="BFW148" s="24"/>
      <c r="BFX148" s="24"/>
      <c r="BFY148" s="24"/>
      <c r="BFZ148" s="24"/>
      <c r="BGA148" s="24"/>
      <c r="BGB148" s="24"/>
      <c r="BGC148" s="24"/>
      <c r="BGD148" s="24"/>
      <c r="BGE148" s="24"/>
      <c r="BGF148" s="24"/>
      <c r="BGG148" s="24"/>
      <c r="BGH148" s="24"/>
      <c r="BGI148" s="24"/>
      <c r="BGJ148" s="24"/>
      <c r="BGK148" s="24"/>
      <c r="BGL148" s="24"/>
      <c r="BGM148" s="24"/>
      <c r="BGN148" s="24"/>
      <c r="BGO148" s="24"/>
      <c r="BGP148" s="24"/>
      <c r="BGQ148" s="24"/>
      <c r="BGR148" s="24"/>
      <c r="BGS148" s="24"/>
      <c r="BGT148" s="24"/>
      <c r="BGU148" s="24"/>
      <c r="BGV148" s="24"/>
      <c r="BGW148" s="24"/>
      <c r="BGX148" s="24"/>
      <c r="BGY148" s="24"/>
      <c r="BGZ148" s="24"/>
      <c r="BHA148" s="24"/>
      <c r="BHB148" s="24"/>
      <c r="BHC148" s="24"/>
      <c r="BHD148" s="24"/>
      <c r="BHE148" s="24"/>
      <c r="BHF148" s="24"/>
      <c r="BHG148" s="24"/>
      <c r="BHH148" s="24"/>
      <c r="BHI148" s="24"/>
      <c r="BHJ148" s="24"/>
      <c r="BHK148" s="24"/>
      <c r="BHL148" s="24"/>
      <c r="BHM148" s="24"/>
      <c r="BHN148" s="24"/>
      <c r="BHO148" s="24"/>
      <c r="BHP148" s="24"/>
      <c r="BHQ148" s="24"/>
      <c r="BHR148" s="24"/>
      <c r="BHS148" s="24"/>
      <c r="BHT148" s="24"/>
      <c r="BHU148" s="24"/>
      <c r="BHV148" s="24"/>
      <c r="BHW148" s="24"/>
      <c r="BHX148" s="24"/>
      <c r="BHY148" s="24"/>
      <c r="BHZ148" s="24"/>
      <c r="BIA148" s="24"/>
      <c r="BIB148" s="24"/>
      <c r="BIC148" s="24"/>
      <c r="BID148" s="24"/>
      <c r="BIE148" s="24"/>
      <c r="BIF148" s="24"/>
      <c r="BIG148" s="24"/>
      <c r="BIH148" s="24"/>
      <c r="BII148" s="24"/>
      <c r="BIJ148" s="24"/>
      <c r="BIK148" s="24"/>
      <c r="BIL148" s="24"/>
      <c r="BIM148" s="24"/>
      <c r="BIN148" s="24"/>
      <c r="BIO148" s="24"/>
      <c r="BIP148" s="24"/>
      <c r="BIQ148" s="24"/>
      <c r="BIR148" s="24"/>
      <c r="BIS148" s="24"/>
      <c r="BIT148" s="24"/>
      <c r="BIU148" s="24"/>
      <c r="BIV148" s="24"/>
      <c r="BIW148" s="24"/>
      <c r="BIX148" s="24"/>
      <c r="BIY148" s="24"/>
      <c r="BIZ148" s="24"/>
      <c r="BJA148" s="24"/>
      <c r="BJB148" s="24"/>
      <c r="BJC148" s="24"/>
      <c r="BJD148" s="24"/>
      <c r="BJE148" s="24"/>
      <c r="BJF148" s="24"/>
      <c r="BJG148" s="24"/>
      <c r="BJH148" s="24"/>
      <c r="BJI148" s="24"/>
      <c r="BJJ148" s="24"/>
      <c r="BJK148" s="24"/>
      <c r="BJL148" s="24"/>
      <c r="BJM148" s="24"/>
      <c r="BJN148" s="24"/>
      <c r="BJO148" s="24"/>
      <c r="BJP148" s="24"/>
      <c r="BJQ148" s="24"/>
      <c r="BJR148" s="24"/>
      <c r="BJS148" s="24"/>
      <c r="BJT148" s="24"/>
      <c r="BJU148" s="24"/>
      <c r="BJV148" s="24"/>
      <c r="BJW148" s="24"/>
      <c r="BJX148" s="24"/>
      <c r="BJY148" s="24"/>
      <c r="BJZ148" s="24"/>
      <c r="BKA148" s="24"/>
      <c r="BKB148" s="24"/>
      <c r="BKC148" s="24"/>
      <c r="BKD148" s="24"/>
      <c r="BKE148" s="24"/>
      <c r="BKF148" s="24"/>
      <c r="BKG148" s="24"/>
      <c r="BKH148" s="24"/>
      <c r="BKI148" s="24"/>
      <c r="BKJ148" s="24"/>
      <c r="BKK148" s="24"/>
      <c r="BKL148" s="24"/>
      <c r="BKM148" s="24"/>
      <c r="BKN148" s="24"/>
      <c r="BKO148" s="24"/>
      <c r="BKP148" s="24"/>
      <c r="BKQ148" s="24"/>
      <c r="BKR148" s="24"/>
      <c r="BKS148" s="24"/>
      <c r="BKT148" s="24"/>
      <c r="BKU148" s="24"/>
      <c r="BKV148" s="24"/>
      <c r="BKW148" s="24"/>
      <c r="BKX148" s="24"/>
      <c r="BKY148" s="24"/>
      <c r="BKZ148" s="24"/>
      <c r="BLA148" s="24"/>
      <c r="BLB148" s="24"/>
      <c r="BLC148" s="24"/>
      <c r="BLD148" s="24"/>
      <c r="BLE148" s="24"/>
      <c r="BLF148" s="24"/>
      <c r="BLG148" s="24"/>
      <c r="BLH148" s="24"/>
      <c r="BLI148" s="24"/>
      <c r="BLJ148" s="24"/>
      <c r="BLK148" s="24"/>
      <c r="BLL148" s="24"/>
      <c r="BLM148" s="24"/>
      <c r="BLN148" s="24"/>
      <c r="BLO148" s="24"/>
      <c r="BLP148" s="24"/>
      <c r="BLQ148" s="24"/>
      <c r="BLR148" s="24"/>
      <c r="BLS148" s="24"/>
      <c r="BLT148" s="24"/>
      <c r="BLU148" s="24"/>
      <c r="BLV148" s="24"/>
      <c r="BLW148" s="24"/>
      <c r="BLX148" s="24"/>
      <c r="BLY148" s="24"/>
      <c r="BLZ148" s="24"/>
      <c r="BMA148" s="24"/>
      <c r="BMB148" s="24"/>
      <c r="BMC148" s="24"/>
      <c r="BMD148" s="24"/>
      <c r="BME148" s="24"/>
      <c r="BMF148" s="24"/>
      <c r="BMG148" s="24"/>
      <c r="BMH148" s="24"/>
      <c r="BMI148" s="24"/>
      <c r="BMJ148" s="24"/>
      <c r="BMK148" s="24"/>
      <c r="BML148" s="24"/>
      <c r="BMM148" s="24"/>
      <c r="BMN148" s="24"/>
      <c r="BMO148" s="24"/>
      <c r="BMP148" s="24"/>
      <c r="BMQ148" s="24"/>
      <c r="BMR148" s="24"/>
      <c r="BMS148" s="24"/>
      <c r="BMT148" s="24"/>
      <c r="BMU148" s="24"/>
      <c r="BMV148" s="24"/>
      <c r="BMW148" s="24"/>
      <c r="BMX148" s="24"/>
      <c r="BMY148" s="24"/>
      <c r="BMZ148" s="24"/>
      <c r="BNA148" s="24"/>
      <c r="BNB148" s="24"/>
      <c r="BNC148" s="24"/>
      <c r="BND148" s="24"/>
      <c r="BNE148" s="24"/>
      <c r="BNF148" s="24"/>
      <c r="BNG148" s="24"/>
      <c r="BNH148" s="24"/>
      <c r="BNI148" s="24"/>
      <c r="BNJ148" s="24"/>
      <c r="BNK148" s="24"/>
      <c r="BNL148" s="24"/>
      <c r="BNM148" s="24"/>
      <c r="BNN148" s="24"/>
      <c r="BNO148" s="24"/>
      <c r="BNP148" s="24"/>
      <c r="BNQ148" s="24"/>
      <c r="BNR148" s="24"/>
      <c r="BNS148" s="24"/>
      <c r="BNT148" s="24"/>
      <c r="BNU148" s="24"/>
      <c r="BNV148" s="24"/>
      <c r="BNW148" s="24"/>
      <c r="BNX148" s="24"/>
      <c r="BNY148" s="24"/>
      <c r="BNZ148" s="24"/>
      <c r="BOA148" s="24"/>
      <c r="BOB148" s="24"/>
      <c r="BOC148" s="24"/>
      <c r="BOD148" s="24"/>
      <c r="BOE148" s="24"/>
      <c r="BOF148" s="24"/>
      <c r="BOG148" s="24"/>
      <c r="BOH148" s="24"/>
      <c r="BOI148" s="24"/>
      <c r="BOJ148" s="24"/>
      <c r="BOK148" s="24"/>
      <c r="BOL148" s="24"/>
      <c r="BOM148" s="24"/>
      <c r="BON148" s="24"/>
      <c r="BOO148" s="24"/>
      <c r="BOP148" s="24"/>
      <c r="BOQ148" s="24"/>
      <c r="BOR148" s="24"/>
      <c r="BOS148" s="24"/>
      <c r="BOT148" s="24"/>
      <c r="BOU148" s="24"/>
      <c r="BOV148" s="24"/>
      <c r="BOW148" s="24"/>
      <c r="BOX148" s="24"/>
      <c r="BOY148" s="24"/>
      <c r="BOZ148" s="24"/>
      <c r="BPA148" s="24"/>
      <c r="BPB148" s="24"/>
      <c r="BPC148" s="24"/>
      <c r="BPD148" s="24"/>
      <c r="BPE148" s="24"/>
      <c r="BPF148" s="24"/>
      <c r="BPG148" s="24"/>
      <c r="BPH148" s="24"/>
      <c r="BPI148" s="24"/>
      <c r="BPJ148" s="24"/>
      <c r="BPK148" s="24"/>
      <c r="BPL148" s="24"/>
      <c r="BPM148" s="24"/>
      <c r="BPN148" s="24"/>
      <c r="BPO148" s="24"/>
      <c r="BPP148" s="24"/>
      <c r="BPQ148" s="24"/>
      <c r="BPR148" s="24"/>
      <c r="BPS148" s="24"/>
      <c r="BPT148" s="24"/>
      <c r="BPU148" s="24"/>
      <c r="BPV148" s="24"/>
      <c r="BPW148" s="24"/>
      <c r="BPX148" s="24"/>
      <c r="BPY148" s="24"/>
      <c r="BPZ148" s="24"/>
      <c r="BQA148" s="24"/>
      <c r="BQB148" s="24"/>
      <c r="BQC148" s="24"/>
      <c r="BQD148" s="24"/>
      <c r="BQE148" s="24"/>
      <c r="BQF148" s="24"/>
      <c r="BQG148" s="24"/>
      <c r="BQH148" s="24"/>
      <c r="BQI148" s="24"/>
      <c r="BQJ148" s="24"/>
      <c r="BQK148" s="24"/>
      <c r="BQL148" s="24"/>
      <c r="BQM148" s="24"/>
      <c r="BQN148" s="24"/>
      <c r="BQO148" s="24"/>
      <c r="BQP148" s="24"/>
      <c r="BQQ148" s="24"/>
      <c r="BQR148" s="24"/>
      <c r="BQS148" s="24"/>
      <c r="BQT148" s="24"/>
      <c r="BQU148" s="24"/>
      <c r="BQV148" s="24"/>
      <c r="BQW148" s="24"/>
      <c r="BQX148" s="24"/>
      <c r="BQY148" s="24"/>
      <c r="BQZ148" s="24"/>
      <c r="BRA148" s="24"/>
      <c r="BRB148" s="24"/>
      <c r="BRC148" s="24"/>
      <c r="BRD148" s="24"/>
      <c r="BRE148" s="24"/>
      <c r="BRF148" s="24"/>
      <c r="BRG148" s="24"/>
      <c r="BRH148" s="24"/>
      <c r="BRI148" s="24"/>
      <c r="BRJ148" s="24"/>
      <c r="BRK148" s="24"/>
      <c r="BRL148" s="24"/>
      <c r="BRM148" s="24"/>
      <c r="BRN148" s="24"/>
      <c r="BRO148" s="24"/>
      <c r="BRP148" s="24"/>
      <c r="BRQ148" s="24"/>
      <c r="BRR148" s="24"/>
      <c r="BRS148" s="24"/>
      <c r="BRT148" s="24"/>
      <c r="BRU148" s="24"/>
      <c r="BRV148" s="24"/>
      <c r="BRW148" s="24"/>
      <c r="BRX148" s="24"/>
      <c r="BRY148" s="24"/>
      <c r="BRZ148" s="24"/>
      <c r="BSA148" s="24"/>
      <c r="BSB148" s="24"/>
      <c r="BSC148" s="24"/>
      <c r="BSD148" s="24"/>
      <c r="BSE148" s="24"/>
      <c r="BSF148" s="24"/>
      <c r="BSG148" s="24"/>
      <c r="BSH148" s="24"/>
      <c r="BSI148" s="24"/>
      <c r="BSJ148" s="24"/>
      <c r="BSK148" s="24"/>
      <c r="BSL148" s="24"/>
      <c r="BSM148" s="24"/>
      <c r="BSN148" s="24"/>
      <c r="BSO148" s="24"/>
      <c r="BSP148" s="24"/>
      <c r="BSQ148" s="24"/>
      <c r="BSR148" s="24"/>
      <c r="BSS148" s="24"/>
      <c r="BST148" s="24"/>
      <c r="BSU148" s="24"/>
      <c r="BSV148" s="24"/>
      <c r="BSW148" s="24"/>
      <c r="BSX148" s="24"/>
      <c r="BSY148" s="24"/>
      <c r="BSZ148" s="24"/>
      <c r="BTA148" s="24"/>
      <c r="BTB148" s="24"/>
      <c r="BTC148" s="24"/>
      <c r="BTD148" s="24"/>
      <c r="BTE148" s="24"/>
      <c r="BTF148" s="24"/>
      <c r="BTG148" s="24"/>
      <c r="BTH148" s="24"/>
      <c r="BTI148" s="24"/>
      <c r="BTJ148" s="24"/>
      <c r="BTK148" s="24"/>
      <c r="BTL148" s="24"/>
      <c r="BTM148" s="24"/>
      <c r="BTN148" s="24"/>
      <c r="BTO148" s="24"/>
      <c r="BTP148" s="24"/>
      <c r="BTQ148" s="24"/>
      <c r="BTR148" s="24"/>
      <c r="BTS148" s="24"/>
      <c r="BTT148" s="24"/>
      <c r="BTU148" s="24"/>
      <c r="BTV148" s="24"/>
      <c r="BTW148" s="24"/>
      <c r="BTX148" s="24"/>
      <c r="BTY148" s="24"/>
      <c r="BTZ148" s="24"/>
      <c r="BUA148" s="24"/>
      <c r="BUB148" s="24"/>
      <c r="BUC148" s="24"/>
      <c r="BUD148" s="24"/>
      <c r="BUE148" s="24"/>
      <c r="BUF148" s="24"/>
      <c r="BUG148" s="24"/>
      <c r="BUH148" s="24"/>
      <c r="BUI148" s="24"/>
      <c r="BUJ148" s="24"/>
      <c r="BUK148" s="24"/>
      <c r="BUL148" s="24"/>
      <c r="BUM148" s="24"/>
      <c r="BUN148" s="24"/>
      <c r="BUO148" s="24"/>
      <c r="BUP148" s="24"/>
      <c r="BUQ148" s="24"/>
      <c r="BUR148" s="24"/>
      <c r="BUS148" s="24"/>
      <c r="BUT148" s="24"/>
      <c r="BUU148" s="24"/>
      <c r="BUV148" s="24"/>
      <c r="BUW148" s="24"/>
      <c r="BUX148" s="24"/>
      <c r="BUY148" s="24"/>
      <c r="BUZ148" s="24"/>
      <c r="BVA148" s="24"/>
      <c r="BVB148" s="24"/>
      <c r="BVC148" s="24"/>
      <c r="BVD148" s="24"/>
      <c r="BVE148" s="24"/>
      <c r="BVF148" s="24"/>
      <c r="BVG148" s="24"/>
      <c r="BVH148" s="24"/>
      <c r="BVI148" s="24"/>
      <c r="BVJ148" s="24"/>
      <c r="BVK148" s="24"/>
      <c r="BVL148" s="24"/>
      <c r="BVM148" s="24"/>
      <c r="BVN148" s="24"/>
      <c r="BVO148" s="24"/>
      <c r="BVP148" s="24"/>
      <c r="BVQ148" s="24"/>
      <c r="BVR148" s="24"/>
      <c r="BVS148" s="24"/>
      <c r="BVT148" s="24"/>
      <c r="BVU148" s="24"/>
      <c r="BVV148" s="24"/>
      <c r="BVW148" s="24"/>
      <c r="BVX148" s="24"/>
      <c r="BVY148" s="24"/>
      <c r="BVZ148" s="24"/>
      <c r="BWA148" s="24"/>
      <c r="BWB148" s="24"/>
      <c r="BWC148" s="24"/>
      <c r="BWD148" s="24"/>
      <c r="BWE148" s="24"/>
      <c r="BWF148" s="24"/>
      <c r="BWG148" s="24"/>
      <c r="BWH148" s="24"/>
      <c r="BWI148" s="24"/>
      <c r="BWJ148" s="24"/>
      <c r="BWK148" s="24"/>
      <c r="BWL148" s="24"/>
      <c r="BWM148" s="24"/>
      <c r="BWN148" s="24"/>
      <c r="BWO148" s="24"/>
      <c r="BWP148" s="24"/>
      <c r="BWQ148" s="24"/>
      <c r="BWR148" s="24"/>
      <c r="BWS148" s="24"/>
      <c r="BWT148" s="24"/>
      <c r="BWU148" s="24"/>
      <c r="BWV148" s="24"/>
      <c r="BWW148" s="24"/>
      <c r="BWX148" s="24"/>
      <c r="BWY148" s="24"/>
      <c r="BWZ148" s="24"/>
      <c r="BXA148" s="24"/>
      <c r="BXB148" s="24"/>
      <c r="BXC148" s="24"/>
      <c r="BXD148" s="24"/>
      <c r="BXE148" s="24"/>
      <c r="BXF148" s="24"/>
      <c r="BXG148" s="24"/>
      <c r="BXH148" s="24"/>
      <c r="BXI148" s="24"/>
      <c r="BXJ148" s="24"/>
      <c r="BXK148" s="24"/>
      <c r="BXL148" s="24"/>
      <c r="BXM148" s="24"/>
      <c r="BXN148" s="24"/>
      <c r="BXO148" s="24"/>
      <c r="BXP148" s="24"/>
      <c r="BXQ148" s="24"/>
      <c r="BXR148" s="24"/>
      <c r="BXS148" s="24"/>
      <c r="BXT148" s="24"/>
      <c r="BXU148" s="24"/>
      <c r="BXV148" s="24"/>
      <c r="BXW148" s="24"/>
      <c r="BXX148" s="24"/>
      <c r="BXY148" s="24"/>
      <c r="BXZ148" s="24"/>
      <c r="BYA148" s="24"/>
      <c r="BYB148" s="24"/>
      <c r="BYC148" s="24"/>
      <c r="BYD148" s="24"/>
      <c r="BYE148" s="24"/>
      <c r="BYF148" s="24"/>
      <c r="BYG148" s="24"/>
      <c r="BYH148" s="24"/>
      <c r="BYI148" s="24"/>
      <c r="BYJ148" s="24"/>
      <c r="BYK148" s="24"/>
      <c r="BYL148" s="24"/>
      <c r="BYM148" s="24"/>
      <c r="BYN148" s="24"/>
      <c r="BYO148" s="24"/>
      <c r="BYP148" s="24"/>
      <c r="BYQ148" s="24"/>
      <c r="BYR148" s="24"/>
      <c r="BYS148" s="24"/>
      <c r="BYT148" s="24"/>
      <c r="BYU148" s="24"/>
      <c r="BYV148" s="24"/>
      <c r="BYW148" s="24"/>
      <c r="BYX148" s="24"/>
      <c r="BYY148" s="24"/>
      <c r="BYZ148" s="24"/>
      <c r="BZA148" s="24"/>
      <c r="BZB148" s="24"/>
      <c r="BZC148" s="24"/>
      <c r="BZD148" s="24"/>
      <c r="BZE148" s="24"/>
      <c r="BZF148" s="24"/>
      <c r="BZG148" s="24"/>
      <c r="BZH148" s="24"/>
      <c r="BZI148" s="24"/>
      <c r="BZJ148" s="24"/>
      <c r="BZK148" s="24"/>
      <c r="BZL148" s="24"/>
      <c r="BZM148" s="24"/>
      <c r="BZN148" s="24"/>
      <c r="BZO148" s="24"/>
      <c r="BZP148" s="24"/>
      <c r="BZQ148" s="24"/>
      <c r="BZR148" s="24"/>
      <c r="BZS148" s="24"/>
      <c r="BZT148" s="24"/>
      <c r="BZU148" s="24"/>
      <c r="BZV148" s="24"/>
      <c r="BZW148" s="24"/>
      <c r="BZX148" s="24"/>
      <c r="BZY148" s="24"/>
      <c r="BZZ148" s="24"/>
      <c r="CAA148" s="24"/>
      <c r="CAB148" s="24"/>
      <c r="CAC148" s="24"/>
      <c r="CAD148" s="24"/>
      <c r="CAE148" s="24"/>
      <c r="CAF148" s="24"/>
      <c r="CAG148" s="24"/>
      <c r="CAH148" s="24"/>
      <c r="CAI148" s="24"/>
      <c r="CAJ148" s="24"/>
      <c r="CAK148" s="24"/>
      <c r="CAL148" s="24"/>
      <c r="CAM148" s="24"/>
      <c r="CAN148" s="24"/>
      <c r="CAO148" s="24"/>
      <c r="CAP148" s="24"/>
      <c r="CAQ148" s="24"/>
      <c r="CAR148" s="24"/>
      <c r="CAS148" s="24"/>
      <c r="CAT148" s="24"/>
      <c r="CAU148" s="24"/>
      <c r="CAV148" s="24"/>
      <c r="CAW148" s="24"/>
      <c r="CAX148" s="24"/>
      <c r="CAY148" s="24"/>
      <c r="CAZ148" s="24"/>
      <c r="CBA148" s="24"/>
      <c r="CBB148" s="24"/>
      <c r="CBC148" s="24"/>
      <c r="CBD148" s="24"/>
      <c r="CBE148" s="24"/>
      <c r="CBF148" s="24"/>
      <c r="CBG148" s="24"/>
      <c r="CBH148" s="24"/>
      <c r="CBI148" s="24"/>
      <c r="CBJ148" s="24"/>
      <c r="CBK148" s="24"/>
      <c r="CBL148" s="24"/>
      <c r="CBM148" s="24"/>
      <c r="CBN148" s="24"/>
      <c r="CBO148" s="24"/>
      <c r="CBP148" s="24"/>
      <c r="CBQ148" s="24"/>
      <c r="CBR148" s="24"/>
      <c r="CBS148" s="24"/>
      <c r="CBT148" s="24"/>
      <c r="CBU148" s="24"/>
      <c r="CBV148" s="24"/>
      <c r="CBW148" s="24"/>
      <c r="CBX148" s="24"/>
      <c r="CBY148" s="24"/>
      <c r="CBZ148" s="24"/>
      <c r="CCA148" s="24"/>
      <c r="CCB148" s="24"/>
      <c r="CCC148" s="24"/>
      <c r="CCD148" s="24"/>
      <c r="CCE148" s="24"/>
      <c r="CCF148" s="24"/>
      <c r="CCG148" s="24"/>
      <c r="CCH148" s="24"/>
      <c r="CCI148" s="24"/>
      <c r="CCJ148" s="24"/>
      <c r="CCK148" s="24"/>
      <c r="CCL148" s="24"/>
      <c r="CCM148" s="24"/>
      <c r="CCN148" s="24"/>
      <c r="CCO148" s="24"/>
      <c r="CCP148" s="24"/>
      <c r="CCQ148" s="24"/>
      <c r="CCR148" s="24"/>
      <c r="CCS148" s="24"/>
      <c r="CCT148" s="24"/>
      <c r="CCU148" s="24"/>
      <c r="CCV148" s="24"/>
      <c r="CCW148" s="24"/>
      <c r="CCX148" s="24"/>
      <c r="CCY148" s="24"/>
      <c r="CCZ148" s="24"/>
      <c r="CDA148" s="24"/>
      <c r="CDB148" s="24"/>
      <c r="CDC148" s="24"/>
      <c r="CDD148" s="24"/>
      <c r="CDE148" s="24"/>
      <c r="CDF148" s="24"/>
      <c r="CDG148" s="24"/>
      <c r="CDH148" s="24"/>
      <c r="CDI148" s="24"/>
      <c r="CDJ148" s="24"/>
      <c r="CDK148" s="24"/>
      <c r="CDL148" s="24"/>
      <c r="CDM148" s="24"/>
      <c r="CDN148" s="24"/>
      <c r="CDO148" s="24"/>
      <c r="CDP148" s="24"/>
      <c r="CDQ148" s="24"/>
      <c r="CDR148" s="24"/>
      <c r="CDS148" s="24"/>
      <c r="CDT148" s="24"/>
      <c r="CDU148" s="24"/>
      <c r="CDV148" s="24"/>
      <c r="CDW148" s="24"/>
      <c r="CDX148" s="24"/>
      <c r="CDY148" s="24"/>
      <c r="CDZ148" s="24"/>
      <c r="CEA148" s="24"/>
      <c r="CEB148" s="24"/>
      <c r="CEC148" s="24"/>
      <c r="CED148" s="24"/>
      <c r="CEE148" s="24"/>
      <c r="CEF148" s="24"/>
      <c r="CEG148" s="24"/>
      <c r="CEH148" s="24"/>
      <c r="CEI148" s="24"/>
      <c r="CEJ148" s="24"/>
      <c r="CEK148" s="24"/>
      <c r="CEL148" s="24"/>
      <c r="CEM148" s="24"/>
      <c r="CEN148" s="24"/>
      <c r="CEO148" s="24"/>
      <c r="CEP148" s="24"/>
      <c r="CEQ148" s="24"/>
      <c r="CER148" s="24"/>
      <c r="CES148" s="24"/>
      <c r="CET148" s="24"/>
      <c r="CEU148" s="24"/>
      <c r="CEV148" s="24"/>
      <c r="CEW148" s="24"/>
      <c r="CEX148" s="24"/>
      <c r="CEY148" s="24"/>
      <c r="CEZ148" s="24"/>
      <c r="CFA148" s="24"/>
      <c r="CFB148" s="24"/>
      <c r="CFC148" s="24"/>
      <c r="CFD148" s="24"/>
      <c r="CFE148" s="24"/>
      <c r="CFF148" s="24"/>
      <c r="CFG148" s="24"/>
      <c r="CFH148" s="24"/>
      <c r="CFI148" s="24"/>
      <c r="CFJ148" s="24"/>
      <c r="CFK148" s="24"/>
      <c r="CFL148" s="24"/>
      <c r="CFM148" s="24"/>
      <c r="CFN148" s="24"/>
      <c r="CFO148" s="24"/>
      <c r="CFP148" s="24"/>
      <c r="CFQ148" s="24"/>
      <c r="CFR148" s="24"/>
      <c r="CFS148" s="24"/>
      <c r="CFT148" s="24"/>
      <c r="CFU148" s="24"/>
      <c r="CFV148" s="24"/>
      <c r="CFW148" s="24"/>
      <c r="CFX148" s="24"/>
      <c r="CFY148" s="24"/>
      <c r="CFZ148" s="24"/>
      <c r="CGA148" s="24"/>
      <c r="CGB148" s="24"/>
      <c r="CGC148" s="24"/>
      <c r="CGD148" s="24"/>
      <c r="CGE148" s="24"/>
      <c r="CGF148" s="24"/>
      <c r="CGG148" s="24"/>
      <c r="CGH148" s="24"/>
      <c r="CGI148" s="24"/>
      <c r="CGJ148" s="24"/>
      <c r="CGK148" s="24"/>
      <c r="CGL148" s="24"/>
      <c r="CGM148" s="24"/>
      <c r="CGN148" s="24"/>
      <c r="CGO148" s="24"/>
      <c r="CGP148" s="24"/>
      <c r="CGQ148" s="24"/>
      <c r="CGR148" s="24"/>
      <c r="CGS148" s="24"/>
      <c r="CGT148" s="24"/>
      <c r="CGU148" s="24"/>
      <c r="CGV148" s="24"/>
      <c r="CGW148" s="24"/>
      <c r="CGX148" s="24"/>
      <c r="CGY148" s="24"/>
      <c r="CGZ148" s="24"/>
      <c r="CHA148" s="24"/>
      <c r="CHB148" s="24"/>
      <c r="CHC148" s="24"/>
      <c r="CHD148" s="24"/>
      <c r="CHE148" s="24"/>
      <c r="CHF148" s="24"/>
      <c r="CHG148" s="24"/>
      <c r="CHH148" s="24"/>
      <c r="CHI148" s="24"/>
      <c r="CHJ148" s="24"/>
      <c r="CHK148" s="24"/>
      <c r="CHL148" s="24"/>
      <c r="CHM148" s="24"/>
      <c r="CHN148" s="24"/>
      <c r="CHO148" s="24"/>
      <c r="CHP148" s="24"/>
      <c r="CHQ148" s="24"/>
      <c r="CHR148" s="24"/>
      <c r="CHS148" s="24"/>
      <c r="CHT148" s="24"/>
      <c r="CHU148" s="24"/>
      <c r="CHV148" s="24"/>
      <c r="CHW148" s="24"/>
      <c r="CHX148" s="24"/>
      <c r="CHY148" s="24"/>
      <c r="CHZ148" s="24"/>
      <c r="CIA148" s="24"/>
      <c r="CIB148" s="24"/>
      <c r="CIC148" s="24"/>
      <c r="CID148" s="24"/>
      <c r="CIE148" s="24"/>
      <c r="CIF148" s="24"/>
      <c r="CIG148" s="24"/>
      <c r="CIH148" s="24"/>
      <c r="CII148" s="24"/>
      <c r="CIJ148" s="24"/>
      <c r="CIK148" s="24"/>
      <c r="CIL148" s="24"/>
      <c r="CIM148" s="24"/>
      <c r="CIN148" s="24"/>
      <c r="CIO148" s="24"/>
      <c r="CIP148" s="24"/>
      <c r="CIQ148" s="24"/>
      <c r="CIR148" s="24"/>
      <c r="CIS148" s="24"/>
      <c r="CIT148" s="24"/>
      <c r="CIU148" s="24"/>
      <c r="CIV148" s="24"/>
      <c r="CIW148" s="24"/>
      <c r="CIX148" s="24"/>
      <c r="CIY148" s="24"/>
      <c r="CIZ148" s="24"/>
      <c r="CJA148" s="24"/>
      <c r="CJB148" s="24"/>
      <c r="CJC148" s="24"/>
      <c r="CJD148" s="24"/>
      <c r="CJE148" s="24"/>
      <c r="CJF148" s="24"/>
      <c r="CJG148" s="24"/>
      <c r="CJH148" s="24"/>
      <c r="CJI148" s="24"/>
      <c r="CJJ148" s="24"/>
      <c r="CJK148" s="24"/>
      <c r="CJL148" s="24"/>
      <c r="CJM148" s="24"/>
      <c r="CJN148" s="24"/>
      <c r="CJO148" s="24"/>
      <c r="CJP148" s="24"/>
      <c r="CJQ148" s="24"/>
      <c r="CJR148" s="24"/>
      <c r="CJS148" s="24"/>
      <c r="CJT148" s="24"/>
      <c r="CJU148" s="24"/>
      <c r="CJV148" s="24"/>
      <c r="CJW148" s="24"/>
      <c r="CJX148" s="24"/>
      <c r="CJY148" s="24"/>
      <c r="CJZ148" s="24"/>
      <c r="CKA148" s="24"/>
      <c r="CKB148" s="24"/>
      <c r="CKC148" s="24"/>
      <c r="CKD148" s="24"/>
      <c r="CKE148" s="24"/>
      <c r="CKF148" s="24"/>
      <c r="CKG148" s="24"/>
      <c r="CKH148" s="24"/>
      <c r="CKI148" s="24"/>
      <c r="CKJ148" s="24"/>
      <c r="CKK148" s="24"/>
      <c r="CKL148" s="24"/>
      <c r="CKM148" s="24"/>
      <c r="CKN148" s="24"/>
      <c r="CKO148" s="24"/>
      <c r="CKP148" s="24"/>
      <c r="CKQ148" s="24"/>
      <c r="CKR148" s="24"/>
      <c r="CKS148" s="24"/>
      <c r="CKT148" s="24"/>
      <c r="CKU148" s="24"/>
      <c r="CKV148" s="24"/>
      <c r="CKW148" s="24"/>
      <c r="CKX148" s="24"/>
      <c r="CKY148" s="24"/>
      <c r="CKZ148" s="24"/>
      <c r="CLA148" s="24"/>
      <c r="CLB148" s="24"/>
      <c r="CLC148" s="24"/>
      <c r="CLD148" s="24"/>
      <c r="CLE148" s="24"/>
      <c r="CLF148" s="24"/>
      <c r="CLG148" s="24"/>
      <c r="CLH148" s="24"/>
      <c r="CLI148" s="24"/>
      <c r="CLJ148" s="24"/>
      <c r="CLK148" s="24"/>
      <c r="CLL148" s="24"/>
      <c r="CLM148" s="24"/>
      <c r="CLN148" s="24"/>
      <c r="CLO148" s="24"/>
      <c r="CLP148" s="24"/>
      <c r="CLQ148" s="24"/>
      <c r="CLR148" s="24"/>
      <c r="CLS148" s="24"/>
      <c r="CLT148" s="24"/>
      <c r="CLU148" s="24"/>
      <c r="CLV148" s="24"/>
      <c r="CLW148" s="24"/>
      <c r="CLX148" s="24"/>
      <c r="CLY148" s="24"/>
      <c r="CLZ148" s="24"/>
      <c r="CMA148" s="24"/>
      <c r="CMB148" s="24"/>
      <c r="CMC148" s="24"/>
      <c r="CMD148" s="24"/>
      <c r="CME148" s="24"/>
      <c r="CMF148" s="24"/>
      <c r="CMG148" s="24"/>
      <c r="CMH148" s="24"/>
      <c r="CMI148" s="24"/>
      <c r="CMJ148" s="24"/>
      <c r="CMK148" s="24"/>
      <c r="CML148" s="24"/>
      <c r="CMM148" s="24"/>
      <c r="CMN148" s="24"/>
      <c r="CMO148" s="24"/>
      <c r="CMP148" s="24"/>
      <c r="CMQ148" s="24"/>
      <c r="CMR148" s="24"/>
      <c r="CMS148" s="24"/>
      <c r="CMT148" s="24"/>
      <c r="CMU148" s="24"/>
      <c r="CMV148" s="24"/>
      <c r="CMW148" s="24"/>
      <c r="CMX148" s="24"/>
      <c r="CMY148" s="24"/>
      <c r="CMZ148" s="24"/>
      <c r="CNA148" s="24"/>
      <c r="CNB148" s="24"/>
      <c r="CNC148" s="24"/>
      <c r="CND148" s="24"/>
      <c r="CNE148" s="24"/>
      <c r="CNF148" s="24"/>
      <c r="CNG148" s="24"/>
      <c r="CNH148" s="24"/>
      <c r="CNI148" s="24"/>
      <c r="CNJ148" s="24"/>
      <c r="CNK148" s="24"/>
      <c r="CNL148" s="24"/>
      <c r="CNM148" s="24"/>
      <c r="CNN148" s="24"/>
      <c r="CNO148" s="24"/>
      <c r="CNP148" s="24"/>
      <c r="CNQ148" s="24"/>
      <c r="CNR148" s="24"/>
      <c r="CNS148" s="24"/>
      <c r="CNT148" s="24"/>
      <c r="CNU148" s="24"/>
      <c r="CNV148" s="24"/>
      <c r="CNW148" s="24"/>
      <c r="CNX148" s="24"/>
      <c r="CNY148" s="24"/>
      <c r="CNZ148" s="24"/>
      <c r="COA148" s="24"/>
      <c r="COB148" s="24"/>
      <c r="COC148" s="24"/>
      <c r="COD148" s="24"/>
      <c r="COE148" s="24"/>
      <c r="COF148" s="24"/>
      <c r="COG148" s="24"/>
      <c r="COH148" s="24"/>
      <c r="COI148" s="24"/>
      <c r="COJ148" s="24"/>
      <c r="COK148" s="24"/>
      <c r="COL148" s="24"/>
      <c r="COM148" s="24"/>
      <c r="CON148" s="24"/>
      <c r="COO148" s="24"/>
      <c r="COP148" s="24"/>
      <c r="COQ148" s="24"/>
      <c r="COR148" s="24"/>
      <c r="COS148" s="24"/>
      <c r="COT148" s="24"/>
      <c r="COU148" s="24"/>
      <c r="COV148" s="24"/>
      <c r="COW148" s="24"/>
      <c r="COX148" s="24"/>
      <c r="COY148" s="24"/>
      <c r="COZ148" s="24"/>
      <c r="CPA148" s="24"/>
      <c r="CPB148" s="24"/>
      <c r="CPC148" s="24"/>
      <c r="CPD148" s="24"/>
      <c r="CPE148" s="24"/>
      <c r="CPF148" s="24"/>
      <c r="CPG148" s="24"/>
      <c r="CPH148" s="24"/>
      <c r="CPI148" s="24"/>
      <c r="CPJ148" s="24"/>
      <c r="CPK148" s="24"/>
      <c r="CPL148" s="24"/>
      <c r="CPM148" s="24"/>
      <c r="CPN148" s="24"/>
      <c r="CPO148" s="24"/>
      <c r="CPP148" s="24"/>
      <c r="CPQ148" s="24"/>
      <c r="CPR148" s="24"/>
      <c r="CPS148" s="24"/>
      <c r="CPT148" s="24"/>
      <c r="CPU148" s="24"/>
      <c r="CPV148" s="24"/>
      <c r="CPW148" s="24"/>
      <c r="CPX148" s="24"/>
      <c r="CPY148" s="24"/>
      <c r="CPZ148" s="24"/>
      <c r="CQA148" s="24"/>
      <c r="CQB148" s="24"/>
      <c r="CQC148" s="24"/>
      <c r="CQD148" s="24"/>
      <c r="CQE148" s="24"/>
      <c r="CQF148" s="24"/>
      <c r="CQG148" s="24"/>
      <c r="CQH148" s="24"/>
      <c r="CQI148" s="24"/>
      <c r="CQJ148" s="24"/>
      <c r="CQK148" s="24"/>
      <c r="CQL148" s="24"/>
      <c r="CQM148" s="24"/>
      <c r="CQN148" s="24"/>
      <c r="CQO148" s="24"/>
      <c r="CQP148" s="24"/>
      <c r="CQQ148" s="24"/>
      <c r="CQR148" s="24"/>
      <c r="CQS148" s="24"/>
      <c r="CQT148" s="24"/>
      <c r="CQU148" s="24"/>
      <c r="CQV148" s="24"/>
      <c r="CQW148" s="24"/>
      <c r="CQX148" s="24"/>
      <c r="CQY148" s="24"/>
      <c r="CQZ148" s="24"/>
      <c r="CRA148" s="24"/>
      <c r="CRB148" s="24"/>
      <c r="CRC148" s="24"/>
      <c r="CRD148" s="24"/>
      <c r="CRE148" s="24"/>
      <c r="CRF148" s="24"/>
      <c r="CRG148" s="24"/>
      <c r="CRH148" s="24"/>
      <c r="CRI148" s="24"/>
      <c r="CRJ148" s="24"/>
      <c r="CRK148" s="24"/>
      <c r="CRL148" s="24"/>
      <c r="CRM148" s="24"/>
      <c r="CRN148" s="24"/>
      <c r="CRO148" s="24"/>
      <c r="CRP148" s="24"/>
      <c r="CRQ148" s="24"/>
      <c r="CRR148" s="24"/>
      <c r="CRS148" s="24"/>
      <c r="CRT148" s="24"/>
      <c r="CRU148" s="24"/>
      <c r="CRV148" s="24"/>
      <c r="CRW148" s="24"/>
      <c r="CRX148" s="24"/>
      <c r="CRY148" s="24"/>
      <c r="CRZ148" s="24"/>
      <c r="CSA148" s="24"/>
      <c r="CSB148" s="24"/>
      <c r="CSC148" s="24"/>
      <c r="CSD148" s="24"/>
      <c r="CSE148" s="24"/>
      <c r="CSF148" s="24"/>
      <c r="CSG148" s="24"/>
      <c r="CSH148" s="24"/>
      <c r="CSI148" s="24"/>
      <c r="CSJ148" s="24"/>
      <c r="CSK148" s="24"/>
      <c r="CSL148" s="24"/>
      <c r="CSM148" s="24"/>
      <c r="CSN148" s="24"/>
      <c r="CSO148" s="24"/>
      <c r="CSP148" s="24"/>
      <c r="CSQ148" s="24"/>
      <c r="CSR148" s="24"/>
      <c r="CSS148" s="24"/>
      <c r="CST148" s="24"/>
      <c r="CSU148" s="24"/>
      <c r="CSV148" s="24"/>
      <c r="CSW148" s="24"/>
      <c r="CSX148" s="24"/>
      <c r="CSY148" s="24"/>
      <c r="CSZ148" s="24"/>
      <c r="CTA148" s="24"/>
      <c r="CTB148" s="24"/>
      <c r="CTC148" s="24"/>
      <c r="CTD148" s="24"/>
      <c r="CTE148" s="24"/>
      <c r="CTF148" s="24"/>
      <c r="CTG148" s="24"/>
      <c r="CTH148" s="24"/>
      <c r="CTI148" s="24"/>
      <c r="CTJ148" s="24"/>
      <c r="CTK148" s="24"/>
      <c r="CTL148" s="24"/>
      <c r="CTM148" s="24"/>
      <c r="CTN148" s="24"/>
      <c r="CTO148" s="24"/>
      <c r="CTP148" s="24"/>
      <c r="CTQ148" s="24"/>
      <c r="CTR148" s="24"/>
      <c r="CTS148" s="24"/>
      <c r="CTT148" s="24"/>
      <c r="CTU148" s="24"/>
      <c r="CTV148" s="24"/>
      <c r="CTW148" s="24"/>
      <c r="CTX148" s="24"/>
      <c r="CTY148" s="24"/>
      <c r="CTZ148" s="24"/>
      <c r="CUA148" s="24"/>
      <c r="CUB148" s="24"/>
      <c r="CUC148" s="24"/>
      <c r="CUD148" s="24"/>
      <c r="CUE148" s="24"/>
      <c r="CUF148" s="24"/>
      <c r="CUG148" s="24"/>
      <c r="CUH148" s="24"/>
      <c r="CUI148" s="24"/>
      <c r="CUJ148" s="24"/>
      <c r="CUK148" s="24"/>
      <c r="CUL148" s="24"/>
      <c r="CUM148" s="24"/>
      <c r="CUN148" s="24"/>
      <c r="CUO148" s="24"/>
      <c r="CUP148" s="24"/>
      <c r="CUQ148" s="24"/>
      <c r="CUR148" s="24"/>
      <c r="CUS148" s="24"/>
      <c r="CUT148" s="24"/>
      <c r="CUU148" s="24"/>
      <c r="CUV148" s="24"/>
      <c r="CUW148" s="24"/>
      <c r="CUX148" s="24"/>
      <c r="CUY148" s="24"/>
      <c r="CUZ148" s="24"/>
      <c r="CVA148" s="24"/>
      <c r="CVB148" s="24"/>
      <c r="CVC148" s="24"/>
      <c r="CVD148" s="24"/>
      <c r="CVE148" s="24"/>
      <c r="CVF148" s="24"/>
      <c r="CVG148" s="24"/>
      <c r="CVH148" s="24"/>
      <c r="CVI148" s="24"/>
      <c r="CVJ148" s="24"/>
      <c r="CVK148" s="24"/>
      <c r="CVL148" s="24"/>
      <c r="CVM148" s="24"/>
      <c r="CVN148" s="24"/>
      <c r="CVO148" s="24"/>
      <c r="CVP148" s="24"/>
      <c r="CVQ148" s="24"/>
      <c r="CVR148" s="24"/>
      <c r="CVS148" s="24"/>
      <c r="CVT148" s="24"/>
      <c r="CVU148" s="24"/>
      <c r="CVV148" s="24"/>
      <c r="CVW148" s="24"/>
      <c r="CVX148" s="24"/>
      <c r="CVY148" s="24"/>
      <c r="CVZ148" s="24"/>
      <c r="CWA148" s="24"/>
      <c r="CWB148" s="24"/>
      <c r="CWC148" s="24"/>
      <c r="CWD148" s="24"/>
      <c r="CWE148" s="24"/>
      <c r="CWF148" s="24"/>
      <c r="CWG148" s="24"/>
      <c r="CWH148" s="24"/>
      <c r="CWI148" s="24"/>
      <c r="CWJ148" s="24"/>
      <c r="CWK148" s="24"/>
      <c r="CWL148" s="24"/>
      <c r="CWM148" s="24"/>
      <c r="CWN148" s="24"/>
      <c r="CWO148" s="24"/>
      <c r="CWP148" s="24"/>
      <c r="CWQ148" s="24"/>
      <c r="CWR148" s="24"/>
      <c r="CWS148" s="24"/>
      <c r="CWT148" s="24"/>
      <c r="CWU148" s="24"/>
      <c r="CWV148" s="24"/>
      <c r="CWW148" s="24"/>
      <c r="CWX148" s="24"/>
      <c r="CWY148" s="24"/>
      <c r="CWZ148" s="24"/>
      <c r="CXA148" s="24"/>
      <c r="CXB148" s="24"/>
      <c r="CXC148" s="24"/>
      <c r="CXD148" s="24"/>
      <c r="CXE148" s="24"/>
      <c r="CXF148" s="24"/>
      <c r="CXG148" s="24"/>
      <c r="CXH148" s="24"/>
      <c r="CXI148" s="24"/>
      <c r="CXJ148" s="24"/>
      <c r="CXK148" s="24"/>
      <c r="CXL148" s="24"/>
      <c r="CXM148" s="24"/>
      <c r="CXN148" s="24"/>
      <c r="CXO148" s="24"/>
      <c r="CXP148" s="24"/>
      <c r="CXQ148" s="24"/>
      <c r="CXR148" s="24"/>
      <c r="CXS148" s="24"/>
      <c r="CXT148" s="24"/>
      <c r="CXU148" s="24"/>
      <c r="CXV148" s="24"/>
      <c r="CXW148" s="24"/>
      <c r="CXX148" s="24"/>
      <c r="CXY148" s="24"/>
      <c r="CXZ148" s="24"/>
      <c r="CYA148" s="24"/>
      <c r="CYB148" s="24"/>
      <c r="CYC148" s="24"/>
      <c r="CYD148" s="24"/>
      <c r="CYE148" s="24"/>
      <c r="CYF148" s="24"/>
      <c r="CYG148" s="24"/>
      <c r="CYH148" s="24"/>
      <c r="CYI148" s="24"/>
      <c r="CYJ148" s="24"/>
      <c r="CYK148" s="24"/>
      <c r="CYL148" s="24"/>
      <c r="CYM148" s="24"/>
      <c r="CYN148" s="24"/>
      <c r="CYO148" s="24"/>
      <c r="CYP148" s="24"/>
      <c r="CYQ148" s="24"/>
      <c r="CYR148" s="24"/>
      <c r="CYS148" s="24"/>
      <c r="CYT148" s="24"/>
      <c r="CYU148" s="24"/>
      <c r="CYV148" s="24"/>
      <c r="CYW148" s="24"/>
      <c r="CYX148" s="24"/>
      <c r="CYY148" s="24"/>
      <c r="CYZ148" s="24"/>
      <c r="CZA148" s="24"/>
      <c r="CZB148" s="24"/>
      <c r="CZC148" s="24"/>
      <c r="CZD148" s="24"/>
      <c r="CZE148" s="24"/>
      <c r="CZF148" s="24"/>
      <c r="CZG148" s="24"/>
      <c r="CZH148" s="24"/>
      <c r="CZI148" s="24"/>
      <c r="CZJ148" s="24"/>
      <c r="CZK148" s="24"/>
      <c r="CZL148" s="24"/>
      <c r="CZM148" s="24"/>
      <c r="CZN148" s="24"/>
      <c r="CZO148" s="24"/>
      <c r="CZP148" s="24"/>
      <c r="CZQ148" s="24"/>
      <c r="CZR148" s="24"/>
      <c r="CZS148" s="24"/>
      <c r="CZT148" s="24"/>
      <c r="CZU148" s="24"/>
      <c r="CZV148" s="24"/>
      <c r="CZW148" s="24"/>
      <c r="CZX148" s="24"/>
      <c r="CZY148" s="24"/>
      <c r="CZZ148" s="24"/>
      <c r="DAA148" s="24"/>
      <c r="DAB148" s="24"/>
      <c r="DAC148" s="24"/>
      <c r="DAD148" s="24"/>
      <c r="DAE148" s="24"/>
      <c r="DAF148" s="24"/>
      <c r="DAG148" s="24"/>
      <c r="DAH148" s="24"/>
      <c r="DAI148" s="24"/>
      <c r="DAJ148" s="24"/>
      <c r="DAK148" s="24"/>
      <c r="DAL148" s="24"/>
      <c r="DAM148" s="24"/>
      <c r="DAN148" s="24"/>
      <c r="DAO148" s="24"/>
      <c r="DAP148" s="24"/>
      <c r="DAQ148" s="24"/>
      <c r="DAR148" s="24"/>
      <c r="DAS148" s="24"/>
      <c r="DAT148" s="24"/>
      <c r="DAU148" s="24"/>
      <c r="DAV148" s="24"/>
      <c r="DAW148" s="24"/>
      <c r="DAX148" s="24"/>
      <c r="DAY148" s="24"/>
      <c r="DAZ148" s="24"/>
      <c r="DBA148" s="24"/>
      <c r="DBB148" s="24"/>
      <c r="DBC148" s="24"/>
      <c r="DBD148" s="24"/>
      <c r="DBE148" s="24"/>
      <c r="DBF148" s="24"/>
      <c r="DBG148" s="24"/>
      <c r="DBH148" s="24"/>
      <c r="DBI148" s="24"/>
      <c r="DBJ148" s="24"/>
      <c r="DBK148" s="24"/>
      <c r="DBL148" s="24"/>
      <c r="DBM148" s="24"/>
      <c r="DBN148" s="24"/>
      <c r="DBO148" s="24"/>
      <c r="DBP148" s="24"/>
      <c r="DBQ148" s="24"/>
      <c r="DBR148" s="24"/>
      <c r="DBS148" s="24"/>
      <c r="DBT148" s="24"/>
      <c r="DBU148" s="24"/>
      <c r="DBV148" s="24"/>
      <c r="DBW148" s="24"/>
      <c r="DBX148" s="24"/>
      <c r="DBY148" s="24"/>
      <c r="DBZ148" s="24"/>
      <c r="DCA148" s="24"/>
      <c r="DCB148" s="24"/>
      <c r="DCC148" s="24"/>
      <c r="DCD148" s="24"/>
      <c r="DCE148" s="24"/>
      <c r="DCF148" s="24"/>
      <c r="DCG148" s="24"/>
      <c r="DCH148" s="24"/>
      <c r="DCI148" s="24"/>
      <c r="DCJ148" s="24"/>
      <c r="DCK148" s="24"/>
      <c r="DCL148" s="24"/>
      <c r="DCM148" s="24"/>
      <c r="DCN148" s="24"/>
      <c r="DCO148" s="24"/>
      <c r="DCP148" s="24"/>
      <c r="DCQ148" s="24"/>
      <c r="DCR148" s="24"/>
      <c r="DCS148" s="24"/>
      <c r="DCT148" s="24"/>
      <c r="DCU148" s="24"/>
      <c r="DCV148" s="24"/>
      <c r="DCW148" s="24"/>
      <c r="DCX148" s="24"/>
      <c r="DCY148" s="24"/>
      <c r="DCZ148" s="24"/>
      <c r="DDA148" s="24"/>
      <c r="DDB148" s="24"/>
      <c r="DDC148" s="24"/>
      <c r="DDD148" s="24"/>
      <c r="DDE148" s="24"/>
      <c r="DDF148" s="24"/>
      <c r="DDG148" s="24"/>
      <c r="DDH148" s="24"/>
      <c r="DDI148" s="24"/>
      <c r="DDJ148" s="24"/>
      <c r="DDK148" s="24"/>
      <c r="DDL148" s="24"/>
      <c r="DDM148" s="24"/>
      <c r="DDN148" s="24"/>
      <c r="DDO148" s="24"/>
      <c r="DDP148" s="24"/>
      <c r="DDQ148" s="24"/>
      <c r="DDR148" s="24"/>
      <c r="DDS148" s="24"/>
      <c r="DDT148" s="24"/>
      <c r="DDU148" s="24"/>
      <c r="DDV148" s="24"/>
      <c r="DDW148" s="24"/>
      <c r="DDX148" s="24"/>
      <c r="DDY148" s="24"/>
      <c r="DDZ148" s="24"/>
      <c r="DEA148" s="24"/>
      <c r="DEB148" s="24"/>
      <c r="DEC148" s="24"/>
      <c r="DED148" s="24"/>
      <c r="DEE148" s="24"/>
      <c r="DEF148" s="24"/>
      <c r="DEG148" s="24"/>
      <c r="DEH148" s="24"/>
      <c r="DEI148" s="24"/>
      <c r="DEJ148" s="24"/>
      <c r="DEK148" s="24"/>
      <c r="DEL148" s="24"/>
      <c r="DEM148" s="24"/>
      <c r="DEN148" s="24"/>
      <c r="DEO148" s="24"/>
      <c r="DEP148" s="24"/>
      <c r="DEQ148" s="24"/>
      <c r="DER148" s="24"/>
      <c r="DES148" s="24"/>
      <c r="DET148" s="24"/>
      <c r="DEU148" s="24"/>
      <c r="DEV148" s="24"/>
      <c r="DEW148" s="24"/>
      <c r="DEX148" s="24"/>
      <c r="DEY148" s="24"/>
      <c r="DEZ148" s="24"/>
      <c r="DFA148" s="24"/>
      <c r="DFB148" s="24"/>
      <c r="DFC148" s="24"/>
      <c r="DFD148" s="24"/>
      <c r="DFE148" s="24"/>
      <c r="DFF148" s="24"/>
      <c r="DFG148" s="24"/>
      <c r="DFH148" s="24"/>
      <c r="DFI148" s="24"/>
      <c r="DFJ148" s="24"/>
      <c r="DFK148" s="24"/>
      <c r="DFL148" s="24"/>
      <c r="DFM148" s="24"/>
      <c r="DFN148" s="24"/>
      <c r="DFO148" s="24"/>
      <c r="DFP148" s="24"/>
      <c r="DFQ148" s="24"/>
      <c r="DFR148" s="24"/>
      <c r="DFS148" s="24"/>
      <c r="DFT148" s="24"/>
      <c r="DFU148" s="24"/>
      <c r="DFV148" s="24"/>
      <c r="DFW148" s="24"/>
      <c r="DFX148" s="24"/>
      <c r="DFY148" s="24"/>
      <c r="DFZ148" s="24"/>
      <c r="DGA148" s="24"/>
      <c r="DGB148" s="24"/>
      <c r="DGC148" s="24"/>
      <c r="DGD148" s="24"/>
      <c r="DGE148" s="24"/>
      <c r="DGF148" s="24"/>
      <c r="DGG148" s="24"/>
      <c r="DGH148" s="24"/>
      <c r="DGI148" s="24"/>
      <c r="DGJ148" s="24"/>
      <c r="DGK148" s="24"/>
      <c r="DGL148" s="24"/>
      <c r="DGM148" s="24"/>
      <c r="DGN148" s="24"/>
      <c r="DGO148" s="24"/>
      <c r="DGP148" s="24"/>
      <c r="DGQ148" s="24"/>
      <c r="DGR148" s="24"/>
      <c r="DGS148" s="24"/>
      <c r="DGT148" s="24"/>
      <c r="DGU148" s="24"/>
      <c r="DGV148" s="24"/>
      <c r="DGW148" s="24"/>
      <c r="DGX148" s="24"/>
      <c r="DGY148" s="24"/>
      <c r="DGZ148" s="24"/>
      <c r="DHA148" s="24"/>
      <c r="DHB148" s="24"/>
      <c r="DHC148" s="24"/>
      <c r="DHD148" s="24"/>
      <c r="DHE148" s="24"/>
      <c r="DHF148" s="24"/>
      <c r="DHG148" s="24"/>
      <c r="DHH148" s="24"/>
      <c r="DHI148" s="24"/>
      <c r="DHJ148" s="24"/>
      <c r="DHK148" s="24"/>
      <c r="DHL148" s="24"/>
      <c r="DHM148" s="24"/>
      <c r="DHN148" s="24"/>
      <c r="DHO148" s="24"/>
      <c r="DHP148" s="24"/>
      <c r="DHQ148" s="24"/>
      <c r="DHR148" s="24"/>
      <c r="DHS148" s="24"/>
      <c r="DHT148" s="24"/>
      <c r="DHU148" s="24"/>
      <c r="DHV148" s="24"/>
      <c r="DHW148" s="24"/>
      <c r="DHX148" s="24"/>
      <c r="DHY148" s="24"/>
      <c r="DHZ148" s="24"/>
      <c r="DIA148" s="24"/>
      <c r="DIB148" s="24"/>
      <c r="DIC148" s="24"/>
      <c r="DID148" s="24"/>
      <c r="DIE148" s="24"/>
      <c r="DIF148" s="24"/>
      <c r="DIG148" s="24"/>
      <c r="DIH148" s="24"/>
      <c r="DII148" s="24"/>
      <c r="DIJ148" s="24"/>
      <c r="DIK148" s="24"/>
      <c r="DIL148" s="24"/>
      <c r="DIM148" s="24"/>
      <c r="DIN148" s="24"/>
      <c r="DIO148" s="24"/>
      <c r="DIP148" s="24"/>
      <c r="DIQ148" s="24"/>
      <c r="DIR148" s="24"/>
      <c r="DIS148" s="24"/>
      <c r="DIT148" s="24"/>
      <c r="DIU148" s="24"/>
      <c r="DIV148" s="24"/>
      <c r="DIW148" s="24"/>
      <c r="DIX148" s="24"/>
      <c r="DIY148" s="24"/>
      <c r="DIZ148" s="24"/>
      <c r="DJA148" s="24"/>
      <c r="DJB148" s="24"/>
      <c r="DJC148" s="24"/>
      <c r="DJD148" s="24"/>
      <c r="DJE148" s="24"/>
      <c r="DJF148" s="24"/>
      <c r="DJG148" s="24"/>
      <c r="DJH148" s="24"/>
      <c r="DJI148" s="24"/>
      <c r="DJJ148" s="24"/>
      <c r="DJK148" s="24"/>
      <c r="DJL148" s="24"/>
      <c r="DJM148" s="24"/>
      <c r="DJN148" s="24"/>
      <c r="DJO148" s="24"/>
      <c r="DJP148" s="24"/>
      <c r="DJQ148" s="24"/>
      <c r="DJR148" s="24"/>
      <c r="DJS148" s="24"/>
      <c r="DJT148" s="24"/>
      <c r="DJU148" s="24"/>
      <c r="DJV148" s="24"/>
      <c r="DJW148" s="24"/>
      <c r="DJX148" s="24"/>
      <c r="DJY148" s="24"/>
      <c r="DJZ148" s="24"/>
      <c r="DKA148" s="24"/>
      <c r="DKB148" s="24"/>
      <c r="DKC148" s="24"/>
      <c r="DKD148" s="24"/>
      <c r="DKE148" s="24"/>
      <c r="DKF148" s="24"/>
      <c r="DKG148" s="24"/>
      <c r="DKH148" s="24"/>
      <c r="DKI148" s="24"/>
      <c r="DKJ148" s="24"/>
      <c r="DKK148" s="24"/>
      <c r="DKL148" s="24"/>
      <c r="DKM148" s="24"/>
      <c r="DKN148" s="24"/>
      <c r="DKO148" s="24"/>
      <c r="DKP148" s="24"/>
      <c r="DKQ148" s="24"/>
      <c r="DKR148" s="24"/>
      <c r="DKS148" s="24"/>
      <c r="DKT148" s="24"/>
      <c r="DKU148" s="24"/>
      <c r="DKV148" s="24"/>
      <c r="DKW148" s="24"/>
      <c r="DKX148" s="24"/>
      <c r="DKY148" s="24"/>
      <c r="DKZ148" s="24"/>
      <c r="DLA148" s="24"/>
      <c r="DLB148" s="24"/>
      <c r="DLC148" s="24"/>
      <c r="DLD148" s="24"/>
      <c r="DLE148" s="24"/>
      <c r="DLF148" s="24"/>
      <c r="DLG148" s="24"/>
      <c r="DLH148" s="24"/>
      <c r="DLI148" s="24"/>
      <c r="DLJ148" s="24"/>
      <c r="DLK148" s="24"/>
      <c r="DLL148" s="24"/>
      <c r="DLM148" s="24"/>
      <c r="DLN148" s="24"/>
      <c r="DLO148" s="24"/>
      <c r="DLP148" s="24"/>
      <c r="DLQ148" s="24"/>
      <c r="DLR148" s="24"/>
      <c r="DLS148" s="24"/>
      <c r="DLT148" s="24"/>
      <c r="DLU148" s="24"/>
      <c r="DLV148" s="24"/>
      <c r="DLW148" s="24"/>
      <c r="DLX148" s="24"/>
      <c r="DLY148" s="24"/>
      <c r="DLZ148" s="24"/>
      <c r="DMA148" s="24"/>
      <c r="DMB148" s="24"/>
      <c r="DMC148" s="24"/>
      <c r="DMD148" s="24"/>
      <c r="DME148" s="24"/>
      <c r="DMF148" s="24"/>
      <c r="DMG148" s="24"/>
      <c r="DMH148" s="24"/>
      <c r="DMI148" s="24"/>
      <c r="DMJ148" s="24"/>
      <c r="DMK148" s="24"/>
      <c r="DML148" s="24"/>
      <c r="DMM148" s="24"/>
      <c r="DMN148" s="24"/>
      <c r="DMO148" s="24"/>
      <c r="DMP148" s="24"/>
      <c r="DMQ148" s="24"/>
      <c r="DMR148" s="24"/>
      <c r="DMS148" s="24"/>
      <c r="DMT148" s="24"/>
      <c r="DMU148" s="24"/>
      <c r="DMV148" s="24"/>
      <c r="DMW148" s="24"/>
      <c r="DMX148" s="24"/>
      <c r="DMY148" s="24"/>
      <c r="DMZ148" s="24"/>
      <c r="DNA148" s="24"/>
      <c r="DNB148" s="24"/>
      <c r="DNC148" s="24"/>
      <c r="DND148" s="24"/>
      <c r="DNE148" s="24"/>
      <c r="DNF148" s="24"/>
      <c r="DNG148" s="24"/>
      <c r="DNH148" s="24"/>
      <c r="DNI148" s="24"/>
      <c r="DNJ148" s="24"/>
      <c r="DNK148" s="24"/>
      <c r="DNL148" s="24"/>
      <c r="DNM148" s="24"/>
      <c r="DNN148" s="24"/>
      <c r="DNO148" s="24"/>
      <c r="DNP148" s="24"/>
      <c r="DNQ148" s="24"/>
      <c r="DNR148" s="24"/>
      <c r="DNS148" s="24"/>
      <c r="DNT148" s="24"/>
      <c r="DNU148" s="24"/>
      <c r="DNV148" s="24"/>
      <c r="DNW148" s="24"/>
      <c r="DNX148" s="24"/>
      <c r="DNY148" s="24"/>
      <c r="DNZ148" s="24"/>
      <c r="DOA148" s="24"/>
      <c r="DOB148" s="24"/>
      <c r="DOC148" s="24"/>
      <c r="DOD148" s="24"/>
      <c r="DOE148" s="24"/>
      <c r="DOF148" s="24"/>
      <c r="DOG148" s="24"/>
      <c r="DOH148" s="24"/>
      <c r="DOI148" s="24"/>
      <c r="DOJ148" s="24"/>
      <c r="DOK148" s="24"/>
      <c r="DOL148" s="24"/>
      <c r="DOM148" s="24"/>
      <c r="DON148" s="24"/>
      <c r="DOO148" s="24"/>
      <c r="DOP148" s="24"/>
      <c r="DOQ148" s="24"/>
      <c r="DOR148" s="24"/>
      <c r="DOS148" s="24"/>
      <c r="DOT148" s="24"/>
      <c r="DOU148" s="24"/>
      <c r="DOV148" s="24"/>
      <c r="DOW148" s="24"/>
      <c r="DOX148" s="24"/>
      <c r="DOY148" s="24"/>
      <c r="DOZ148" s="24"/>
      <c r="DPA148" s="24"/>
      <c r="DPB148" s="24"/>
      <c r="DPC148" s="24"/>
      <c r="DPD148" s="24"/>
      <c r="DPE148" s="24"/>
      <c r="DPF148" s="24"/>
      <c r="DPG148" s="24"/>
      <c r="DPH148" s="24"/>
      <c r="DPI148" s="24"/>
      <c r="DPJ148" s="24"/>
      <c r="DPK148" s="24"/>
      <c r="DPL148" s="24"/>
      <c r="DPM148" s="24"/>
      <c r="DPN148" s="24"/>
      <c r="DPO148" s="24"/>
      <c r="DPP148" s="24"/>
      <c r="DPQ148" s="24"/>
      <c r="DPR148" s="24"/>
      <c r="DPS148" s="24"/>
      <c r="DPT148" s="24"/>
      <c r="DPU148" s="24"/>
      <c r="DPV148" s="24"/>
      <c r="DPW148" s="24"/>
      <c r="DPX148" s="24"/>
      <c r="DPY148" s="24"/>
      <c r="DPZ148" s="24"/>
      <c r="DQA148" s="24"/>
      <c r="DQB148" s="24"/>
      <c r="DQC148" s="24"/>
      <c r="DQD148" s="24"/>
      <c r="DQE148" s="24"/>
      <c r="DQF148" s="24"/>
      <c r="DQG148" s="24"/>
      <c r="DQH148" s="24"/>
      <c r="DQI148" s="24"/>
      <c r="DQJ148" s="24"/>
      <c r="DQK148" s="24"/>
      <c r="DQL148" s="24"/>
      <c r="DQM148" s="24"/>
      <c r="DQN148" s="24"/>
      <c r="DQO148" s="24"/>
      <c r="DQP148" s="24"/>
      <c r="DQQ148" s="24"/>
      <c r="DQR148" s="24"/>
      <c r="DQS148" s="24"/>
      <c r="DQT148" s="24"/>
      <c r="DQU148" s="24"/>
      <c r="DQV148" s="24"/>
      <c r="DQW148" s="24"/>
      <c r="DQX148" s="24"/>
      <c r="DQY148" s="24"/>
      <c r="DQZ148" s="24"/>
      <c r="DRA148" s="24"/>
      <c r="DRB148" s="24"/>
      <c r="DRC148" s="24"/>
      <c r="DRD148" s="24"/>
      <c r="DRE148" s="24"/>
      <c r="DRF148" s="24"/>
      <c r="DRG148" s="24"/>
      <c r="DRH148" s="24"/>
      <c r="DRI148" s="24"/>
      <c r="DRJ148" s="24"/>
      <c r="DRK148" s="24"/>
      <c r="DRL148" s="24"/>
      <c r="DRM148" s="24"/>
      <c r="DRN148" s="24"/>
      <c r="DRO148" s="24"/>
      <c r="DRP148" s="24"/>
      <c r="DRQ148" s="24"/>
      <c r="DRR148" s="24"/>
      <c r="DRS148" s="24"/>
      <c r="DRT148" s="24"/>
      <c r="DRU148" s="24"/>
      <c r="DRV148" s="24"/>
      <c r="DRW148" s="24"/>
      <c r="DRX148" s="24"/>
      <c r="DRY148" s="24"/>
      <c r="DRZ148" s="24"/>
      <c r="DSA148" s="24"/>
      <c r="DSB148" s="24"/>
      <c r="DSC148" s="24"/>
      <c r="DSD148" s="24"/>
      <c r="DSE148" s="24"/>
      <c r="DSF148" s="24"/>
      <c r="DSG148" s="24"/>
      <c r="DSH148" s="24"/>
      <c r="DSI148" s="24"/>
      <c r="DSJ148" s="24"/>
      <c r="DSK148" s="24"/>
      <c r="DSL148" s="24"/>
      <c r="DSM148" s="24"/>
      <c r="DSN148" s="24"/>
      <c r="DSO148" s="24"/>
      <c r="DSP148" s="24"/>
      <c r="DSQ148" s="24"/>
      <c r="DSR148" s="24"/>
      <c r="DSS148" s="24"/>
      <c r="DST148" s="24"/>
      <c r="DSU148" s="24"/>
      <c r="DSV148" s="24"/>
      <c r="DSW148" s="24"/>
      <c r="DSX148" s="24"/>
      <c r="DSY148" s="24"/>
      <c r="DSZ148" s="24"/>
      <c r="DTA148" s="24"/>
      <c r="DTB148" s="24"/>
      <c r="DTC148" s="24"/>
      <c r="DTD148" s="24"/>
      <c r="DTE148" s="24"/>
      <c r="DTF148" s="24"/>
      <c r="DTG148" s="24"/>
      <c r="DTH148" s="24"/>
      <c r="DTI148" s="24"/>
      <c r="DTJ148" s="24"/>
      <c r="DTK148" s="24"/>
      <c r="DTL148" s="24"/>
      <c r="DTM148" s="24"/>
      <c r="DTN148" s="24"/>
      <c r="DTO148" s="24"/>
      <c r="DTP148" s="24"/>
      <c r="DTQ148" s="24"/>
      <c r="DTR148" s="24"/>
      <c r="DTS148" s="24"/>
      <c r="DTT148" s="24"/>
      <c r="DTU148" s="24"/>
      <c r="DTV148" s="24"/>
      <c r="DTW148" s="24"/>
      <c r="DTX148" s="24"/>
      <c r="DTY148" s="24"/>
      <c r="DTZ148" s="24"/>
      <c r="DUA148" s="24"/>
      <c r="DUB148" s="24"/>
      <c r="DUC148" s="24"/>
      <c r="DUD148" s="24"/>
      <c r="DUE148" s="24"/>
      <c r="DUF148" s="24"/>
      <c r="DUG148" s="24"/>
      <c r="DUH148" s="24"/>
      <c r="DUI148" s="24"/>
      <c r="DUJ148" s="24"/>
      <c r="DUK148" s="24"/>
      <c r="DUL148" s="24"/>
      <c r="DUM148" s="24"/>
      <c r="DUN148" s="24"/>
      <c r="DUO148" s="24"/>
      <c r="DUP148" s="24"/>
      <c r="DUQ148" s="24"/>
      <c r="DUR148" s="24"/>
      <c r="DUS148" s="24"/>
      <c r="DUT148" s="24"/>
      <c r="DUU148" s="24"/>
      <c r="DUV148" s="24"/>
      <c r="DUW148" s="24"/>
      <c r="DUX148" s="24"/>
      <c r="DUY148" s="24"/>
      <c r="DUZ148" s="24"/>
      <c r="DVA148" s="24"/>
      <c r="DVB148" s="24"/>
      <c r="DVC148" s="24"/>
      <c r="DVD148" s="24"/>
      <c r="DVE148" s="24"/>
      <c r="DVF148" s="24"/>
      <c r="DVG148" s="24"/>
      <c r="DVH148" s="24"/>
      <c r="DVI148" s="24"/>
      <c r="DVJ148" s="24"/>
      <c r="DVK148" s="24"/>
      <c r="DVL148" s="24"/>
      <c r="DVM148" s="24"/>
      <c r="DVN148" s="24"/>
      <c r="DVO148" s="24"/>
      <c r="DVP148" s="24"/>
      <c r="DVQ148" s="24"/>
      <c r="DVR148" s="24"/>
      <c r="DVS148" s="24"/>
      <c r="DVT148" s="24"/>
      <c r="DVU148" s="24"/>
      <c r="DVV148" s="24"/>
      <c r="DVW148" s="24"/>
      <c r="DVX148" s="24"/>
      <c r="DVY148" s="24"/>
      <c r="DVZ148" s="24"/>
      <c r="DWA148" s="24"/>
      <c r="DWB148" s="24"/>
      <c r="DWC148" s="24"/>
      <c r="DWD148" s="24"/>
      <c r="DWE148" s="24"/>
      <c r="DWF148" s="24"/>
      <c r="DWG148" s="24"/>
      <c r="DWH148" s="24"/>
      <c r="DWI148" s="24"/>
      <c r="DWJ148" s="24"/>
      <c r="DWK148" s="24"/>
      <c r="DWL148" s="24"/>
      <c r="DWM148" s="24"/>
      <c r="DWN148" s="24"/>
      <c r="DWO148" s="24"/>
      <c r="DWP148" s="24"/>
      <c r="DWQ148" s="24"/>
      <c r="DWR148" s="24"/>
      <c r="DWS148" s="24"/>
      <c r="DWT148" s="24"/>
      <c r="DWU148" s="24"/>
      <c r="DWV148" s="24"/>
      <c r="DWW148" s="24"/>
      <c r="DWX148" s="24"/>
      <c r="DWY148" s="24"/>
      <c r="DWZ148" s="24"/>
      <c r="DXA148" s="24"/>
      <c r="DXB148" s="24"/>
      <c r="DXC148" s="24"/>
      <c r="DXD148" s="24"/>
      <c r="DXE148" s="24"/>
      <c r="DXF148" s="24"/>
      <c r="DXG148" s="24"/>
      <c r="DXH148" s="24"/>
      <c r="DXI148" s="24"/>
      <c r="DXJ148" s="24"/>
      <c r="DXK148" s="24"/>
      <c r="DXL148" s="24"/>
      <c r="DXM148" s="24"/>
      <c r="DXN148" s="24"/>
      <c r="DXO148" s="24"/>
      <c r="DXP148" s="24"/>
      <c r="DXQ148" s="24"/>
      <c r="DXR148" s="24"/>
      <c r="DXS148" s="24"/>
      <c r="DXT148" s="24"/>
      <c r="DXU148" s="24"/>
      <c r="DXV148" s="24"/>
      <c r="DXW148" s="24"/>
      <c r="DXX148" s="24"/>
      <c r="DXY148" s="24"/>
      <c r="DXZ148" s="24"/>
      <c r="DYA148" s="24"/>
      <c r="DYB148" s="24"/>
      <c r="DYC148" s="24"/>
      <c r="DYD148" s="24"/>
      <c r="DYE148" s="24"/>
      <c r="DYF148" s="24"/>
      <c r="DYG148" s="24"/>
      <c r="DYH148" s="24"/>
      <c r="DYI148" s="24"/>
      <c r="DYJ148" s="24"/>
      <c r="DYK148" s="24"/>
      <c r="DYL148" s="24"/>
      <c r="DYM148" s="24"/>
      <c r="DYN148" s="24"/>
      <c r="DYO148" s="24"/>
      <c r="DYP148" s="24"/>
      <c r="DYQ148" s="24"/>
      <c r="DYR148" s="24"/>
      <c r="DYS148" s="24"/>
      <c r="DYT148" s="24"/>
      <c r="DYU148" s="24"/>
      <c r="DYV148" s="24"/>
      <c r="DYW148" s="24"/>
      <c r="DYX148" s="24"/>
      <c r="DYY148" s="24"/>
      <c r="DYZ148" s="24"/>
      <c r="DZA148" s="24"/>
      <c r="DZB148" s="24"/>
      <c r="DZC148" s="24"/>
      <c r="DZD148" s="24"/>
      <c r="DZE148" s="24"/>
      <c r="DZF148" s="24"/>
      <c r="DZG148" s="24"/>
      <c r="DZH148" s="24"/>
      <c r="DZI148" s="24"/>
      <c r="DZJ148" s="24"/>
      <c r="DZK148" s="24"/>
      <c r="DZL148" s="24"/>
      <c r="DZM148" s="24"/>
      <c r="DZN148" s="24"/>
      <c r="DZO148" s="24"/>
      <c r="DZP148" s="24"/>
      <c r="DZQ148" s="24"/>
      <c r="DZR148" s="24"/>
      <c r="DZS148" s="24"/>
      <c r="DZT148" s="24"/>
      <c r="DZU148" s="24"/>
      <c r="DZV148" s="24"/>
      <c r="DZW148" s="24"/>
      <c r="DZX148" s="24"/>
      <c r="DZY148" s="24"/>
      <c r="DZZ148" s="24"/>
      <c r="EAA148" s="24"/>
      <c r="EAB148" s="24"/>
      <c r="EAC148" s="24"/>
      <c r="EAD148" s="24"/>
      <c r="EAE148" s="24"/>
      <c r="EAF148" s="24"/>
      <c r="EAG148" s="24"/>
      <c r="EAH148" s="24"/>
      <c r="EAI148" s="24"/>
      <c r="EAJ148" s="24"/>
      <c r="EAK148" s="24"/>
      <c r="EAL148" s="24"/>
      <c r="EAM148" s="24"/>
      <c r="EAN148" s="24"/>
      <c r="EAO148" s="24"/>
      <c r="EAP148" s="24"/>
      <c r="EAQ148" s="24"/>
      <c r="EAR148" s="24"/>
      <c r="EAS148" s="24"/>
      <c r="EAT148" s="24"/>
      <c r="EAU148" s="24"/>
      <c r="EAV148" s="24"/>
      <c r="EAW148" s="24"/>
      <c r="EAX148" s="24"/>
      <c r="EAY148" s="24"/>
      <c r="EAZ148" s="24"/>
      <c r="EBA148" s="24"/>
      <c r="EBB148" s="24"/>
      <c r="EBC148" s="24"/>
      <c r="EBD148" s="24"/>
      <c r="EBE148" s="24"/>
      <c r="EBF148" s="24"/>
      <c r="EBG148" s="24"/>
      <c r="EBH148" s="24"/>
      <c r="EBI148" s="24"/>
      <c r="EBJ148" s="24"/>
      <c r="EBK148" s="24"/>
      <c r="EBL148" s="24"/>
      <c r="EBM148" s="24"/>
      <c r="EBN148" s="24"/>
      <c r="EBO148" s="24"/>
      <c r="EBP148" s="24"/>
      <c r="EBQ148" s="24"/>
      <c r="EBR148" s="24"/>
      <c r="EBS148" s="24"/>
      <c r="EBT148" s="24"/>
      <c r="EBU148" s="24"/>
      <c r="EBV148" s="24"/>
      <c r="EBW148" s="24"/>
      <c r="EBX148" s="24"/>
      <c r="EBY148" s="24"/>
      <c r="EBZ148" s="24"/>
      <c r="ECA148" s="24"/>
      <c r="ECB148" s="24"/>
      <c r="ECC148" s="24"/>
      <c r="ECD148" s="24"/>
      <c r="ECE148" s="24"/>
      <c r="ECF148" s="24"/>
      <c r="ECG148" s="24"/>
      <c r="ECH148" s="24"/>
      <c r="ECI148" s="24"/>
      <c r="ECJ148" s="24"/>
      <c r="ECK148" s="24"/>
      <c r="ECL148" s="24"/>
      <c r="ECM148" s="24"/>
      <c r="ECN148" s="24"/>
      <c r="ECO148" s="24"/>
      <c r="ECP148" s="24"/>
      <c r="ECQ148" s="24"/>
      <c r="ECR148" s="24"/>
      <c r="ECS148" s="24"/>
      <c r="ECT148" s="24"/>
      <c r="ECU148" s="24"/>
      <c r="ECV148" s="24"/>
      <c r="ECW148" s="24"/>
      <c r="ECX148" s="24"/>
      <c r="ECY148" s="24"/>
      <c r="ECZ148" s="24"/>
      <c r="EDA148" s="24"/>
      <c r="EDB148" s="24"/>
      <c r="EDC148" s="24"/>
      <c r="EDD148" s="24"/>
      <c r="EDE148" s="24"/>
      <c r="EDF148" s="24"/>
      <c r="EDG148" s="24"/>
      <c r="EDH148" s="24"/>
      <c r="EDI148" s="24"/>
      <c r="EDJ148" s="24"/>
      <c r="EDK148" s="24"/>
      <c r="EDL148" s="24"/>
      <c r="EDM148" s="24"/>
      <c r="EDN148" s="24"/>
      <c r="EDO148" s="24"/>
      <c r="EDP148" s="24"/>
      <c r="EDQ148" s="24"/>
      <c r="EDR148" s="24"/>
      <c r="EDS148" s="24"/>
      <c r="EDT148" s="24"/>
      <c r="EDU148" s="24"/>
      <c r="EDV148" s="24"/>
      <c r="EDW148" s="24"/>
      <c r="EDX148" s="24"/>
      <c r="EDY148" s="24"/>
      <c r="EDZ148" s="24"/>
      <c r="EEA148" s="24"/>
      <c r="EEB148" s="24"/>
      <c r="EEC148" s="24"/>
      <c r="EED148" s="24"/>
      <c r="EEE148" s="24"/>
      <c r="EEF148" s="24"/>
      <c r="EEG148" s="24"/>
      <c r="EEH148" s="24"/>
      <c r="EEI148" s="24"/>
      <c r="EEJ148" s="24"/>
      <c r="EEK148" s="24"/>
      <c r="EEL148" s="24"/>
      <c r="EEM148" s="24"/>
      <c r="EEN148" s="24"/>
      <c r="EEO148" s="24"/>
      <c r="EEP148" s="24"/>
      <c r="EEQ148" s="24"/>
      <c r="EER148" s="24"/>
      <c r="EES148" s="24"/>
      <c r="EET148" s="24"/>
      <c r="EEU148" s="24"/>
      <c r="EEV148" s="24"/>
      <c r="EEW148" s="24"/>
      <c r="EEX148" s="24"/>
      <c r="EEY148" s="24"/>
      <c r="EEZ148" s="24"/>
      <c r="EFA148" s="24"/>
      <c r="EFB148" s="24"/>
      <c r="EFC148" s="24"/>
      <c r="EFD148" s="24"/>
      <c r="EFE148" s="24"/>
      <c r="EFF148" s="24"/>
      <c r="EFG148" s="24"/>
      <c r="EFH148" s="24"/>
      <c r="EFI148" s="24"/>
      <c r="EFJ148" s="24"/>
      <c r="EFK148" s="24"/>
      <c r="EFL148" s="24"/>
      <c r="EFM148" s="24"/>
      <c r="EFN148" s="24"/>
      <c r="EFO148" s="24"/>
      <c r="EFP148" s="24"/>
      <c r="EFQ148" s="24"/>
      <c r="EFR148" s="24"/>
      <c r="EFS148" s="24"/>
      <c r="EFT148" s="24"/>
      <c r="EFU148" s="24"/>
      <c r="EFV148" s="24"/>
      <c r="EFW148" s="24"/>
      <c r="EFX148" s="24"/>
      <c r="EFY148" s="24"/>
      <c r="EFZ148" s="24"/>
      <c r="EGA148" s="24"/>
      <c r="EGB148" s="24"/>
      <c r="EGC148" s="24"/>
      <c r="EGD148" s="24"/>
      <c r="EGE148" s="24"/>
      <c r="EGF148" s="24"/>
      <c r="EGG148" s="24"/>
      <c r="EGH148" s="24"/>
      <c r="EGI148" s="24"/>
      <c r="EGJ148" s="24"/>
      <c r="EGK148" s="24"/>
      <c r="EGL148" s="24"/>
      <c r="EGM148" s="24"/>
      <c r="EGN148" s="24"/>
      <c r="EGO148" s="24"/>
      <c r="EGP148" s="24"/>
      <c r="EGQ148" s="24"/>
      <c r="EGR148" s="24"/>
      <c r="EGS148" s="24"/>
      <c r="EGT148" s="24"/>
      <c r="EGU148" s="24"/>
      <c r="EGV148" s="24"/>
      <c r="EGW148" s="24"/>
      <c r="EGX148" s="24"/>
      <c r="EGY148" s="24"/>
      <c r="EGZ148" s="24"/>
      <c r="EHA148" s="24"/>
      <c r="EHB148" s="24"/>
      <c r="EHC148" s="24"/>
      <c r="EHD148" s="24"/>
      <c r="EHE148" s="24"/>
      <c r="EHF148" s="24"/>
      <c r="EHG148" s="24"/>
      <c r="EHH148" s="24"/>
      <c r="EHI148" s="24"/>
      <c r="EHJ148" s="24"/>
      <c r="EHK148" s="24"/>
      <c r="EHL148" s="24"/>
      <c r="EHM148" s="24"/>
      <c r="EHN148" s="24"/>
      <c r="EHO148" s="24"/>
      <c r="EHP148" s="24"/>
      <c r="EHQ148" s="24"/>
      <c r="EHR148" s="24"/>
      <c r="EHS148" s="24"/>
      <c r="EHT148" s="24"/>
      <c r="EHU148" s="24"/>
      <c r="EHV148" s="24"/>
      <c r="EHW148" s="24"/>
      <c r="EHX148" s="24"/>
      <c r="EHY148" s="24"/>
      <c r="EHZ148" s="24"/>
      <c r="EIA148" s="24"/>
      <c r="EIB148" s="24"/>
      <c r="EIC148" s="24"/>
      <c r="EID148" s="24"/>
      <c r="EIE148" s="24"/>
      <c r="EIF148" s="24"/>
      <c r="EIG148" s="24"/>
      <c r="EIH148" s="24"/>
      <c r="EII148" s="24"/>
      <c r="EIJ148" s="24"/>
      <c r="EIK148" s="24"/>
      <c r="EIL148" s="24"/>
      <c r="EIM148" s="24"/>
      <c r="EIN148" s="24"/>
      <c r="EIO148" s="24"/>
      <c r="EIP148" s="24"/>
      <c r="EIQ148" s="24"/>
      <c r="EIR148" s="24"/>
      <c r="EIS148" s="24"/>
      <c r="EIT148" s="24"/>
      <c r="EIU148" s="24"/>
      <c r="EIV148" s="24"/>
      <c r="EIW148" s="24"/>
      <c r="EIX148" s="24"/>
      <c r="EIY148" s="24"/>
      <c r="EIZ148" s="24"/>
      <c r="EJA148" s="24"/>
      <c r="EJB148" s="24"/>
      <c r="EJC148" s="24"/>
      <c r="EJD148" s="24"/>
      <c r="EJE148" s="24"/>
      <c r="EJF148" s="24"/>
      <c r="EJG148" s="24"/>
      <c r="EJH148" s="24"/>
      <c r="EJI148" s="24"/>
      <c r="EJJ148" s="24"/>
      <c r="EJK148" s="24"/>
      <c r="EJL148" s="24"/>
      <c r="EJM148" s="24"/>
      <c r="EJN148" s="24"/>
      <c r="EJO148" s="24"/>
      <c r="EJP148" s="24"/>
      <c r="EJQ148" s="24"/>
      <c r="EJR148" s="24"/>
      <c r="EJS148" s="24"/>
      <c r="EJT148" s="24"/>
      <c r="EJU148" s="24"/>
      <c r="EJV148" s="24"/>
      <c r="EJW148" s="24"/>
      <c r="EJX148" s="24"/>
      <c r="EJY148" s="24"/>
      <c r="EJZ148" s="24"/>
      <c r="EKA148" s="24"/>
      <c r="EKB148" s="24"/>
      <c r="EKC148" s="24"/>
      <c r="EKD148" s="24"/>
      <c r="EKE148" s="24"/>
      <c r="EKF148" s="24"/>
      <c r="EKG148" s="24"/>
      <c r="EKH148" s="24"/>
      <c r="EKI148" s="24"/>
      <c r="EKJ148" s="24"/>
      <c r="EKK148" s="24"/>
      <c r="EKL148" s="24"/>
      <c r="EKM148" s="24"/>
      <c r="EKN148" s="24"/>
      <c r="EKO148" s="24"/>
      <c r="EKP148" s="24"/>
      <c r="EKQ148" s="24"/>
      <c r="EKR148" s="24"/>
      <c r="EKS148" s="24"/>
      <c r="EKT148" s="24"/>
      <c r="EKU148" s="24"/>
      <c r="EKV148" s="24"/>
      <c r="EKW148" s="24"/>
      <c r="EKX148" s="24"/>
      <c r="EKY148" s="24"/>
      <c r="EKZ148" s="24"/>
      <c r="ELA148" s="24"/>
      <c r="ELB148" s="24"/>
      <c r="ELC148" s="24"/>
      <c r="ELD148" s="24"/>
      <c r="ELE148" s="24"/>
      <c r="ELF148" s="24"/>
      <c r="ELG148" s="24"/>
      <c r="ELH148" s="24"/>
      <c r="ELI148" s="24"/>
      <c r="ELJ148" s="24"/>
      <c r="ELK148" s="24"/>
      <c r="ELL148" s="24"/>
      <c r="ELM148" s="24"/>
      <c r="ELN148" s="24"/>
      <c r="ELO148" s="24"/>
      <c r="ELP148" s="24"/>
      <c r="ELQ148" s="24"/>
      <c r="ELR148" s="24"/>
      <c r="ELS148" s="24"/>
      <c r="ELT148" s="24"/>
      <c r="ELU148" s="24"/>
      <c r="ELV148" s="24"/>
      <c r="ELW148" s="24"/>
      <c r="ELX148" s="24"/>
      <c r="ELY148" s="24"/>
      <c r="ELZ148" s="24"/>
      <c r="EMA148" s="24"/>
      <c r="EMB148" s="24"/>
      <c r="EMC148" s="24"/>
      <c r="EMD148" s="24"/>
      <c r="EME148" s="24"/>
      <c r="EMF148" s="24"/>
      <c r="EMG148" s="24"/>
      <c r="EMH148" s="24"/>
      <c r="EMI148" s="24"/>
      <c r="EMJ148" s="24"/>
      <c r="EMK148" s="24"/>
      <c r="EML148" s="24"/>
      <c r="EMM148" s="24"/>
      <c r="EMN148" s="24"/>
      <c r="EMO148" s="24"/>
      <c r="EMP148" s="24"/>
      <c r="EMQ148" s="24"/>
      <c r="EMR148" s="24"/>
      <c r="EMS148" s="24"/>
      <c r="EMT148" s="24"/>
      <c r="EMU148" s="24"/>
      <c r="EMV148" s="24"/>
      <c r="EMW148" s="24"/>
      <c r="EMX148" s="24"/>
      <c r="EMY148" s="24"/>
      <c r="EMZ148" s="24"/>
      <c r="ENA148" s="24"/>
      <c r="ENB148" s="24"/>
      <c r="ENC148" s="24"/>
      <c r="END148" s="24"/>
      <c r="ENE148" s="24"/>
      <c r="ENF148" s="24"/>
      <c r="ENG148" s="24"/>
      <c r="ENH148" s="24"/>
      <c r="ENI148" s="24"/>
      <c r="ENJ148" s="24"/>
      <c r="ENK148" s="24"/>
      <c r="ENL148" s="24"/>
      <c r="ENM148" s="24"/>
      <c r="ENN148" s="24"/>
      <c r="ENO148" s="24"/>
      <c r="ENP148" s="24"/>
      <c r="ENQ148" s="24"/>
      <c r="ENR148" s="24"/>
      <c r="ENS148" s="24"/>
      <c r="ENT148" s="24"/>
      <c r="ENU148" s="24"/>
      <c r="ENV148" s="24"/>
      <c r="ENW148" s="24"/>
      <c r="ENX148" s="24"/>
      <c r="ENY148" s="24"/>
      <c r="ENZ148" s="24"/>
      <c r="EOA148" s="24"/>
      <c r="EOB148" s="24"/>
      <c r="EOC148" s="24"/>
      <c r="EOD148" s="24"/>
      <c r="EOE148" s="24"/>
      <c r="EOF148" s="24"/>
      <c r="EOG148" s="24"/>
      <c r="EOH148" s="24"/>
      <c r="EOI148" s="24"/>
      <c r="EOJ148" s="24"/>
      <c r="EOK148" s="24"/>
      <c r="EOL148" s="24"/>
      <c r="EOM148" s="24"/>
      <c r="EON148" s="24"/>
      <c r="EOO148" s="24"/>
      <c r="EOP148" s="24"/>
      <c r="EOQ148" s="24"/>
      <c r="EOR148" s="24"/>
      <c r="EOS148" s="24"/>
      <c r="EOT148" s="24"/>
      <c r="EOU148" s="24"/>
      <c r="EOV148" s="24"/>
      <c r="EOW148" s="24"/>
      <c r="EOX148" s="24"/>
      <c r="EOY148" s="24"/>
      <c r="EOZ148" s="24"/>
      <c r="EPA148" s="24"/>
      <c r="EPB148" s="24"/>
      <c r="EPC148" s="24"/>
      <c r="EPD148" s="24"/>
      <c r="EPE148" s="24"/>
      <c r="EPF148" s="24"/>
      <c r="EPG148" s="24"/>
      <c r="EPH148" s="24"/>
      <c r="EPI148" s="24"/>
      <c r="EPJ148" s="24"/>
      <c r="EPK148" s="24"/>
      <c r="EPL148" s="24"/>
      <c r="EPM148" s="24"/>
      <c r="EPN148" s="24"/>
      <c r="EPO148" s="24"/>
      <c r="EPP148" s="24"/>
      <c r="EPQ148" s="24"/>
      <c r="EPR148" s="24"/>
      <c r="EPS148" s="24"/>
      <c r="EPT148" s="24"/>
      <c r="EPU148" s="24"/>
      <c r="EPV148" s="24"/>
      <c r="EPW148" s="24"/>
      <c r="EPX148" s="24"/>
      <c r="EPY148" s="24"/>
      <c r="EPZ148" s="24"/>
      <c r="EQA148" s="24"/>
      <c r="EQB148" s="24"/>
      <c r="EQC148" s="24"/>
      <c r="EQD148" s="24"/>
      <c r="EQE148" s="24"/>
      <c r="EQF148" s="24"/>
      <c r="EQG148" s="24"/>
      <c r="EQH148" s="24"/>
      <c r="EQI148" s="24"/>
      <c r="EQJ148" s="24"/>
      <c r="EQK148" s="24"/>
      <c r="EQL148" s="24"/>
      <c r="EQM148" s="24"/>
      <c r="EQN148" s="24"/>
      <c r="EQO148" s="24"/>
      <c r="EQP148" s="24"/>
      <c r="EQQ148" s="24"/>
      <c r="EQR148" s="24"/>
      <c r="EQS148" s="24"/>
      <c r="EQT148" s="24"/>
      <c r="EQU148" s="24"/>
      <c r="EQV148" s="24"/>
      <c r="EQW148" s="24"/>
      <c r="EQX148" s="24"/>
      <c r="EQY148" s="24"/>
      <c r="EQZ148" s="24"/>
      <c r="ERA148" s="24"/>
      <c r="ERB148" s="24"/>
      <c r="ERC148" s="24"/>
      <c r="ERD148" s="24"/>
      <c r="ERE148" s="24"/>
      <c r="ERF148" s="24"/>
      <c r="ERG148" s="24"/>
      <c r="ERH148" s="24"/>
      <c r="ERI148" s="24"/>
      <c r="ERJ148" s="24"/>
      <c r="ERK148" s="24"/>
      <c r="ERL148" s="24"/>
      <c r="ERM148" s="24"/>
      <c r="ERN148" s="24"/>
      <c r="ERO148" s="24"/>
      <c r="ERP148" s="24"/>
      <c r="ERQ148" s="24"/>
      <c r="ERR148" s="24"/>
      <c r="ERS148" s="24"/>
      <c r="ERT148" s="24"/>
      <c r="ERU148" s="24"/>
      <c r="ERV148" s="24"/>
      <c r="ERW148" s="24"/>
      <c r="ERX148" s="24"/>
      <c r="ERY148" s="24"/>
      <c r="ERZ148" s="24"/>
      <c r="ESA148" s="24"/>
      <c r="ESB148" s="24"/>
      <c r="ESC148" s="24"/>
      <c r="ESD148" s="24"/>
      <c r="ESE148" s="24"/>
      <c r="ESF148" s="24"/>
      <c r="ESG148" s="24"/>
      <c r="ESH148" s="24"/>
      <c r="ESI148" s="24"/>
      <c r="ESJ148" s="24"/>
      <c r="ESK148" s="24"/>
      <c r="ESL148" s="24"/>
      <c r="ESM148" s="24"/>
      <c r="ESN148" s="24"/>
      <c r="ESO148" s="24"/>
      <c r="ESP148" s="24"/>
      <c r="ESQ148" s="24"/>
      <c r="ESR148" s="24"/>
      <c r="ESS148" s="24"/>
      <c r="EST148" s="24"/>
      <c r="ESU148" s="24"/>
      <c r="ESV148" s="24"/>
      <c r="ESW148" s="24"/>
      <c r="ESX148" s="24"/>
      <c r="ESY148" s="24"/>
      <c r="ESZ148" s="24"/>
      <c r="ETA148" s="24"/>
      <c r="ETB148" s="24"/>
      <c r="ETC148" s="24"/>
      <c r="ETD148" s="24"/>
      <c r="ETE148" s="24"/>
      <c r="ETF148" s="24"/>
      <c r="ETG148" s="24"/>
      <c r="ETH148" s="24"/>
      <c r="ETI148" s="24"/>
      <c r="ETJ148" s="24"/>
      <c r="ETK148" s="24"/>
      <c r="ETL148" s="24"/>
      <c r="ETM148" s="24"/>
      <c r="ETN148" s="24"/>
      <c r="ETO148" s="24"/>
      <c r="ETP148" s="24"/>
      <c r="ETQ148" s="24"/>
      <c r="ETR148" s="24"/>
      <c r="ETS148" s="24"/>
      <c r="ETT148" s="24"/>
      <c r="ETU148" s="24"/>
      <c r="ETV148" s="24"/>
      <c r="ETW148" s="24"/>
      <c r="ETX148" s="24"/>
      <c r="ETY148" s="24"/>
      <c r="ETZ148" s="24"/>
      <c r="EUA148" s="24"/>
      <c r="EUB148" s="24"/>
      <c r="EUC148" s="24"/>
      <c r="EUD148" s="24"/>
      <c r="EUE148" s="24"/>
      <c r="EUF148" s="24"/>
      <c r="EUG148" s="24"/>
      <c r="EUH148" s="24"/>
      <c r="EUI148" s="24"/>
      <c r="EUJ148" s="24"/>
      <c r="EUK148" s="24"/>
      <c r="EUL148" s="24"/>
      <c r="EUM148" s="24"/>
      <c r="EUN148" s="24"/>
      <c r="EUO148" s="24"/>
      <c r="EUP148" s="24"/>
      <c r="EUQ148" s="24"/>
      <c r="EUR148" s="24"/>
      <c r="EUS148" s="24"/>
      <c r="EUT148" s="24"/>
      <c r="EUU148" s="24"/>
      <c r="EUV148" s="24"/>
      <c r="EUW148" s="24"/>
      <c r="EUX148" s="24"/>
      <c r="EUY148" s="24"/>
      <c r="EUZ148" s="24"/>
      <c r="EVA148" s="24"/>
      <c r="EVB148" s="24"/>
      <c r="EVC148" s="24"/>
      <c r="EVD148" s="24"/>
      <c r="EVE148" s="24"/>
      <c r="EVF148" s="24"/>
      <c r="EVG148" s="24"/>
      <c r="EVH148" s="24"/>
      <c r="EVI148" s="24"/>
      <c r="EVJ148" s="24"/>
      <c r="EVK148" s="24"/>
      <c r="EVL148" s="24"/>
      <c r="EVM148" s="24"/>
      <c r="EVN148" s="24"/>
      <c r="EVO148" s="24"/>
      <c r="EVP148" s="24"/>
      <c r="EVQ148" s="24"/>
      <c r="EVR148" s="24"/>
      <c r="EVS148" s="24"/>
      <c r="EVT148" s="24"/>
      <c r="EVU148" s="24"/>
      <c r="EVV148" s="24"/>
      <c r="EVW148" s="24"/>
      <c r="EVX148" s="24"/>
      <c r="EVY148" s="24"/>
      <c r="EVZ148" s="24"/>
      <c r="EWA148" s="24"/>
      <c r="EWB148" s="24"/>
      <c r="EWC148" s="24"/>
      <c r="EWD148" s="24"/>
      <c r="EWE148" s="24"/>
      <c r="EWF148" s="24"/>
      <c r="EWG148" s="24"/>
      <c r="EWH148" s="24"/>
      <c r="EWI148" s="24"/>
      <c r="EWJ148" s="24"/>
      <c r="EWK148" s="24"/>
      <c r="EWL148" s="24"/>
      <c r="EWM148" s="24"/>
      <c r="EWN148" s="24"/>
      <c r="EWO148" s="24"/>
      <c r="EWP148" s="24"/>
      <c r="EWQ148" s="24"/>
      <c r="EWR148" s="24"/>
      <c r="EWS148" s="24"/>
      <c r="EWT148" s="24"/>
      <c r="EWU148" s="24"/>
      <c r="EWV148" s="24"/>
      <c r="EWW148" s="24"/>
      <c r="EWX148" s="24"/>
      <c r="EWY148" s="24"/>
      <c r="EWZ148" s="24"/>
      <c r="EXA148" s="24"/>
      <c r="EXB148" s="24"/>
      <c r="EXC148" s="24"/>
      <c r="EXD148" s="24"/>
      <c r="EXE148" s="24"/>
      <c r="EXF148" s="24"/>
      <c r="EXG148" s="24"/>
      <c r="EXH148" s="24"/>
      <c r="EXI148" s="24"/>
      <c r="EXJ148" s="24"/>
      <c r="EXK148" s="24"/>
      <c r="EXL148" s="24"/>
      <c r="EXM148" s="24"/>
      <c r="EXN148" s="24"/>
      <c r="EXO148" s="24"/>
      <c r="EXP148" s="24"/>
      <c r="EXQ148" s="24"/>
      <c r="EXR148" s="24"/>
      <c r="EXS148" s="24"/>
      <c r="EXT148" s="24"/>
      <c r="EXU148" s="24"/>
      <c r="EXV148" s="24"/>
      <c r="EXW148" s="24"/>
      <c r="EXX148" s="24"/>
      <c r="EXY148" s="24"/>
      <c r="EXZ148" s="24"/>
      <c r="EYA148" s="24"/>
      <c r="EYB148" s="24"/>
      <c r="EYC148" s="24"/>
      <c r="EYD148" s="24"/>
      <c r="EYE148" s="24"/>
      <c r="EYF148" s="24"/>
      <c r="EYG148" s="24"/>
      <c r="EYH148" s="24"/>
      <c r="EYI148" s="24"/>
      <c r="EYJ148" s="24"/>
      <c r="EYK148" s="24"/>
      <c r="EYL148" s="24"/>
      <c r="EYM148" s="24"/>
      <c r="EYN148" s="24"/>
      <c r="EYO148" s="24"/>
      <c r="EYP148" s="24"/>
      <c r="EYQ148" s="24"/>
      <c r="EYR148" s="24"/>
      <c r="EYS148" s="24"/>
      <c r="EYT148" s="24"/>
      <c r="EYU148" s="24"/>
      <c r="EYV148" s="24"/>
      <c r="EYW148" s="24"/>
      <c r="EYX148" s="24"/>
      <c r="EYY148" s="24"/>
      <c r="EYZ148" s="24"/>
      <c r="EZA148" s="24"/>
      <c r="EZB148" s="24"/>
      <c r="EZC148" s="24"/>
      <c r="EZD148" s="24"/>
      <c r="EZE148" s="24"/>
      <c r="EZF148" s="24"/>
      <c r="EZG148" s="24"/>
      <c r="EZH148" s="24"/>
      <c r="EZI148" s="24"/>
      <c r="EZJ148" s="24"/>
      <c r="EZK148" s="24"/>
      <c r="EZL148" s="24"/>
      <c r="EZM148" s="24"/>
      <c r="EZN148" s="24"/>
      <c r="EZO148" s="24"/>
      <c r="EZP148" s="24"/>
      <c r="EZQ148" s="24"/>
      <c r="EZR148" s="24"/>
      <c r="EZS148" s="24"/>
      <c r="EZT148" s="24"/>
      <c r="EZU148" s="24"/>
      <c r="EZV148" s="24"/>
      <c r="EZW148" s="24"/>
      <c r="EZX148" s="24"/>
      <c r="EZY148" s="24"/>
      <c r="EZZ148" s="24"/>
      <c r="FAA148" s="24"/>
      <c r="FAB148" s="24"/>
      <c r="FAC148" s="24"/>
      <c r="FAD148" s="24"/>
      <c r="FAE148" s="24"/>
      <c r="FAF148" s="24"/>
      <c r="FAG148" s="24"/>
      <c r="FAH148" s="24"/>
      <c r="FAI148" s="24"/>
      <c r="FAJ148" s="24"/>
      <c r="FAK148" s="24"/>
      <c r="FAL148" s="24"/>
      <c r="FAM148" s="24"/>
      <c r="FAN148" s="24"/>
      <c r="FAO148" s="24"/>
      <c r="FAP148" s="24"/>
      <c r="FAQ148" s="24"/>
      <c r="FAR148" s="24"/>
      <c r="FAS148" s="24"/>
      <c r="FAT148" s="24"/>
      <c r="FAU148" s="24"/>
      <c r="FAV148" s="24"/>
      <c r="FAW148" s="24"/>
      <c r="FAX148" s="24"/>
      <c r="FAY148" s="24"/>
      <c r="FAZ148" s="24"/>
      <c r="FBA148" s="24"/>
      <c r="FBB148" s="24"/>
      <c r="FBC148" s="24"/>
      <c r="FBD148" s="24"/>
      <c r="FBE148" s="24"/>
      <c r="FBF148" s="24"/>
      <c r="FBG148" s="24"/>
      <c r="FBH148" s="24"/>
      <c r="FBI148" s="24"/>
      <c r="FBJ148" s="24"/>
      <c r="FBK148" s="24"/>
      <c r="FBL148" s="24"/>
      <c r="FBM148" s="24"/>
      <c r="FBN148" s="24"/>
      <c r="FBO148" s="24"/>
      <c r="FBP148" s="24"/>
      <c r="FBQ148" s="24"/>
      <c r="FBR148" s="24"/>
      <c r="FBS148" s="24"/>
      <c r="FBT148" s="24"/>
      <c r="FBU148" s="24"/>
      <c r="FBV148" s="24"/>
      <c r="FBW148" s="24"/>
      <c r="FBX148" s="24"/>
      <c r="FBY148" s="24"/>
      <c r="FBZ148" s="24"/>
      <c r="FCA148" s="24"/>
      <c r="FCB148" s="24"/>
      <c r="FCC148" s="24"/>
      <c r="FCD148" s="24"/>
      <c r="FCE148" s="24"/>
      <c r="FCF148" s="24"/>
      <c r="FCG148" s="24"/>
      <c r="FCH148" s="24"/>
      <c r="FCI148" s="24"/>
      <c r="FCJ148" s="24"/>
      <c r="FCK148" s="24"/>
      <c r="FCL148" s="24"/>
      <c r="FCM148" s="24"/>
      <c r="FCN148" s="24"/>
      <c r="FCO148" s="24"/>
      <c r="FCP148" s="24"/>
      <c r="FCQ148" s="24"/>
      <c r="FCR148" s="24"/>
      <c r="FCS148" s="24"/>
      <c r="FCT148" s="24"/>
      <c r="FCU148" s="24"/>
      <c r="FCV148" s="24"/>
      <c r="FCW148" s="24"/>
      <c r="FCX148" s="24"/>
      <c r="FCY148" s="24"/>
      <c r="FCZ148" s="24"/>
      <c r="FDA148" s="24"/>
      <c r="FDB148" s="24"/>
      <c r="FDC148" s="24"/>
      <c r="FDD148" s="24"/>
      <c r="FDE148" s="24"/>
      <c r="FDF148" s="24"/>
      <c r="FDG148" s="24"/>
      <c r="FDH148" s="24"/>
      <c r="FDI148" s="24"/>
      <c r="FDJ148" s="24"/>
      <c r="FDK148" s="24"/>
      <c r="FDL148" s="24"/>
      <c r="FDM148" s="24"/>
      <c r="FDN148" s="24"/>
      <c r="FDO148" s="24"/>
      <c r="FDP148" s="24"/>
      <c r="FDQ148" s="24"/>
      <c r="FDR148" s="24"/>
      <c r="FDS148" s="24"/>
      <c r="FDT148" s="24"/>
      <c r="FDU148" s="24"/>
      <c r="FDV148" s="24"/>
      <c r="FDW148" s="24"/>
      <c r="FDX148" s="24"/>
      <c r="FDY148" s="24"/>
      <c r="FDZ148" s="24"/>
      <c r="FEA148" s="24"/>
      <c r="FEB148" s="24"/>
      <c r="FEC148" s="24"/>
      <c r="FED148" s="24"/>
      <c r="FEE148" s="24"/>
      <c r="FEF148" s="24"/>
      <c r="FEG148" s="24"/>
      <c r="FEH148" s="24"/>
      <c r="FEI148" s="24"/>
      <c r="FEJ148" s="24"/>
      <c r="FEK148" s="24"/>
      <c r="FEL148" s="24"/>
      <c r="FEM148" s="24"/>
      <c r="FEN148" s="24"/>
      <c r="FEO148" s="24"/>
      <c r="FEP148" s="24"/>
      <c r="FEQ148" s="24"/>
      <c r="FER148" s="24"/>
      <c r="FES148" s="24"/>
      <c r="FET148" s="24"/>
      <c r="FEU148" s="24"/>
      <c r="FEV148" s="24"/>
      <c r="FEW148" s="24"/>
      <c r="FEX148" s="24"/>
      <c r="FEY148" s="24"/>
      <c r="FEZ148" s="24"/>
      <c r="FFA148" s="24"/>
      <c r="FFB148" s="24"/>
      <c r="FFC148" s="24"/>
      <c r="FFD148" s="24"/>
      <c r="FFE148" s="24"/>
      <c r="FFF148" s="24"/>
      <c r="FFG148" s="24"/>
      <c r="FFH148" s="24"/>
      <c r="FFI148" s="24"/>
      <c r="FFJ148" s="24"/>
      <c r="FFK148" s="24"/>
      <c r="FFL148" s="24"/>
      <c r="FFM148" s="24"/>
      <c r="FFN148" s="24"/>
      <c r="FFO148" s="24"/>
      <c r="FFP148" s="24"/>
      <c r="FFQ148" s="24"/>
      <c r="FFR148" s="24"/>
      <c r="FFS148" s="24"/>
      <c r="FFT148" s="24"/>
      <c r="FFU148" s="24"/>
      <c r="FFV148" s="24"/>
      <c r="FFW148" s="24"/>
      <c r="FFX148" s="24"/>
      <c r="FFY148" s="24"/>
      <c r="FFZ148" s="24"/>
      <c r="FGA148" s="24"/>
      <c r="FGB148" s="24"/>
      <c r="FGC148" s="24"/>
      <c r="FGD148" s="24"/>
      <c r="FGE148" s="24"/>
      <c r="FGF148" s="24"/>
      <c r="FGG148" s="24"/>
      <c r="FGH148" s="24"/>
      <c r="FGI148" s="24"/>
      <c r="FGJ148" s="24"/>
      <c r="FGK148" s="24"/>
      <c r="FGL148" s="24"/>
      <c r="FGM148" s="24"/>
      <c r="FGN148" s="24"/>
      <c r="FGO148" s="24"/>
      <c r="FGP148" s="24"/>
      <c r="FGQ148" s="24"/>
      <c r="FGR148" s="24"/>
      <c r="FGS148" s="24"/>
      <c r="FGT148" s="24"/>
      <c r="FGU148" s="24"/>
      <c r="FGV148" s="24"/>
      <c r="FGW148" s="24"/>
      <c r="FGX148" s="24"/>
      <c r="FGY148" s="24"/>
      <c r="FGZ148" s="24"/>
      <c r="FHA148" s="24"/>
      <c r="FHB148" s="24"/>
      <c r="FHC148" s="24"/>
      <c r="FHD148" s="24"/>
      <c r="FHE148" s="24"/>
      <c r="FHF148" s="24"/>
      <c r="FHG148" s="24"/>
      <c r="FHH148" s="24"/>
      <c r="FHI148" s="24"/>
      <c r="FHJ148" s="24"/>
      <c r="FHK148" s="24"/>
      <c r="FHL148" s="24"/>
      <c r="FHM148" s="24"/>
      <c r="FHN148" s="24"/>
      <c r="FHO148" s="24"/>
      <c r="FHP148" s="24"/>
      <c r="FHQ148" s="24"/>
      <c r="FHR148" s="24"/>
      <c r="FHS148" s="24"/>
      <c r="FHT148" s="24"/>
      <c r="FHU148" s="24"/>
      <c r="FHV148" s="24"/>
      <c r="FHW148" s="24"/>
      <c r="FHX148" s="24"/>
      <c r="FHY148" s="24"/>
      <c r="FHZ148" s="24"/>
      <c r="FIA148" s="24"/>
      <c r="FIB148" s="24"/>
      <c r="FIC148" s="24"/>
      <c r="FID148" s="24"/>
      <c r="FIE148" s="24"/>
      <c r="FIF148" s="24"/>
      <c r="FIG148" s="24"/>
      <c r="FIH148" s="24"/>
      <c r="FII148" s="24"/>
      <c r="FIJ148" s="24"/>
      <c r="FIK148" s="24"/>
      <c r="FIL148" s="24"/>
      <c r="FIM148" s="24"/>
      <c r="FIN148" s="24"/>
      <c r="FIO148" s="24"/>
      <c r="FIP148" s="24"/>
      <c r="FIQ148" s="24"/>
      <c r="FIR148" s="24"/>
      <c r="FIS148" s="24"/>
      <c r="FIT148" s="24"/>
      <c r="FIU148" s="24"/>
      <c r="FIV148" s="24"/>
      <c r="FIW148" s="24"/>
      <c r="FIX148" s="24"/>
      <c r="FIY148" s="24"/>
      <c r="FIZ148" s="24"/>
      <c r="FJA148" s="24"/>
      <c r="FJB148" s="24"/>
      <c r="FJC148" s="24"/>
      <c r="FJD148" s="24"/>
      <c r="FJE148" s="24"/>
      <c r="FJF148" s="24"/>
      <c r="FJG148" s="24"/>
      <c r="FJH148" s="24"/>
      <c r="FJI148" s="24"/>
      <c r="FJJ148" s="24"/>
      <c r="FJK148" s="24"/>
      <c r="FJL148" s="24"/>
      <c r="FJM148" s="24"/>
      <c r="FJN148" s="24"/>
      <c r="FJO148" s="24"/>
      <c r="FJP148" s="24"/>
      <c r="FJQ148" s="24"/>
      <c r="FJR148" s="24"/>
      <c r="FJS148" s="24"/>
      <c r="FJT148" s="24"/>
      <c r="FJU148" s="24"/>
      <c r="FJV148" s="24"/>
      <c r="FJW148" s="24"/>
      <c r="FJX148" s="24"/>
      <c r="FJY148" s="24"/>
      <c r="FJZ148" s="24"/>
      <c r="FKA148" s="24"/>
      <c r="FKB148" s="24"/>
      <c r="FKC148" s="24"/>
      <c r="FKD148" s="24"/>
      <c r="FKE148" s="24"/>
      <c r="FKF148" s="24"/>
      <c r="FKG148" s="24"/>
      <c r="FKH148" s="24"/>
      <c r="FKI148" s="24"/>
      <c r="FKJ148" s="24"/>
      <c r="FKK148" s="24"/>
      <c r="FKL148" s="24"/>
      <c r="FKM148" s="24"/>
      <c r="FKN148" s="24"/>
      <c r="FKO148" s="24"/>
      <c r="FKP148" s="24"/>
      <c r="FKQ148" s="24"/>
      <c r="FKR148" s="24"/>
      <c r="FKS148" s="24"/>
      <c r="FKT148" s="24"/>
      <c r="FKU148" s="24"/>
      <c r="FKV148" s="24"/>
      <c r="FKW148" s="24"/>
      <c r="FKX148" s="24"/>
      <c r="FKY148" s="24"/>
      <c r="FKZ148" s="24"/>
      <c r="FLA148" s="24"/>
      <c r="FLB148" s="24"/>
      <c r="FLC148" s="24"/>
      <c r="FLD148" s="24"/>
      <c r="FLE148" s="24"/>
      <c r="FLF148" s="24"/>
      <c r="FLG148" s="24"/>
      <c r="FLH148" s="24"/>
      <c r="FLI148" s="24"/>
      <c r="FLJ148" s="24"/>
      <c r="FLK148" s="24"/>
      <c r="FLL148" s="24"/>
      <c r="FLM148" s="24"/>
      <c r="FLN148" s="24"/>
      <c r="FLO148" s="24"/>
      <c r="FLP148" s="24"/>
      <c r="FLQ148" s="24"/>
      <c r="FLR148" s="24"/>
      <c r="FLS148" s="24"/>
      <c r="FLT148" s="24"/>
      <c r="FLU148" s="24"/>
      <c r="FLV148" s="24"/>
      <c r="FLW148" s="24"/>
      <c r="FLX148" s="24"/>
      <c r="FLY148" s="24"/>
      <c r="FLZ148" s="24"/>
      <c r="FMA148" s="24"/>
      <c r="FMB148" s="24"/>
      <c r="FMC148" s="24"/>
      <c r="FMD148" s="24"/>
      <c r="FME148" s="24"/>
      <c r="FMF148" s="24"/>
      <c r="FMG148" s="24"/>
      <c r="FMH148" s="24"/>
      <c r="FMI148" s="24"/>
      <c r="FMJ148" s="24"/>
      <c r="FMK148" s="24"/>
      <c r="FML148" s="24"/>
      <c r="FMM148" s="24"/>
      <c r="FMN148" s="24"/>
      <c r="FMO148" s="24"/>
      <c r="FMP148" s="24"/>
      <c r="FMQ148" s="24"/>
      <c r="FMR148" s="24"/>
      <c r="FMS148" s="24"/>
      <c r="FMT148" s="24"/>
      <c r="FMU148" s="24"/>
      <c r="FMV148" s="24"/>
      <c r="FMW148" s="24"/>
      <c r="FMX148" s="24"/>
      <c r="FMY148" s="24"/>
      <c r="FMZ148" s="24"/>
      <c r="FNA148" s="24"/>
      <c r="FNB148" s="24"/>
      <c r="FNC148" s="24"/>
      <c r="FND148" s="24"/>
      <c r="FNE148" s="24"/>
      <c r="FNF148" s="24"/>
      <c r="FNG148" s="24"/>
      <c r="FNH148" s="24"/>
      <c r="FNI148" s="24"/>
      <c r="FNJ148" s="24"/>
      <c r="FNK148" s="24"/>
      <c r="FNL148" s="24"/>
      <c r="FNM148" s="24"/>
      <c r="FNN148" s="24"/>
      <c r="FNO148" s="24"/>
      <c r="FNP148" s="24"/>
      <c r="FNQ148" s="24"/>
      <c r="FNR148" s="24"/>
      <c r="FNS148" s="24"/>
      <c r="FNT148" s="24"/>
      <c r="FNU148" s="24"/>
      <c r="FNV148" s="24"/>
      <c r="FNW148" s="24"/>
      <c r="FNX148" s="24"/>
      <c r="FNY148" s="24"/>
      <c r="FNZ148" s="24"/>
      <c r="FOA148" s="24"/>
      <c r="FOB148" s="24"/>
      <c r="FOC148" s="24"/>
      <c r="FOD148" s="24"/>
      <c r="FOE148" s="24"/>
      <c r="FOF148" s="24"/>
      <c r="FOG148" s="24"/>
      <c r="FOH148" s="24"/>
      <c r="FOI148" s="24"/>
      <c r="FOJ148" s="24"/>
      <c r="FOK148" s="24"/>
      <c r="FOL148" s="24"/>
      <c r="FOM148" s="24"/>
      <c r="FON148" s="24"/>
      <c r="FOO148" s="24"/>
      <c r="FOP148" s="24"/>
      <c r="FOQ148" s="24"/>
      <c r="FOR148" s="24"/>
      <c r="FOS148" s="24"/>
      <c r="FOT148" s="24"/>
      <c r="FOU148" s="24"/>
      <c r="FOV148" s="24"/>
      <c r="FOW148" s="24"/>
      <c r="FOX148" s="24"/>
      <c r="FOY148" s="24"/>
      <c r="FOZ148" s="24"/>
      <c r="FPA148" s="24"/>
      <c r="FPB148" s="24"/>
      <c r="FPC148" s="24"/>
      <c r="FPD148" s="24"/>
      <c r="FPE148" s="24"/>
      <c r="FPF148" s="24"/>
      <c r="FPG148" s="24"/>
      <c r="FPH148" s="24"/>
      <c r="FPI148" s="24"/>
      <c r="FPJ148" s="24"/>
      <c r="FPK148" s="24"/>
      <c r="FPL148" s="24"/>
      <c r="FPM148" s="24"/>
      <c r="FPN148" s="24"/>
      <c r="FPO148" s="24"/>
      <c r="FPP148" s="24"/>
      <c r="FPQ148" s="24"/>
      <c r="FPR148" s="24"/>
      <c r="FPS148" s="24"/>
      <c r="FPT148" s="24"/>
      <c r="FPU148" s="24"/>
      <c r="FPV148" s="24"/>
      <c r="FPW148" s="24"/>
      <c r="FPX148" s="24"/>
      <c r="FPY148" s="24"/>
      <c r="FPZ148" s="24"/>
      <c r="FQA148" s="24"/>
      <c r="FQB148" s="24"/>
      <c r="FQC148" s="24"/>
      <c r="FQD148" s="24"/>
      <c r="FQE148" s="24"/>
      <c r="FQF148" s="24"/>
      <c r="FQG148" s="24"/>
      <c r="FQH148" s="24"/>
      <c r="FQI148" s="24"/>
      <c r="FQJ148" s="24"/>
      <c r="FQK148" s="24"/>
      <c r="FQL148" s="24"/>
      <c r="FQM148" s="24"/>
      <c r="FQN148" s="24"/>
      <c r="FQO148" s="24"/>
      <c r="FQP148" s="24"/>
      <c r="FQQ148" s="24"/>
      <c r="FQR148" s="24"/>
      <c r="FQS148" s="24"/>
      <c r="FQT148" s="24"/>
      <c r="FQU148" s="24"/>
      <c r="FQV148" s="24"/>
      <c r="FQW148" s="24"/>
      <c r="FQX148" s="24"/>
      <c r="FQY148" s="24"/>
      <c r="FQZ148" s="24"/>
      <c r="FRA148" s="24"/>
      <c r="FRB148" s="24"/>
      <c r="FRC148" s="24"/>
      <c r="FRD148" s="24"/>
      <c r="FRE148" s="24"/>
      <c r="FRF148" s="24"/>
      <c r="FRG148" s="24"/>
      <c r="FRH148" s="24"/>
      <c r="FRI148" s="24"/>
      <c r="FRJ148" s="24"/>
      <c r="FRK148" s="24"/>
      <c r="FRL148" s="24"/>
      <c r="FRM148" s="24"/>
      <c r="FRN148" s="24"/>
      <c r="FRO148" s="24"/>
      <c r="FRP148" s="24"/>
      <c r="FRQ148" s="24"/>
      <c r="FRR148" s="24"/>
      <c r="FRS148" s="24"/>
      <c r="FRT148" s="24"/>
      <c r="FRU148" s="24"/>
      <c r="FRV148" s="24"/>
      <c r="FRW148" s="24"/>
      <c r="FRX148" s="24"/>
      <c r="FRY148" s="24"/>
      <c r="FRZ148" s="24"/>
      <c r="FSA148" s="24"/>
      <c r="FSB148" s="24"/>
      <c r="FSC148" s="24"/>
      <c r="FSD148" s="24"/>
      <c r="FSE148" s="24"/>
      <c r="FSF148" s="24"/>
      <c r="FSG148" s="24"/>
      <c r="FSH148" s="24"/>
      <c r="FSI148" s="24"/>
      <c r="FSJ148" s="24"/>
      <c r="FSK148" s="24"/>
      <c r="FSL148" s="24"/>
      <c r="FSM148" s="24"/>
      <c r="FSN148" s="24"/>
      <c r="FSO148" s="24"/>
      <c r="FSP148" s="24"/>
      <c r="FSQ148" s="24"/>
      <c r="FSR148" s="24"/>
      <c r="FSS148" s="24"/>
      <c r="FST148" s="24"/>
      <c r="FSU148" s="24"/>
      <c r="FSV148" s="24"/>
      <c r="FSW148" s="24"/>
      <c r="FSX148" s="24"/>
      <c r="FSY148" s="24"/>
      <c r="FSZ148" s="24"/>
      <c r="FTA148" s="24"/>
      <c r="FTB148" s="24"/>
      <c r="FTC148" s="24"/>
      <c r="FTD148" s="24"/>
      <c r="FTE148" s="24"/>
      <c r="FTF148" s="24"/>
      <c r="FTG148" s="24"/>
      <c r="FTH148" s="24"/>
      <c r="FTI148" s="24"/>
      <c r="FTJ148" s="24"/>
      <c r="FTK148" s="24"/>
      <c r="FTL148" s="24"/>
      <c r="FTM148" s="24"/>
      <c r="FTN148" s="24"/>
      <c r="FTO148" s="24"/>
      <c r="FTP148" s="24"/>
      <c r="FTQ148" s="24"/>
      <c r="FTR148" s="24"/>
      <c r="FTS148" s="24"/>
      <c r="FTT148" s="24"/>
      <c r="FTU148" s="24"/>
      <c r="FTV148" s="24"/>
      <c r="FTW148" s="24"/>
      <c r="FTX148" s="24"/>
      <c r="FTY148" s="24"/>
      <c r="FTZ148" s="24"/>
      <c r="FUA148" s="24"/>
      <c r="FUB148" s="24"/>
      <c r="FUC148" s="24"/>
      <c r="FUD148" s="24"/>
      <c r="FUE148" s="24"/>
      <c r="FUF148" s="24"/>
      <c r="FUG148" s="24"/>
      <c r="FUH148" s="24"/>
      <c r="FUI148" s="24"/>
      <c r="FUJ148" s="24"/>
      <c r="FUK148" s="24"/>
      <c r="FUL148" s="24"/>
      <c r="FUM148" s="24"/>
      <c r="FUN148" s="24"/>
      <c r="FUO148" s="24"/>
      <c r="FUP148" s="24"/>
      <c r="FUQ148" s="24"/>
      <c r="FUR148" s="24"/>
      <c r="FUS148" s="24"/>
      <c r="FUT148" s="24"/>
      <c r="FUU148" s="24"/>
      <c r="FUV148" s="24"/>
      <c r="FUW148" s="24"/>
      <c r="FUX148" s="24"/>
      <c r="FUY148" s="24"/>
      <c r="FUZ148" s="24"/>
      <c r="FVA148" s="24"/>
      <c r="FVB148" s="24"/>
      <c r="FVC148" s="24"/>
      <c r="FVD148" s="24"/>
      <c r="FVE148" s="24"/>
      <c r="FVF148" s="24"/>
      <c r="FVG148" s="24"/>
      <c r="FVH148" s="24"/>
      <c r="FVI148" s="24"/>
      <c r="FVJ148" s="24"/>
      <c r="FVK148" s="24"/>
      <c r="FVL148" s="24"/>
      <c r="FVM148" s="24"/>
      <c r="FVN148" s="24"/>
      <c r="FVO148" s="24"/>
      <c r="FVP148" s="24"/>
      <c r="FVQ148" s="24"/>
      <c r="FVR148" s="24"/>
      <c r="FVS148" s="24"/>
      <c r="FVT148" s="24"/>
      <c r="FVU148" s="24"/>
      <c r="FVV148" s="24"/>
      <c r="FVW148" s="24"/>
      <c r="FVX148" s="24"/>
      <c r="FVY148" s="24"/>
      <c r="FVZ148" s="24"/>
      <c r="FWA148" s="24"/>
      <c r="FWB148" s="24"/>
      <c r="FWC148" s="24"/>
      <c r="FWD148" s="24"/>
      <c r="FWE148" s="24"/>
      <c r="FWF148" s="24"/>
      <c r="FWG148" s="24"/>
      <c r="FWH148" s="24"/>
      <c r="FWI148" s="24"/>
      <c r="FWJ148" s="24"/>
      <c r="FWK148" s="24"/>
      <c r="FWL148" s="24"/>
      <c r="FWM148" s="24"/>
      <c r="FWN148" s="24"/>
      <c r="FWO148" s="24"/>
      <c r="FWP148" s="24"/>
      <c r="FWQ148" s="24"/>
      <c r="FWR148" s="24"/>
      <c r="FWS148" s="24"/>
      <c r="FWT148" s="24"/>
      <c r="FWU148" s="24"/>
      <c r="FWV148" s="24"/>
      <c r="FWW148" s="24"/>
      <c r="FWX148" s="24"/>
      <c r="FWY148" s="24"/>
      <c r="FWZ148" s="24"/>
      <c r="FXA148" s="24"/>
      <c r="FXB148" s="24"/>
      <c r="FXC148" s="24"/>
      <c r="FXD148" s="24"/>
      <c r="FXE148" s="24"/>
      <c r="FXF148" s="24"/>
      <c r="FXG148" s="24"/>
      <c r="FXH148" s="24"/>
      <c r="FXI148" s="24"/>
      <c r="FXJ148" s="24"/>
      <c r="FXK148" s="24"/>
      <c r="FXL148" s="24"/>
      <c r="FXM148" s="24"/>
      <c r="FXN148" s="24"/>
      <c r="FXO148" s="24"/>
      <c r="FXP148" s="24"/>
      <c r="FXQ148" s="24"/>
      <c r="FXR148" s="24"/>
      <c r="FXS148" s="24"/>
      <c r="FXT148" s="24"/>
      <c r="FXU148" s="24"/>
      <c r="FXV148" s="24"/>
      <c r="FXW148" s="24"/>
      <c r="FXX148" s="24"/>
      <c r="FXY148" s="24"/>
      <c r="FXZ148" s="24"/>
      <c r="FYA148" s="24"/>
      <c r="FYB148" s="24"/>
      <c r="FYC148" s="24"/>
      <c r="FYD148" s="24"/>
      <c r="FYE148" s="24"/>
      <c r="FYF148" s="24"/>
      <c r="FYG148" s="24"/>
      <c r="FYH148" s="24"/>
      <c r="FYI148" s="24"/>
      <c r="FYJ148" s="24"/>
      <c r="FYK148" s="24"/>
      <c r="FYL148" s="24"/>
      <c r="FYM148" s="24"/>
      <c r="FYN148" s="24"/>
      <c r="FYO148" s="24"/>
      <c r="FYP148" s="24"/>
      <c r="FYQ148" s="24"/>
      <c r="FYR148" s="24"/>
      <c r="FYS148" s="24"/>
      <c r="FYT148" s="24"/>
      <c r="FYU148" s="24"/>
      <c r="FYV148" s="24"/>
      <c r="FYW148" s="24"/>
      <c r="FYX148" s="24"/>
      <c r="FYY148" s="24"/>
      <c r="FYZ148" s="24"/>
      <c r="FZA148" s="24"/>
      <c r="FZB148" s="24"/>
      <c r="FZC148" s="24"/>
      <c r="FZD148" s="24"/>
      <c r="FZE148" s="24"/>
      <c r="FZF148" s="24"/>
      <c r="FZG148" s="24"/>
      <c r="FZH148" s="24"/>
      <c r="FZI148" s="24"/>
      <c r="FZJ148" s="24"/>
      <c r="FZK148" s="24"/>
      <c r="FZL148" s="24"/>
      <c r="FZM148" s="24"/>
      <c r="FZN148" s="24"/>
      <c r="FZO148" s="24"/>
      <c r="FZP148" s="24"/>
      <c r="FZQ148" s="24"/>
      <c r="FZR148" s="24"/>
      <c r="FZS148" s="24"/>
      <c r="FZT148" s="24"/>
      <c r="FZU148" s="24"/>
      <c r="FZV148" s="24"/>
      <c r="FZW148" s="24"/>
      <c r="FZX148" s="24"/>
      <c r="FZY148" s="24"/>
      <c r="FZZ148" s="24"/>
      <c r="GAA148" s="24"/>
      <c r="GAB148" s="24"/>
      <c r="GAC148" s="24"/>
      <c r="GAD148" s="24"/>
      <c r="GAE148" s="24"/>
      <c r="GAF148" s="24"/>
      <c r="GAG148" s="24"/>
      <c r="GAH148" s="24"/>
      <c r="GAI148" s="24"/>
      <c r="GAJ148" s="24"/>
      <c r="GAK148" s="24"/>
      <c r="GAL148" s="24"/>
      <c r="GAM148" s="24"/>
      <c r="GAN148" s="24"/>
      <c r="GAO148" s="24"/>
      <c r="GAP148" s="24"/>
      <c r="GAQ148" s="24"/>
      <c r="GAR148" s="24"/>
      <c r="GAS148" s="24"/>
      <c r="GAT148" s="24"/>
      <c r="GAU148" s="24"/>
      <c r="GAV148" s="24"/>
      <c r="GAW148" s="24"/>
      <c r="GAX148" s="24"/>
      <c r="GAY148" s="24"/>
      <c r="GAZ148" s="24"/>
      <c r="GBA148" s="24"/>
      <c r="GBB148" s="24"/>
      <c r="GBC148" s="24"/>
      <c r="GBD148" s="24"/>
      <c r="GBE148" s="24"/>
      <c r="GBF148" s="24"/>
      <c r="GBG148" s="24"/>
      <c r="GBH148" s="24"/>
      <c r="GBI148" s="24"/>
      <c r="GBJ148" s="24"/>
      <c r="GBK148" s="24"/>
      <c r="GBL148" s="24"/>
      <c r="GBM148" s="24"/>
      <c r="GBN148" s="24"/>
      <c r="GBO148" s="24"/>
      <c r="GBP148" s="24"/>
      <c r="GBQ148" s="24"/>
      <c r="GBR148" s="24"/>
      <c r="GBS148" s="24"/>
      <c r="GBT148" s="24"/>
      <c r="GBU148" s="24"/>
      <c r="GBV148" s="24"/>
      <c r="GBW148" s="24"/>
      <c r="GBX148" s="24"/>
      <c r="GBY148" s="24"/>
      <c r="GBZ148" s="24"/>
      <c r="GCA148" s="24"/>
      <c r="GCB148" s="24"/>
      <c r="GCC148" s="24"/>
      <c r="GCD148" s="24"/>
      <c r="GCE148" s="24"/>
      <c r="GCF148" s="24"/>
      <c r="GCG148" s="24"/>
      <c r="GCH148" s="24"/>
      <c r="GCI148" s="24"/>
      <c r="GCJ148" s="24"/>
      <c r="GCK148" s="24"/>
      <c r="GCL148" s="24"/>
      <c r="GCM148" s="24"/>
      <c r="GCN148" s="24"/>
      <c r="GCO148" s="24"/>
      <c r="GCP148" s="24"/>
      <c r="GCQ148" s="24"/>
      <c r="GCR148" s="24"/>
      <c r="GCS148" s="24"/>
      <c r="GCT148" s="24"/>
      <c r="GCU148" s="24"/>
      <c r="GCV148" s="24"/>
      <c r="GCW148" s="24"/>
      <c r="GCX148" s="24"/>
      <c r="GCY148" s="24"/>
      <c r="GCZ148" s="24"/>
      <c r="GDA148" s="24"/>
      <c r="GDB148" s="24"/>
      <c r="GDC148" s="24"/>
      <c r="GDD148" s="24"/>
      <c r="GDE148" s="24"/>
      <c r="GDF148" s="24"/>
      <c r="GDG148" s="24"/>
      <c r="GDH148" s="24"/>
      <c r="GDI148" s="24"/>
      <c r="GDJ148" s="24"/>
      <c r="GDK148" s="24"/>
      <c r="GDL148" s="24"/>
      <c r="GDM148" s="24"/>
      <c r="GDN148" s="24"/>
      <c r="GDO148" s="24"/>
      <c r="GDP148" s="24"/>
      <c r="GDQ148" s="24"/>
      <c r="GDR148" s="24"/>
      <c r="GDS148" s="24"/>
      <c r="GDT148" s="24"/>
      <c r="GDU148" s="24"/>
      <c r="GDV148" s="24"/>
      <c r="GDW148" s="24"/>
      <c r="GDX148" s="24"/>
      <c r="GDY148" s="24"/>
      <c r="GDZ148" s="24"/>
      <c r="GEA148" s="24"/>
      <c r="GEB148" s="24"/>
      <c r="GEC148" s="24"/>
      <c r="GED148" s="24"/>
      <c r="GEE148" s="24"/>
      <c r="GEF148" s="24"/>
      <c r="GEG148" s="24"/>
      <c r="GEH148" s="24"/>
      <c r="GEI148" s="24"/>
      <c r="GEJ148" s="24"/>
      <c r="GEK148" s="24"/>
      <c r="GEL148" s="24"/>
      <c r="GEM148" s="24"/>
      <c r="GEN148" s="24"/>
      <c r="GEO148" s="24"/>
      <c r="GEP148" s="24"/>
      <c r="GEQ148" s="24"/>
      <c r="GER148" s="24"/>
      <c r="GES148" s="24"/>
      <c r="GET148" s="24"/>
      <c r="GEU148" s="24"/>
      <c r="GEV148" s="24"/>
      <c r="GEW148" s="24"/>
      <c r="GEX148" s="24"/>
      <c r="GEY148" s="24"/>
      <c r="GEZ148" s="24"/>
      <c r="GFA148" s="24"/>
      <c r="GFB148" s="24"/>
      <c r="GFC148" s="24"/>
      <c r="GFD148" s="24"/>
      <c r="GFE148" s="24"/>
      <c r="GFF148" s="24"/>
      <c r="GFG148" s="24"/>
      <c r="GFH148" s="24"/>
      <c r="GFI148" s="24"/>
      <c r="GFJ148" s="24"/>
      <c r="GFK148" s="24"/>
      <c r="GFL148" s="24"/>
      <c r="GFM148" s="24"/>
      <c r="GFN148" s="24"/>
      <c r="GFO148" s="24"/>
      <c r="GFP148" s="24"/>
      <c r="GFQ148" s="24"/>
      <c r="GFR148" s="24"/>
      <c r="GFS148" s="24"/>
      <c r="GFT148" s="24"/>
      <c r="GFU148" s="24"/>
      <c r="GFV148" s="24"/>
      <c r="GFW148" s="24"/>
      <c r="GFX148" s="24"/>
      <c r="GFY148" s="24"/>
      <c r="GFZ148" s="24"/>
      <c r="GGA148" s="24"/>
      <c r="GGB148" s="24"/>
      <c r="GGC148" s="24"/>
      <c r="GGD148" s="24"/>
      <c r="GGE148" s="24"/>
      <c r="GGF148" s="24"/>
      <c r="GGG148" s="24"/>
      <c r="GGH148" s="24"/>
      <c r="GGI148" s="24"/>
      <c r="GGJ148" s="24"/>
      <c r="GGK148" s="24"/>
      <c r="GGL148" s="24"/>
      <c r="GGM148" s="24"/>
      <c r="GGN148" s="24"/>
      <c r="GGO148" s="24"/>
      <c r="GGP148" s="24"/>
      <c r="GGQ148" s="24"/>
      <c r="GGR148" s="24"/>
      <c r="GGS148" s="24"/>
      <c r="GGT148" s="24"/>
      <c r="GGU148" s="24"/>
      <c r="GGV148" s="24"/>
      <c r="GGW148" s="24"/>
      <c r="GGX148" s="24"/>
      <c r="GGY148" s="24"/>
      <c r="GGZ148" s="24"/>
      <c r="GHA148" s="24"/>
      <c r="GHB148" s="24"/>
      <c r="GHC148" s="24"/>
      <c r="GHD148" s="24"/>
      <c r="GHE148" s="24"/>
      <c r="GHF148" s="24"/>
      <c r="GHG148" s="24"/>
      <c r="GHH148" s="24"/>
      <c r="GHI148" s="24"/>
      <c r="GHJ148" s="24"/>
      <c r="GHK148" s="24"/>
      <c r="GHL148" s="24"/>
      <c r="GHM148" s="24"/>
      <c r="GHN148" s="24"/>
      <c r="GHO148" s="24"/>
      <c r="GHP148" s="24"/>
      <c r="GHQ148" s="24"/>
      <c r="GHR148" s="24"/>
      <c r="GHS148" s="24"/>
      <c r="GHT148" s="24"/>
      <c r="GHU148" s="24"/>
      <c r="GHV148" s="24"/>
      <c r="GHW148" s="24"/>
      <c r="GHX148" s="24"/>
      <c r="GHY148" s="24"/>
      <c r="GHZ148" s="24"/>
      <c r="GIA148" s="24"/>
      <c r="GIB148" s="24"/>
      <c r="GIC148" s="24"/>
      <c r="GID148" s="24"/>
      <c r="GIE148" s="24"/>
      <c r="GIF148" s="24"/>
      <c r="GIG148" s="24"/>
      <c r="GIH148" s="24"/>
      <c r="GII148" s="24"/>
      <c r="GIJ148" s="24"/>
      <c r="GIK148" s="24"/>
      <c r="GIL148" s="24"/>
      <c r="GIM148" s="24"/>
      <c r="GIN148" s="24"/>
      <c r="GIO148" s="24"/>
      <c r="GIP148" s="24"/>
      <c r="GIQ148" s="24"/>
      <c r="GIR148" s="24"/>
      <c r="GIS148" s="24"/>
      <c r="GIT148" s="24"/>
      <c r="GIU148" s="24"/>
      <c r="GIV148" s="24"/>
      <c r="GIW148" s="24"/>
      <c r="GIX148" s="24"/>
      <c r="GIY148" s="24"/>
      <c r="GIZ148" s="24"/>
      <c r="GJA148" s="24"/>
      <c r="GJB148" s="24"/>
      <c r="GJC148" s="24"/>
      <c r="GJD148" s="24"/>
      <c r="GJE148" s="24"/>
      <c r="GJF148" s="24"/>
      <c r="GJG148" s="24"/>
      <c r="GJH148" s="24"/>
      <c r="GJI148" s="24"/>
      <c r="GJJ148" s="24"/>
      <c r="GJK148" s="24"/>
      <c r="GJL148" s="24"/>
      <c r="GJM148" s="24"/>
      <c r="GJN148" s="24"/>
      <c r="GJO148" s="24"/>
      <c r="GJP148" s="24"/>
      <c r="GJQ148" s="24"/>
      <c r="GJR148" s="24"/>
      <c r="GJS148" s="24"/>
      <c r="GJT148" s="24"/>
      <c r="GJU148" s="24"/>
      <c r="GJV148" s="24"/>
      <c r="GJW148" s="24"/>
      <c r="GJX148" s="24"/>
      <c r="GJY148" s="24"/>
      <c r="GJZ148" s="24"/>
      <c r="GKA148" s="24"/>
      <c r="GKB148" s="24"/>
      <c r="GKC148" s="24"/>
      <c r="GKD148" s="24"/>
      <c r="GKE148" s="24"/>
      <c r="GKF148" s="24"/>
      <c r="GKG148" s="24"/>
      <c r="GKH148" s="24"/>
      <c r="GKI148" s="24"/>
      <c r="GKJ148" s="24"/>
      <c r="GKK148" s="24"/>
      <c r="GKL148" s="24"/>
      <c r="GKM148" s="24"/>
      <c r="GKN148" s="24"/>
      <c r="GKO148" s="24"/>
      <c r="GKP148" s="24"/>
      <c r="GKQ148" s="24"/>
      <c r="GKR148" s="24"/>
      <c r="GKS148" s="24"/>
      <c r="GKT148" s="24"/>
      <c r="GKU148" s="24"/>
      <c r="GKV148" s="24"/>
      <c r="GKW148" s="24"/>
      <c r="GKX148" s="24"/>
      <c r="GKY148" s="24"/>
      <c r="GKZ148" s="24"/>
      <c r="GLA148" s="24"/>
      <c r="GLB148" s="24"/>
      <c r="GLC148" s="24"/>
      <c r="GLD148" s="24"/>
      <c r="GLE148" s="24"/>
      <c r="GLF148" s="24"/>
      <c r="GLG148" s="24"/>
      <c r="GLH148" s="24"/>
      <c r="GLI148" s="24"/>
      <c r="GLJ148" s="24"/>
      <c r="GLK148" s="24"/>
      <c r="GLL148" s="24"/>
      <c r="GLM148" s="24"/>
      <c r="GLN148" s="24"/>
      <c r="GLO148" s="24"/>
      <c r="GLP148" s="24"/>
      <c r="GLQ148" s="24"/>
      <c r="GLR148" s="24"/>
      <c r="GLS148" s="24"/>
      <c r="GLT148" s="24"/>
      <c r="GLU148" s="24"/>
      <c r="GLV148" s="24"/>
      <c r="GLW148" s="24"/>
      <c r="GLX148" s="24"/>
      <c r="GLY148" s="24"/>
      <c r="GLZ148" s="24"/>
      <c r="GMA148" s="24"/>
      <c r="GMB148" s="24"/>
      <c r="GMC148" s="24"/>
      <c r="GMD148" s="24"/>
      <c r="GME148" s="24"/>
      <c r="GMF148" s="24"/>
      <c r="GMG148" s="24"/>
      <c r="GMH148" s="24"/>
      <c r="GMI148" s="24"/>
      <c r="GMJ148" s="24"/>
      <c r="GMK148" s="24"/>
      <c r="GML148" s="24"/>
      <c r="GMM148" s="24"/>
      <c r="GMN148" s="24"/>
      <c r="GMO148" s="24"/>
      <c r="GMP148" s="24"/>
      <c r="GMQ148" s="24"/>
      <c r="GMR148" s="24"/>
      <c r="GMS148" s="24"/>
      <c r="GMT148" s="24"/>
      <c r="GMU148" s="24"/>
      <c r="GMV148" s="24"/>
      <c r="GMW148" s="24"/>
      <c r="GMX148" s="24"/>
      <c r="GMY148" s="24"/>
      <c r="GMZ148" s="24"/>
      <c r="GNA148" s="24"/>
      <c r="GNB148" s="24"/>
      <c r="GNC148" s="24"/>
      <c r="GND148" s="24"/>
      <c r="GNE148" s="24"/>
      <c r="GNF148" s="24"/>
      <c r="GNG148" s="24"/>
      <c r="GNH148" s="24"/>
      <c r="GNI148" s="24"/>
      <c r="GNJ148" s="24"/>
      <c r="GNK148" s="24"/>
      <c r="GNL148" s="24"/>
      <c r="GNM148" s="24"/>
      <c r="GNN148" s="24"/>
      <c r="GNO148" s="24"/>
      <c r="GNP148" s="24"/>
      <c r="GNQ148" s="24"/>
      <c r="GNR148" s="24"/>
      <c r="GNS148" s="24"/>
      <c r="GNT148" s="24"/>
      <c r="GNU148" s="24"/>
      <c r="GNV148" s="24"/>
      <c r="GNW148" s="24"/>
      <c r="GNX148" s="24"/>
      <c r="GNY148" s="24"/>
      <c r="GNZ148" s="24"/>
      <c r="GOA148" s="24"/>
      <c r="GOB148" s="24"/>
      <c r="GOC148" s="24"/>
      <c r="GOD148" s="24"/>
      <c r="GOE148" s="24"/>
      <c r="GOF148" s="24"/>
      <c r="GOG148" s="24"/>
      <c r="GOH148" s="24"/>
      <c r="GOI148" s="24"/>
      <c r="GOJ148" s="24"/>
      <c r="GOK148" s="24"/>
      <c r="GOL148" s="24"/>
      <c r="GOM148" s="24"/>
      <c r="GON148" s="24"/>
      <c r="GOO148" s="24"/>
      <c r="GOP148" s="24"/>
      <c r="GOQ148" s="24"/>
      <c r="GOR148" s="24"/>
      <c r="GOS148" s="24"/>
      <c r="GOT148" s="24"/>
      <c r="GOU148" s="24"/>
      <c r="GOV148" s="24"/>
      <c r="GOW148" s="24"/>
      <c r="GOX148" s="24"/>
      <c r="GOY148" s="24"/>
      <c r="GOZ148" s="24"/>
      <c r="GPA148" s="24"/>
      <c r="GPB148" s="24"/>
      <c r="GPC148" s="24"/>
      <c r="GPD148" s="24"/>
      <c r="GPE148" s="24"/>
      <c r="GPF148" s="24"/>
      <c r="GPG148" s="24"/>
      <c r="GPH148" s="24"/>
      <c r="GPI148" s="24"/>
      <c r="GPJ148" s="24"/>
      <c r="GPK148" s="24"/>
      <c r="GPL148" s="24"/>
      <c r="GPM148" s="24"/>
      <c r="GPN148" s="24"/>
      <c r="GPO148" s="24"/>
      <c r="GPP148" s="24"/>
      <c r="GPQ148" s="24"/>
      <c r="GPR148" s="24"/>
      <c r="GPS148" s="24"/>
      <c r="GPT148" s="24"/>
      <c r="GPU148" s="24"/>
      <c r="GPV148" s="24"/>
      <c r="GPW148" s="24"/>
      <c r="GPX148" s="24"/>
      <c r="GPY148" s="24"/>
      <c r="GPZ148" s="24"/>
      <c r="GQA148" s="24"/>
      <c r="GQB148" s="24"/>
      <c r="GQC148" s="24"/>
      <c r="GQD148" s="24"/>
      <c r="GQE148" s="24"/>
      <c r="GQF148" s="24"/>
      <c r="GQG148" s="24"/>
      <c r="GQH148" s="24"/>
      <c r="GQI148" s="24"/>
      <c r="GQJ148" s="24"/>
      <c r="GQK148" s="24"/>
      <c r="GQL148" s="24"/>
      <c r="GQM148" s="24"/>
      <c r="GQN148" s="24"/>
      <c r="GQO148" s="24"/>
      <c r="GQP148" s="24"/>
      <c r="GQQ148" s="24"/>
      <c r="GQR148" s="24"/>
      <c r="GQS148" s="24"/>
      <c r="GQT148" s="24"/>
      <c r="GQU148" s="24"/>
      <c r="GQV148" s="24"/>
      <c r="GQW148" s="24"/>
      <c r="GQX148" s="24"/>
      <c r="GQY148" s="24"/>
      <c r="GQZ148" s="24"/>
      <c r="GRA148" s="24"/>
      <c r="GRB148" s="24"/>
      <c r="GRC148" s="24"/>
      <c r="GRD148" s="24"/>
      <c r="GRE148" s="24"/>
      <c r="GRF148" s="24"/>
      <c r="GRG148" s="24"/>
      <c r="GRH148" s="24"/>
      <c r="GRI148" s="24"/>
      <c r="GRJ148" s="24"/>
      <c r="GRK148" s="24"/>
      <c r="GRL148" s="24"/>
      <c r="GRM148" s="24"/>
      <c r="GRN148" s="24"/>
      <c r="GRO148" s="24"/>
      <c r="GRP148" s="24"/>
      <c r="GRQ148" s="24"/>
      <c r="GRR148" s="24"/>
      <c r="GRS148" s="24"/>
      <c r="GRT148" s="24"/>
      <c r="GRU148" s="24"/>
      <c r="GRV148" s="24"/>
      <c r="GRW148" s="24"/>
      <c r="GRX148" s="24"/>
      <c r="GRY148" s="24"/>
      <c r="GRZ148" s="24"/>
      <c r="GSA148" s="24"/>
      <c r="GSB148" s="24"/>
      <c r="GSC148" s="24"/>
      <c r="GSD148" s="24"/>
      <c r="GSE148" s="24"/>
      <c r="GSF148" s="24"/>
      <c r="GSG148" s="24"/>
      <c r="GSH148" s="24"/>
      <c r="GSI148" s="24"/>
      <c r="GSJ148" s="24"/>
      <c r="GSK148" s="24"/>
      <c r="GSL148" s="24"/>
      <c r="GSM148" s="24"/>
      <c r="GSN148" s="24"/>
      <c r="GSO148" s="24"/>
      <c r="GSP148" s="24"/>
      <c r="GSQ148" s="24"/>
      <c r="GSR148" s="24"/>
      <c r="GSS148" s="24"/>
      <c r="GST148" s="24"/>
      <c r="GSU148" s="24"/>
      <c r="GSV148" s="24"/>
      <c r="GSW148" s="24"/>
      <c r="GSX148" s="24"/>
      <c r="GSY148" s="24"/>
      <c r="GSZ148" s="24"/>
      <c r="GTA148" s="24"/>
      <c r="GTB148" s="24"/>
      <c r="GTC148" s="24"/>
      <c r="GTD148" s="24"/>
      <c r="GTE148" s="24"/>
      <c r="GTF148" s="24"/>
      <c r="GTG148" s="24"/>
      <c r="GTH148" s="24"/>
      <c r="GTI148" s="24"/>
      <c r="GTJ148" s="24"/>
      <c r="GTK148" s="24"/>
      <c r="GTL148" s="24"/>
      <c r="GTM148" s="24"/>
      <c r="GTN148" s="24"/>
      <c r="GTO148" s="24"/>
      <c r="GTP148" s="24"/>
      <c r="GTQ148" s="24"/>
      <c r="GTR148" s="24"/>
      <c r="GTS148" s="24"/>
      <c r="GTT148" s="24"/>
      <c r="GTU148" s="24"/>
      <c r="GTV148" s="24"/>
      <c r="GTW148" s="24"/>
      <c r="GTX148" s="24"/>
      <c r="GTY148" s="24"/>
      <c r="GTZ148" s="24"/>
      <c r="GUA148" s="24"/>
      <c r="GUB148" s="24"/>
      <c r="GUC148" s="24"/>
      <c r="GUD148" s="24"/>
      <c r="GUE148" s="24"/>
      <c r="GUF148" s="24"/>
      <c r="GUG148" s="24"/>
      <c r="GUH148" s="24"/>
      <c r="GUI148" s="24"/>
      <c r="GUJ148" s="24"/>
      <c r="GUK148" s="24"/>
      <c r="GUL148" s="24"/>
      <c r="GUM148" s="24"/>
      <c r="GUN148" s="24"/>
      <c r="GUO148" s="24"/>
      <c r="GUP148" s="24"/>
      <c r="GUQ148" s="24"/>
      <c r="GUR148" s="24"/>
      <c r="GUS148" s="24"/>
      <c r="GUT148" s="24"/>
      <c r="GUU148" s="24"/>
      <c r="GUV148" s="24"/>
      <c r="GUW148" s="24"/>
      <c r="GUX148" s="24"/>
      <c r="GUY148" s="24"/>
      <c r="GUZ148" s="24"/>
      <c r="GVA148" s="24"/>
      <c r="GVB148" s="24"/>
      <c r="GVC148" s="24"/>
      <c r="GVD148" s="24"/>
      <c r="GVE148" s="24"/>
      <c r="GVF148" s="24"/>
      <c r="GVG148" s="24"/>
      <c r="GVH148" s="24"/>
      <c r="GVI148" s="24"/>
      <c r="GVJ148" s="24"/>
      <c r="GVK148" s="24"/>
      <c r="GVL148" s="24"/>
      <c r="GVM148" s="24"/>
      <c r="GVN148" s="24"/>
      <c r="GVO148" s="24"/>
      <c r="GVP148" s="24"/>
      <c r="GVQ148" s="24"/>
      <c r="GVR148" s="24"/>
      <c r="GVS148" s="24"/>
      <c r="GVT148" s="24"/>
      <c r="GVU148" s="24"/>
      <c r="GVV148" s="24"/>
      <c r="GVW148" s="24"/>
      <c r="GVX148" s="24"/>
      <c r="GVY148" s="24"/>
      <c r="GVZ148" s="24"/>
      <c r="GWA148" s="24"/>
      <c r="GWB148" s="24"/>
      <c r="GWC148" s="24"/>
      <c r="GWD148" s="24"/>
      <c r="GWE148" s="24"/>
      <c r="GWF148" s="24"/>
      <c r="GWG148" s="24"/>
      <c r="GWH148" s="24"/>
      <c r="GWI148" s="24"/>
      <c r="GWJ148" s="24"/>
      <c r="GWK148" s="24"/>
      <c r="GWL148" s="24"/>
      <c r="GWM148" s="24"/>
      <c r="GWN148" s="24"/>
      <c r="GWO148" s="24"/>
      <c r="GWP148" s="24"/>
      <c r="GWQ148" s="24"/>
      <c r="GWR148" s="24"/>
      <c r="GWS148" s="24"/>
      <c r="GWT148" s="24"/>
      <c r="GWU148" s="24"/>
      <c r="GWV148" s="24"/>
      <c r="GWW148" s="24"/>
      <c r="GWX148" s="24"/>
      <c r="GWY148" s="24"/>
      <c r="GWZ148" s="24"/>
      <c r="GXA148" s="24"/>
      <c r="GXB148" s="24"/>
      <c r="GXC148" s="24"/>
      <c r="GXD148" s="24"/>
      <c r="GXE148" s="24"/>
      <c r="GXF148" s="24"/>
      <c r="GXG148" s="24"/>
      <c r="GXH148" s="24"/>
      <c r="GXI148" s="24"/>
      <c r="GXJ148" s="24"/>
      <c r="GXK148" s="24"/>
      <c r="GXL148" s="24"/>
      <c r="GXM148" s="24"/>
      <c r="GXN148" s="24"/>
      <c r="GXO148" s="24"/>
      <c r="GXP148" s="24"/>
      <c r="GXQ148" s="24"/>
      <c r="GXR148" s="24"/>
      <c r="GXS148" s="24"/>
      <c r="GXT148" s="24"/>
      <c r="GXU148" s="24"/>
      <c r="GXV148" s="24"/>
      <c r="GXW148" s="24"/>
      <c r="GXX148" s="24"/>
      <c r="GXY148" s="24"/>
      <c r="GXZ148" s="24"/>
      <c r="GYA148" s="24"/>
      <c r="GYB148" s="24"/>
      <c r="GYC148" s="24"/>
      <c r="GYD148" s="24"/>
      <c r="GYE148" s="24"/>
      <c r="GYF148" s="24"/>
      <c r="GYG148" s="24"/>
      <c r="GYH148" s="24"/>
      <c r="GYI148" s="24"/>
      <c r="GYJ148" s="24"/>
      <c r="GYK148" s="24"/>
      <c r="GYL148" s="24"/>
      <c r="GYM148" s="24"/>
      <c r="GYN148" s="24"/>
      <c r="GYO148" s="24"/>
      <c r="GYP148" s="24"/>
      <c r="GYQ148" s="24"/>
      <c r="GYR148" s="24"/>
      <c r="GYS148" s="24"/>
      <c r="GYT148" s="24"/>
      <c r="GYU148" s="24"/>
      <c r="GYV148" s="24"/>
      <c r="GYW148" s="24"/>
      <c r="GYX148" s="24"/>
      <c r="GYY148" s="24"/>
      <c r="GYZ148" s="24"/>
      <c r="GZA148" s="24"/>
      <c r="GZB148" s="24"/>
      <c r="GZC148" s="24"/>
      <c r="GZD148" s="24"/>
      <c r="GZE148" s="24"/>
      <c r="GZF148" s="24"/>
      <c r="GZG148" s="24"/>
      <c r="GZH148" s="24"/>
      <c r="GZI148" s="24"/>
      <c r="GZJ148" s="24"/>
      <c r="GZK148" s="24"/>
      <c r="GZL148" s="24"/>
      <c r="GZM148" s="24"/>
      <c r="GZN148" s="24"/>
      <c r="GZO148" s="24"/>
      <c r="GZP148" s="24"/>
      <c r="GZQ148" s="24"/>
      <c r="GZR148" s="24"/>
      <c r="GZS148" s="24"/>
      <c r="GZT148" s="24"/>
      <c r="GZU148" s="24"/>
      <c r="GZV148" s="24"/>
      <c r="GZW148" s="24"/>
      <c r="GZX148" s="24"/>
      <c r="GZY148" s="24"/>
      <c r="GZZ148" s="24"/>
      <c r="HAA148" s="24"/>
      <c r="HAB148" s="24"/>
      <c r="HAC148" s="24"/>
      <c r="HAD148" s="24"/>
      <c r="HAE148" s="24"/>
      <c r="HAF148" s="24"/>
      <c r="HAG148" s="24"/>
      <c r="HAH148" s="24"/>
      <c r="HAI148" s="24"/>
      <c r="HAJ148" s="24"/>
      <c r="HAK148" s="24"/>
      <c r="HAL148" s="24"/>
      <c r="HAM148" s="24"/>
      <c r="HAN148" s="24"/>
      <c r="HAO148" s="24"/>
      <c r="HAP148" s="24"/>
      <c r="HAQ148" s="24"/>
      <c r="HAR148" s="24"/>
      <c r="HAS148" s="24"/>
      <c r="HAT148" s="24"/>
      <c r="HAU148" s="24"/>
      <c r="HAV148" s="24"/>
      <c r="HAW148" s="24"/>
      <c r="HAX148" s="24"/>
      <c r="HAY148" s="24"/>
      <c r="HAZ148" s="24"/>
      <c r="HBA148" s="24"/>
      <c r="HBB148" s="24"/>
      <c r="HBC148" s="24"/>
      <c r="HBD148" s="24"/>
      <c r="HBE148" s="24"/>
      <c r="HBF148" s="24"/>
      <c r="HBG148" s="24"/>
      <c r="HBH148" s="24"/>
      <c r="HBI148" s="24"/>
      <c r="HBJ148" s="24"/>
      <c r="HBK148" s="24"/>
      <c r="HBL148" s="24"/>
      <c r="HBM148" s="24"/>
      <c r="HBN148" s="24"/>
      <c r="HBO148" s="24"/>
      <c r="HBP148" s="24"/>
      <c r="HBQ148" s="24"/>
      <c r="HBR148" s="24"/>
      <c r="HBS148" s="24"/>
      <c r="HBT148" s="24"/>
      <c r="HBU148" s="24"/>
      <c r="HBV148" s="24"/>
      <c r="HBW148" s="24"/>
      <c r="HBX148" s="24"/>
      <c r="HBY148" s="24"/>
      <c r="HBZ148" s="24"/>
      <c r="HCA148" s="24"/>
      <c r="HCB148" s="24"/>
      <c r="HCC148" s="24"/>
      <c r="HCD148" s="24"/>
      <c r="HCE148" s="24"/>
      <c r="HCF148" s="24"/>
      <c r="HCG148" s="24"/>
      <c r="HCH148" s="24"/>
      <c r="HCI148" s="24"/>
      <c r="HCJ148" s="24"/>
      <c r="HCK148" s="24"/>
      <c r="HCL148" s="24"/>
      <c r="HCM148" s="24"/>
      <c r="HCN148" s="24"/>
      <c r="HCO148" s="24"/>
      <c r="HCP148" s="24"/>
      <c r="HCQ148" s="24"/>
      <c r="HCR148" s="24"/>
      <c r="HCS148" s="24"/>
      <c r="HCT148" s="24"/>
      <c r="HCU148" s="24"/>
      <c r="HCV148" s="24"/>
      <c r="HCW148" s="24"/>
      <c r="HCX148" s="24"/>
      <c r="HCY148" s="24"/>
      <c r="HCZ148" s="24"/>
      <c r="HDA148" s="24"/>
      <c r="HDB148" s="24"/>
      <c r="HDC148" s="24"/>
      <c r="HDD148" s="24"/>
      <c r="HDE148" s="24"/>
      <c r="HDF148" s="24"/>
      <c r="HDG148" s="24"/>
      <c r="HDH148" s="24"/>
      <c r="HDI148" s="24"/>
      <c r="HDJ148" s="24"/>
      <c r="HDK148" s="24"/>
      <c r="HDL148" s="24"/>
      <c r="HDM148" s="24"/>
      <c r="HDN148" s="24"/>
      <c r="HDO148" s="24"/>
      <c r="HDP148" s="24"/>
      <c r="HDQ148" s="24"/>
      <c r="HDR148" s="24"/>
      <c r="HDS148" s="24"/>
      <c r="HDT148" s="24"/>
      <c r="HDU148" s="24"/>
      <c r="HDV148" s="24"/>
      <c r="HDW148" s="24"/>
      <c r="HDX148" s="24"/>
      <c r="HDY148" s="24"/>
      <c r="HDZ148" s="24"/>
      <c r="HEA148" s="24"/>
      <c r="HEB148" s="24"/>
      <c r="HEC148" s="24"/>
      <c r="HED148" s="24"/>
      <c r="HEE148" s="24"/>
      <c r="HEF148" s="24"/>
      <c r="HEG148" s="24"/>
      <c r="HEH148" s="24"/>
      <c r="HEI148" s="24"/>
      <c r="HEJ148" s="24"/>
      <c r="HEK148" s="24"/>
      <c r="HEL148" s="24"/>
      <c r="HEM148" s="24"/>
      <c r="HEN148" s="24"/>
      <c r="HEO148" s="24"/>
      <c r="HEP148" s="24"/>
      <c r="HEQ148" s="24"/>
      <c r="HER148" s="24"/>
      <c r="HES148" s="24"/>
      <c r="HET148" s="24"/>
      <c r="HEU148" s="24"/>
      <c r="HEV148" s="24"/>
      <c r="HEW148" s="24"/>
      <c r="HEX148" s="24"/>
      <c r="HEY148" s="24"/>
      <c r="HEZ148" s="24"/>
      <c r="HFA148" s="24"/>
      <c r="HFB148" s="24"/>
      <c r="HFC148" s="24"/>
      <c r="HFD148" s="24"/>
      <c r="HFE148" s="24"/>
      <c r="HFF148" s="24"/>
      <c r="HFG148" s="24"/>
      <c r="HFH148" s="24"/>
      <c r="HFI148" s="24"/>
      <c r="HFJ148" s="24"/>
      <c r="HFK148" s="24"/>
      <c r="HFL148" s="24"/>
      <c r="HFM148" s="24"/>
      <c r="HFN148" s="24"/>
      <c r="HFO148" s="24"/>
      <c r="HFP148" s="24"/>
      <c r="HFQ148" s="24"/>
      <c r="HFR148" s="24"/>
      <c r="HFS148" s="24"/>
      <c r="HFT148" s="24"/>
      <c r="HFU148" s="24"/>
      <c r="HFV148" s="24"/>
      <c r="HFW148" s="24"/>
      <c r="HFX148" s="24"/>
      <c r="HFY148" s="24"/>
      <c r="HFZ148" s="24"/>
      <c r="HGA148" s="24"/>
      <c r="HGB148" s="24"/>
      <c r="HGC148" s="24"/>
      <c r="HGD148" s="24"/>
      <c r="HGE148" s="24"/>
      <c r="HGF148" s="24"/>
      <c r="HGG148" s="24"/>
      <c r="HGH148" s="24"/>
      <c r="HGI148" s="24"/>
      <c r="HGJ148" s="24"/>
      <c r="HGK148" s="24"/>
      <c r="HGL148" s="24"/>
      <c r="HGM148" s="24"/>
      <c r="HGN148" s="24"/>
      <c r="HGO148" s="24"/>
      <c r="HGP148" s="24"/>
      <c r="HGQ148" s="24"/>
      <c r="HGR148" s="24"/>
      <c r="HGS148" s="24"/>
      <c r="HGT148" s="24"/>
      <c r="HGU148" s="24"/>
      <c r="HGV148" s="24"/>
      <c r="HGW148" s="24"/>
      <c r="HGX148" s="24"/>
      <c r="HGY148" s="24"/>
      <c r="HGZ148" s="24"/>
      <c r="HHA148" s="24"/>
      <c r="HHB148" s="24"/>
      <c r="HHC148" s="24"/>
      <c r="HHD148" s="24"/>
      <c r="HHE148" s="24"/>
      <c r="HHF148" s="24"/>
      <c r="HHG148" s="24"/>
      <c r="HHH148" s="24"/>
      <c r="HHI148" s="24"/>
      <c r="HHJ148" s="24"/>
      <c r="HHK148" s="24"/>
      <c r="HHL148" s="24"/>
      <c r="HHM148" s="24"/>
      <c r="HHN148" s="24"/>
      <c r="HHO148" s="24"/>
      <c r="HHP148" s="24"/>
      <c r="HHQ148" s="24"/>
      <c r="HHR148" s="24"/>
      <c r="HHS148" s="24"/>
      <c r="HHT148" s="24"/>
      <c r="HHU148" s="24"/>
      <c r="HHV148" s="24"/>
      <c r="HHW148" s="24"/>
      <c r="HHX148" s="24"/>
      <c r="HHY148" s="24"/>
      <c r="HHZ148" s="24"/>
      <c r="HIA148" s="24"/>
      <c r="HIB148" s="24"/>
      <c r="HIC148" s="24"/>
      <c r="HID148" s="24"/>
      <c r="HIE148" s="24"/>
      <c r="HIF148" s="24"/>
      <c r="HIG148" s="24"/>
      <c r="HIH148" s="24"/>
      <c r="HII148" s="24"/>
      <c r="HIJ148" s="24"/>
      <c r="HIK148" s="24"/>
      <c r="HIL148" s="24"/>
      <c r="HIM148" s="24"/>
      <c r="HIN148" s="24"/>
      <c r="HIO148" s="24"/>
      <c r="HIP148" s="24"/>
      <c r="HIQ148" s="24"/>
      <c r="HIR148" s="24"/>
      <c r="HIS148" s="24"/>
      <c r="HIT148" s="24"/>
      <c r="HIU148" s="24"/>
      <c r="HIV148" s="24"/>
      <c r="HIW148" s="24"/>
      <c r="HIX148" s="24"/>
      <c r="HIY148" s="24"/>
      <c r="HIZ148" s="24"/>
      <c r="HJA148" s="24"/>
      <c r="HJB148" s="24"/>
      <c r="HJC148" s="24"/>
      <c r="HJD148" s="24"/>
      <c r="HJE148" s="24"/>
      <c r="HJF148" s="24"/>
      <c r="HJG148" s="24"/>
      <c r="HJH148" s="24"/>
      <c r="HJI148" s="24"/>
      <c r="HJJ148" s="24"/>
      <c r="HJK148" s="24"/>
      <c r="HJL148" s="24"/>
      <c r="HJM148" s="24"/>
      <c r="HJN148" s="24"/>
      <c r="HJO148" s="24"/>
      <c r="HJP148" s="24"/>
      <c r="HJQ148" s="24"/>
      <c r="HJR148" s="24"/>
      <c r="HJS148" s="24"/>
      <c r="HJT148" s="24"/>
      <c r="HJU148" s="24"/>
      <c r="HJV148" s="24"/>
      <c r="HJW148" s="24"/>
      <c r="HJX148" s="24"/>
      <c r="HJY148" s="24"/>
      <c r="HJZ148" s="24"/>
      <c r="HKA148" s="24"/>
      <c r="HKB148" s="24"/>
      <c r="HKC148" s="24"/>
      <c r="HKD148" s="24"/>
      <c r="HKE148" s="24"/>
      <c r="HKF148" s="24"/>
      <c r="HKG148" s="24"/>
      <c r="HKH148" s="24"/>
      <c r="HKI148" s="24"/>
      <c r="HKJ148" s="24"/>
      <c r="HKK148" s="24"/>
      <c r="HKL148" s="24"/>
      <c r="HKM148" s="24"/>
      <c r="HKN148" s="24"/>
      <c r="HKO148" s="24"/>
      <c r="HKP148" s="24"/>
      <c r="HKQ148" s="24"/>
      <c r="HKR148" s="24"/>
      <c r="HKS148" s="24"/>
      <c r="HKT148" s="24"/>
      <c r="HKU148" s="24"/>
      <c r="HKV148" s="24"/>
      <c r="HKW148" s="24"/>
      <c r="HKX148" s="24"/>
      <c r="HKY148" s="24"/>
      <c r="HKZ148" s="24"/>
      <c r="HLA148" s="24"/>
      <c r="HLB148" s="24"/>
      <c r="HLC148" s="24"/>
      <c r="HLD148" s="24"/>
      <c r="HLE148" s="24"/>
      <c r="HLF148" s="24"/>
      <c r="HLG148" s="24"/>
      <c r="HLH148" s="24"/>
      <c r="HLI148" s="24"/>
      <c r="HLJ148" s="24"/>
      <c r="HLK148" s="24"/>
      <c r="HLL148" s="24"/>
      <c r="HLM148" s="24"/>
      <c r="HLN148" s="24"/>
      <c r="HLO148" s="24"/>
      <c r="HLP148" s="24"/>
      <c r="HLQ148" s="24"/>
      <c r="HLR148" s="24"/>
      <c r="HLS148" s="24"/>
      <c r="HLT148" s="24"/>
      <c r="HLU148" s="24"/>
      <c r="HLV148" s="24"/>
      <c r="HLW148" s="24"/>
      <c r="HLX148" s="24"/>
      <c r="HLY148" s="24"/>
      <c r="HLZ148" s="24"/>
      <c r="HMA148" s="24"/>
      <c r="HMB148" s="24"/>
      <c r="HMC148" s="24"/>
      <c r="HMD148" s="24"/>
      <c r="HME148" s="24"/>
      <c r="HMF148" s="24"/>
      <c r="HMG148" s="24"/>
      <c r="HMH148" s="24"/>
      <c r="HMI148" s="24"/>
      <c r="HMJ148" s="24"/>
      <c r="HMK148" s="24"/>
      <c r="HML148" s="24"/>
      <c r="HMM148" s="24"/>
      <c r="HMN148" s="24"/>
      <c r="HMO148" s="24"/>
      <c r="HMP148" s="24"/>
      <c r="HMQ148" s="24"/>
      <c r="HMR148" s="24"/>
      <c r="HMS148" s="24"/>
      <c r="HMT148" s="24"/>
      <c r="HMU148" s="24"/>
      <c r="HMV148" s="24"/>
      <c r="HMW148" s="24"/>
      <c r="HMX148" s="24"/>
      <c r="HMY148" s="24"/>
      <c r="HMZ148" s="24"/>
      <c r="HNA148" s="24"/>
      <c r="HNB148" s="24"/>
      <c r="HNC148" s="24"/>
      <c r="HND148" s="24"/>
      <c r="HNE148" s="24"/>
      <c r="HNF148" s="24"/>
      <c r="HNG148" s="24"/>
      <c r="HNH148" s="24"/>
      <c r="HNI148" s="24"/>
      <c r="HNJ148" s="24"/>
      <c r="HNK148" s="24"/>
      <c r="HNL148" s="24"/>
      <c r="HNM148" s="24"/>
      <c r="HNN148" s="24"/>
      <c r="HNO148" s="24"/>
      <c r="HNP148" s="24"/>
      <c r="HNQ148" s="24"/>
      <c r="HNR148" s="24"/>
      <c r="HNS148" s="24"/>
      <c r="HNT148" s="24"/>
      <c r="HNU148" s="24"/>
      <c r="HNV148" s="24"/>
      <c r="HNW148" s="24"/>
      <c r="HNX148" s="24"/>
      <c r="HNY148" s="24"/>
      <c r="HNZ148" s="24"/>
      <c r="HOA148" s="24"/>
      <c r="HOB148" s="24"/>
      <c r="HOC148" s="24"/>
      <c r="HOD148" s="24"/>
      <c r="HOE148" s="24"/>
      <c r="HOF148" s="24"/>
      <c r="HOG148" s="24"/>
      <c r="HOH148" s="24"/>
      <c r="HOI148" s="24"/>
      <c r="HOJ148" s="24"/>
      <c r="HOK148" s="24"/>
      <c r="HOL148" s="24"/>
      <c r="HOM148" s="24"/>
      <c r="HON148" s="24"/>
      <c r="HOO148" s="24"/>
      <c r="HOP148" s="24"/>
      <c r="HOQ148" s="24"/>
      <c r="HOR148" s="24"/>
      <c r="HOS148" s="24"/>
      <c r="HOT148" s="24"/>
      <c r="HOU148" s="24"/>
      <c r="HOV148" s="24"/>
      <c r="HOW148" s="24"/>
      <c r="HOX148" s="24"/>
      <c r="HOY148" s="24"/>
      <c r="HOZ148" s="24"/>
      <c r="HPA148" s="24"/>
      <c r="HPB148" s="24"/>
      <c r="HPC148" s="24"/>
      <c r="HPD148" s="24"/>
      <c r="HPE148" s="24"/>
      <c r="HPF148" s="24"/>
      <c r="HPG148" s="24"/>
      <c r="HPH148" s="24"/>
      <c r="HPI148" s="24"/>
      <c r="HPJ148" s="24"/>
      <c r="HPK148" s="24"/>
      <c r="HPL148" s="24"/>
      <c r="HPM148" s="24"/>
      <c r="HPN148" s="24"/>
      <c r="HPO148" s="24"/>
      <c r="HPP148" s="24"/>
      <c r="HPQ148" s="24"/>
      <c r="HPR148" s="24"/>
      <c r="HPS148" s="24"/>
      <c r="HPT148" s="24"/>
      <c r="HPU148" s="24"/>
      <c r="HPV148" s="24"/>
      <c r="HPW148" s="24"/>
      <c r="HPX148" s="24"/>
      <c r="HPY148" s="24"/>
      <c r="HPZ148" s="24"/>
      <c r="HQA148" s="24"/>
      <c r="HQB148" s="24"/>
      <c r="HQC148" s="24"/>
      <c r="HQD148" s="24"/>
      <c r="HQE148" s="24"/>
      <c r="HQF148" s="24"/>
      <c r="HQG148" s="24"/>
      <c r="HQH148" s="24"/>
      <c r="HQI148" s="24"/>
      <c r="HQJ148" s="24"/>
      <c r="HQK148" s="24"/>
      <c r="HQL148" s="24"/>
      <c r="HQM148" s="24"/>
      <c r="HQN148" s="24"/>
      <c r="HQO148" s="24"/>
      <c r="HQP148" s="24"/>
      <c r="HQQ148" s="24"/>
      <c r="HQR148" s="24"/>
      <c r="HQS148" s="24"/>
      <c r="HQT148" s="24"/>
      <c r="HQU148" s="24"/>
      <c r="HQV148" s="24"/>
      <c r="HQW148" s="24"/>
      <c r="HQX148" s="24"/>
      <c r="HQY148" s="24"/>
      <c r="HQZ148" s="24"/>
      <c r="HRA148" s="24"/>
      <c r="HRB148" s="24"/>
      <c r="HRC148" s="24"/>
      <c r="HRD148" s="24"/>
      <c r="HRE148" s="24"/>
      <c r="HRF148" s="24"/>
      <c r="HRG148" s="24"/>
      <c r="HRH148" s="24"/>
      <c r="HRI148" s="24"/>
      <c r="HRJ148" s="24"/>
      <c r="HRK148" s="24"/>
      <c r="HRL148" s="24"/>
      <c r="HRM148" s="24"/>
      <c r="HRN148" s="24"/>
      <c r="HRO148" s="24"/>
      <c r="HRP148" s="24"/>
      <c r="HRQ148" s="24"/>
      <c r="HRR148" s="24"/>
      <c r="HRS148" s="24"/>
      <c r="HRT148" s="24"/>
      <c r="HRU148" s="24"/>
      <c r="HRV148" s="24"/>
      <c r="HRW148" s="24"/>
      <c r="HRX148" s="24"/>
      <c r="HRY148" s="24"/>
      <c r="HRZ148" s="24"/>
      <c r="HSA148" s="24"/>
      <c r="HSB148" s="24"/>
      <c r="HSC148" s="24"/>
      <c r="HSD148" s="24"/>
      <c r="HSE148" s="24"/>
      <c r="HSF148" s="24"/>
      <c r="HSG148" s="24"/>
      <c r="HSH148" s="24"/>
      <c r="HSI148" s="24"/>
      <c r="HSJ148" s="24"/>
      <c r="HSK148" s="24"/>
      <c r="HSL148" s="24"/>
      <c r="HSM148" s="24"/>
      <c r="HSN148" s="24"/>
      <c r="HSO148" s="24"/>
      <c r="HSP148" s="24"/>
      <c r="HSQ148" s="24"/>
      <c r="HSR148" s="24"/>
      <c r="HSS148" s="24"/>
      <c r="HST148" s="24"/>
      <c r="HSU148" s="24"/>
      <c r="HSV148" s="24"/>
      <c r="HSW148" s="24"/>
      <c r="HSX148" s="24"/>
      <c r="HSY148" s="24"/>
      <c r="HSZ148" s="24"/>
      <c r="HTA148" s="24"/>
      <c r="HTB148" s="24"/>
      <c r="HTC148" s="24"/>
      <c r="HTD148" s="24"/>
      <c r="HTE148" s="24"/>
      <c r="HTF148" s="24"/>
      <c r="HTG148" s="24"/>
      <c r="HTH148" s="24"/>
      <c r="HTI148" s="24"/>
      <c r="HTJ148" s="24"/>
      <c r="HTK148" s="24"/>
      <c r="HTL148" s="24"/>
      <c r="HTM148" s="24"/>
      <c r="HTN148" s="24"/>
      <c r="HTO148" s="24"/>
      <c r="HTP148" s="24"/>
      <c r="HTQ148" s="24"/>
      <c r="HTR148" s="24"/>
      <c r="HTS148" s="24"/>
      <c r="HTT148" s="24"/>
      <c r="HTU148" s="24"/>
      <c r="HTV148" s="24"/>
      <c r="HTW148" s="24"/>
      <c r="HTX148" s="24"/>
      <c r="HTY148" s="24"/>
      <c r="HTZ148" s="24"/>
      <c r="HUA148" s="24"/>
      <c r="HUB148" s="24"/>
      <c r="HUC148" s="24"/>
      <c r="HUD148" s="24"/>
      <c r="HUE148" s="24"/>
      <c r="HUF148" s="24"/>
      <c r="HUG148" s="24"/>
      <c r="HUH148" s="24"/>
      <c r="HUI148" s="24"/>
      <c r="HUJ148" s="24"/>
      <c r="HUK148" s="24"/>
      <c r="HUL148" s="24"/>
      <c r="HUM148" s="24"/>
      <c r="HUN148" s="24"/>
      <c r="HUO148" s="24"/>
      <c r="HUP148" s="24"/>
      <c r="HUQ148" s="24"/>
      <c r="HUR148" s="24"/>
      <c r="HUS148" s="24"/>
      <c r="HUT148" s="24"/>
      <c r="HUU148" s="24"/>
      <c r="HUV148" s="24"/>
      <c r="HUW148" s="24"/>
      <c r="HUX148" s="24"/>
      <c r="HUY148" s="24"/>
      <c r="HUZ148" s="24"/>
      <c r="HVA148" s="24"/>
      <c r="HVB148" s="24"/>
      <c r="HVC148" s="24"/>
      <c r="HVD148" s="24"/>
      <c r="HVE148" s="24"/>
      <c r="HVF148" s="24"/>
      <c r="HVG148" s="24"/>
      <c r="HVH148" s="24"/>
      <c r="HVI148" s="24"/>
      <c r="HVJ148" s="24"/>
      <c r="HVK148" s="24"/>
      <c r="HVL148" s="24"/>
      <c r="HVM148" s="24"/>
      <c r="HVN148" s="24"/>
      <c r="HVO148" s="24"/>
      <c r="HVP148" s="24"/>
      <c r="HVQ148" s="24"/>
      <c r="HVR148" s="24"/>
      <c r="HVS148" s="24"/>
      <c r="HVT148" s="24"/>
      <c r="HVU148" s="24"/>
      <c r="HVV148" s="24"/>
      <c r="HVW148" s="24"/>
      <c r="HVX148" s="24"/>
      <c r="HVY148" s="24"/>
      <c r="HVZ148" s="24"/>
      <c r="HWA148" s="24"/>
      <c r="HWB148" s="24"/>
      <c r="HWC148" s="24"/>
      <c r="HWD148" s="24"/>
      <c r="HWE148" s="24"/>
      <c r="HWF148" s="24"/>
      <c r="HWG148" s="24"/>
      <c r="HWH148" s="24"/>
      <c r="HWI148" s="24"/>
      <c r="HWJ148" s="24"/>
      <c r="HWK148" s="24"/>
      <c r="HWL148" s="24"/>
      <c r="HWM148" s="24"/>
      <c r="HWN148" s="24"/>
      <c r="HWO148" s="24"/>
      <c r="HWP148" s="24"/>
      <c r="HWQ148" s="24"/>
      <c r="HWR148" s="24"/>
      <c r="HWS148" s="24"/>
      <c r="HWT148" s="24"/>
      <c r="HWU148" s="24"/>
      <c r="HWV148" s="24"/>
      <c r="HWW148" s="24"/>
      <c r="HWX148" s="24"/>
      <c r="HWY148" s="24"/>
      <c r="HWZ148" s="24"/>
      <c r="HXA148" s="24"/>
      <c r="HXB148" s="24"/>
      <c r="HXC148" s="24"/>
      <c r="HXD148" s="24"/>
      <c r="HXE148" s="24"/>
      <c r="HXF148" s="24"/>
      <c r="HXG148" s="24"/>
      <c r="HXH148" s="24"/>
      <c r="HXI148" s="24"/>
      <c r="HXJ148" s="24"/>
      <c r="HXK148" s="24"/>
      <c r="HXL148" s="24"/>
      <c r="HXM148" s="24"/>
      <c r="HXN148" s="24"/>
      <c r="HXO148" s="24"/>
      <c r="HXP148" s="24"/>
      <c r="HXQ148" s="24"/>
      <c r="HXR148" s="24"/>
      <c r="HXS148" s="24"/>
      <c r="HXT148" s="24"/>
      <c r="HXU148" s="24"/>
      <c r="HXV148" s="24"/>
      <c r="HXW148" s="24"/>
      <c r="HXX148" s="24"/>
      <c r="HXY148" s="24"/>
      <c r="HXZ148" s="24"/>
      <c r="HYA148" s="24"/>
      <c r="HYB148" s="24"/>
      <c r="HYC148" s="24"/>
      <c r="HYD148" s="24"/>
      <c r="HYE148" s="24"/>
      <c r="HYF148" s="24"/>
      <c r="HYG148" s="24"/>
      <c r="HYH148" s="24"/>
      <c r="HYI148" s="24"/>
      <c r="HYJ148" s="24"/>
      <c r="HYK148" s="24"/>
      <c r="HYL148" s="24"/>
      <c r="HYM148" s="24"/>
      <c r="HYN148" s="24"/>
      <c r="HYO148" s="24"/>
      <c r="HYP148" s="24"/>
      <c r="HYQ148" s="24"/>
      <c r="HYR148" s="24"/>
      <c r="HYS148" s="24"/>
      <c r="HYT148" s="24"/>
      <c r="HYU148" s="24"/>
      <c r="HYV148" s="24"/>
      <c r="HYW148" s="24"/>
      <c r="HYX148" s="24"/>
      <c r="HYY148" s="24"/>
      <c r="HYZ148" s="24"/>
      <c r="HZA148" s="24"/>
      <c r="HZB148" s="24"/>
      <c r="HZC148" s="24"/>
      <c r="HZD148" s="24"/>
      <c r="HZE148" s="24"/>
      <c r="HZF148" s="24"/>
      <c r="HZG148" s="24"/>
      <c r="HZH148" s="24"/>
      <c r="HZI148" s="24"/>
      <c r="HZJ148" s="24"/>
      <c r="HZK148" s="24"/>
      <c r="HZL148" s="24"/>
      <c r="HZM148" s="24"/>
      <c r="HZN148" s="24"/>
      <c r="HZO148" s="24"/>
      <c r="HZP148" s="24"/>
      <c r="HZQ148" s="24"/>
      <c r="HZR148" s="24"/>
      <c r="HZS148" s="24"/>
      <c r="HZT148" s="24"/>
      <c r="HZU148" s="24"/>
      <c r="HZV148" s="24"/>
      <c r="HZW148" s="24"/>
      <c r="HZX148" s="24"/>
      <c r="HZY148" s="24"/>
      <c r="HZZ148" s="24"/>
      <c r="IAA148" s="24"/>
      <c r="IAB148" s="24"/>
      <c r="IAC148" s="24"/>
      <c r="IAD148" s="24"/>
      <c r="IAE148" s="24"/>
      <c r="IAF148" s="24"/>
      <c r="IAG148" s="24"/>
      <c r="IAH148" s="24"/>
      <c r="IAI148" s="24"/>
      <c r="IAJ148" s="24"/>
      <c r="IAK148" s="24"/>
      <c r="IAL148" s="24"/>
      <c r="IAM148" s="24"/>
      <c r="IAN148" s="24"/>
      <c r="IAO148" s="24"/>
      <c r="IAP148" s="24"/>
      <c r="IAQ148" s="24"/>
      <c r="IAR148" s="24"/>
      <c r="IAS148" s="24"/>
      <c r="IAT148" s="24"/>
      <c r="IAU148" s="24"/>
      <c r="IAV148" s="24"/>
      <c r="IAW148" s="24"/>
      <c r="IAX148" s="24"/>
      <c r="IAY148" s="24"/>
      <c r="IAZ148" s="24"/>
      <c r="IBA148" s="24"/>
      <c r="IBB148" s="24"/>
      <c r="IBC148" s="24"/>
      <c r="IBD148" s="24"/>
      <c r="IBE148" s="24"/>
      <c r="IBF148" s="24"/>
      <c r="IBG148" s="24"/>
      <c r="IBH148" s="24"/>
      <c r="IBI148" s="24"/>
      <c r="IBJ148" s="24"/>
      <c r="IBK148" s="24"/>
      <c r="IBL148" s="24"/>
      <c r="IBM148" s="24"/>
      <c r="IBN148" s="24"/>
      <c r="IBO148" s="24"/>
      <c r="IBP148" s="24"/>
      <c r="IBQ148" s="24"/>
      <c r="IBR148" s="24"/>
      <c r="IBS148" s="24"/>
      <c r="IBT148" s="24"/>
      <c r="IBU148" s="24"/>
      <c r="IBV148" s="24"/>
      <c r="IBW148" s="24"/>
      <c r="IBX148" s="24"/>
      <c r="IBY148" s="24"/>
      <c r="IBZ148" s="24"/>
      <c r="ICA148" s="24"/>
      <c r="ICB148" s="24"/>
      <c r="ICC148" s="24"/>
      <c r="ICD148" s="24"/>
      <c r="ICE148" s="24"/>
      <c r="ICF148" s="24"/>
      <c r="ICG148" s="24"/>
      <c r="ICH148" s="24"/>
      <c r="ICI148" s="24"/>
      <c r="ICJ148" s="24"/>
      <c r="ICK148" s="24"/>
      <c r="ICL148" s="24"/>
      <c r="ICM148" s="24"/>
      <c r="ICN148" s="24"/>
      <c r="ICO148" s="24"/>
      <c r="ICP148" s="24"/>
      <c r="ICQ148" s="24"/>
      <c r="ICR148" s="24"/>
      <c r="ICS148" s="24"/>
      <c r="ICT148" s="24"/>
      <c r="ICU148" s="24"/>
      <c r="ICV148" s="24"/>
      <c r="ICW148" s="24"/>
      <c r="ICX148" s="24"/>
      <c r="ICY148" s="24"/>
      <c r="ICZ148" s="24"/>
      <c r="IDA148" s="24"/>
      <c r="IDB148" s="24"/>
      <c r="IDC148" s="24"/>
      <c r="IDD148" s="24"/>
      <c r="IDE148" s="24"/>
      <c r="IDF148" s="24"/>
      <c r="IDG148" s="24"/>
      <c r="IDH148" s="24"/>
      <c r="IDI148" s="24"/>
      <c r="IDJ148" s="24"/>
      <c r="IDK148" s="24"/>
      <c r="IDL148" s="24"/>
      <c r="IDM148" s="24"/>
      <c r="IDN148" s="24"/>
      <c r="IDO148" s="24"/>
      <c r="IDP148" s="24"/>
      <c r="IDQ148" s="24"/>
      <c r="IDR148" s="24"/>
      <c r="IDS148" s="24"/>
      <c r="IDT148" s="24"/>
      <c r="IDU148" s="24"/>
      <c r="IDV148" s="24"/>
      <c r="IDW148" s="24"/>
      <c r="IDX148" s="24"/>
      <c r="IDY148" s="24"/>
      <c r="IDZ148" s="24"/>
      <c r="IEA148" s="24"/>
      <c r="IEB148" s="24"/>
      <c r="IEC148" s="24"/>
      <c r="IED148" s="24"/>
      <c r="IEE148" s="24"/>
      <c r="IEF148" s="24"/>
      <c r="IEG148" s="24"/>
      <c r="IEH148" s="24"/>
      <c r="IEI148" s="24"/>
      <c r="IEJ148" s="24"/>
      <c r="IEK148" s="24"/>
      <c r="IEL148" s="24"/>
      <c r="IEM148" s="24"/>
      <c r="IEN148" s="24"/>
      <c r="IEO148" s="24"/>
      <c r="IEP148" s="24"/>
      <c r="IEQ148" s="24"/>
      <c r="IER148" s="24"/>
      <c r="IES148" s="24"/>
      <c r="IET148" s="24"/>
      <c r="IEU148" s="24"/>
      <c r="IEV148" s="24"/>
      <c r="IEW148" s="24"/>
      <c r="IEX148" s="24"/>
      <c r="IEY148" s="24"/>
      <c r="IEZ148" s="24"/>
      <c r="IFA148" s="24"/>
      <c r="IFB148" s="24"/>
      <c r="IFC148" s="24"/>
      <c r="IFD148" s="24"/>
      <c r="IFE148" s="24"/>
      <c r="IFF148" s="24"/>
      <c r="IFG148" s="24"/>
      <c r="IFH148" s="24"/>
      <c r="IFI148" s="24"/>
      <c r="IFJ148" s="24"/>
      <c r="IFK148" s="24"/>
      <c r="IFL148" s="24"/>
      <c r="IFM148" s="24"/>
      <c r="IFN148" s="24"/>
      <c r="IFO148" s="24"/>
      <c r="IFP148" s="24"/>
      <c r="IFQ148" s="24"/>
      <c r="IFR148" s="24"/>
      <c r="IFS148" s="24"/>
      <c r="IFT148" s="24"/>
      <c r="IFU148" s="24"/>
      <c r="IFV148" s="24"/>
      <c r="IFW148" s="24"/>
      <c r="IFX148" s="24"/>
      <c r="IFY148" s="24"/>
      <c r="IFZ148" s="24"/>
      <c r="IGA148" s="24"/>
      <c r="IGB148" s="24"/>
      <c r="IGC148" s="24"/>
      <c r="IGD148" s="24"/>
      <c r="IGE148" s="24"/>
      <c r="IGF148" s="24"/>
      <c r="IGG148" s="24"/>
      <c r="IGH148" s="24"/>
      <c r="IGI148" s="24"/>
      <c r="IGJ148" s="24"/>
      <c r="IGK148" s="24"/>
      <c r="IGL148" s="24"/>
      <c r="IGM148" s="24"/>
      <c r="IGN148" s="24"/>
      <c r="IGO148" s="24"/>
      <c r="IGP148" s="24"/>
      <c r="IGQ148" s="24"/>
      <c r="IGR148" s="24"/>
      <c r="IGS148" s="24"/>
      <c r="IGT148" s="24"/>
      <c r="IGU148" s="24"/>
      <c r="IGV148" s="24"/>
      <c r="IGW148" s="24"/>
      <c r="IGX148" s="24"/>
      <c r="IGY148" s="24"/>
      <c r="IGZ148" s="24"/>
      <c r="IHA148" s="24"/>
      <c r="IHB148" s="24"/>
      <c r="IHC148" s="24"/>
      <c r="IHD148" s="24"/>
      <c r="IHE148" s="24"/>
      <c r="IHF148" s="24"/>
      <c r="IHG148" s="24"/>
      <c r="IHH148" s="24"/>
      <c r="IHI148" s="24"/>
      <c r="IHJ148" s="24"/>
      <c r="IHK148" s="24"/>
      <c r="IHL148" s="24"/>
      <c r="IHM148" s="24"/>
      <c r="IHN148" s="24"/>
      <c r="IHO148" s="24"/>
      <c r="IHP148" s="24"/>
      <c r="IHQ148" s="24"/>
      <c r="IHR148" s="24"/>
      <c r="IHS148" s="24"/>
      <c r="IHT148" s="24"/>
      <c r="IHU148" s="24"/>
      <c r="IHV148" s="24"/>
      <c r="IHW148" s="24"/>
      <c r="IHX148" s="24"/>
      <c r="IHY148" s="24"/>
      <c r="IHZ148" s="24"/>
      <c r="IIA148" s="24"/>
      <c r="IIB148" s="24"/>
      <c r="IIC148" s="24"/>
      <c r="IID148" s="24"/>
      <c r="IIE148" s="24"/>
      <c r="IIF148" s="24"/>
      <c r="IIG148" s="24"/>
      <c r="IIH148" s="24"/>
      <c r="III148" s="24"/>
      <c r="IIJ148" s="24"/>
      <c r="IIK148" s="24"/>
      <c r="IIL148" s="24"/>
      <c r="IIM148" s="24"/>
      <c r="IIN148" s="24"/>
      <c r="IIO148" s="24"/>
      <c r="IIP148" s="24"/>
      <c r="IIQ148" s="24"/>
      <c r="IIR148" s="24"/>
      <c r="IIS148" s="24"/>
      <c r="IIT148" s="24"/>
      <c r="IIU148" s="24"/>
      <c r="IIV148" s="24"/>
      <c r="IIW148" s="24"/>
      <c r="IIX148" s="24"/>
      <c r="IIY148" s="24"/>
      <c r="IIZ148" s="24"/>
      <c r="IJA148" s="24"/>
      <c r="IJB148" s="24"/>
      <c r="IJC148" s="24"/>
      <c r="IJD148" s="24"/>
      <c r="IJE148" s="24"/>
      <c r="IJF148" s="24"/>
      <c r="IJG148" s="24"/>
      <c r="IJH148" s="24"/>
      <c r="IJI148" s="24"/>
      <c r="IJJ148" s="24"/>
      <c r="IJK148" s="24"/>
      <c r="IJL148" s="24"/>
      <c r="IJM148" s="24"/>
      <c r="IJN148" s="24"/>
      <c r="IJO148" s="24"/>
      <c r="IJP148" s="24"/>
      <c r="IJQ148" s="24"/>
      <c r="IJR148" s="24"/>
      <c r="IJS148" s="24"/>
      <c r="IJT148" s="24"/>
      <c r="IJU148" s="24"/>
      <c r="IJV148" s="24"/>
      <c r="IJW148" s="24"/>
      <c r="IJX148" s="24"/>
      <c r="IJY148" s="24"/>
      <c r="IJZ148" s="24"/>
      <c r="IKA148" s="24"/>
      <c r="IKB148" s="24"/>
      <c r="IKC148" s="24"/>
      <c r="IKD148" s="24"/>
      <c r="IKE148" s="24"/>
      <c r="IKF148" s="24"/>
      <c r="IKG148" s="24"/>
      <c r="IKH148" s="24"/>
      <c r="IKI148" s="24"/>
      <c r="IKJ148" s="24"/>
      <c r="IKK148" s="24"/>
      <c r="IKL148" s="24"/>
      <c r="IKM148" s="24"/>
      <c r="IKN148" s="24"/>
      <c r="IKO148" s="24"/>
      <c r="IKP148" s="24"/>
      <c r="IKQ148" s="24"/>
      <c r="IKR148" s="24"/>
      <c r="IKS148" s="24"/>
      <c r="IKT148" s="24"/>
      <c r="IKU148" s="24"/>
      <c r="IKV148" s="24"/>
      <c r="IKW148" s="24"/>
      <c r="IKX148" s="24"/>
      <c r="IKY148" s="24"/>
      <c r="IKZ148" s="24"/>
      <c r="ILA148" s="24"/>
      <c r="ILB148" s="24"/>
      <c r="ILC148" s="24"/>
      <c r="ILD148" s="24"/>
      <c r="ILE148" s="24"/>
      <c r="ILF148" s="24"/>
      <c r="ILG148" s="24"/>
      <c r="ILH148" s="24"/>
      <c r="ILI148" s="24"/>
      <c r="ILJ148" s="24"/>
      <c r="ILK148" s="24"/>
      <c r="ILL148" s="24"/>
      <c r="ILM148" s="24"/>
      <c r="ILN148" s="24"/>
      <c r="ILO148" s="24"/>
      <c r="ILP148" s="24"/>
      <c r="ILQ148" s="24"/>
      <c r="ILR148" s="24"/>
      <c r="ILS148" s="24"/>
      <c r="ILT148" s="24"/>
      <c r="ILU148" s="24"/>
      <c r="ILV148" s="24"/>
      <c r="ILW148" s="24"/>
      <c r="ILX148" s="24"/>
      <c r="ILY148" s="24"/>
      <c r="ILZ148" s="24"/>
      <c r="IMA148" s="24"/>
      <c r="IMB148" s="24"/>
      <c r="IMC148" s="24"/>
      <c r="IMD148" s="24"/>
      <c r="IME148" s="24"/>
      <c r="IMF148" s="24"/>
      <c r="IMG148" s="24"/>
      <c r="IMH148" s="24"/>
      <c r="IMI148" s="24"/>
      <c r="IMJ148" s="24"/>
      <c r="IMK148" s="24"/>
      <c r="IML148" s="24"/>
      <c r="IMM148" s="24"/>
      <c r="IMN148" s="24"/>
      <c r="IMO148" s="24"/>
      <c r="IMP148" s="24"/>
      <c r="IMQ148" s="24"/>
      <c r="IMR148" s="24"/>
      <c r="IMS148" s="24"/>
      <c r="IMT148" s="24"/>
      <c r="IMU148" s="24"/>
      <c r="IMV148" s="24"/>
      <c r="IMW148" s="24"/>
      <c r="IMX148" s="24"/>
      <c r="IMY148" s="24"/>
      <c r="IMZ148" s="24"/>
      <c r="INA148" s="24"/>
      <c r="INB148" s="24"/>
      <c r="INC148" s="24"/>
      <c r="IND148" s="24"/>
      <c r="INE148" s="24"/>
      <c r="INF148" s="24"/>
      <c r="ING148" s="24"/>
      <c r="INH148" s="24"/>
      <c r="INI148" s="24"/>
      <c r="INJ148" s="24"/>
      <c r="INK148" s="24"/>
      <c r="INL148" s="24"/>
      <c r="INM148" s="24"/>
      <c r="INN148" s="24"/>
      <c r="INO148" s="24"/>
      <c r="INP148" s="24"/>
      <c r="INQ148" s="24"/>
      <c r="INR148" s="24"/>
      <c r="INS148" s="24"/>
      <c r="INT148" s="24"/>
      <c r="INU148" s="24"/>
      <c r="INV148" s="24"/>
      <c r="INW148" s="24"/>
      <c r="INX148" s="24"/>
      <c r="INY148" s="24"/>
      <c r="INZ148" s="24"/>
      <c r="IOA148" s="24"/>
      <c r="IOB148" s="24"/>
      <c r="IOC148" s="24"/>
      <c r="IOD148" s="24"/>
      <c r="IOE148" s="24"/>
      <c r="IOF148" s="24"/>
      <c r="IOG148" s="24"/>
      <c r="IOH148" s="24"/>
      <c r="IOI148" s="24"/>
      <c r="IOJ148" s="24"/>
      <c r="IOK148" s="24"/>
      <c r="IOL148" s="24"/>
      <c r="IOM148" s="24"/>
      <c r="ION148" s="24"/>
      <c r="IOO148" s="24"/>
      <c r="IOP148" s="24"/>
      <c r="IOQ148" s="24"/>
      <c r="IOR148" s="24"/>
      <c r="IOS148" s="24"/>
      <c r="IOT148" s="24"/>
      <c r="IOU148" s="24"/>
      <c r="IOV148" s="24"/>
      <c r="IOW148" s="24"/>
      <c r="IOX148" s="24"/>
      <c r="IOY148" s="24"/>
      <c r="IOZ148" s="24"/>
      <c r="IPA148" s="24"/>
      <c r="IPB148" s="24"/>
      <c r="IPC148" s="24"/>
      <c r="IPD148" s="24"/>
      <c r="IPE148" s="24"/>
      <c r="IPF148" s="24"/>
      <c r="IPG148" s="24"/>
      <c r="IPH148" s="24"/>
      <c r="IPI148" s="24"/>
      <c r="IPJ148" s="24"/>
      <c r="IPK148" s="24"/>
      <c r="IPL148" s="24"/>
      <c r="IPM148" s="24"/>
      <c r="IPN148" s="24"/>
      <c r="IPO148" s="24"/>
      <c r="IPP148" s="24"/>
      <c r="IPQ148" s="24"/>
      <c r="IPR148" s="24"/>
      <c r="IPS148" s="24"/>
      <c r="IPT148" s="24"/>
      <c r="IPU148" s="24"/>
      <c r="IPV148" s="24"/>
      <c r="IPW148" s="24"/>
      <c r="IPX148" s="24"/>
      <c r="IPY148" s="24"/>
      <c r="IPZ148" s="24"/>
      <c r="IQA148" s="24"/>
      <c r="IQB148" s="24"/>
      <c r="IQC148" s="24"/>
      <c r="IQD148" s="24"/>
      <c r="IQE148" s="24"/>
      <c r="IQF148" s="24"/>
      <c r="IQG148" s="24"/>
      <c r="IQH148" s="24"/>
      <c r="IQI148" s="24"/>
      <c r="IQJ148" s="24"/>
      <c r="IQK148" s="24"/>
      <c r="IQL148" s="24"/>
      <c r="IQM148" s="24"/>
      <c r="IQN148" s="24"/>
      <c r="IQO148" s="24"/>
      <c r="IQP148" s="24"/>
      <c r="IQQ148" s="24"/>
      <c r="IQR148" s="24"/>
      <c r="IQS148" s="24"/>
      <c r="IQT148" s="24"/>
      <c r="IQU148" s="24"/>
      <c r="IQV148" s="24"/>
      <c r="IQW148" s="24"/>
      <c r="IQX148" s="24"/>
      <c r="IQY148" s="24"/>
      <c r="IQZ148" s="24"/>
      <c r="IRA148" s="24"/>
      <c r="IRB148" s="24"/>
      <c r="IRC148" s="24"/>
      <c r="IRD148" s="24"/>
      <c r="IRE148" s="24"/>
      <c r="IRF148" s="24"/>
      <c r="IRG148" s="24"/>
      <c r="IRH148" s="24"/>
      <c r="IRI148" s="24"/>
      <c r="IRJ148" s="24"/>
      <c r="IRK148" s="24"/>
      <c r="IRL148" s="24"/>
      <c r="IRM148" s="24"/>
      <c r="IRN148" s="24"/>
      <c r="IRO148" s="24"/>
      <c r="IRP148" s="24"/>
      <c r="IRQ148" s="24"/>
      <c r="IRR148" s="24"/>
      <c r="IRS148" s="24"/>
      <c r="IRT148" s="24"/>
      <c r="IRU148" s="24"/>
      <c r="IRV148" s="24"/>
      <c r="IRW148" s="24"/>
      <c r="IRX148" s="24"/>
      <c r="IRY148" s="24"/>
      <c r="IRZ148" s="24"/>
      <c r="ISA148" s="24"/>
      <c r="ISB148" s="24"/>
      <c r="ISC148" s="24"/>
      <c r="ISD148" s="24"/>
      <c r="ISE148" s="24"/>
      <c r="ISF148" s="24"/>
      <c r="ISG148" s="24"/>
      <c r="ISH148" s="24"/>
      <c r="ISI148" s="24"/>
      <c r="ISJ148" s="24"/>
      <c r="ISK148" s="24"/>
      <c r="ISL148" s="24"/>
      <c r="ISM148" s="24"/>
      <c r="ISN148" s="24"/>
      <c r="ISO148" s="24"/>
      <c r="ISP148" s="24"/>
      <c r="ISQ148" s="24"/>
      <c r="ISR148" s="24"/>
      <c r="ISS148" s="24"/>
      <c r="IST148" s="24"/>
      <c r="ISU148" s="24"/>
      <c r="ISV148" s="24"/>
      <c r="ISW148" s="24"/>
      <c r="ISX148" s="24"/>
      <c r="ISY148" s="24"/>
      <c r="ISZ148" s="24"/>
      <c r="ITA148" s="24"/>
      <c r="ITB148" s="24"/>
      <c r="ITC148" s="24"/>
      <c r="ITD148" s="24"/>
      <c r="ITE148" s="24"/>
      <c r="ITF148" s="24"/>
      <c r="ITG148" s="24"/>
      <c r="ITH148" s="24"/>
      <c r="ITI148" s="24"/>
      <c r="ITJ148" s="24"/>
      <c r="ITK148" s="24"/>
      <c r="ITL148" s="24"/>
      <c r="ITM148" s="24"/>
      <c r="ITN148" s="24"/>
      <c r="ITO148" s="24"/>
      <c r="ITP148" s="24"/>
      <c r="ITQ148" s="24"/>
      <c r="ITR148" s="24"/>
      <c r="ITS148" s="24"/>
      <c r="ITT148" s="24"/>
      <c r="ITU148" s="24"/>
      <c r="ITV148" s="24"/>
      <c r="ITW148" s="24"/>
      <c r="ITX148" s="24"/>
      <c r="ITY148" s="24"/>
      <c r="ITZ148" s="24"/>
      <c r="IUA148" s="24"/>
      <c r="IUB148" s="24"/>
      <c r="IUC148" s="24"/>
      <c r="IUD148" s="24"/>
      <c r="IUE148" s="24"/>
      <c r="IUF148" s="24"/>
      <c r="IUG148" s="24"/>
      <c r="IUH148" s="24"/>
      <c r="IUI148" s="24"/>
      <c r="IUJ148" s="24"/>
      <c r="IUK148" s="24"/>
      <c r="IUL148" s="24"/>
      <c r="IUM148" s="24"/>
      <c r="IUN148" s="24"/>
      <c r="IUO148" s="24"/>
      <c r="IUP148" s="24"/>
      <c r="IUQ148" s="24"/>
      <c r="IUR148" s="24"/>
      <c r="IUS148" s="24"/>
      <c r="IUT148" s="24"/>
      <c r="IUU148" s="24"/>
      <c r="IUV148" s="24"/>
      <c r="IUW148" s="24"/>
      <c r="IUX148" s="24"/>
      <c r="IUY148" s="24"/>
      <c r="IUZ148" s="24"/>
      <c r="IVA148" s="24"/>
      <c r="IVB148" s="24"/>
      <c r="IVC148" s="24"/>
      <c r="IVD148" s="24"/>
      <c r="IVE148" s="24"/>
      <c r="IVF148" s="24"/>
      <c r="IVG148" s="24"/>
      <c r="IVH148" s="24"/>
      <c r="IVI148" s="24"/>
      <c r="IVJ148" s="24"/>
      <c r="IVK148" s="24"/>
      <c r="IVL148" s="24"/>
      <c r="IVM148" s="24"/>
      <c r="IVN148" s="24"/>
      <c r="IVO148" s="24"/>
      <c r="IVP148" s="24"/>
      <c r="IVQ148" s="24"/>
      <c r="IVR148" s="24"/>
      <c r="IVS148" s="24"/>
      <c r="IVT148" s="24"/>
      <c r="IVU148" s="24"/>
      <c r="IVV148" s="24"/>
      <c r="IVW148" s="24"/>
      <c r="IVX148" s="24"/>
      <c r="IVY148" s="24"/>
      <c r="IVZ148" s="24"/>
      <c r="IWA148" s="24"/>
      <c r="IWB148" s="24"/>
      <c r="IWC148" s="24"/>
      <c r="IWD148" s="24"/>
      <c r="IWE148" s="24"/>
      <c r="IWF148" s="24"/>
      <c r="IWG148" s="24"/>
      <c r="IWH148" s="24"/>
      <c r="IWI148" s="24"/>
      <c r="IWJ148" s="24"/>
      <c r="IWK148" s="24"/>
      <c r="IWL148" s="24"/>
      <c r="IWM148" s="24"/>
      <c r="IWN148" s="24"/>
      <c r="IWO148" s="24"/>
      <c r="IWP148" s="24"/>
      <c r="IWQ148" s="24"/>
      <c r="IWR148" s="24"/>
      <c r="IWS148" s="24"/>
      <c r="IWT148" s="24"/>
      <c r="IWU148" s="24"/>
      <c r="IWV148" s="24"/>
      <c r="IWW148" s="24"/>
      <c r="IWX148" s="24"/>
      <c r="IWY148" s="24"/>
      <c r="IWZ148" s="24"/>
      <c r="IXA148" s="24"/>
      <c r="IXB148" s="24"/>
      <c r="IXC148" s="24"/>
      <c r="IXD148" s="24"/>
      <c r="IXE148" s="24"/>
      <c r="IXF148" s="24"/>
      <c r="IXG148" s="24"/>
      <c r="IXH148" s="24"/>
      <c r="IXI148" s="24"/>
      <c r="IXJ148" s="24"/>
      <c r="IXK148" s="24"/>
      <c r="IXL148" s="24"/>
      <c r="IXM148" s="24"/>
      <c r="IXN148" s="24"/>
      <c r="IXO148" s="24"/>
      <c r="IXP148" s="24"/>
      <c r="IXQ148" s="24"/>
      <c r="IXR148" s="24"/>
      <c r="IXS148" s="24"/>
      <c r="IXT148" s="24"/>
      <c r="IXU148" s="24"/>
      <c r="IXV148" s="24"/>
      <c r="IXW148" s="24"/>
      <c r="IXX148" s="24"/>
      <c r="IXY148" s="24"/>
      <c r="IXZ148" s="24"/>
      <c r="IYA148" s="24"/>
      <c r="IYB148" s="24"/>
      <c r="IYC148" s="24"/>
      <c r="IYD148" s="24"/>
      <c r="IYE148" s="24"/>
      <c r="IYF148" s="24"/>
      <c r="IYG148" s="24"/>
      <c r="IYH148" s="24"/>
      <c r="IYI148" s="24"/>
      <c r="IYJ148" s="24"/>
      <c r="IYK148" s="24"/>
      <c r="IYL148" s="24"/>
      <c r="IYM148" s="24"/>
      <c r="IYN148" s="24"/>
      <c r="IYO148" s="24"/>
      <c r="IYP148" s="24"/>
      <c r="IYQ148" s="24"/>
      <c r="IYR148" s="24"/>
      <c r="IYS148" s="24"/>
      <c r="IYT148" s="24"/>
      <c r="IYU148" s="24"/>
      <c r="IYV148" s="24"/>
      <c r="IYW148" s="24"/>
      <c r="IYX148" s="24"/>
      <c r="IYY148" s="24"/>
      <c r="IYZ148" s="24"/>
      <c r="IZA148" s="24"/>
      <c r="IZB148" s="24"/>
      <c r="IZC148" s="24"/>
      <c r="IZD148" s="24"/>
      <c r="IZE148" s="24"/>
      <c r="IZF148" s="24"/>
      <c r="IZG148" s="24"/>
      <c r="IZH148" s="24"/>
      <c r="IZI148" s="24"/>
      <c r="IZJ148" s="24"/>
      <c r="IZK148" s="24"/>
      <c r="IZL148" s="24"/>
      <c r="IZM148" s="24"/>
      <c r="IZN148" s="24"/>
      <c r="IZO148" s="24"/>
      <c r="IZP148" s="24"/>
      <c r="IZQ148" s="24"/>
      <c r="IZR148" s="24"/>
      <c r="IZS148" s="24"/>
      <c r="IZT148" s="24"/>
      <c r="IZU148" s="24"/>
      <c r="IZV148" s="24"/>
      <c r="IZW148" s="24"/>
      <c r="IZX148" s="24"/>
      <c r="IZY148" s="24"/>
      <c r="IZZ148" s="24"/>
      <c r="JAA148" s="24"/>
      <c r="JAB148" s="24"/>
      <c r="JAC148" s="24"/>
      <c r="JAD148" s="24"/>
      <c r="JAE148" s="24"/>
      <c r="JAF148" s="24"/>
      <c r="JAG148" s="24"/>
      <c r="JAH148" s="24"/>
      <c r="JAI148" s="24"/>
      <c r="JAJ148" s="24"/>
      <c r="JAK148" s="24"/>
      <c r="JAL148" s="24"/>
      <c r="JAM148" s="24"/>
      <c r="JAN148" s="24"/>
      <c r="JAO148" s="24"/>
      <c r="JAP148" s="24"/>
      <c r="JAQ148" s="24"/>
      <c r="JAR148" s="24"/>
      <c r="JAS148" s="24"/>
      <c r="JAT148" s="24"/>
      <c r="JAU148" s="24"/>
      <c r="JAV148" s="24"/>
      <c r="JAW148" s="24"/>
      <c r="JAX148" s="24"/>
      <c r="JAY148" s="24"/>
      <c r="JAZ148" s="24"/>
      <c r="JBA148" s="24"/>
      <c r="JBB148" s="24"/>
      <c r="JBC148" s="24"/>
      <c r="JBD148" s="24"/>
      <c r="JBE148" s="24"/>
      <c r="JBF148" s="24"/>
      <c r="JBG148" s="24"/>
      <c r="JBH148" s="24"/>
      <c r="JBI148" s="24"/>
      <c r="JBJ148" s="24"/>
      <c r="JBK148" s="24"/>
      <c r="JBL148" s="24"/>
      <c r="JBM148" s="24"/>
      <c r="JBN148" s="24"/>
      <c r="JBO148" s="24"/>
      <c r="JBP148" s="24"/>
      <c r="JBQ148" s="24"/>
      <c r="JBR148" s="24"/>
      <c r="JBS148" s="24"/>
      <c r="JBT148" s="24"/>
      <c r="JBU148" s="24"/>
      <c r="JBV148" s="24"/>
      <c r="JBW148" s="24"/>
      <c r="JBX148" s="24"/>
      <c r="JBY148" s="24"/>
      <c r="JBZ148" s="24"/>
      <c r="JCA148" s="24"/>
      <c r="JCB148" s="24"/>
      <c r="JCC148" s="24"/>
      <c r="JCD148" s="24"/>
      <c r="JCE148" s="24"/>
      <c r="JCF148" s="24"/>
      <c r="JCG148" s="24"/>
      <c r="JCH148" s="24"/>
      <c r="JCI148" s="24"/>
      <c r="JCJ148" s="24"/>
      <c r="JCK148" s="24"/>
      <c r="JCL148" s="24"/>
      <c r="JCM148" s="24"/>
      <c r="JCN148" s="24"/>
      <c r="JCO148" s="24"/>
      <c r="JCP148" s="24"/>
      <c r="JCQ148" s="24"/>
      <c r="JCR148" s="24"/>
      <c r="JCS148" s="24"/>
      <c r="JCT148" s="24"/>
      <c r="JCU148" s="24"/>
      <c r="JCV148" s="24"/>
      <c r="JCW148" s="24"/>
      <c r="JCX148" s="24"/>
      <c r="JCY148" s="24"/>
      <c r="JCZ148" s="24"/>
      <c r="JDA148" s="24"/>
      <c r="JDB148" s="24"/>
      <c r="JDC148" s="24"/>
      <c r="JDD148" s="24"/>
      <c r="JDE148" s="24"/>
      <c r="JDF148" s="24"/>
      <c r="JDG148" s="24"/>
      <c r="JDH148" s="24"/>
      <c r="JDI148" s="24"/>
      <c r="JDJ148" s="24"/>
      <c r="JDK148" s="24"/>
      <c r="JDL148" s="24"/>
      <c r="JDM148" s="24"/>
      <c r="JDN148" s="24"/>
      <c r="JDO148" s="24"/>
      <c r="JDP148" s="24"/>
      <c r="JDQ148" s="24"/>
      <c r="JDR148" s="24"/>
      <c r="JDS148" s="24"/>
      <c r="JDT148" s="24"/>
      <c r="JDU148" s="24"/>
      <c r="JDV148" s="24"/>
      <c r="JDW148" s="24"/>
      <c r="JDX148" s="24"/>
      <c r="JDY148" s="24"/>
      <c r="JDZ148" s="24"/>
      <c r="JEA148" s="24"/>
      <c r="JEB148" s="24"/>
      <c r="JEC148" s="24"/>
      <c r="JED148" s="24"/>
      <c r="JEE148" s="24"/>
      <c r="JEF148" s="24"/>
      <c r="JEG148" s="24"/>
      <c r="JEH148" s="24"/>
      <c r="JEI148" s="24"/>
      <c r="JEJ148" s="24"/>
      <c r="JEK148" s="24"/>
      <c r="JEL148" s="24"/>
      <c r="JEM148" s="24"/>
      <c r="JEN148" s="24"/>
      <c r="JEO148" s="24"/>
      <c r="JEP148" s="24"/>
      <c r="JEQ148" s="24"/>
      <c r="JER148" s="24"/>
      <c r="JES148" s="24"/>
      <c r="JET148" s="24"/>
      <c r="JEU148" s="24"/>
      <c r="JEV148" s="24"/>
      <c r="JEW148" s="24"/>
      <c r="JEX148" s="24"/>
      <c r="JEY148" s="24"/>
      <c r="JEZ148" s="24"/>
      <c r="JFA148" s="24"/>
      <c r="JFB148" s="24"/>
      <c r="JFC148" s="24"/>
      <c r="JFD148" s="24"/>
      <c r="JFE148" s="24"/>
      <c r="JFF148" s="24"/>
      <c r="JFG148" s="24"/>
      <c r="JFH148" s="24"/>
      <c r="JFI148" s="24"/>
      <c r="JFJ148" s="24"/>
      <c r="JFK148" s="24"/>
      <c r="JFL148" s="24"/>
      <c r="JFM148" s="24"/>
      <c r="JFN148" s="24"/>
      <c r="JFO148" s="24"/>
      <c r="JFP148" s="24"/>
      <c r="JFQ148" s="24"/>
      <c r="JFR148" s="24"/>
      <c r="JFS148" s="24"/>
      <c r="JFT148" s="24"/>
      <c r="JFU148" s="24"/>
      <c r="JFV148" s="24"/>
      <c r="JFW148" s="24"/>
      <c r="JFX148" s="24"/>
      <c r="JFY148" s="24"/>
      <c r="JFZ148" s="24"/>
      <c r="JGA148" s="24"/>
      <c r="JGB148" s="24"/>
      <c r="JGC148" s="24"/>
      <c r="JGD148" s="24"/>
      <c r="JGE148" s="24"/>
      <c r="JGF148" s="24"/>
      <c r="JGG148" s="24"/>
      <c r="JGH148" s="24"/>
      <c r="JGI148" s="24"/>
      <c r="JGJ148" s="24"/>
      <c r="JGK148" s="24"/>
      <c r="JGL148" s="24"/>
      <c r="JGM148" s="24"/>
      <c r="JGN148" s="24"/>
      <c r="JGO148" s="24"/>
      <c r="JGP148" s="24"/>
      <c r="JGQ148" s="24"/>
      <c r="JGR148" s="24"/>
      <c r="JGS148" s="24"/>
      <c r="JGT148" s="24"/>
      <c r="JGU148" s="24"/>
      <c r="JGV148" s="24"/>
      <c r="JGW148" s="24"/>
      <c r="JGX148" s="24"/>
      <c r="JGY148" s="24"/>
      <c r="JGZ148" s="24"/>
      <c r="JHA148" s="24"/>
      <c r="JHB148" s="24"/>
      <c r="JHC148" s="24"/>
      <c r="JHD148" s="24"/>
      <c r="JHE148" s="24"/>
      <c r="JHF148" s="24"/>
      <c r="JHG148" s="24"/>
      <c r="JHH148" s="24"/>
      <c r="JHI148" s="24"/>
      <c r="JHJ148" s="24"/>
      <c r="JHK148" s="24"/>
      <c r="JHL148" s="24"/>
      <c r="JHM148" s="24"/>
      <c r="JHN148" s="24"/>
      <c r="JHO148" s="24"/>
      <c r="JHP148" s="24"/>
      <c r="JHQ148" s="24"/>
      <c r="JHR148" s="24"/>
      <c r="JHS148" s="24"/>
      <c r="JHT148" s="24"/>
      <c r="JHU148" s="24"/>
      <c r="JHV148" s="24"/>
      <c r="JHW148" s="24"/>
      <c r="JHX148" s="24"/>
      <c r="JHY148" s="24"/>
      <c r="JHZ148" s="24"/>
      <c r="JIA148" s="24"/>
      <c r="JIB148" s="24"/>
      <c r="JIC148" s="24"/>
      <c r="JID148" s="24"/>
      <c r="JIE148" s="24"/>
      <c r="JIF148" s="24"/>
      <c r="JIG148" s="24"/>
      <c r="JIH148" s="24"/>
      <c r="JII148" s="24"/>
      <c r="JIJ148" s="24"/>
      <c r="JIK148" s="24"/>
      <c r="JIL148" s="24"/>
      <c r="JIM148" s="24"/>
      <c r="JIN148" s="24"/>
      <c r="JIO148" s="24"/>
      <c r="JIP148" s="24"/>
      <c r="JIQ148" s="24"/>
      <c r="JIR148" s="24"/>
      <c r="JIS148" s="24"/>
      <c r="JIT148" s="24"/>
      <c r="JIU148" s="24"/>
      <c r="JIV148" s="24"/>
      <c r="JIW148" s="24"/>
      <c r="JIX148" s="24"/>
      <c r="JIY148" s="24"/>
      <c r="JIZ148" s="24"/>
      <c r="JJA148" s="24"/>
      <c r="JJB148" s="24"/>
      <c r="JJC148" s="24"/>
      <c r="JJD148" s="24"/>
      <c r="JJE148" s="24"/>
      <c r="JJF148" s="24"/>
      <c r="JJG148" s="24"/>
      <c r="JJH148" s="24"/>
      <c r="JJI148" s="24"/>
      <c r="JJJ148" s="24"/>
      <c r="JJK148" s="24"/>
      <c r="JJL148" s="24"/>
      <c r="JJM148" s="24"/>
      <c r="JJN148" s="24"/>
      <c r="JJO148" s="24"/>
      <c r="JJP148" s="24"/>
      <c r="JJQ148" s="24"/>
      <c r="JJR148" s="24"/>
      <c r="JJS148" s="24"/>
      <c r="JJT148" s="24"/>
      <c r="JJU148" s="24"/>
      <c r="JJV148" s="24"/>
      <c r="JJW148" s="24"/>
      <c r="JJX148" s="24"/>
      <c r="JJY148" s="24"/>
      <c r="JJZ148" s="24"/>
      <c r="JKA148" s="24"/>
      <c r="JKB148" s="24"/>
      <c r="JKC148" s="24"/>
      <c r="JKD148" s="24"/>
      <c r="JKE148" s="24"/>
      <c r="JKF148" s="24"/>
      <c r="JKG148" s="24"/>
      <c r="JKH148" s="24"/>
      <c r="JKI148" s="24"/>
      <c r="JKJ148" s="24"/>
      <c r="JKK148" s="24"/>
      <c r="JKL148" s="24"/>
      <c r="JKM148" s="24"/>
      <c r="JKN148" s="24"/>
      <c r="JKO148" s="24"/>
      <c r="JKP148" s="24"/>
      <c r="JKQ148" s="24"/>
      <c r="JKR148" s="24"/>
      <c r="JKS148" s="24"/>
      <c r="JKT148" s="24"/>
      <c r="JKU148" s="24"/>
      <c r="JKV148" s="24"/>
      <c r="JKW148" s="24"/>
      <c r="JKX148" s="24"/>
      <c r="JKY148" s="24"/>
      <c r="JKZ148" s="24"/>
      <c r="JLA148" s="24"/>
      <c r="JLB148" s="24"/>
      <c r="JLC148" s="24"/>
      <c r="JLD148" s="24"/>
      <c r="JLE148" s="24"/>
      <c r="JLF148" s="24"/>
      <c r="JLG148" s="24"/>
      <c r="JLH148" s="24"/>
      <c r="JLI148" s="24"/>
      <c r="JLJ148" s="24"/>
      <c r="JLK148" s="24"/>
      <c r="JLL148" s="24"/>
      <c r="JLM148" s="24"/>
      <c r="JLN148" s="24"/>
      <c r="JLO148" s="24"/>
      <c r="JLP148" s="24"/>
      <c r="JLQ148" s="24"/>
      <c r="JLR148" s="24"/>
      <c r="JLS148" s="24"/>
      <c r="JLT148" s="24"/>
      <c r="JLU148" s="24"/>
      <c r="JLV148" s="24"/>
      <c r="JLW148" s="24"/>
      <c r="JLX148" s="24"/>
      <c r="JLY148" s="24"/>
      <c r="JLZ148" s="24"/>
      <c r="JMA148" s="24"/>
      <c r="JMB148" s="24"/>
      <c r="JMC148" s="24"/>
      <c r="JMD148" s="24"/>
      <c r="JME148" s="24"/>
      <c r="JMF148" s="24"/>
      <c r="JMG148" s="24"/>
      <c r="JMH148" s="24"/>
      <c r="JMI148" s="24"/>
      <c r="JMJ148" s="24"/>
      <c r="JMK148" s="24"/>
      <c r="JML148" s="24"/>
      <c r="JMM148" s="24"/>
      <c r="JMN148" s="24"/>
      <c r="JMO148" s="24"/>
      <c r="JMP148" s="24"/>
      <c r="JMQ148" s="24"/>
      <c r="JMR148" s="24"/>
      <c r="JMS148" s="24"/>
      <c r="JMT148" s="24"/>
      <c r="JMU148" s="24"/>
      <c r="JMV148" s="24"/>
      <c r="JMW148" s="24"/>
      <c r="JMX148" s="24"/>
      <c r="JMY148" s="24"/>
      <c r="JMZ148" s="24"/>
      <c r="JNA148" s="24"/>
      <c r="JNB148" s="24"/>
      <c r="JNC148" s="24"/>
      <c r="JND148" s="24"/>
      <c r="JNE148" s="24"/>
      <c r="JNF148" s="24"/>
      <c r="JNG148" s="24"/>
      <c r="JNH148" s="24"/>
      <c r="JNI148" s="24"/>
      <c r="JNJ148" s="24"/>
      <c r="JNK148" s="24"/>
      <c r="JNL148" s="24"/>
      <c r="JNM148" s="24"/>
      <c r="JNN148" s="24"/>
      <c r="JNO148" s="24"/>
      <c r="JNP148" s="24"/>
      <c r="JNQ148" s="24"/>
      <c r="JNR148" s="24"/>
      <c r="JNS148" s="24"/>
      <c r="JNT148" s="24"/>
      <c r="JNU148" s="24"/>
      <c r="JNV148" s="24"/>
      <c r="JNW148" s="24"/>
      <c r="JNX148" s="24"/>
      <c r="JNY148" s="24"/>
      <c r="JNZ148" s="24"/>
      <c r="JOA148" s="24"/>
      <c r="JOB148" s="24"/>
      <c r="JOC148" s="24"/>
      <c r="JOD148" s="24"/>
      <c r="JOE148" s="24"/>
      <c r="JOF148" s="24"/>
      <c r="JOG148" s="24"/>
      <c r="JOH148" s="24"/>
      <c r="JOI148" s="24"/>
      <c r="JOJ148" s="24"/>
      <c r="JOK148" s="24"/>
      <c r="JOL148" s="24"/>
      <c r="JOM148" s="24"/>
      <c r="JON148" s="24"/>
      <c r="JOO148" s="24"/>
      <c r="JOP148" s="24"/>
      <c r="JOQ148" s="24"/>
      <c r="JOR148" s="24"/>
      <c r="JOS148" s="24"/>
      <c r="JOT148" s="24"/>
      <c r="JOU148" s="24"/>
      <c r="JOV148" s="24"/>
      <c r="JOW148" s="24"/>
      <c r="JOX148" s="24"/>
      <c r="JOY148" s="24"/>
      <c r="JOZ148" s="24"/>
      <c r="JPA148" s="24"/>
      <c r="JPB148" s="24"/>
      <c r="JPC148" s="24"/>
      <c r="JPD148" s="24"/>
      <c r="JPE148" s="24"/>
      <c r="JPF148" s="24"/>
      <c r="JPG148" s="24"/>
      <c r="JPH148" s="24"/>
      <c r="JPI148" s="24"/>
      <c r="JPJ148" s="24"/>
      <c r="JPK148" s="24"/>
      <c r="JPL148" s="24"/>
      <c r="JPM148" s="24"/>
      <c r="JPN148" s="24"/>
      <c r="JPO148" s="24"/>
      <c r="JPP148" s="24"/>
      <c r="JPQ148" s="24"/>
      <c r="JPR148" s="24"/>
      <c r="JPS148" s="24"/>
      <c r="JPT148" s="24"/>
      <c r="JPU148" s="24"/>
      <c r="JPV148" s="24"/>
      <c r="JPW148" s="24"/>
      <c r="JPX148" s="24"/>
      <c r="JPY148" s="24"/>
      <c r="JPZ148" s="24"/>
      <c r="JQA148" s="24"/>
      <c r="JQB148" s="24"/>
      <c r="JQC148" s="24"/>
      <c r="JQD148" s="24"/>
      <c r="JQE148" s="24"/>
      <c r="JQF148" s="24"/>
      <c r="JQG148" s="24"/>
      <c r="JQH148" s="24"/>
      <c r="JQI148" s="24"/>
      <c r="JQJ148" s="24"/>
      <c r="JQK148" s="24"/>
      <c r="JQL148" s="24"/>
      <c r="JQM148" s="24"/>
      <c r="JQN148" s="24"/>
      <c r="JQO148" s="24"/>
      <c r="JQP148" s="24"/>
      <c r="JQQ148" s="24"/>
      <c r="JQR148" s="24"/>
      <c r="JQS148" s="24"/>
      <c r="JQT148" s="24"/>
      <c r="JQU148" s="24"/>
      <c r="JQV148" s="24"/>
      <c r="JQW148" s="24"/>
      <c r="JQX148" s="24"/>
      <c r="JQY148" s="24"/>
      <c r="JQZ148" s="24"/>
      <c r="JRA148" s="24"/>
      <c r="JRB148" s="24"/>
      <c r="JRC148" s="24"/>
      <c r="JRD148" s="24"/>
      <c r="JRE148" s="24"/>
      <c r="JRF148" s="24"/>
      <c r="JRG148" s="24"/>
      <c r="JRH148" s="24"/>
      <c r="JRI148" s="24"/>
      <c r="JRJ148" s="24"/>
      <c r="JRK148" s="24"/>
      <c r="JRL148" s="24"/>
      <c r="JRM148" s="24"/>
      <c r="JRN148" s="24"/>
      <c r="JRO148" s="24"/>
      <c r="JRP148" s="24"/>
      <c r="JRQ148" s="24"/>
      <c r="JRR148" s="24"/>
      <c r="JRS148" s="24"/>
      <c r="JRT148" s="24"/>
      <c r="JRU148" s="24"/>
      <c r="JRV148" s="24"/>
      <c r="JRW148" s="24"/>
      <c r="JRX148" s="24"/>
      <c r="JRY148" s="24"/>
      <c r="JRZ148" s="24"/>
      <c r="JSA148" s="24"/>
      <c r="JSB148" s="24"/>
      <c r="JSC148" s="24"/>
      <c r="JSD148" s="24"/>
      <c r="JSE148" s="24"/>
      <c r="JSF148" s="24"/>
      <c r="JSG148" s="24"/>
      <c r="JSH148" s="24"/>
      <c r="JSI148" s="24"/>
      <c r="JSJ148" s="24"/>
      <c r="JSK148" s="24"/>
      <c r="JSL148" s="24"/>
      <c r="JSM148" s="24"/>
      <c r="JSN148" s="24"/>
      <c r="JSO148" s="24"/>
      <c r="JSP148" s="24"/>
      <c r="JSQ148" s="24"/>
      <c r="JSR148" s="24"/>
      <c r="JSS148" s="24"/>
      <c r="JST148" s="24"/>
      <c r="JSU148" s="24"/>
      <c r="JSV148" s="24"/>
      <c r="JSW148" s="24"/>
      <c r="JSX148" s="24"/>
      <c r="JSY148" s="24"/>
      <c r="JSZ148" s="24"/>
      <c r="JTA148" s="24"/>
      <c r="JTB148" s="24"/>
      <c r="JTC148" s="24"/>
      <c r="JTD148" s="24"/>
      <c r="JTE148" s="24"/>
      <c r="JTF148" s="24"/>
      <c r="JTG148" s="24"/>
      <c r="JTH148" s="24"/>
      <c r="JTI148" s="24"/>
      <c r="JTJ148" s="24"/>
      <c r="JTK148" s="24"/>
      <c r="JTL148" s="24"/>
      <c r="JTM148" s="24"/>
      <c r="JTN148" s="24"/>
      <c r="JTO148" s="24"/>
      <c r="JTP148" s="24"/>
      <c r="JTQ148" s="24"/>
      <c r="JTR148" s="24"/>
      <c r="JTS148" s="24"/>
      <c r="JTT148" s="24"/>
      <c r="JTU148" s="24"/>
      <c r="JTV148" s="24"/>
      <c r="JTW148" s="24"/>
      <c r="JTX148" s="24"/>
      <c r="JTY148" s="24"/>
      <c r="JTZ148" s="24"/>
      <c r="JUA148" s="24"/>
      <c r="JUB148" s="24"/>
      <c r="JUC148" s="24"/>
      <c r="JUD148" s="24"/>
      <c r="JUE148" s="24"/>
      <c r="JUF148" s="24"/>
      <c r="JUG148" s="24"/>
      <c r="JUH148" s="24"/>
      <c r="JUI148" s="24"/>
      <c r="JUJ148" s="24"/>
      <c r="JUK148" s="24"/>
      <c r="JUL148" s="24"/>
      <c r="JUM148" s="24"/>
      <c r="JUN148" s="24"/>
      <c r="JUO148" s="24"/>
      <c r="JUP148" s="24"/>
      <c r="JUQ148" s="24"/>
      <c r="JUR148" s="24"/>
      <c r="JUS148" s="24"/>
      <c r="JUT148" s="24"/>
      <c r="JUU148" s="24"/>
      <c r="JUV148" s="24"/>
      <c r="JUW148" s="24"/>
      <c r="JUX148" s="24"/>
      <c r="JUY148" s="24"/>
      <c r="JUZ148" s="24"/>
      <c r="JVA148" s="24"/>
      <c r="JVB148" s="24"/>
      <c r="JVC148" s="24"/>
      <c r="JVD148" s="24"/>
      <c r="JVE148" s="24"/>
      <c r="JVF148" s="24"/>
      <c r="JVG148" s="24"/>
      <c r="JVH148" s="24"/>
      <c r="JVI148" s="24"/>
      <c r="JVJ148" s="24"/>
      <c r="JVK148" s="24"/>
      <c r="JVL148" s="24"/>
      <c r="JVM148" s="24"/>
      <c r="JVN148" s="24"/>
      <c r="JVO148" s="24"/>
      <c r="JVP148" s="24"/>
      <c r="JVQ148" s="24"/>
      <c r="JVR148" s="24"/>
      <c r="JVS148" s="24"/>
      <c r="JVT148" s="24"/>
      <c r="JVU148" s="24"/>
      <c r="JVV148" s="24"/>
      <c r="JVW148" s="24"/>
      <c r="JVX148" s="24"/>
      <c r="JVY148" s="24"/>
      <c r="JVZ148" s="24"/>
      <c r="JWA148" s="24"/>
      <c r="JWB148" s="24"/>
      <c r="JWC148" s="24"/>
      <c r="JWD148" s="24"/>
      <c r="JWE148" s="24"/>
      <c r="JWF148" s="24"/>
      <c r="JWG148" s="24"/>
      <c r="JWH148" s="24"/>
      <c r="JWI148" s="24"/>
      <c r="JWJ148" s="24"/>
      <c r="JWK148" s="24"/>
      <c r="JWL148" s="24"/>
      <c r="JWM148" s="24"/>
      <c r="JWN148" s="24"/>
      <c r="JWO148" s="24"/>
      <c r="JWP148" s="24"/>
      <c r="JWQ148" s="24"/>
      <c r="JWR148" s="24"/>
      <c r="JWS148" s="24"/>
      <c r="JWT148" s="24"/>
      <c r="JWU148" s="24"/>
      <c r="JWV148" s="24"/>
      <c r="JWW148" s="24"/>
      <c r="JWX148" s="24"/>
      <c r="JWY148" s="24"/>
      <c r="JWZ148" s="24"/>
      <c r="JXA148" s="24"/>
      <c r="JXB148" s="24"/>
      <c r="JXC148" s="24"/>
      <c r="JXD148" s="24"/>
      <c r="JXE148" s="24"/>
      <c r="JXF148" s="24"/>
      <c r="JXG148" s="24"/>
      <c r="JXH148" s="24"/>
      <c r="JXI148" s="24"/>
      <c r="JXJ148" s="24"/>
      <c r="JXK148" s="24"/>
      <c r="JXL148" s="24"/>
      <c r="JXM148" s="24"/>
      <c r="JXN148" s="24"/>
      <c r="JXO148" s="24"/>
      <c r="JXP148" s="24"/>
      <c r="JXQ148" s="24"/>
      <c r="JXR148" s="24"/>
      <c r="JXS148" s="24"/>
      <c r="JXT148" s="24"/>
      <c r="JXU148" s="24"/>
      <c r="JXV148" s="24"/>
      <c r="JXW148" s="24"/>
      <c r="JXX148" s="24"/>
      <c r="JXY148" s="24"/>
      <c r="JXZ148" s="24"/>
      <c r="JYA148" s="24"/>
      <c r="JYB148" s="24"/>
      <c r="JYC148" s="24"/>
      <c r="JYD148" s="24"/>
      <c r="JYE148" s="24"/>
      <c r="JYF148" s="24"/>
      <c r="JYG148" s="24"/>
      <c r="JYH148" s="24"/>
      <c r="JYI148" s="24"/>
      <c r="JYJ148" s="24"/>
      <c r="JYK148" s="24"/>
      <c r="JYL148" s="24"/>
      <c r="JYM148" s="24"/>
      <c r="JYN148" s="24"/>
      <c r="JYO148" s="24"/>
      <c r="JYP148" s="24"/>
      <c r="JYQ148" s="24"/>
      <c r="JYR148" s="24"/>
      <c r="JYS148" s="24"/>
      <c r="JYT148" s="24"/>
      <c r="JYU148" s="24"/>
      <c r="JYV148" s="24"/>
      <c r="JYW148" s="24"/>
      <c r="JYX148" s="24"/>
      <c r="JYY148" s="24"/>
      <c r="JYZ148" s="24"/>
      <c r="JZA148" s="24"/>
      <c r="JZB148" s="24"/>
      <c r="JZC148" s="24"/>
      <c r="JZD148" s="24"/>
      <c r="JZE148" s="24"/>
      <c r="JZF148" s="24"/>
      <c r="JZG148" s="24"/>
      <c r="JZH148" s="24"/>
      <c r="JZI148" s="24"/>
      <c r="JZJ148" s="24"/>
      <c r="JZK148" s="24"/>
      <c r="JZL148" s="24"/>
      <c r="JZM148" s="24"/>
      <c r="JZN148" s="24"/>
      <c r="JZO148" s="24"/>
      <c r="JZP148" s="24"/>
      <c r="JZQ148" s="24"/>
      <c r="JZR148" s="24"/>
      <c r="JZS148" s="24"/>
      <c r="JZT148" s="24"/>
      <c r="JZU148" s="24"/>
      <c r="JZV148" s="24"/>
      <c r="JZW148" s="24"/>
      <c r="JZX148" s="24"/>
      <c r="JZY148" s="24"/>
      <c r="JZZ148" s="24"/>
      <c r="KAA148" s="24"/>
      <c r="KAB148" s="24"/>
      <c r="KAC148" s="24"/>
      <c r="KAD148" s="24"/>
      <c r="KAE148" s="24"/>
      <c r="KAF148" s="24"/>
      <c r="KAG148" s="24"/>
      <c r="KAH148" s="24"/>
      <c r="KAI148" s="24"/>
      <c r="KAJ148" s="24"/>
      <c r="KAK148" s="24"/>
      <c r="KAL148" s="24"/>
      <c r="KAM148" s="24"/>
      <c r="KAN148" s="24"/>
      <c r="KAO148" s="24"/>
      <c r="KAP148" s="24"/>
      <c r="KAQ148" s="24"/>
      <c r="KAR148" s="24"/>
      <c r="KAS148" s="24"/>
      <c r="KAT148" s="24"/>
      <c r="KAU148" s="24"/>
      <c r="KAV148" s="24"/>
      <c r="KAW148" s="24"/>
      <c r="KAX148" s="24"/>
      <c r="KAY148" s="24"/>
      <c r="KAZ148" s="24"/>
      <c r="KBA148" s="24"/>
      <c r="KBB148" s="24"/>
      <c r="KBC148" s="24"/>
      <c r="KBD148" s="24"/>
      <c r="KBE148" s="24"/>
      <c r="KBF148" s="24"/>
      <c r="KBG148" s="24"/>
      <c r="KBH148" s="24"/>
      <c r="KBI148" s="24"/>
      <c r="KBJ148" s="24"/>
      <c r="KBK148" s="24"/>
      <c r="KBL148" s="24"/>
      <c r="KBM148" s="24"/>
      <c r="KBN148" s="24"/>
      <c r="KBO148" s="24"/>
      <c r="KBP148" s="24"/>
      <c r="KBQ148" s="24"/>
      <c r="KBR148" s="24"/>
      <c r="KBS148" s="24"/>
      <c r="KBT148" s="24"/>
      <c r="KBU148" s="24"/>
      <c r="KBV148" s="24"/>
      <c r="KBW148" s="24"/>
      <c r="KBX148" s="24"/>
      <c r="KBY148" s="24"/>
      <c r="KBZ148" s="24"/>
      <c r="KCA148" s="24"/>
      <c r="KCB148" s="24"/>
      <c r="KCC148" s="24"/>
      <c r="KCD148" s="24"/>
      <c r="KCE148" s="24"/>
      <c r="KCF148" s="24"/>
      <c r="KCG148" s="24"/>
      <c r="KCH148" s="24"/>
      <c r="KCI148" s="24"/>
      <c r="KCJ148" s="24"/>
      <c r="KCK148" s="24"/>
      <c r="KCL148" s="24"/>
      <c r="KCM148" s="24"/>
      <c r="KCN148" s="24"/>
      <c r="KCO148" s="24"/>
      <c r="KCP148" s="24"/>
      <c r="KCQ148" s="24"/>
      <c r="KCR148" s="24"/>
      <c r="KCS148" s="24"/>
      <c r="KCT148" s="24"/>
      <c r="KCU148" s="24"/>
      <c r="KCV148" s="24"/>
      <c r="KCW148" s="24"/>
      <c r="KCX148" s="24"/>
      <c r="KCY148" s="24"/>
      <c r="KCZ148" s="24"/>
      <c r="KDA148" s="24"/>
      <c r="KDB148" s="24"/>
      <c r="KDC148" s="24"/>
      <c r="KDD148" s="24"/>
      <c r="KDE148" s="24"/>
      <c r="KDF148" s="24"/>
      <c r="KDG148" s="24"/>
      <c r="KDH148" s="24"/>
      <c r="KDI148" s="24"/>
      <c r="KDJ148" s="24"/>
      <c r="KDK148" s="24"/>
      <c r="KDL148" s="24"/>
      <c r="KDM148" s="24"/>
      <c r="KDN148" s="24"/>
      <c r="KDO148" s="24"/>
      <c r="KDP148" s="24"/>
      <c r="KDQ148" s="24"/>
      <c r="KDR148" s="24"/>
      <c r="KDS148" s="24"/>
      <c r="KDT148" s="24"/>
      <c r="KDU148" s="24"/>
      <c r="KDV148" s="24"/>
      <c r="KDW148" s="24"/>
      <c r="KDX148" s="24"/>
      <c r="KDY148" s="24"/>
      <c r="KDZ148" s="24"/>
      <c r="KEA148" s="24"/>
      <c r="KEB148" s="24"/>
      <c r="KEC148" s="24"/>
      <c r="KED148" s="24"/>
      <c r="KEE148" s="24"/>
      <c r="KEF148" s="24"/>
      <c r="KEG148" s="24"/>
      <c r="KEH148" s="24"/>
      <c r="KEI148" s="24"/>
      <c r="KEJ148" s="24"/>
      <c r="KEK148" s="24"/>
      <c r="KEL148" s="24"/>
      <c r="KEM148" s="24"/>
      <c r="KEN148" s="24"/>
      <c r="KEO148" s="24"/>
      <c r="KEP148" s="24"/>
      <c r="KEQ148" s="24"/>
      <c r="KER148" s="24"/>
      <c r="KES148" s="24"/>
      <c r="KET148" s="24"/>
      <c r="KEU148" s="24"/>
      <c r="KEV148" s="24"/>
      <c r="KEW148" s="24"/>
      <c r="KEX148" s="24"/>
      <c r="KEY148" s="24"/>
      <c r="KEZ148" s="24"/>
      <c r="KFA148" s="24"/>
      <c r="KFB148" s="24"/>
      <c r="KFC148" s="24"/>
      <c r="KFD148" s="24"/>
      <c r="KFE148" s="24"/>
      <c r="KFF148" s="24"/>
      <c r="KFG148" s="24"/>
      <c r="KFH148" s="24"/>
      <c r="KFI148" s="24"/>
      <c r="KFJ148" s="24"/>
      <c r="KFK148" s="24"/>
      <c r="KFL148" s="24"/>
      <c r="KFM148" s="24"/>
      <c r="KFN148" s="24"/>
      <c r="KFO148" s="24"/>
      <c r="KFP148" s="24"/>
      <c r="KFQ148" s="24"/>
      <c r="KFR148" s="24"/>
      <c r="KFS148" s="24"/>
      <c r="KFT148" s="24"/>
      <c r="KFU148" s="24"/>
      <c r="KFV148" s="24"/>
      <c r="KFW148" s="24"/>
      <c r="KFX148" s="24"/>
      <c r="KFY148" s="24"/>
      <c r="KFZ148" s="24"/>
      <c r="KGA148" s="24"/>
      <c r="KGB148" s="24"/>
      <c r="KGC148" s="24"/>
      <c r="KGD148" s="24"/>
      <c r="KGE148" s="24"/>
      <c r="KGF148" s="24"/>
      <c r="KGG148" s="24"/>
      <c r="KGH148" s="24"/>
      <c r="KGI148" s="24"/>
      <c r="KGJ148" s="24"/>
      <c r="KGK148" s="24"/>
      <c r="KGL148" s="24"/>
      <c r="KGM148" s="24"/>
      <c r="KGN148" s="24"/>
      <c r="KGO148" s="24"/>
      <c r="KGP148" s="24"/>
      <c r="KGQ148" s="24"/>
      <c r="KGR148" s="24"/>
      <c r="KGS148" s="24"/>
      <c r="KGT148" s="24"/>
      <c r="KGU148" s="24"/>
      <c r="KGV148" s="24"/>
      <c r="KGW148" s="24"/>
      <c r="KGX148" s="24"/>
      <c r="KGY148" s="24"/>
      <c r="KGZ148" s="24"/>
      <c r="KHA148" s="24"/>
      <c r="KHB148" s="24"/>
      <c r="KHC148" s="24"/>
      <c r="KHD148" s="24"/>
      <c r="KHE148" s="24"/>
      <c r="KHF148" s="24"/>
      <c r="KHG148" s="24"/>
      <c r="KHH148" s="24"/>
      <c r="KHI148" s="24"/>
      <c r="KHJ148" s="24"/>
      <c r="KHK148" s="24"/>
      <c r="KHL148" s="24"/>
      <c r="KHM148" s="24"/>
      <c r="KHN148" s="24"/>
      <c r="KHO148" s="24"/>
      <c r="KHP148" s="24"/>
      <c r="KHQ148" s="24"/>
      <c r="KHR148" s="24"/>
      <c r="KHS148" s="24"/>
      <c r="KHT148" s="24"/>
      <c r="KHU148" s="24"/>
      <c r="KHV148" s="24"/>
      <c r="KHW148" s="24"/>
      <c r="KHX148" s="24"/>
      <c r="KHY148" s="24"/>
      <c r="KHZ148" s="24"/>
      <c r="KIA148" s="24"/>
      <c r="KIB148" s="24"/>
      <c r="KIC148" s="24"/>
      <c r="KID148" s="24"/>
      <c r="KIE148" s="24"/>
      <c r="KIF148" s="24"/>
      <c r="KIG148" s="24"/>
      <c r="KIH148" s="24"/>
      <c r="KII148" s="24"/>
      <c r="KIJ148" s="24"/>
      <c r="KIK148" s="24"/>
      <c r="KIL148" s="24"/>
      <c r="KIM148" s="24"/>
      <c r="KIN148" s="24"/>
      <c r="KIO148" s="24"/>
      <c r="KIP148" s="24"/>
      <c r="KIQ148" s="24"/>
      <c r="KIR148" s="24"/>
      <c r="KIS148" s="24"/>
      <c r="KIT148" s="24"/>
      <c r="KIU148" s="24"/>
      <c r="KIV148" s="24"/>
      <c r="KIW148" s="24"/>
      <c r="KIX148" s="24"/>
      <c r="KIY148" s="24"/>
      <c r="KIZ148" s="24"/>
      <c r="KJA148" s="24"/>
      <c r="KJB148" s="24"/>
      <c r="KJC148" s="24"/>
      <c r="KJD148" s="24"/>
      <c r="KJE148" s="24"/>
      <c r="KJF148" s="24"/>
      <c r="KJG148" s="24"/>
      <c r="KJH148" s="24"/>
      <c r="KJI148" s="24"/>
      <c r="KJJ148" s="24"/>
      <c r="KJK148" s="24"/>
      <c r="KJL148" s="24"/>
      <c r="KJM148" s="24"/>
      <c r="KJN148" s="24"/>
      <c r="KJO148" s="24"/>
      <c r="KJP148" s="24"/>
      <c r="KJQ148" s="24"/>
      <c r="KJR148" s="24"/>
      <c r="KJS148" s="24"/>
      <c r="KJT148" s="24"/>
      <c r="KJU148" s="24"/>
      <c r="KJV148" s="24"/>
      <c r="KJW148" s="24"/>
      <c r="KJX148" s="24"/>
      <c r="KJY148" s="24"/>
      <c r="KJZ148" s="24"/>
      <c r="KKA148" s="24"/>
      <c r="KKB148" s="24"/>
      <c r="KKC148" s="24"/>
      <c r="KKD148" s="24"/>
      <c r="KKE148" s="24"/>
      <c r="KKF148" s="24"/>
      <c r="KKG148" s="24"/>
      <c r="KKH148" s="24"/>
      <c r="KKI148" s="24"/>
      <c r="KKJ148" s="24"/>
      <c r="KKK148" s="24"/>
      <c r="KKL148" s="24"/>
      <c r="KKM148" s="24"/>
      <c r="KKN148" s="24"/>
      <c r="KKO148" s="24"/>
      <c r="KKP148" s="24"/>
      <c r="KKQ148" s="24"/>
      <c r="KKR148" s="24"/>
      <c r="KKS148" s="24"/>
      <c r="KKT148" s="24"/>
      <c r="KKU148" s="24"/>
      <c r="KKV148" s="24"/>
      <c r="KKW148" s="24"/>
      <c r="KKX148" s="24"/>
      <c r="KKY148" s="24"/>
      <c r="KKZ148" s="24"/>
      <c r="KLA148" s="24"/>
      <c r="KLB148" s="24"/>
      <c r="KLC148" s="24"/>
      <c r="KLD148" s="24"/>
      <c r="KLE148" s="24"/>
      <c r="KLF148" s="24"/>
      <c r="KLG148" s="24"/>
      <c r="KLH148" s="24"/>
      <c r="KLI148" s="24"/>
      <c r="KLJ148" s="24"/>
      <c r="KLK148" s="24"/>
      <c r="KLL148" s="24"/>
      <c r="KLM148" s="24"/>
      <c r="KLN148" s="24"/>
      <c r="KLO148" s="24"/>
      <c r="KLP148" s="24"/>
      <c r="KLQ148" s="24"/>
      <c r="KLR148" s="24"/>
      <c r="KLS148" s="24"/>
      <c r="KLT148" s="24"/>
      <c r="KLU148" s="24"/>
      <c r="KLV148" s="24"/>
      <c r="KLW148" s="24"/>
      <c r="KLX148" s="24"/>
      <c r="KLY148" s="24"/>
      <c r="KLZ148" s="24"/>
      <c r="KMA148" s="24"/>
      <c r="KMB148" s="24"/>
      <c r="KMC148" s="24"/>
      <c r="KMD148" s="24"/>
      <c r="KME148" s="24"/>
      <c r="KMF148" s="24"/>
      <c r="KMG148" s="24"/>
      <c r="KMH148" s="24"/>
      <c r="KMI148" s="24"/>
      <c r="KMJ148" s="24"/>
      <c r="KMK148" s="24"/>
      <c r="KML148" s="24"/>
      <c r="KMM148" s="24"/>
      <c r="KMN148" s="24"/>
      <c r="KMO148" s="24"/>
      <c r="KMP148" s="24"/>
      <c r="KMQ148" s="24"/>
      <c r="KMR148" s="24"/>
      <c r="KMS148" s="24"/>
      <c r="KMT148" s="24"/>
      <c r="KMU148" s="24"/>
      <c r="KMV148" s="24"/>
      <c r="KMW148" s="24"/>
      <c r="KMX148" s="24"/>
      <c r="KMY148" s="24"/>
      <c r="KMZ148" s="24"/>
      <c r="KNA148" s="24"/>
      <c r="KNB148" s="24"/>
      <c r="KNC148" s="24"/>
      <c r="KND148" s="24"/>
      <c r="KNE148" s="24"/>
      <c r="KNF148" s="24"/>
      <c r="KNG148" s="24"/>
      <c r="KNH148" s="24"/>
      <c r="KNI148" s="24"/>
      <c r="KNJ148" s="24"/>
      <c r="KNK148" s="24"/>
      <c r="KNL148" s="24"/>
      <c r="KNM148" s="24"/>
      <c r="KNN148" s="24"/>
      <c r="KNO148" s="24"/>
      <c r="KNP148" s="24"/>
      <c r="KNQ148" s="24"/>
      <c r="KNR148" s="24"/>
      <c r="KNS148" s="24"/>
      <c r="KNT148" s="24"/>
      <c r="KNU148" s="24"/>
      <c r="KNV148" s="24"/>
      <c r="KNW148" s="24"/>
      <c r="KNX148" s="24"/>
      <c r="KNY148" s="24"/>
      <c r="KNZ148" s="24"/>
      <c r="KOA148" s="24"/>
      <c r="KOB148" s="24"/>
      <c r="KOC148" s="24"/>
      <c r="KOD148" s="24"/>
      <c r="KOE148" s="24"/>
      <c r="KOF148" s="24"/>
      <c r="KOG148" s="24"/>
      <c r="KOH148" s="24"/>
      <c r="KOI148" s="24"/>
      <c r="KOJ148" s="24"/>
      <c r="KOK148" s="24"/>
      <c r="KOL148" s="24"/>
      <c r="KOM148" s="24"/>
      <c r="KON148" s="24"/>
      <c r="KOO148" s="24"/>
      <c r="KOP148" s="24"/>
      <c r="KOQ148" s="24"/>
      <c r="KOR148" s="24"/>
      <c r="KOS148" s="24"/>
      <c r="KOT148" s="24"/>
      <c r="KOU148" s="24"/>
      <c r="KOV148" s="24"/>
      <c r="KOW148" s="24"/>
      <c r="KOX148" s="24"/>
      <c r="KOY148" s="24"/>
      <c r="KOZ148" s="24"/>
      <c r="KPA148" s="24"/>
      <c r="KPB148" s="24"/>
      <c r="KPC148" s="24"/>
      <c r="KPD148" s="24"/>
      <c r="KPE148" s="24"/>
      <c r="KPF148" s="24"/>
      <c r="KPG148" s="24"/>
      <c r="KPH148" s="24"/>
      <c r="KPI148" s="24"/>
      <c r="KPJ148" s="24"/>
      <c r="KPK148" s="24"/>
      <c r="KPL148" s="24"/>
      <c r="KPM148" s="24"/>
      <c r="KPN148" s="24"/>
      <c r="KPO148" s="24"/>
      <c r="KPP148" s="24"/>
      <c r="KPQ148" s="24"/>
      <c r="KPR148" s="24"/>
      <c r="KPS148" s="24"/>
      <c r="KPT148" s="24"/>
      <c r="KPU148" s="24"/>
      <c r="KPV148" s="24"/>
      <c r="KPW148" s="24"/>
      <c r="KPX148" s="24"/>
      <c r="KPY148" s="24"/>
      <c r="KPZ148" s="24"/>
      <c r="KQA148" s="24"/>
      <c r="KQB148" s="24"/>
      <c r="KQC148" s="24"/>
      <c r="KQD148" s="24"/>
      <c r="KQE148" s="24"/>
      <c r="KQF148" s="24"/>
      <c r="KQG148" s="24"/>
      <c r="KQH148" s="24"/>
      <c r="KQI148" s="24"/>
      <c r="KQJ148" s="24"/>
      <c r="KQK148" s="24"/>
      <c r="KQL148" s="24"/>
      <c r="KQM148" s="24"/>
      <c r="KQN148" s="24"/>
      <c r="KQO148" s="24"/>
      <c r="KQP148" s="24"/>
      <c r="KQQ148" s="24"/>
      <c r="KQR148" s="24"/>
      <c r="KQS148" s="24"/>
      <c r="KQT148" s="24"/>
      <c r="KQU148" s="24"/>
      <c r="KQV148" s="24"/>
      <c r="KQW148" s="24"/>
      <c r="KQX148" s="24"/>
      <c r="KQY148" s="24"/>
      <c r="KQZ148" s="24"/>
      <c r="KRA148" s="24"/>
      <c r="KRB148" s="24"/>
      <c r="KRC148" s="24"/>
      <c r="KRD148" s="24"/>
      <c r="KRE148" s="24"/>
      <c r="KRF148" s="24"/>
      <c r="KRG148" s="24"/>
      <c r="KRH148" s="24"/>
      <c r="KRI148" s="24"/>
      <c r="KRJ148" s="24"/>
      <c r="KRK148" s="24"/>
      <c r="KRL148" s="24"/>
      <c r="KRM148" s="24"/>
      <c r="KRN148" s="24"/>
      <c r="KRO148" s="24"/>
      <c r="KRP148" s="24"/>
      <c r="KRQ148" s="24"/>
      <c r="KRR148" s="24"/>
      <c r="KRS148" s="24"/>
      <c r="KRT148" s="24"/>
      <c r="KRU148" s="24"/>
      <c r="KRV148" s="24"/>
      <c r="KRW148" s="24"/>
      <c r="KRX148" s="24"/>
      <c r="KRY148" s="24"/>
      <c r="KRZ148" s="24"/>
      <c r="KSA148" s="24"/>
      <c r="KSB148" s="24"/>
      <c r="KSC148" s="24"/>
      <c r="KSD148" s="24"/>
      <c r="KSE148" s="24"/>
      <c r="KSF148" s="24"/>
      <c r="KSG148" s="24"/>
      <c r="KSH148" s="24"/>
      <c r="KSI148" s="24"/>
      <c r="KSJ148" s="24"/>
      <c r="KSK148" s="24"/>
      <c r="KSL148" s="24"/>
      <c r="KSM148" s="24"/>
      <c r="KSN148" s="24"/>
      <c r="KSO148" s="24"/>
      <c r="KSP148" s="24"/>
      <c r="KSQ148" s="24"/>
      <c r="KSR148" s="24"/>
      <c r="KSS148" s="24"/>
      <c r="KST148" s="24"/>
      <c r="KSU148" s="24"/>
      <c r="KSV148" s="24"/>
      <c r="KSW148" s="24"/>
      <c r="KSX148" s="24"/>
      <c r="KSY148" s="24"/>
      <c r="KSZ148" s="24"/>
      <c r="KTA148" s="24"/>
      <c r="KTB148" s="24"/>
      <c r="KTC148" s="24"/>
      <c r="KTD148" s="24"/>
      <c r="KTE148" s="24"/>
      <c r="KTF148" s="24"/>
      <c r="KTG148" s="24"/>
      <c r="KTH148" s="24"/>
      <c r="KTI148" s="24"/>
      <c r="KTJ148" s="24"/>
      <c r="KTK148" s="24"/>
      <c r="KTL148" s="24"/>
      <c r="KTM148" s="24"/>
      <c r="KTN148" s="24"/>
      <c r="KTO148" s="24"/>
      <c r="KTP148" s="24"/>
      <c r="KTQ148" s="24"/>
      <c r="KTR148" s="24"/>
      <c r="KTS148" s="24"/>
      <c r="KTT148" s="24"/>
      <c r="KTU148" s="24"/>
      <c r="KTV148" s="24"/>
      <c r="KTW148" s="24"/>
      <c r="KTX148" s="24"/>
      <c r="KTY148" s="24"/>
      <c r="KTZ148" s="24"/>
      <c r="KUA148" s="24"/>
      <c r="KUB148" s="24"/>
      <c r="KUC148" s="24"/>
      <c r="KUD148" s="24"/>
      <c r="KUE148" s="24"/>
      <c r="KUF148" s="24"/>
      <c r="KUG148" s="24"/>
      <c r="KUH148" s="24"/>
      <c r="KUI148" s="24"/>
      <c r="KUJ148" s="24"/>
      <c r="KUK148" s="24"/>
      <c r="KUL148" s="24"/>
      <c r="KUM148" s="24"/>
      <c r="KUN148" s="24"/>
      <c r="KUO148" s="24"/>
      <c r="KUP148" s="24"/>
      <c r="KUQ148" s="24"/>
      <c r="KUR148" s="24"/>
      <c r="KUS148" s="24"/>
      <c r="KUT148" s="24"/>
      <c r="KUU148" s="24"/>
      <c r="KUV148" s="24"/>
      <c r="KUW148" s="24"/>
      <c r="KUX148" s="24"/>
      <c r="KUY148" s="24"/>
      <c r="KUZ148" s="24"/>
      <c r="KVA148" s="24"/>
      <c r="KVB148" s="24"/>
      <c r="KVC148" s="24"/>
      <c r="KVD148" s="24"/>
      <c r="KVE148" s="24"/>
      <c r="KVF148" s="24"/>
      <c r="KVG148" s="24"/>
      <c r="KVH148" s="24"/>
      <c r="KVI148" s="24"/>
      <c r="KVJ148" s="24"/>
      <c r="KVK148" s="24"/>
      <c r="KVL148" s="24"/>
      <c r="KVM148" s="24"/>
      <c r="KVN148" s="24"/>
      <c r="KVO148" s="24"/>
      <c r="KVP148" s="24"/>
      <c r="KVQ148" s="24"/>
      <c r="KVR148" s="24"/>
      <c r="KVS148" s="24"/>
      <c r="KVT148" s="24"/>
      <c r="KVU148" s="24"/>
      <c r="KVV148" s="24"/>
      <c r="KVW148" s="24"/>
      <c r="KVX148" s="24"/>
      <c r="KVY148" s="24"/>
      <c r="KVZ148" s="24"/>
      <c r="KWA148" s="24"/>
      <c r="KWB148" s="24"/>
      <c r="KWC148" s="24"/>
      <c r="KWD148" s="24"/>
      <c r="KWE148" s="24"/>
      <c r="KWF148" s="24"/>
      <c r="KWG148" s="24"/>
      <c r="KWH148" s="24"/>
      <c r="KWI148" s="24"/>
      <c r="KWJ148" s="24"/>
      <c r="KWK148" s="24"/>
      <c r="KWL148" s="24"/>
      <c r="KWM148" s="24"/>
      <c r="KWN148" s="24"/>
      <c r="KWO148" s="24"/>
      <c r="KWP148" s="24"/>
      <c r="KWQ148" s="24"/>
      <c r="KWR148" s="24"/>
      <c r="KWS148" s="24"/>
      <c r="KWT148" s="24"/>
      <c r="KWU148" s="24"/>
      <c r="KWV148" s="24"/>
      <c r="KWW148" s="24"/>
      <c r="KWX148" s="24"/>
      <c r="KWY148" s="24"/>
      <c r="KWZ148" s="24"/>
      <c r="KXA148" s="24"/>
      <c r="KXB148" s="24"/>
      <c r="KXC148" s="24"/>
      <c r="KXD148" s="24"/>
      <c r="KXE148" s="24"/>
      <c r="KXF148" s="24"/>
      <c r="KXG148" s="24"/>
      <c r="KXH148" s="24"/>
      <c r="KXI148" s="24"/>
      <c r="KXJ148" s="24"/>
      <c r="KXK148" s="24"/>
      <c r="KXL148" s="24"/>
      <c r="KXM148" s="24"/>
      <c r="KXN148" s="24"/>
      <c r="KXO148" s="24"/>
      <c r="KXP148" s="24"/>
      <c r="KXQ148" s="24"/>
      <c r="KXR148" s="24"/>
      <c r="KXS148" s="24"/>
      <c r="KXT148" s="24"/>
      <c r="KXU148" s="24"/>
      <c r="KXV148" s="24"/>
      <c r="KXW148" s="24"/>
      <c r="KXX148" s="24"/>
      <c r="KXY148" s="24"/>
      <c r="KXZ148" s="24"/>
      <c r="KYA148" s="24"/>
      <c r="KYB148" s="24"/>
      <c r="KYC148" s="24"/>
      <c r="KYD148" s="24"/>
      <c r="KYE148" s="24"/>
      <c r="KYF148" s="24"/>
      <c r="KYG148" s="24"/>
      <c r="KYH148" s="24"/>
      <c r="KYI148" s="24"/>
      <c r="KYJ148" s="24"/>
      <c r="KYK148" s="24"/>
      <c r="KYL148" s="24"/>
      <c r="KYM148" s="24"/>
      <c r="KYN148" s="24"/>
      <c r="KYO148" s="24"/>
      <c r="KYP148" s="24"/>
      <c r="KYQ148" s="24"/>
      <c r="KYR148" s="24"/>
      <c r="KYS148" s="24"/>
      <c r="KYT148" s="24"/>
      <c r="KYU148" s="24"/>
      <c r="KYV148" s="24"/>
      <c r="KYW148" s="24"/>
      <c r="KYX148" s="24"/>
      <c r="KYY148" s="24"/>
      <c r="KYZ148" s="24"/>
      <c r="KZA148" s="24"/>
      <c r="KZB148" s="24"/>
      <c r="KZC148" s="24"/>
      <c r="KZD148" s="24"/>
      <c r="KZE148" s="24"/>
      <c r="KZF148" s="24"/>
      <c r="KZG148" s="24"/>
      <c r="KZH148" s="24"/>
      <c r="KZI148" s="24"/>
      <c r="KZJ148" s="24"/>
      <c r="KZK148" s="24"/>
      <c r="KZL148" s="24"/>
      <c r="KZM148" s="24"/>
      <c r="KZN148" s="24"/>
      <c r="KZO148" s="24"/>
      <c r="KZP148" s="24"/>
      <c r="KZQ148" s="24"/>
      <c r="KZR148" s="24"/>
      <c r="KZS148" s="24"/>
      <c r="KZT148" s="24"/>
      <c r="KZU148" s="24"/>
      <c r="KZV148" s="24"/>
      <c r="KZW148" s="24"/>
      <c r="KZX148" s="24"/>
      <c r="KZY148" s="24"/>
      <c r="KZZ148" s="24"/>
      <c r="LAA148" s="24"/>
      <c r="LAB148" s="24"/>
      <c r="LAC148" s="24"/>
      <c r="LAD148" s="24"/>
      <c r="LAE148" s="24"/>
      <c r="LAF148" s="24"/>
      <c r="LAG148" s="24"/>
      <c r="LAH148" s="24"/>
      <c r="LAI148" s="24"/>
      <c r="LAJ148" s="24"/>
      <c r="LAK148" s="24"/>
      <c r="LAL148" s="24"/>
      <c r="LAM148" s="24"/>
      <c r="LAN148" s="24"/>
      <c r="LAO148" s="24"/>
      <c r="LAP148" s="24"/>
      <c r="LAQ148" s="24"/>
      <c r="LAR148" s="24"/>
      <c r="LAS148" s="24"/>
      <c r="LAT148" s="24"/>
      <c r="LAU148" s="24"/>
      <c r="LAV148" s="24"/>
      <c r="LAW148" s="24"/>
      <c r="LAX148" s="24"/>
      <c r="LAY148" s="24"/>
      <c r="LAZ148" s="24"/>
      <c r="LBA148" s="24"/>
      <c r="LBB148" s="24"/>
      <c r="LBC148" s="24"/>
      <c r="LBD148" s="24"/>
      <c r="LBE148" s="24"/>
      <c r="LBF148" s="24"/>
      <c r="LBG148" s="24"/>
      <c r="LBH148" s="24"/>
      <c r="LBI148" s="24"/>
      <c r="LBJ148" s="24"/>
      <c r="LBK148" s="24"/>
      <c r="LBL148" s="24"/>
      <c r="LBM148" s="24"/>
      <c r="LBN148" s="24"/>
      <c r="LBO148" s="24"/>
      <c r="LBP148" s="24"/>
      <c r="LBQ148" s="24"/>
      <c r="LBR148" s="24"/>
      <c r="LBS148" s="24"/>
      <c r="LBT148" s="24"/>
      <c r="LBU148" s="24"/>
      <c r="LBV148" s="24"/>
      <c r="LBW148" s="24"/>
      <c r="LBX148" s="24"/>
      <c r="LBY148" s="24"/>
      <c r="LBZ148" s="24"/>
      <c r="LCA148" s="24"/>
      <c r="LCB148" s="24"/>
      <c r="LCC148" s="24"/>
      <c r="LCD148" s="24"/>
      <c r="LCE148" s="24"/>
      <c r="LCF148" s="24"/>
      <c r="LCG148" s="24"/>
      <c r="LCH148" s="24"/>
      <c r="LCI148" s="24"/>
      <c r="LCJ148" s="24"/>
      <c r="LCK148" s="24"/>
      <c r="LCL148" s="24"/>
      <c r="LCM148" s="24"/>
      <c r="LCN148" s="24"/>
      <c r="LCO148" s="24"/>
      <c r="LCP148" s="24"/>
      <c r="LCQ148" s="24"/>
      <c r="LCR148" s="24"/>
      <c r="LCS148" s="24"/>
      <c r="LCT148" s="24"/>
      <c r="LCU148" s="24"/>
      <c r="LCV148" s="24"/>
      <c r="LCW148" s="24"/>
      <c r="LCX148" s="24"/>
      <c r="LCY148" s="24"/>
      <c r="LCZ148" s="24"/>
      <c r="LDA148" s="24"/>
      <c r="LDB148" s="24"/>
      <c r="LDC148" s="24"/>
      <c r="LDD148" s="24"/>
      <c r="LDE148" s="24"/>
      <c r="LDF148" s="24"/>
      <c r="LDG148" s="24"/>
      <c r="LDH148" s="24"/>
      <c r="LDI148" s="24"/>
      <c r="LDJ148" s="24"/>
      <c r="LDK148" s="24"/>
      <c r="LDL148" s="24"/>
      <c r="LDM148" s="24"/>
      <c r="LDN148" s="24"/>
      <c r="LDO148" s="24"/>
      <c r="LDP148" s="24"/>
      <c r="LDQ148" s="24"/>
      <c r="LDR148" s="24"/>
      <c r="LDS148" s="24"/>
      <c r="LDT148" s="24"/>
      <c r="LDU148" s="24"/>
      <c r="LDV148" s="24"/>
      <c r="LDW148" s="24"/>
      <c r="LDX148" s="24"/>
      <c r="LDY148" s="24"/>
      <c r="LDZ148" s="24"/>
      <c r="LEA148" s="24"/>
      <c r="LEB148" s="24"/>
      <c r="LEC148" s="24"/>
      <c r="LED148" s="24"/>
      <c r="LEE148" s="24"/>
      <c r="LEF148" s="24"/>
      <c r="LEG148" s="24"/>
      <c r="LEH148" s="24"/>
      <c r="LEI148" s="24"/>
      <c r="LEJ148" s="24"/>
      <c r="LEK148" s="24"/>
      <c r="LEL148" s="24"/>
      <c r="LEM148" s="24"/>
      <c r="LEN148" s="24"/>
      <c r="LEO148" s="24"/>
      <c r="LEP148" s="24"/>
      <c r="LEQ148" s="24"/>
      <c r="LER148" s="24"/>
      <c r="LES148" s="24"/>
      <c r="LET148" s="24"/>
      <c r="LEU148" s="24"/>
      <c r="LEV148" s="24"/>
      <c r="LEW148" s="24"/>
      <c r="LEX148" s="24"/>
      <c r="LEY148" s="24"/>
      <c r="LEZ148" s="24"/>
      <c r="LFA148" s="24"/>
      <c r="LFB148" s="24"/>
      <c r="LFC148" s="24"/>
      <c r="LFD148" s="24"/>
      <c r="LFE148" s="24"/>
      <c r="LFF148" s="24"/>
      <c r="LFG148" s="24"/>
      <c r="LFH148" s="24"/>
      <c r="LFI148" s="24"/>
      <c r="LFJ148" s="24"/>
      <c r="LFK148" s="24"/>
      <c r="LFL148" s="24"/>
      <c r="LFM148" s="24"/>
      <c r="LFN148" s="24"/>
      <c r="LFO148" s="24"/>
      <c r="LFP148" s="24"/>
      <c r="LFQ148" s="24"/>
      <c r="LFR148" s="24"/>
      <c r="LFS148" s="24"/>
      <c r="LFT148" s="24"/>
      <c r="LFU148" s="24"/>
      <c r="LFV148" s="24"/>
      <c r="LFW148" s="24"/>
      <c r="LFX148" s="24"/>
      <c r="LFY148" s="24"/>
      <c r="LFZ148" s="24"/>
      <c r="LGA148" s="24"/>
      <c r="LGB148" s="24"/>
      <c r="LGC148" s="24"/>
      <c r="LGD148" s="24"/>
      <c r="LGE148" s="24"/>
      <c r="LGF148" s="24"/>
      <c r="LGG148" s="24"/>
      <c r="LGH148" s="24"/>
      <c r="LGI148" s="24"/>
      <c r="LGJ148" s="24"/>
      <c r="LGK148" s="24"/>
      <c r="LGL148" s="24"/>
      <c r="LGM148" s="24"/>
      <c r="LGN148" s="24"/>
      <c r="LGO148" s="24"/>
      <c r="LGP148" s="24"/>
      <c r="LGQ148" s="24"/>
      <c r="LGR148" s="24"/>
      <c r="LGS148" s="24"/>
      <c r="LGT148" s="24"/>
      <c r="LGU148" s="24"/>
      <c r="LGV148" s="24"/>
      <c r="LGW148" s="24"/>
      <c r="LGX148" s="24"/>
      <c r="LGY148" s="24"/>
      <c r="LGZ148" s="24"/>
      <c r="LHA148" s="24"/>
      <c r="LHB148" s="24"/>
      <c r="LHC148" s="24"/>
      <c r="LHD148" s="24"/>
      <c r="LHE148" s="24"/>
      <c r="LHF148" s="24"/>
      <c r="LHG148" s="24"/>
      <c r="LHH148" s="24"/>
      <c r="LHI148" s="24"/>
      <c r="LHJ148" s="24"/>
      <c r="LHK148" s="24"/>
      <c r="LHL148" s="24"/>
      <c r="LHM148" s="24"/>
      <c r="LHN148" s="24"/>
      <c r="LHO148" s="24"/>
      <c r="LHP148" s="24"/>
      <c r="LHQ148" s="24"/>
      <c r="LHR148" s="24"/>
      <c r="LHS148" s="24"/>
      <c r="LHT148" s="24"/>
      <c r="LHU148" s="24"/>
      <c r="LHV148" s="24"/>
      <c r="LHW148" s="24"/>
      <c r="LHX148" s="24"/>
      <c r="LHY148" s="24"/>
      <c r="LHZ148" s="24"/>
      <c r="LIA148" s="24"/>
      <c r="LIB148" s="24"/>
      <c r="LIC148" s="24"/>
      <c r="LID148" s="24"/>
      <c r="LIE148" s="24"/>
      <c r="LIF148" s="24"/>
      <c r="LIG148" s="24"/>
      <c r="LIH148" s="24"/>
      <c r="LII148" s="24"/>
      <c r="LIJ148" s="24"/>
      <c r="LIK148" s="24"/>
      <c r="LIL148" s="24"/>
      <c r="LIM148" s="24"/>
      <c r="LIN148" s="24"/>
      <c r="LIO148" s="24"/>
      <c r="LIP148" s="24"/>
      <c r="LIQ148" s="24"/>
      <c r="LIR148" s="24"/>
      <c r="LIS148" s="24"/>
      <c r="LIT148" s="24"/>
      <c r="LIU148" s="24"/>
      <c r="LIV148" s="24"/>
      <c r="LIW148" s="24"/>
      <c r="LIX148" s="24"/>
      <c r="LIY148" s="24"/>
      <c r="LIZ148" s="24"/>
      <c r="LJA148" s="24"/>
      <c r="LJB148" s="24"/>
      <c r="LJC148" s="24"/>
      <c r="LJD148" s="24"/>
      <c r="LJE148" s="24"/>
      <c r="LJF148" s="24"/>
      <c r="LJG148" s="24"/>
      <c r="LJH148" s="24"/>
      <c r="LJI148" s="24"/>
      <c r="LJJ148" s="24"/>
      <c r="LJK148" s="24"/>
      <c r="LJL148" s="24"/>
      <c r="LJM148" s="24"/>
      <c r="LJN148" s="24"/>
      <c r="LJO148" s="24"/>
      <c r="LJP148" s="24"/>
      <c r="LJQ148" s="24"/>
      <c r="LJR148" s="24"/>
      <c r="LJS148" s="24"/>
      <c r="LJT148" s="24"/>
      <c r="LJU148" s="24"/>
      <c r="LJV148" s="24"/>
      <c r="LJW148" s="24"/>
      <c r="LJX148" s="24"/>
      <c r="LJY148" s="24"/>
      <c r="LJZ148" s="24"/>
      <c r="LKA148" s="24"/>
      <c r="LKB148" s="24"/>
      <c r="LKC148" s="24"/>
      <c r="LKD148" s="24"/>
      <c r="LKE148" s="24"/>
      <c r="LKF148" s="24"/>
      <c r="LKG148" s="24"/>
      <c r="LKH148" s="24"/>
      <c r="LKI148" s="24"/>
      <c r="LKJ148" s="24"/>
      <c r="LKK148" s="24"/>
      <c r="LKL148" s="24"/>
      <c r="LKM148" s="24"/>
      <c r="LKN148" s="24"/>
      <c r="LKO148" s="24"/>
      <c r="LKP148" s="24"/>
      <c r="LKQ148" s="24"/>
      <c r="LKR148" s="24"/>
      <c r="LKS148" s="24"/>
      <c r="LKT148" s="24"/>
      <c r="LKU148" s="24"/>
      <c r="LKV148" s="24"/>
      <c r="LKW148" s="24"/>
      <c r="LKX148" s="24"/>
      <c r="LKY148" s="24"/>
      <c r="LKZ148" s="24"/>
      <c r="LLA148" s="24"/>
      <c r="LLB148" s="24"/>
      <c r="LLC148" s="24"/>
      <c r="LLD148" s="24"/>
      <c r="LLE148" s="24"/>
      <c r="LLF148" s="24"/>
      <c r="LLG148" s="24"/>
      <c r="LLH148" s="24"/>
      <c r="LLI148" s="24"/>
      <c r="LLJ148" s="24"/>
      <c r="LLK148" s="24"/>
      <c r="LLL148" s="24"/>
      <c r="LLM148" s="24"/>
      <c r="LLN148" s="24"/>
      <c r="LLO148" s="24"/>
      <c r="LLP148" s="24"/>
      <c r="LLQ148" s="24"/>
      <c r="LLR148" s="24"/>
      <c r="LLS148" s="24"/>
      <c r="LLT148" s="24"/>
      <c r="LLU148" s="24"/>
      <c r="LLV148" s="24"/>
      <c r="LLW148" s="24"/>
      <c r="LLX148" s="24"/>
      <c r="LLY148" s="24"/>
      <c r="LLZ148" s="24"/>
      <c r="LMA148" s="24"/>
      <c r="LMB148" s="24"/>
      <c r="LMC148" s="24"/>
      <c r="LMD148" s="24"/>
      <c r="LME148" s="24"/>
      <c r="LMF148" s="24"/>
      <c r="LMG148" s="24"/>
      <c r="LMH148" s="24"/>
      <c r="LMI148" s="24"/>
      <c r="LMJ148" s="24"/>
      <c r="LMK148" s="24"/>
      <c r="LML148" s="24"/>
      <c r="LMM148" s="24"/>
      <c r="LMN148" s="24"/>
      <c r="LMO148" s="24"/>
      <c r="LMP148" s="24"/>
      <c r="LMQ148" s="24"/>
      <c r="LMR148" s="24"/>
      <c r="LMS148" s="24"/>
      <c r="LMT148" s="24"/>
      <c r="LMU148" s="24"/>
      <c r="LMV148" s="24"/>
      <c r="LMW148" s="24"/>
      <c r="LMX148" s="24"/>
      <c r="LMY148" s="24"/>
      <c r="LMZ148" s="24"/>
      <c r="LNA148" s="24"/>
      <c r="LNB148" s="24"/>
      <c r="LNC148" s="24"/>
      <c r="LND148" s="24"/>
      <c r="LNE148" s="24"/>
      <c r="LNF148" s="24"/>
      <c r="LNG148" s="24"/>
      <c r="LNH148" s="24"/>
      <c r="LNI148" s="24"/>
      <c r="LNJ148" s="24"/>
      <c r="LNK148" s="24"/>
      <c r="LNL148" s="24"/>
      <c r="LNM148" s="24"/>
      <c r="LNN148" s="24"/>
      <c r="LNO148" s="24"/>
      <c r="LNP148" s="24"/>
      <c r="LNQ148" s="24"/>
      <c r="LNR148" s="24"/>
      <c r="LNS148" s="24"/>
      <c r="LNT148" s="24"/>
      <c r="LNU148" s="24"/>
      <c r="LNV148" s="24"/>
      <c r="LNW148" s="24"/>
      <c r="LNX148" s="24"/>
      <c r="LNY148" s="24"/>
      <c r="LNZ148" s="24"/>
      <c r="LOA148" s="24"/>
      <c r="LOB148" s="24"/>
      <c r="LOC148" s="24"/>
      <c r="LOD148" s="24"/>
      <c r="LOE148" s="24"/>
      <c r="LOF148" s="24"/>
      <c r="LOG148" s="24"/>
      <c r="LOH148" s="24"/>
      <c r="LOI148" s="24"/>
      <c r="LOJ148" s="24"/>
      <c r="LOK148" s="24"/>
      <c r="LOL148" s="24"/>
      <c r="LOM148" s="24"/>
      <c r="LON148" s="24"/>
      <c r="LOO148" s="24"/>
      <c r="LOP148" s="24"/>
      <c r="LOQ148" s="24"/>
      <c r="LOR148" s="24"/>
      <c r="LOS148" s="24"/>
      <c r="LOT148" s="24"/>
      <c r="LOU148" s="24"/>
      <c r="LOV148" s="24"/>
      <c r="LOW148" s="24"/>
      <c r="LOX148" s="24"/>
      <c r="LOY148" s="24"/>
      <c r="LOZ148" s="24"/>
      <c r="LPA148" s="24"/>
      <c r="LPB148" s="24"/>
      <c r="LPC148" s="24"/>
      <c r="LPD148" s="24"/>
      <c r="LPE148" s="24"/>
      <c r="LPF148" s="24"/>
      <c r="LPG148" s="24"/>
      <c r="LPH148" s="24"/>
      <c r="LPI148" s="24"/>
      <c r="LPJ148" s="24"/>
      <c r="LPK148" s="24"/>
      <c r="LPL148" s="24"/>
      <c r="LPM148" s="24"/>
      <c r="LPN148" s="24"/>
      <c r="LPO148" s="24"/>
      <c r="LPP148" s="24"/>
      <c r="LPQ148" s="24"/>
      <c r="LPR148" s="24"/>
      <c r="LPS148" s="24"/>
      <c r="LPT148" s="24"/>
      <c r="LPU148" s="24"/>
      <c r="LPV148" s="24"/>
      <c r="LPW148" s="24"/>
      <c r="LPX148" s="24"/>
      <c r="LPY148" s="24"/>
      <c r="LPZ148" s="24"/>
      <c r="LQA148" s="24"/>
      <c r="LQB148" s="24"/>
      <c r="LQC148" s="24"/>
      <c r="LQD148" s="24"/>
      <c r="LQE148" s="24"/>
      <c r="LQF148" s="24"/>
      <c r="LQG148" s="24"/>
      <c r="LQH148" s="24"/>
      <c r="LQI148" s="24"/>
      <c r="LQJ148" s="24"/>
      <c r="LQK148" s="24"/>
      <c r="LQL148" s="24"/>
      <c r="LQM148" s="24"/>
      <c r="LQN148" s="24"/>
      <c r="LQO148" s="24"/>
      <c r="LQP148" s="24"/>
      <c r="LQQ148" s="24"/>
      <c r="LQR148" s="24"/>
      <c r="LQS148" s="24"/>
      <c r="LQT148" s="24"/>
      <c r="LQU148" s="24"/>
      <c r="LQV148" s="24"/>
      <c r="LQW148" s="24"/>
      <c r="LQX148" s="24"/>
      <c r="LQY148" s="24"/>
      <c r="LQZ148" s="24"/>
      <c r="LRA148" s="24"/>
      <c r="LRB148" s="24"/>
      <c r="LRC148" s="24"/>
      <c r="LRD148" s="24"/>
      <c r="LRE148" s="24"/>
      <c r="LRF148" s="24"/>
      <c r="LRG148" s="24"/>
      <c r="LRH148" s="24"/>
      <c r="LRI148" s="24"/>
      <c r="LRJ148" s="24"/>
      <c r="LRK148" s="24"/>
      <c r="LRL148" s="24"/>
      <c r="LRM148" s="24"/>
      <c r="LRN148" s="24"/>
      <c r="LRO148" s="24"/>
      <c r="LRP148" s="24"/>
      <c r="LRQ148" s="24"/>
      <c r="LRR148" s="24"/>
      <c r="LRS148" s="24"/>
      <c r="LRT148" s="24"/>
      <c r="LRU148" s="24"/>
      <c r="LRV148" s="24"/>
      <c r="LRW148" s="24"/>
      <c r="LRX148" s="24"/>
      <c r="LRY148" s="24"/>
      <c r="LRZ148" s="24"/>
      <c r="LSA148" s="24"/>
      <c r="LSB148" s="24"/>
      <c r="LSC148" s="24"/>
      <c r="LSD148" s="24"/>
      <c r="LSE148" s="24"/>
      <c r="LSF148" s="24"/>
      <c r="LSG148" s="24"/>
      <c r="LSH148" s="24"/>
      <c r="LSI148" s="24"/>
      <c r="LSJ148" s="24"/>
      <c r="LSK148" s="24"/>
      <c r="LSL148" s="24"/>
      <c r="LSM148" s="24"/>
      <c r="LSN148" s="24"/>
      <c r="LSO148" s="24"/>
      <c r="LSP148" s="24"/>
      <c r="LSQ148" s="24"/>
      <c r="LSR148" s="24"/>
      <c r="LSS148" s="24"/>
      <c r="LST148" s="24"/>
      <c r="LSU148" s="24"/>
      <c r="LSV148" s="24"/>
      <c r="LSW148" s="24"/>
      <c r="LSX148" s="24"/>
      <c r="LSY148" s="24"/>
      <c r="LSZ148" s="24"/>
      <c r="LTA148" s="24"/>
      <c r="LTB148" s="24"/>
      <c r="LTC148" s="24"/>
      <c r="LTD148" s="24"/>
      <c r="LTE148" s="24"/>
      <c r="LTF148" s="24"/>
      <c r="LTG148" s="24"/>
      <c r="LTH148" s="24"/>
      <c r="LTI148" s="24"/>
      <c r="LTJ148" s="24"/>
      <c r="LTK148" s="24"/>
      <c r="LTL148" s="24"/>
      <c r="LTM148" s="24"/>
      <c r="LTN148" s="24"/>
      <c r="LTO148" s="24"/>
      <c r="LTP148" s="24"/>
      <c r="LTQ148" s="24"/>
      <c r="LTR148" s="24"/>
      <c r="LTS148" s="24"/>
      <c r="LTT148" s="24"/>
      <c r="LTU148" s="24"/>
      <c r="LTV148" s="24"/>
      <c r="LTW148" s="24"/>
      <c r="LTX148" s="24"/>
      <c r="LTY148" s="24"/>
      <c r="LTZ148" s="24"/>
      <c r="LUA148" s="24"/>
      <c r="LUB148" s="24"/>
      <c r="LUC148" s="24"/>
      <c r="LUD148" s="24"/>
      <c r="LUE148" s="24"/>
      <c r="LUF148" s="24"/>
      <c r="LUG148" s="24"/>
      <c r="LUH148" s="24"/>
      <c r="LUI148" s="24"/>
      <c r="LUJ148" s="24"/>
      <c r="LUK148" s="24"/>
      <c r="LUL148" s="24"/>
      <c r="LUM148" s="24"/>
      <c r="LUN148" s="24"/>
      <c r="LUO148" s="24"/>
      <c r="LUP148" s="24"/>
      <c r="LUQ148" s="24"/>
      <c r="LUR148" s="24"/>
      <c r="LUS148" s="24"/>
      <c r="LUT148" s="24"/>
      <c r="LUU148" s="24"/>
      <c r="LUV148" s="24"/>
      <c r="LUW148" s="24"/>
      <c r="LUX148" s="24"/>
      <c r="LUY148" s="24"/>
      <c r="LUZ148" s="24"/>
      <c r="LVA148" s="24"/>
      <c r="LVB148" s="24"/>
      <c r="LVC148" s="24"/>
      <c r="LVD148" s="24"/>
      <c r="LVE148" s="24"/>
      <c r="LVF148" s="24"/>
      <c r="LVG148" s="24"/>
      <c r="LVH148" s="24"/>
      <c r="LVI148" s="24"/>
      <c r="LVJ148" s="24"/>
      <c r="LVK148" s="24"/>
      <c r="LVL148" s="24"/>
      <c r="LVM148" s="24"/>
      <c r="LVN148" s="24"/>
      <c r="LVO148" s="24"/>
      <c r="LVP148" s="24"/>
      <c r="LVQ148" s="24"/>
      <c r="LVR148" s="24"/>
      <c r="LVS148" s="24"/>
      <c r="LVT148" s="24"/>
      <c r="LVU148" s="24"/>
      <c r="LVV148" s="24"/>
      <c r="LVW148" s="24"/>
      <c r="LVX148" s="24"/>
      <c r="LVY148" s="24"/>
      <c r="LVZ148" s="24"/>
      <c r="LWA148" s="24"/>
      <c r="LWB148" s="24"/>
      <c r="LWC148" s="24"/>
      <c r="LWD148" s="24"/>
      <c r="LWE148" s="24"/>
      <c r="LWF148" s="24"/>
      <c r="LWG148" s="24"/>
      <c r="LWH148" s="24"/>
      <c r="LWI148" s="24"/>
      <c r="LWJ148" s="24"/>
      <c r="LWK148" s="24"/>
      <c r="LWL148" s="24"/>
      <c r="LWM148" s="24"/>
      <c r="LWN148" s="24"/>
      <c r="LWO148" s="24"/>
      <c r="LWP148" s="24"/>
      <c r="LWQ148" s="24"/>
      <c r="LWR148" s="24"/>
      <c r="LWS148" s="24"/>
      <c r="LWT148" s="24"/>
      <c r="LWU148" s="24"/>
      <c r="LWV148" s="24"/>
      <c r="LWW148" s="24"/>
      <c r="LWX148" s="24"/>
      <c r="LWY148" s="24"/>
      <c r="LWZ148" s="24"/>
      <c r="LXA148" s="24"/>
      <c r="LXB148" s="24"/>
      <c r="LXC148" s="24"/>
      <c r="LXD148" s="24"/>
      <c r="LXE148" s="24"/>
      <c r="LXF148" s="24"/>
      <c r="LXG148" s="24"/>
      <c r="LXH148" s="24"/>
      <c r="LXI148" s="24"/>
      <c r="LXJ148" s="24"/>
      <c r="LXK148" s="24"/>
      <c r="LXL148" s="24"/>
      <c r="LXM148" s="24"/>
      <c r="LXN148" s="24"/>
      <c r="LXO148" s="24"/>
      <c r="LXP148" s="24"/>
      <c r="LXQ148" s="24"/>
      <c r="LXR148" s="24"/>
      <c r="LXS148" s="24"/>
      <c r="LXT148" s="24"/>
      <c r="LXU148" s="24"/>
      <c r="LXV148" s="24"/>
      <c r="LXW148" s="24"/>
      <c r="LXX148" s="24"/>
      <c r="LXY148" s="24"/>
      <c r="LXZ148" s="24"/>
      <c r="LYA148" s="24"/>
      <c r="LYB148" s="24"/>
      <c r="LYC148" s="24"/>
      <c r="LYD148" s="24"/>
      <c r="LYE148" s="24"/>
      <c r="LYF148" s="24"/>
      <c r="LYG148" s="24"/>
      <c r="LYH148" s="24"/>
      <c r="LYI148" s="24"/>
      <c r="LYJ148" s="24"/>
      <c r="LYK148" s="24"/>
      <c r="LYL148" s="24"/>
      <c r="LYM148" s="24"/>
      <c r="LYN148" s="24"/>
      <c r="LYO148" s="24"/>
      <c r="LYP148" s="24"/>
      <c r="LYQ148" s="24"/>
      <c r="LYR148" s="24"/>
      <c r="LYS148" s="24"/>
      <c r="LYT148" s="24"/>
      <c r="LYU148" s="24"/>
      <c r="LYV148" s="24"/>
      <c r="LYW148" s="24"/>
      <c r="LYX148" s="24"/>
      <c r="LYY148" s="24"/>
      <c r="LYZ148" s="24"/>
      <c r="LZA148" s="24"/>
      <c r="LZB148" s="24"/>
      <c r="LZC148" s="24"/>
      <c r="LZD148" s="24"/>
      <c r="LZE148" s="24"/>
      <c r="LZF148" s="24"/>
      <c r="LZG148" s="24"/>
      <c r="LZH148" s="24"/>
      <c r="LZI148" s="24"/>
      <c r="LZJ148" s="24"/>
      <c r="LZK148" s="24"/>
      <c r="LZL148" s="24"/>
      <c r="LZM148" s="24"/>
      <c r="LZN148" s="24"/>
      <c r="LZO148" s="24"/>
      <c r="LZP148" s="24"/>
      <c r="LZQ148" s="24"/>
      <c r="LZR148" s="24"/>
      <c r="LZS148" s="24"/>
      <c r="LZT148" s="24"/>
      <c r="LZU148" s="24"/>
      <c r="LZV148" s="24"/>
      <c r="LZW148" s="24"/>
      <c r="LZX148" s="24"/>
      <c r="LZY148" s="24"/>
      <c r="LZZ148" s="24"/>
      <c r="MAA148" s="24"/>
      <c r="MAB148" s="24"/>
      <c r="MAC148" s="24"/>
      <c r="MAD148" s="24"/>
      <c r="MAE148" s="24"/>
      <c r="MAF148" s="24"/>
      <c r="MAG148" s="24"/>
      <c r="MAH148" s="24"/>
      <c r="MAI148" s="24"/>
      <c r="MAJ148" s="24"/>
      <c r="MAK148" s="24"/>
      <c r="MAL148" s="24"/>
      <c r="MAM148" s="24"/>
      <c r="MAN148" s="24"/>
      <c r="MAO148" s="24"/>
      <c r="MAP148" s="24"/>
      <c r="MAQ148" s="24"/>
      <c r="MAR148" s="24"/>
      <c r="MAS148" s="24"/>
      <c r="MAT148" s="24"/>
      <c r="MAU148" s="24"/>
      <c r="MAV148" s="24"/>
      <c r="MAW148" s="24"/>
      <c r="MAX148" s="24"/>
      <c r="MAY148" s="24"/>
      <c r="MAZ148" s="24"/>
      <c r="MBA148" s="24"/>
      <c r="MBB148" s="24"/>
      <c r="MBC148" s="24"/>
      <c r="MBD148" s="24"/>
      <c r="MBE148" s="24"/>
      <c r="MBF148" s="24"/>
      <c r="MBG148" s="24"/>
      <c r="MBH148" s="24"/>
      <c r="MBI148" s="24"/>
      <c r="MBJ148" s="24"/>
      <c r="MBK148" s="24"/>
      <c r="MBL148" s="24"/>
      <c r="MBM148" s="24"/>
      <c r="MBN148" s="24"/>
      <c r="MBO148" s="24"/>
      <c r="MBP148" s="24"/>
      <c r="MBQ148" s="24"/>
      <c r="MBR148" s="24"/>
      <c r="MBS148" s="24"/>
      <c r="MBT148" s="24"/>
      <c r="MBU148" s="24"/>
      <c r="MBV148" s="24"/>
      <c r="MBW148" s="24"/>
      <c r="MBX148" s="24"/>
      <c r="MBY148" s="24"/>
      <c r="MBZ148" s="24"/>
      <c r="MCA148" s="24"/>
      <c r="MCB148" s="24"/>
      <c r="MCC148" s="24"/>
      <c r="MCD148" s="24"/>
      <c r="MCE148" s="24"/>
      <c r="MCF148" s="24"/>
      <c r="MCG148" s="24"/>
      <c r="MCH148" s="24"/>
      <c r="MCI148" s="24"/>
      <c r="MCJ148" s="24"/>
      <c r="MCK148" s="24"/>
      <c r="MCL148" s="24"/>
      <c r="MCM148" s="24"/>
      <c r="MCN148" s="24"/>
      <c r="MCO148" s="24"/>
      <c r="MCP148" s="24"/>
      <c r="MCQ148" s="24"/>
      <c r="MCR148" s="24"/>
      <c r="MCS148" s="24"/>
      <c r="MCT148" s="24"/>
      <c r="MCU148" s="24"/>
      <c r="MCV148" s="24"/>
      <c r="MCW148" s="24"/>
      <c r="MCX148" s="24"/>
      <c r="MCY148" s="24"/>
      <c r="MCZ148" s="24"/>
      <c r="MDA148" s="24"/>
      <c r="MDB148" s="24"/>
      <c r="MDC148" s="24"/>
      <c r="MDD148" s="24"/>
      <c r="MDE148" s="24"/>
      <c r="MDF148" s="24"/>
      <c r="MDG148" s="24"/>
      <c r="MDH148" s="24"/>
      <c r="MDI148" s="24"/>
      <c r="MDJ148" s="24"/>
      <c r="MDK148" s="24"/>
      <c r="MDL148" s="24"/>
      <c r="MDM148" s="24"/>
      <c r="MDN148" s="24"/>
      <c r="MDO148" s="24"/>
      <c r="MDP148" s="24"/>
      <c r="MDQ148" s="24"/>
      <c r="MDR148" s="24"/>
      <c r="MDS148" s="24"/>
      <c r="MDT148" s="24"/>
      <c r="MDU148" s="24"/>
      <c r="MDV148" s="24"/>
      <c r="MDW148" s="24"/>
      <c r="MDX148" s="24"/>
      <c r="MDY148" s="24"/>
      <c r="MDZ148" s="24"/>
      <c r="MEA148" s="24"/>
      <c r="MEB148" s="24"/>
      <c r="MEC148" s="24"/>
      <c r="MED148" s="24"/>
      <c r="MEE148" s="24"/>
      <c r="MEF148" s="24"/>
      <c r="MEG148" s="24"/>
      <c r="MEH148" s="24"/>
      <c r="MEI148" s="24"/>
      <c r="MEJ148" s="24"/>
      <c r="MEK148" s="24"/>
      <c r="MEL148" s="24"/>
      <c r="MEM148" s="24"/>
      <c r="MEN148" s="24"/>
      <c r="MEO148" s="24"/>
      <c r="MEP148" s="24"/>
      <c r="MEQ148" s="24"/>
      <c r="MER148" s="24"/>
      <c r="MES148" s="24"/>
      <c r="MET148" s="24"/>
      <c r="MEU148" s="24"/>
      <c r="MEV148" s="24"/>
      <c r="MEW148" s="24"/>
      <c r="MEX148" s="24"/>
      <c r="MEY148" s="24"/>
      <c r="MEZ148" s="24"/>
      <c r="MFA148" s="24"/>
      <c r="MFB148" s="24"/>
      <c r="MFC148" s="24"/>
      <c r="MFD148" s="24"/>
      <c r="MFE148" s="24"/>
      <c r="MFF148" s="24"/>
      <c r="MFG148" s="24"/>
      <c r="MFH148" s="24"/>
      <c r="MFI148" s="24"/>
      <c r="MFJ148" s="24"/>
      <c r="MFK148" s="24"/>
      <c r="MFL148" s="24"/>
      <c r="MFM148" s="24"/>
      <c r="MFN148" s="24"/>
      <c r="MFO148" s="24"/>
      <c r="MFP148" s="24"/>
      <c r="MFQ148" s="24"/>
      <c r="MFR148" s="24"/>
      <c r="MFS148" s="24"/>
      <c r="MFT148" s="24"/>
      <c r="MFU148" s="24"/>
      <c r="MFV148" s="24"/>
      <c r="MFW148" s="24"/>
      <c r="MFX148" s="24"/>
      <c r="MFY148" s="24"/>
      <c r="MFZ148" s="24"/>
      <c r="MGA148" s="24"/>
      <c r="MGB148" s="24"/>
      <c r="MGC148" s="24"/>
      <c r="MGD148" s="24"/>
      <c r="MGE148" s="24"/>
      <c r="MGF148" s="24"/>
      <c r="MGG148" s="24"/>
      <c r="MGH148" s="24"/>
      <c r="MGI148" s="24"/>
      <c r="MGJ148" s="24"/>
      <c r="MGK148" s="24"/>
      <c r="MGL148" s="24"/>
      <c r="MGM148" s="24"/>
      <c r="MGN148" s="24"/>
      <c r="MGO148" s="24"/>
      <c r="MGP148" s="24"/>
      <c r="MGQ148" s="24"/>
      <c r="MGR148" s="24"/>
      <c r="MGS148" s="24"/>
      <c r="MGT148" s="24"/>
      <c r="MGU148" s="24"/>
      <c r="MGV148" s="24"/>
      <c r="MGW148" s="24"/>
      <c r="MGX148" s="24"/>
      <c r="MGY148" s="24"/>
      <c r="MGZ148" s="24"/>
      <c r="MHA148" s="24"/>
      <c r="MHB148" s="24"/>
      <c r="MHC148" s="24"/>
      <c r="MHD148" s="24"/>
      <c r="MHE148" s="24"/>
      <c r="MHF148" s="24"/>
      <c r="MHG148" s="24"/>
      <c r="MHH148" s="24"/>
      <c r="MHI148" s="24"/>
      <c r="MHJ148" s="24"/>
      <c r="MHK148" s="24"/>
      <c r="MHL148" s="24"/>
      <c r="MHM148" s="24"/>
      <c r="MHN148" s="24"/>
      <c r="MHO148" s="24"/>
      <c r="MHP148" s="24"/>
      <c r="MHQ148" s="24"/>
      <c r="MHR148" s="24"/>
      <c r="MHS148" s="24"/>
      <c r="MHT148" s="24"/>
      <c r="MHU148" s="24"/>
      <c r="MHV148" s="24"/>
      <c r="MHW148" s="24"/>
      <c r="MHX148" s="24"/>
      <c r="MHY148" s="24"/>
      <c r="MHZ148" s="24"/>
      <c r="MIA148" s="24"/>
      <c r="MIB148" s="24"/>
      <c r="MIC148" s="24"/>
      <c r="MID148" s="24"/>
      <c r="MIE148" s="24"/>
      <c r="MIF148" s="24"/>
      <c r="MIG148" s="24"/>
      <c r="MIH148" s="24"/>
      <c r="MII148" s="24"/>
      <c r="MIJ148" s="24"/>
      <c r="MIK148" s="24"/>
      <c r="MIL148" s="24"/>
      <c r="MIM148" s="24"/>
      <c r="MIN148" s="24"/>
      <c r="MIO148" s="24"/>
      <c r="MIP148" s="24"/>
      <c r="MIQ148" s="24"/>
      <c r="MIR148" s="24"/>
      <c r="MIS148" s="24"/>
      <c r="MIT148" s="24"/>
      <c r="MIU148" s="24"/>
      <c r="MIV148" s="24"/>
      <c r="MIW148" s="24"/>
      <c r="MIX148" s="24"/>
      <c r="MIY148" s="24"/>
      <c r="MIZ148" s="24"/>
      <c r="MJA148" s="24"/>
      <c r="MJB148" s="24"/>
      <c r="MJC148" s="24"/>
      <c r="MJD148" s="24"/>
      <c r="MJE148" s="24"/>
      <c r="MJF148" s="24"/>
      <c r="MJG148" s="24"/>
      <c r="MJH148" s="24"/>
      <c r="MJI148" s="24"/>
      <c r="MJJ148" s="24"/>
      <c r="MJK148" s="24"/>
      <c r="MJL148" s="24"/>
      <c r="MJM148" s="24"/>
      <c r="MJN148" s="24"/>
      <c r="MJO148" s="24"/>
      <c r="MJP148" s="24"/>
      <c r="MJQ148" s="24"/>
      <c r="MJR148" s="24"/>
      <c r="MJS148" s="24"/>
      <c r="MJT148" s="24"/>
      <c r="MJU148" s="24"/>
      <c r="MJV148" s="24"/>
      <c r="MJW148" s="24"/>
      <c r="MJX148" s="24"/>
      <c r="MJY148" s="24"/>
      <c r="MJZ148" s="24"/>
      <c r="MKA148" s="24"/>
      <c r="MKB148" s="24"/>
      <c r="MKC148" s="24"/>
      <c r="MKD148" s="24"/>
      <c r="MKE148" s="24"/>
      <c r="MKF148" s="24"/>
      <c r="MKG148" s="24"/>
      <c r="MKH148" s="24"/>
      <c r="MKI148" s="24"/>
      <c r="MKJ148" s="24"/>
      <c r="MKK148" s="24"/>
      <c r="MKL148" s="24"/>
      <c r="MKM148" s="24"/>
      <c r="MKN148" s="24"/>
      <c r="MKO148" s="24"/>
      <c r="MKP148" s="24"/>
      <c r="MKQ148" s="24"/>
      <c r="MKR148" s="24"/>
      <c r="MKS148" s="24"/>
      <c r="MKT148" s="24"/>
      <c r="MKU148" s="24"/>
      <c r="MKV148" s="24"/>
      <c r="MKW148" s="24"/>
      <c r="MKX148" s="24"/>
      <c r="MKY148" s="24"/>
      <c r="MKZ148" s="24"/>
      <c r="MLA148" s="24"/>
      <c r="MLB148" s="24"/>
      <c r="MLC148" s="24"/>
      <c r="MLD148" s="24"/>
      <c r="MLE148" s="24"/>
      <c r="MLF148" s="24"/>
      <c r="MLG148" s="24"/>
      <c r="MLH148" s="24"/>
      <c r="MLI148" s="24"/>
      <c r="MLJ148" s="24"/>
      <c r="MLK148" s="24"/>
      <c r="MLL148" s="24"/>
      <c r="MLM148" s="24"/>
      <c r="MLN148" s="24"/>
      <c r="MLO148" s="24"/>
      <c r="MLP148" s="24"/>
      <c r="MLQ148" s="24"/>
      <c r="MLR148" s="24"/>
      <c r="MLS148" s="24"/>
      <c r="MLT148" s="24"/>
      <c r="MLU148" s="24"/>
      <c r="MLV148" s="24"/>
      <c r="MLW148" s="24"/>
      <c r="MLX148" s="24"/>
      <c r="MLY148" s="24"/>
      <c r="MLZ148" s="24"/>
      <c r="MMA148" s="24"/>
      <c r="MMB148" s="24"/>
      <c r="MMC148" s="24"/>
      <c r="MMD148" s="24"/>
      <c r="MME148" s="24"/>
      <c r="MMF148" s="24"/>
      <c r="MMG148" s="24"/>
      <c r="MMH148" s="24"/>
      <c r="MMI148" s="24"/>
      <c r="MMJ148" s="24"/>
      <c r="MMK148" s="24"/>
      <c r="MML148" s="24"/>
      <c r="MMM148" s="24"/>
      <c r="MMN148" s="24"/>
      <c r="MMO148" s="24"/>
      <c r="MMP148" s="24"/>
      <c r="MMQ148" s="24"/>
      <c r="MMR148" s="24"/>
      <c r="MMS148" s="24"/>
      <c r="MMT148" s="24"/>
      <c r="MMU148" s="24"/>
      <c r="MMV148" s="24"/>
      <c r="MMW148" s="24"/>
      <c r="MMX148" s="24"/>
      <c r="MMY148" s="24"/>
      <c r="MMZ148" s="24"/>
      <c r="MNA148" s="24"/>
      <c r="MNB148" s="24"/>
      <c r="MNC148" s="24"/>
      <c r="MND148" s="24"/>
      <c r="MNE148" s="24"/>
      <c r="MNF148" s="24"/>
      <c r="MNG148" s="24"/>
      <c r="MNH148" s="24"/>
      <c r="MNI148" s="24"/>
      <c r="MNJ148" s="24"/>
      <c r="MNK148" s="24"/>
      <c r="MNL148" s="24"/>
      <c r="MNM148" s="24"/>
      <c r="MNN148" s="24"/>
      <c r="MNO148" s="24"/>
      <c r="MNP148" s="24"/>
      <c r="MNQ148" s="24"/>
      <c r="MNR148" s="24"/>
      <c r="MNS148" s="24"/>
      <c r="MNT148" s="24"/>
      <c r="MNU148" s="24"/>
      <c r="MNV148" s="24"/>
      <c r="MNW148" s="24"/>
      <c r="MNX148" s="24"/>
      <c r="MNY148" s="24"/>
      <c r="MNZ148" s="24"/>
      <c r="MOA148" s="24"/>
      <c r="MOB148" s="24"/>
      <c r="MOC148" s="24"/>
      <c r="MOD148" s="24"/>
      <c r="MOE148" s="24"/>
      <c r="MOF148" s="24"/>
      <c r="MOG148" s="24"/>
      <c r="MOH148" s="24"/>
      <c r="MOI148" s="24"/>
      <c r="MOJ148" s="24"/>
      <c r="MOK148" s="24"/>
      <c r="MOL148" s="24"/>
      <c r="MOM148" s="24"/>
      <c r="MON148" s="24"/>
      <c r="MOO148" s="24"/>
      <c r="MOP148" s="24"/>
      <c r="MOQ148" s="24"/>
      <c r="MOR148" s="24"/>
      <c r="MOS148" s="24"/>
      <c r="MOT148" s="24"/>
      <c r="MOU148" s="24"/>
      <c r="MOV148" s="24"/>
      <c r="MOW148" s="24"/>
      <c r="MOX148" s="24"/>
      <c r="MOY148" s="24"/>
      <c r="MOZ148" s="24"/>
      <c r="MPA148" s="24"/>
      <c r="MPB148" s="24"/>
      <c r="MPC148" s="24"/>
      <c r="MPD148" s="24"/>
      <c r="MPE148" s="24"/>
      <c r="MPF148" s="24"/>
      <c r="MPG148" s="24"/>
      <c r="MPH148" s="24"/>
      <c r="MPI148" s="24"/>
      <c r="MPJ148" s="24"/>
      <c r="MPK148" s="24"/>
      <c r="MPL148" s="24"/>
      <c r="MPM148" s="24"/>
      <c r="MPN148" s="24"/>
      <c r="MPO148" s="24"/>
      <c r="MPP148" s="24"/>
      <c r="MPQ148" s="24"/>
      <c r="MPR148" s="24"/>
      <c r="MPS148" s="24"/>
      <c r="MPT148" s="24"/>
      <c r="MPU148" s="24"/>
      <c r="MPV148" s="24"/>
      <c r="MPW148" s="24"/>
      <c r="MPX148" s="24"/>
      <c r="MPY148" s="24"/>
      <c r="MPZ148" s="24"/>
      <c r="MQA148" s="24"/>
      <c r="MQB148" s="24"/>
      <c r="MQC148" s="24"/>
      <c r="MQD148" s="24"/>
      <c r="MQE148" s="24"/>
      <c r="MQF148" s="24"/>
      <c r="MQG148" s="24"/>
      <c r="MQH148" s="24"/>
      <c r="MQI148" s="24"/>
      <c r="MQJ148" s="24"/>
      <c r="MQK148" s="24"/>
      <c r="MQL148" s="24"/>
      <c r="MQM148" s="24"/>
      <c r="MQN148" s="24"/>
      <c r="MQO148" s="24"/>
      <c r="MQP148" s="24"/>
      <c r="MQQ148" s="24"/>
      <c r="MQR148" s="24"/>
      <c r="MQS148" s="24"/>
      <c r="MQT148" s="24"/>
      <c r="MQU148" s="24"/>
      <c r="MQV148" s="24"/>
      <c r="MQW148" s="24"/>
      <c r="MQX148" s="24"/>
      <c r="MQY148" s="24"/>
      <c r="MQZ148" s="24"/>
      <c r="MRA148" s="24"/>
      <c r="MRB148" s="24"/>
      <c r="MRC148" s="24"/>
      <c r="MRD148" s="24"/>
      <c r="MRE148" s="24"/>
      <c r="MRF148" s="24"/>
      <c r="MRG148" s="24"/>
      <c r="MRH148" s="24"/>
      <c r="MRI148" s="24"/>
      <c r="MRJ148" s="24"/>
      <c r="MRK148" s="24"/>
      <c r="MRL148" s="24"/>
      <c r="MRM148" s="24"/>
      <c r="MRN148" s="24"/>
      <c r="MRO148" s="24"/>
      <c r="MRP148" s="24"/>
      <c r="MRQ148" s="24"/>
      <c r="MRR148" s="24"/>
      <c r="MRS148" s="24"/>
      <c r="MRT148" s="24"/>
      <c r="MRU148" s="24"/>
      <c r="MRV148" s="24"/>
      <c r="MRW148" s="24"/>
      <c r="MRX148" s="24"/>
      <c r="MRY148" s="24"/>
      <c r="MRZ148" s="24"/>
      <c r="MSA148" s="24"/>
      <c r="MSB148" s="24"/>
      <c r="MSC148" s="24"/>
      <c r="MSD148" s="24"/>
      <c r="MSE148" s="24"/>
      <c r="MSF148" s="24"/>
      <c r="MSG148" s="24"/>
      <c r="MSH148" s="24"/>
      <c r="MSI148" s="24"/>
      <c r="MSJ148" s="24"/>
      <c r="MSK148" s="24"/>
      <c r="MSL148" s="24"/>
      <c r="MSM148" s="24"/>
      <c r="MSN148" s="24"/>
      <c r="MSO148" s="24"/>
      <c r="MSP148" s="24"/>
      <c r="MSQ148" s="24"/>
      <c r="MSR148" s="24"/>
      <c r="MSS148" s="24"/>
      <c r="MST148" s="24"/>
      <c r="MSU148" s="24"/>
      <c r="MSV148" s="24"/>
      <c r="MSW148" s="24"/>
      <c r="MSX148" s="24"/>
      <c r="MSY148" s="24"/>
      <c r="MSZ148" s="24"/>
      <c r="MTA148" s="24"/>
      <c r="MTB148" s="24"/>
      <c r="MTC148" s="24"/>
      <c r="MTD148" s="24"/>
      <c r="MTE148" s="24"/>
      <c r="MTF148" s="24"/>
      <c r="MTG148" s="24"/>
      <c r="MTH148" s="24"/>
      <c r="MTI148" s="24"/>
      <c r="MTJ148" s="24"/>
      <c r="MTK148" s="24"/>
      <c r="MTL148" s="24"/>
      <c r="MTM148" s="24"/>
      <c r="MTN148" s="24"/>
      <c r="MTO148" s="24"/>
      <c r="MTP148" s="24"/>
      <c r="MTQ148" s="24"/>
      <c r="MTR148" s="24"/>
      <c r="MTS148" s="24"/>
      <c r="MTT148" s="24"/>
      <c r="MTU148" s="24"/>
      <c r="MTV148" s="24"/>
      <c r="MTW148" s="24"/>
      <c r="MTX148" s="24"/>
      <c r="MTY148" s="24"/>
      <c r="MTZ148" s="24"/>
      <c r="MUA148" s="24"/>
      <c r="MUB148" s="24"/>
      <c r="MUC148" s="24"/>
      <c r="MUD148" s="24"/>
      <c r="MUE148" s="24"/>
      <c r="MUF148" s="24"/>
      <c r="MUG148" s="24"/>
      <c r="MUH148" s="24"/>
      <c r="MUI148" s="24"/>
      <c r="MUJ148" s="24"/>
      <c r="MUK148" s="24"/>
      <c r="MUL148" s="24"/>
      <c r="MUM148" s="24"/>
      <c r="MUN148" s="24"/>
      <c r="MUO148" s="24"/>
      <c r="MUP148" s="24"/>
      <c r="MUQ148" s="24"/>
      <c r="MUR148" s="24"/>
      <c r="MUS148" s="24"/>
      <c r="MUT148" s="24"/>
      <c r="MUU148" s="24"/>
      <c r="MUV148" s="24"/>
      <c r="MUW148" s="24"/>
      <c r="MUX148" s="24"/>
      <c r="MUY148" s="24"/>
      <c r="MUZ148" s="24"/>
      <c r="MVA148" s="24"/>
      <c r="MVB148" s="24"/>
      <c r="MVC148" s="24"/>
      <c r="MVD148" s="24"/>
      <c r="MVE148" s="24"/>
      <c r="MVF148" s="24"/>
      <c r="MVG148" s="24"/>
      <c r="MVH148" s="24"/>
      <c r="MVI148" s="24"/>
      <c r="MVJ148" s="24"/>
      <c r="MVK148" s="24"/>
      <c r="MVL148" s="24"/>
      <c r="MVM148" s="24"/>
      <c r="MVN148" s="24"/>
      <c r="MVO148" s="24"/>
      <c r="MVP148" s="24"/>
      <c r="MVQ148" s="24"/>
      <c r="MVR148" s="24"/>
      <c r="MVS148" s="24"/>
      <c r="MVT148" s="24"/>
      <c r="MVU148" s="24"/>
      <c r="MVV148" s="24"/>
      <c r="MVW148" s="24"/>
      <c r="MVX148" s="24"/>
      <c r="MVY148" s="24"/>
      <c r="MVZ148" s="24"/>
      <c r="MWA148" s="24"/>
      <c r="MWB148" s="24"/>
      <c r="MWC148" s="24"/>
      <c r="MWD148" s="24"/>
      <c r="MWE148" s="24"/>
      <c r="MWF148" s="24"/>
      <c r="MWG148" s="24"/>
      <c r="MWH148" s="24"/>
      <c r="MWI148" s="24"/>
      <c r="MWJ148" s="24"/>
      <c r="MWK148" s="24"/>
      <c r="MWL148" s="24"/>
      <c r="MWM148" s="24"/>
      <c r="MWN148" s="24"/>
      <c r="MWO148" s="24"/>
      <c r="MWP148" s="24"/>
      <c r="MWQ148" s="24"/>
      <c r="MWR148" s="24"/>
      <c r="MWS148" s="24"/>
      <c r="MWT148" s="24"/>
      <c r="MWU148" s="24"/>
      <c r="MWV148" s="24"/>
      <c r="MWW148" s="24"/>
      <c r="MWX148" s="24"/>
      <c r="MWY148" s="24"/>
      <c r="MWZ148" s="24"/>
      <c r="MXA148" s="24"/>
      <c r="MXB148" s="24"/>
      <c r="MXC148" s="24"/>
      <c r="MXD148" s="24"/>
      <c r="MXE148" s="24"/>
      <c r="MXF148" s="24"/>
      <c r="MXG148" s="24"/>
      <c r="MXH148" s="24"/>
      <c r="MXI148" s="24"/>
      <c r="MXJ148" s="24"/>
      <c r="MXK148" s="24"/>
      <c r="MXL148" s="24"/>
      <c r="MXM148" s="24"/>
      <c r="MXN148" s="24"/>
      <c r="MXO148" s="24"/>
      <c r="MXP148" s="24"/>
      <c r="MXQ148" s="24"/>
      <c r="MXR148" s="24"/>
      <c r="MXS148" s="24"/>
      <c r="MXT148" s="24"/>
      <c r="MXU148" s="24"/>
      <c r="MXV148" s="24"/>
      <c r="MXW148" s="24"/>
      <c r="MXX148" s="24"/>
      <c r="MXY148" s="24"/>
      <c r="MXZ148" s="24"/>
      <c r="MYA148" s="24"/>
      <c r="MYB148" s="24"/>
      <c r="MYC148" s="24"/>
      <c r="MYD148" s="24"/>
      <c r="MYE148" s="24"/>
      <c r="MYF148" s="24"/>
      <c r="MYG148" s="24"/>
      <c r="MYH148" s="24"/>
      <c r="MYI148" s="24"/>
      <c r="MYJ148" s="24"/>
      <c r="MYK148" s="24"/>
      <c r="MYL148" s="24"/>
      <c r="MYM148" s="24"/>
      <c r="MYN148" s="24"/>
      <c r="MYO148" s="24"/>
      <c r="MYP148" s="24"/>
      <c r="MYQ148" s="24"/>
      <c r="MYR148" s="24"/>
      <c r="MYS148" s="24"/>
      <c r="MYT148" s="24"/>
      <c r="MYU148" s="24"/>
      <c r="MYV148" s="24"/>
      <c r="MYW148" s="24"/>
      <c r="MYX148" s="24"/>
      <c r="MYY148" s="24"/>
      <c r="MYZ148" s="24"/>
      <c r="MZA148" s="24"/>
      <c r="MZB148" s="24"/>
      <c r="MZC148" s="24"/>
      <c r="MZD148" s="24"/>
      <c r="MZE148" s="24"/>
      <c r="MZF148" s="24"/>
      <c r="MZG148" s="24"/>
      <c r="MZH148" s="24"/>
      <c r="MZI148" s="24"/>
      <c r="MZJ148" s="24"/>
      <c r="MZK148" s="24"/>
      <c r="MZL148" s="24"/>
      <c r="MZM148" s="24"/>
      <c r="MZN148" s="24"/>
      <c r="MZO148" s="24"/>
      <c r="MZP148" s="24"/>
      <c r="MZQ148" s="24"/>
      <c r="MZR148" s="24"/>
      <c r="MZS148" s="24"/>
      <c r="MZT148" s="24"/>
      <c r="MZU148" s="24"/>
      <c r="MZV148" s="24"/>
      <c r="MZW148" s="24"/>
      <c r="MZX148" s="24"/>
      <c r="MZY148" s="24"/>
      <c r="MZZ148" s="24"/>
      <c r="NAA148" s="24"/>
      <c r="NAB148" s="24"/>
      <c r="NAC148" s="24"/>
      <c r="NAD148" s="24"/>
      <c r="NAE148" s="24"/>
      <c r="NAF148" s="24"/>
      <c r="NAG148" s="24"/>
      <c r="NAH148" s="24"/>
      <c r="NAI148" s="24"/>
      <c r="NAJ148" s="24"/>
      <c r="NAK148" s="24"/>
      <c r="NAL148" s="24"/>
      <c r="NAM148" s="24"/>
      <c r="NAN148" s="24"/>
      <c r="NAO148" s="24"/>
      <c r="NAP148" s="24"/>
      <c r="NAQ148" s="24"/>
      <c r="NAR148" s="24"/>
      <c r="NAS148" s="24"/>
      <c r="NAT148" s="24"/>
      <c r="NAU148" s="24"/>
      <c r="NAV148" s="24"/>
      <c r="NAW148" s="24"/>
      <c r="NAX148" s="24"/>
      <c r="NAY148" s="24"/>
      <c r="NAZ148" s="24"/>
      <c r="NBA148" s="24"/>
      <c r="NBB148" s="24"/>
      <c r="NBC148" s="24"/>
      <c r="NBD148" s="24"/>
      <c r="NBE148" s="24"/>
      <c r="NBF148" s="24"/>
      <c r="NBG148" s="24"/>
      <c r="NBH148" s="24"/>
      <c r="NBI148" s="24"/>
      <c r="NBJ148" s="24"/>
      <c r="NBK148" s="24"/>
      <c r="NBL148" s="24"/>
      <c r="NBM148" s="24"/>
      <c r="NBN148" s="24"/>
      <c r="NBO148" s="24"/>
      <c r="NBP148" s="24"/>
      <c r="NBQ148" s="24"/>
      <c r="NBR148" s="24"/>
      <c r="NBS148" s="24"/>
      <c r="NBT148" s="24"/>
      <c r="NBU148" s="24"/>
      <c r="NBV148" s="24"/>
      <c r="NBW148" s="24"/>
      <c r="NBX148" s="24"/>
      <c r="NBY148" s="24"/>
      <c r="NBZ148" s="24"/>
      <c r="NCA148" s="24"/>
      <c r="NCB148" s="24"/>
      <c r="NCC148" s="24"/>
      <c r="NCD148" s="24"/>
      <c r="NCE148" s="24"/>
      <c r="NCF148" s="24"/>
      <c r="NCG148" s="24"/>
      <c r="NCH148" s="24"/>
      <c r="NCI148" s="24"/>
      <c r="NCJ148" s="24"/>
      <c r="NCK148" s="24"/>
      <c r="NCL148" s="24"/>
      <c r="NCM148" s="24"/>
      <c r="NCN148" s="24"/>
      <c r="NCO148" s="24"/>
      <c r="NCP148" s="24"/>
      <c r="NCQ148" s="24"/>
      <c r="NCR148" s="24"/>
      <c r="NCS148" s="24"/>
      <c r="NCT148" s="24"/>
      <c r="NCU148" s="24"/>
      <c r="NCV148" s="24"/>
      <c r="NCW148" s="24"/>
      <c r="NCX148" s="24"/>
      <c r="NCY148" s="24"/>
      <c r="NCZ148" s="24"/>
      <c r="NDA148" s="24"/>
      <c r="NDB148" s="24"/>
      <c r="NDC148" s="24"/>
      <c r="NDD148" s="24"/>
      <c r="NDE148" s="24"/>
      <c r="NDF148" s="24"/>
      <c r="NDG148" s="24"/>
      <c r="NDH148" s="24"/>
      <c r="NDI148" s="24"/>
      <c r="NDJ148" s="24"/>
      <c r="NDK148" s="24"/>
      <c r="NDL148" s="24"/>
      <c r="NDM148" s="24"/>
      <c r="NDN148" s="24"/>
      <c r="NDO148" s="24"/>
      <c r="NDP148" s="24"/>
      <c r="NDQ148" s="24"/>
      <c r="NDR148" s="24"/>
      <c r="NDS148" s="24"/>
      <c r="NDT148" s="24"/>
      <c r="NDU148" s="24"/>
      <c r="NDV148" s="24"/>
      <c r="NDW148" s="24"/>
      <c r="NDX148" s="24"/>
      <c r="NDY148" s="24"/>
      <c r="NDZ148" s="24"/>
      <c r="NEA148" s="24"/>
      <c r="NEB148" s="24"/>
      <c r="NEC148" s="24"/>
      <c r="NED148" s="24"/>
      <c r="NEE148" s="24"/>
      <c r="NEF148" s="24"/>
      <c r="NEG148" s="24"/>
      <c r="NEH148" s="24"/>
      <c r="NEI148" s="24"/>
      <c r="NEJ148" s="24"/>
      <c r="NEK148" s="24"/>
      <c r="NEL148" s="24"/>
      <c r="NEM148" s="24"/>
      <c r="NEN148" s="24"/>
      <c r="NEO148" s="24"/>
      <c r="NEP148" s="24"/>
      <c r="NEQ148" s="24"/>
      <c r="NER148" s="24"/>
      <c r="NES148" s="24"/>
      <c r="NET148" s="24"/>
      <c r="NEU148" s="24"/>
      <c r="NEV148" s="24"/>
      <c r="NEW148" s="24"/>
      <c r="NEX148" s="24"/>
      <c r="NEY148" s="24"/>
      <c r="NEZ148" s="24"/>
      <c r="NFA148" s="24"/>
      <c r="NFB148" s="24"/>
      <c r="NFC148" s="24"/>
      <c r="NFD148" s="24"/>
      <c r="NFE148" s="24"/>
      <c r="NFF148" s="24"/>
      <c r="NFG148" s="24"/>
      <c r="NFH148" s="24"/>
      <c r="NFI148" s="24"/>
      <c r="NFJ148" s="24"/>
      <c r="NFK148" s="24"/>
      <c r="NFL148" s="24"/>
      <c r="NFM148" s="24"/>
      <c r="NFN148" s="24"/>
      <c r="NFO148" s="24"/>
      <c r="NFP148" s="24"/>
      <c r="NFQ148" s="24"/>
      <c r="NFR148" s="24"/>
      <c r="NFS148" s="24"/>
      <c r="NFT148" s="24"/>
      <c r="NFU148" s="24"/>
      <c r="NFV148" s="24"/>
      <c r="NFW148" s="24"/>
      <c r="NFX148" s="24"/>
      <c r="NFY148" s="24"/>
      <c r="NFZ148" s="24"/>
      <c r="NGA148" s="24"/>
      <c r="NGB148" s="24"/>
      <c r="NGC148" s="24"/>
      <c r="NGD148" s="24"/>
      <c r="NGE148" s="24"/>
      <c r="NGF148" s="24"/>
      <c r="NGG148" s="24"/>
      <c r="NGH148" s="24"/>
      <c r="NGI148" s="24"/>
      <c r="NGJ148" s="24"/>
      <c r="NGK148" s="24"/>
      <c r="NGL148" s="24"/>
      <c r="NGM148" s="24"/>
      <c r="NGN148" s="24"/>
      <c r="NGO148" s="24"/>
      <c r="NGP148" s="24"/>
      <c r="NGQ148" s="24"/>
      <c r="NGR148" s="24"/>
      <c r="NGS148" s="24"/>
      <c r="NGT148" s="24"/>
      <c r="NGU148" s="24"/>
      <c r="NGV148" s="24"/>
      <c r="NGW148" s="24"/>
      <c r="NGX148" s="24"/>
      <c r="NGY148" s="24"/>
      <c r="NGZ148" s="24"/>
      <c r="NHA148" s="24"/>
      <c r="NHB148" s="24"/>
      <c r="NHC148" s="24"/>
      <c r="NHD148" s="24"/>
      <c r="NHE148" s="24"/>
      <c r="NHF148" s="24"/>
      <c r="NHG148" s="24"/>
      <c r="NHH148" s="24"/>
      <c r="NHI148" s="24"/>
      <c r="NHJ148" s="24"/>
      <c r="NHK148" s="24"/>
      <c r="NHL148" s="24"/>
      <c r="NHM148" s="24"/>
      <c r="NHN148" s="24"/>
      <c r="NHO148" s="24"/>
      <c r="NHP148" s="24"/>
      <c r="NHQ148" s="24"/>
      <c r="NHR148" s="24"/>
      <c r="NHS148" s="24"/>
      <c r="NHT148" s="24"/>
      <c r="NHU148" s="24"/>
      <c r="NHV148" s="24"/>
      <c r="NHW148" s="24"/>
      <c r="NHX148" s="24"/>
      <c r="NHY148" s="24"/>
      <c r="NHZ148" s="24"/>
      <c r="NIA148" s="24"/>
      <c r="NIB148" s="24"/>
      <c r="NIC148" s="24"/>
      <c r="NID148" s="24"/>
      <c r="NIE148" s="24"/>
      <c r="NIF148" s="24"/>
      <c r="NIG148" s="24"/>
      <c r="NIH148" s="24"/>
      <c r="NII148" s="24"/>
      <c r="NIJ148" s="24"/>
      <c r="NIK148" s="24"/>
      <c r="NIL148" s="24"/>
      <c r="NIM148" s="24"/>
      <c r="NIN148" s="24"/>
      <c r="NIO148" s="24"/>
      <c r="NIP148" s="24"/>
      <c r="NIQ148" s="24"/>
      <c r="NIR148" s="24"/>
      <c r="NIS148" s="24"/>
      <c r="NIT148" s="24"/>
      <c r="NIU148" s="24"/>
      <c r="NIV148" s="24"/>
      <c r="NIW148" s="24"/>
      <c r="NIX148" s="24"/>
      <c r="NIY148" s="24"/>
      <c r="NIZ148" s="24"/>
      <c r="NJA148" s="24"/>
      <c r="NJB148" s="24"/>
      <c r="NJC148" s="24"/>
      <c r="NJD148" s="24"/>
      <c r="NJE148" s="24"/>
      <c r="NJF148" s="24"/>
      <c r="NJG148" s="24"/>
      <c r="NJH148" s="24"/>
      <c r="NJI148" s="24"/>
      <c r="NJJ148" s="24"/>
      <c r="NJK148" s="24"/>
      <c r="NJL148" s="24"/>
      <c r="NJM148" s="24"/>
      <c r="NJN148" s="24"/>
      <c r="NJO148" s="24"/>
      <c r="NJP148" s="24"/>
      <c r="NJQ148" s="24"/>
      <c r="NJR148" s="24"/>
      <c r="NJS148" s="24"/>
      <c r="NJT148" s="24"/>
      <c r="NJU148" s="24"/>
      <c r="NJV148" s="24"/>
      <c r="NJW148" s="24"/>
      <c r="NJX148" s="24"/>
      <c r="NJY148" s="24"/>
      <c r="NJZ148" s="24"/>
      <c r="NKA148" s="24"/>
      <c r="NKB148" s="24"/>
      <c r="NKC148" s="24"/>
      <c r="NKD148" s="24"/>
      <c r="NKE148" s="24"/>
      <c r="NKF148" s="24"/>
      <c r="NKG148" s="24"/>
      <c r="NKH148" s="24"/>
      <c r="NKI148" s="24"/>
      <c r="NKJ148" s="24"/>
      <c r="NKK148" s="24"/>
      <c r="NKL148" s="24"/>
      <c r="NKM148" s="24"/>
      <c r="NKN148" s="24"/>
      <c r="NKO148" s="24"/>
      <c r="NKP148" s="24"/>
      <c r="NKQ148" s="24"/>
      <c r="NKR148" s="24"/>
      <c r="NKS148" s="24"/>
      <c r="NKT148" s="24"/>
      <c r="NKU148" s="24"/>
      <c r="NKV148" s="24"/>
      <c r="NKW148" s="24"/>
      <c r="NKX148" s="24"/>
      <c r="NKY148" s="24"/>
      <c r="NKZ148" s="24"/>
      <c r="NLA148" s="24"/>
      <c r="NLB148" s="24"/>
      <c r="NLC148" s="24"/>
      <c r="NLD148" s="24"/>
      <c r="NLE148" s="24"/>
      <c r="NLF148" s="24"/>
      <c r="NLG148" s="24"/>
      <c r="NLH148" s="24"/>
      <c r="NLI148" s="24"/>
      <c r="NLJ148" s="24"/>
      <c r="NLK148" s="24"/>
      <c r="NLL148" s="24"/>
      <c r="NLM148" s="24"/>
      <c r="NLN148" s="24"/>
      <c r="NLO148" s="24"/>
      <c r="NLP148" s="24"/>
      <c r="NLQ148" s="24"/>
      <c r="NLR148" s="24"/>
      <c r="NLS148" s="24"/>
      <c r="NLT148" s="24"/>
      <c r="NLU148" s="24"/>
      <c r="NLV148" s="24"/>
      <c r="NLW148" s="24"/>
      <c r="NLX148" s="24"/>
      <c r="NLY148" s="24"/>
      <c r="NLZ148" s="24"/>
      <c r="NMA148" s="24"/>
      <c r="NMB148" s="24"/>
      <c r="NMC148" s="24"/>
      <c r="NMD148" s="24"/>
      <c r="NME148" s="24"/>
      <c r="NMF148" s="24"/>
      <c r="NMG148" s="24"/>
      <c r="NMH148" s="24"/>
      <c r="NMI148" s="24"/>
      <c r="NMJ148" s="24"/>
      <c r="NMK148" s="24"/>
      <c r="NML148" s="24"/>
      <c r="NMM148" s="24"/>
      <c r="NMN148" s="24"/>
      <c r="NMO148" s="24"/>
      <c r="NMP148" s="24"/>
      <c r="NMQ148" s="24"/>
      <c r="NMR148" s="24"/>
      <c r="NMS148" s="24"/>
      <c r="NMT148" s="24"/>
      <c r="NMU148" s="24"/>
      <c r="NMV148" s="24"/>
      <c r="NMW148" s="24"/>
      <c r="NMX148" s="24"/>
      <c r="NMY148" s="24"/>
      <c r="NMZ148" s="24"/>
      <c r="NNA148" s="24"/>
      <c r="NNB148" s="24"/>
      <c r="NNC148" s="24"/>
      <c r="NND148" s="24"/>
      <c r="NNE148" s="24"/>
      <c r="NNF148" s="24"/>
      <c r="NNG148" s="24"/>
      <c r="NNH148" s="24"/>
      <c r="NNI148" s="24"/>
      <c r="NNJ148" s="24"/>
      <c r="NNK148" s="24"/>
      <c r="NNL148" s="24"/>
      <c r="NNM148" s="24"/>
      <c r="NNN148" s="24"/>
      <c r="NNO148" s="24"/>
      <c r="NNP148" s="24"/>
      <c r="NNQ148" s="24"/>
      <c r="NNR148" s="24"/>
      <c r="NNS148" s="24"/>
      <c r="NNT148" s="24"/>
      <c r="NNU148" s="24"/>
      <c r="NNV148" s="24"/>
      <c r="NNW148" s="24"/>
      <c r="NNX148" s="24"/>
      <c r="NNY148" s="24"/>
      <c r="NNZ148" s="24"/>
      <c r="NOA148" s="24"/>
      <c r="NOB148" s="24"/>
      <c r="NOC148" s="24"/>
      <c r="NOD148" s="24"/>
      <c r="NOE148" s="24"/>
      <c r="NOF148" s="24"/>
      <c r="NOG148" s="24"/>
      <c r="NOH148" s="24"/>
      <c r="NOI148" s="24"/>
      <c r="NOJ148" s="24"/>
      <c r="NOK148" s="24"/>
      <c r="NOL148" s="24"/>
      <c r="NOM148" s="24"/>
      <c r="NON148" s="24"/>
      <c r="NOO148" s="24"/>
      <c r="NOP148" s="24"/>
      <c r="NOQ148" s="24"/>
      <c r="NOR148" s="24"/>
      <c r="NOS148" s="24"/>
      <c r="NOT148" s="24"/>
      <c r="NOU148" s="24"/>
      <c r="NOV148" s="24"/>
      <c r="NOW148" s="24"/>
      <c r="NOX148" s="24"/>
      <c r="NOY148" s="24"/>
      <c r="NOZ148" s="24"/>
      <c r="NPA148" s="24"/>
      <c r="NPB148" s="24"/>
      <c r="NPC148" s="24"/>
      <c r="NPD148" s="24"/>
      <c r="NPE148" s="24"/>
      <c r="NPF148" s="24"/>
      <c r="NPG148" s="24"/>
      <c r="NPH148" s="24"/>
      <c r="NPI148" s="24"/>
      <c r="NPJ148" s="24"/>
      <c r="NPK148" s="24"/>
      <c r="NPL148" s="24"/>
      <c r="NPM148" s="24"/>
      <c r="NPN148" s="24"/>
      <c r="NPO148" s="24"/>
      <c r="NPP148" s="24"/>
      <c r="NPQ148" s="24"/>
      <c r="NPR148" s="24"/>
      <c r="NPS148" s="24"/>
      <c r="NPT148" s="24"/>
      <c r="NPU148" s="24"/>
      <c r="NPV148" s="24"/>
      <c r="NPW148" s="24"/>
      <c r="NPX148" s="24"/>
      <c r="NPY148" s="24"/>
      <c r="NPZ148" s="24"/>
      <c r="NQA148" s="24"/>
      <c r="NQB148" s="24"/>
      <c r="NQC148" s="24"/>
      <c r="NQD148" s="24"/>
      <c r="NQE148" s="24"/>
      <c r="NQF148" s="24"/>
      <c r="NQG148" s="24"/>
      <c r="NQH148" s="24"/>
      <c r="NQI148" s="24"/>
      <c r="NQJ148" s="24"/>
      <c r="NQK148" s="24"/>
      <c r="NQL148" s="24"/>
      <c r="NQM148" s="24"/>
      <c r="NQN148" s="24"/>
      <c r="NQO148" s="24"/>
      <c r="NQP148" s="24"/>
      <c r="NQQ148" s="24"/>
      <c r="NQR148" s="24"/>
      <c r="NQS148" s="24"/>
      <c r="NQT148" s="24"/>
      <c r="NQU148" s="24"/>
      <c r="NQV148" s="24"/>
      <c r="NQW148" s="24"/>
      <c r="NQX148" s="24"/>
      <c r="NQY148" s="24"/>
      <c r="NQZ148" s="24"/>
      <c r="NRA148" s="24"/>
      <c r="NRB148" s="24"/>
      <c r="NRC148" s="24"/>
      <c r="NRD148" s="24"/>
      <c r="NRE148" s="24"/>
      <c r="NRF148" s="24"/>
      <c r="NRG148" s="24"/>
      <c r="NRH148" s="24"/>
      <c r="NRI148" s="24"/>
      <c r="NRJ148" s="24"/>
      <c r="NRK148" s="24"/>
      <c r="NRL148" s="24"/>
      <c r="NRM148" s="24"/>
      <c r="NRN148" s="24"/>
      <c r="NRO148" s="24"/>
      <c r="NRP148" s="24"/>
      <c r="NRQ148" s="24"/>
      <c r="NRR148" s="24"/>
      <c r="NRS148" s="24"/>
      <c r="NRT148" s="24"/>
      <c r="NRU148" s="24"/>
      <c r="NRV148" s="24"/>
      <c r="NRW148" s="24"/>
      <c r="NRX148" s="24"/>
      <c r="NRY148" s="24"/>
      <c r="NRZ148" s="24"/>
      <c r="NSA148" s="24"/>
      <c r="NSB148" s="24"/>
      <c r="NSC148" s="24"/>
      <c r="NSD148" s="24"/>
      <c r="NSE148" s="24"/>
      <c r="NSF148" s="24"/>
      <c r="NSG148" s="24"/>
      <c r="NSH148" s="24"/>
      <c r="NSI148" s="24"/>
      <c r="NSJ148" s="24"/>
      <c r="NSK148" s="24"/>
      <c r="NSL148" s="24"/>
      <c r="NSM148" s="24"/>
      <c r="NSN148" s="24"/>
      <c r="NSO148" s="24"/>
      <c r="NSP148" s="24"/>
      <c r="NSQ148" s="24"/>
      <c r="NSR148" s="24"/>
      <c r="NSS148" s="24"/>
      <c r="NST148" s="24"/>
      <c r="NSU148" s="24"/>
      <c r="NSV148" s="24"/>
      <c r="NSW148" s="24"/>
      <c r="NSX148" s="24"/>
      <c r="NSY148" s="24"/>
      <c r="NSZ148" s="24"/>
      <c r="NTA148" s="24"/>
      <c r="NTB148" s="24"/>
      <c r="NTC148" s="24"/>
      <c r="NTD148" s="24"/>
      <c r="NTE148" s="24"/>
      <c r="NTF148" s="24"/>
      <c r="NTG148" s="24"/>
      <c r="NTH148" s="24"/>
      <c r="NTI148" s="24"/>
      <c r="NTJ148" s="24"/>
      <c r="NTK148" s="24"/>
      <c r="NTL148" s="24"/>
      <c r="NTM148" s="24"/>
      <c r="NTN148" s="24"/>
      <c r="NTO148" s="24"/>
      <c r="NTP148" s="24"/>
      <c r="NTQ148" s="24"/>
      <c r="NTR148" s="24"/>
      <c r="NTS148" s="24"/>
      <c r="NTT148" s="24"/>
      <c r="NTU148" s="24"/>
      <c r="NTV148" s="24"/>
      <c r="NTW148" s="24"/>
      <c r="NTX148" s="24"/>
      <c r="NTY148" s="24"/>
      <c r="NTZ148" s="24"/>
      <c r="NUA148" s="24"/>
      <c r="NUB148" s="24"/>
      <c r="NUC148" s="24"/>
      <c r="NUD148" s="24"/>
      <c r="NUE148" s="24"/>
      <c r="NUF148" s="24"/>
      <c r="NUG148" s="24"/>
      <c r="NUH148" s="24"/>
      <c r="NUI148" s="24"/>
      <c r="NUJ148" s="24"/>
      <c r="NUK148" s="24"/>
      <c r="NUL148" s="24"/>
      <c r="NUM148" s="24"/>
      <c r="NUN148" s="24"/>
      <c r="NUO148" s="24"/>
      <c r="NUP148" s="24"/>
      <c r="NUQ148" s="24"/>
      <c r="NUR148" s="24"/>
      <c r="NUS148" s="24"/>
      <c r="NUT148" s="24"/>
      <c r="NUU148" s="24"/>
      <c r="NUV148" s="24"/>
      <c r="NUW148" s="24"/>
      <c r="NUX148" s="24"/>
      <c r="NUY148" s="24"/>
      <c r="NUZ148" s="24"/>
      <c r="NVA148" s="24"/>
      <c r="NVB148" s="24"/>
      <c r="NVC148" s="24"/>
      <c r="NVD148" s="24"/>
      <c r="NVE148" s="24"/>
      <c r="NVF148" s="24"/>
      <c r="NVG148" s="24"/>
      <c r="NVH148" s="24"/>
      <c r="NVI148" s="24"/>
      <c r="NVJ148" s="24"/>
      <c r="NVK148" s="24"/>
      <c r="NVL148" s="24"/>
      <c r="NVM148" s="24"/>
      <c r="NVN148" s="24"/>
      <c r="NVO148" s="24"/>
      <c r="NVP148" s="24"/>
      <c r="NVQ148" s="24"/>
      <c r="NVR148" s="24"/>
      <c r="NVS148" s="24"/>
      <c r="NVT148" s="24"/>
      <c r="NVU148" s="24"/>
      <c r="NVV148" s="24"/>
      <c r="NVW148" s="24"/>
      <c r="NVX148" s="24"/>
      <c r="NVY148" s="24"/>
      <c r="NVZ148" s="24"/>
      <c r="NWA148" s="24"/>
      <c r="NWB148" s="24"/>
      <c r="NWC148" s="24"/>
      <c r="NWD148" s="24"/>
      <c r="NWE148" s="24"/>
      <c r="NWF148" s="24"/>
      <c r="NWG148" s="24"/>
      <c r="NWH148" s="24"/>
      <c r="NWI148" s="24"/>
      <c r="NWJ148" s="24"/>
      <c r="NWK148" s="24"/>
      <c r="NWL148" s="24"/>
      <c r="NWM148" s="24"/>
      <c r="NWN148" s="24"/>
      <c r="NWO148" s="24"/>
      <c r="NWP148" s="24"/>
      <c r="NWQ148" s="24"/>
      <c r="NWR148" s="24"/>
      <c r="NWS148" s="24"/>
      <c r="NWT148" s="24"/>
      <c r="NWU148" s="24"/>
      <c r="NWV148" s="24"/>
      <c r="NWW148" s="24"/>
      <c r="NWX148" s="24"/>
      <c r="NWY148" s="24"/>
      <c r="NWZ148" s="24"/>
      <c r="NXA148" s="24"/>
      <c r="NXB148" s="24"/>
      <c r="NXC148" s="24"/>
      <c r="NXD148" s="24"/>
      <c r="NXE148" s="24"/>
      <c r="NXF148" s="24"/>
      <c r="NXG148" s="24"/>
      <c r="NXH148" s="24"/>
      <c r="NXI148" s="24"/>
      <c r="NXJ148" s="24"/>
      <c r="NXK148" s="24"/>
      <c r="NXL148" s="24"/>
      <c r="NXM148" s="24"/>
      <c r="NXN148" s="24"/>
      <c r="NXO148" s="24"/>
      <c r="NXP148" s="24"/>
      <c r="NXQ148" s="24"/>
      <c r="NXR148" s="24"/>
      <c r="NXS148" s="24"/>
      <c r="NXT148" s="24"/>
      <c r="NXU148" s="24"/>
      <c r="NXV148" s="24"/>
      <c r="NXW148" s="24"/>
      <c r="NXX148" s="24"/>
      <c r="NXY148" s="24"/>
      <c r="NXZ148" s="24"/>
      <c r="NYA148" s="24"/>
      <c r="NYB148" s="24"/>
      <c r="NYC148" s="24"/>
      <c r="NYD148" s="24"/>
      <c r="NYE148" s="24"/>
      <c r="NYF148" s="24"/>
      <c r="NYG148" s="24"/>
      <c r="NYH148" s="24"/>
      <c r="NYI148" s="24"/>
      <c r="NYJ148" s="24"/>
      <c r="NYK148" s="24"/>
      <c r="NYL148" s="24"/>
      <c r="NYM148" s="24"/>
      <c r="NYN148" s="24"/>
      <c r="NYO148" s="24"/>
      <c r="NYP148" s="24"/>
      <c r="NYQ148" s="24"/>
      <c r="NYR148" s="24"/>
      <c r="NYS148" s="24"/>
      <c r="NYT148" s="24"/>
      <c r="NYU148" s="24"/>
      <c r="NYV148" s="24"/>
      <c r="NYW148" s="24"/>
      <c r="NYX148" s="24"/>
      <c r="NYY148" s="24"/>
      <c r="NYZ148" s="24"/>
      <c r="NZA148" s="24"/>
      <c r="NZB148" s="24"/>
      <c r="NZC148" s="24"/>
      <c r="NZD148" s="24"/>
      <c r="NZE148" s="24"/>
      <c r="NZF148" s="24"/>
      <c r="NZG148" s="24"/>
      <c r="NZH148" s="24"/>
      <c r="NZI148" s="24"/>
      <c r="NZJ148" s="24"/>
      <c r="NZK148" s="24"/>
      <c r="NZL148" s="24"/>
      <c r="NZM148" s="24"/>
      <c r="NZN148" s="24"/>
      <c r="NZO148" s="24"/>
      <c r="NZP148" s="24"/>
      <c r="NZQ148" s="24"/>
      <c r="NZR148" s="24"/>
      <c r="NZS148" s="24"/>
      <c r="NZT148" s="24"/>
      <c r="NZU148" s="24"/>
      <c r="NZV148" s="24"/>
      <c r="NZW148" s="24"/>
      <c r="NZX148" s="24"/>
      <c r="NZY148" s="24"/>
      <c r="NZZ148" s="24"/>
      <c r="OAA148" s="24"/>
      <c r="OAB148" s="24"/>
      <c r="OAC148" s="24"/>
      <c r="OAD148" s="24"/>
      <c r="OAE148" s="24"/>
      <c r="OAF148" s="24"/>
      <c r="OAG148" s="24"/>
      <c r="OAH148" s="24"/>
      <c r="OAI148" s="24"/>
      <c r="OAJ148" s="24"/>
      <c r="OAK148" s="24"/>
      <c r="OAL148" s="24"/>
      <c r="OAM148" s="24"/>
      <c r="OAN148" s="24"/>
      <c r="OAO148" s="24"/>
      <c r="OAP148" s="24"/>
      <c r="OAQ148" s="24"/>
      <c r="OAR148" s="24"/>
      <c r="OAS148" s="24"/>
      <c r="OAT148" s="24"/>
      <c r="OAU148" s="24"/>
      <c r="OAV148" s="24"/>
      <c r="OAW148" s="24"/>
      <c r="OAX148" s="24"/>
      <c r="OAY148" s="24"/>
      <c r="OAZ148" s="24"/>
      <c r="OBA148" s="24"/>
      <c r="OBB148" s="24"/>
      <c r="OBC148" s="24"/>
      <c r="OBD148" s="24"/>
      <c r="OBE148" s="24"/>
      <c r="OBF148" s="24"/>
      <c r="OBG148" s="24"/>
      <c r="OBH148" s="24"/>
      <c r="OBI148" s="24"/>
      <c r="OBJ148" s="24"/>
      <c r="OBK148" s="24"/>
      <c r="OBL148" s="24"/>
      <c r="OBM148" s="24"/>
      <c r="OBN148" s="24"/>
      <c r="OBO148" s="24"/>
      <c r="OBP148" s="24"/>
      <c r="OBQ148" s="24"/>
      <c r="OBR148" s="24"/>
      <c r="OBS148" s="24"/>
      <c r="OBT148" s="24"/>
      <c r="OBU148" s="24"/>
      <c r="OBV148" s="24"/>
      <c r="OBW148" s="24"/>
      <c r="OBX148" s="24"/>
      <c r="OBY148" s="24"/>
      <c r="OBZ148" s="24"/>
      <c r="OCA148" s="24"/>
      <c r="OCB148" s="24"/>
      <c r="OCC148" s="24"/>
      <c r="OCD148" s="24"/>
      <c r="OCE148" s="24"/>
      <c r="OCF148" s="24"/>
      <c r="OCG148" s="24"/>
      <c r="OCH148" s="24"/>
      <c r="OCI148" s="24"/>
      <c r="OCJ148" s="24"/>
      <c r="OCK148" s="24"/>
      <c r="OCL148" s="24"/>
      <c r="OCM148" s="24"/>
      <c r="OCN148" s="24"/>
      <c r="OCO148" s="24"/>
      <c r="OCP148" s="24"/>
      <c r="OCQ148" s="24"/>
      <c r="OCR148" s="24"/>
      <c r="OCS148" s="24"/>
      <c r="OCT148" s="24"/>
      <c r="OCU148" s="24"/>
      <c r="OCV148" s="24"/>
      <c r="OCW148" s="24"/>
      <c r="OCX148" s="24"/>
      <c r="OCY148" s="24"/>
      <c r="OCZ148" s="24"/>
      <c r="ODA148" s="24"/>
      <c r="ODB148" s="24"/>
      <c r="ODC148" s="24"/>
      <c r="ODD148" s="24"/>
      <c r="ODE148" s="24"/>
      <c r="ODF148" s="24"/>
      <c r="ODG148" s="24"/>
      <c r="ODH148" s="24"/>
      <c r="ODI148" s="24"/>
      <c r="ODJ148" s="24"/>
      <c r="ODK148" s="24"/>
      <c r="ODL148" s="24"/>
      <c r="ODM148" s="24"/>
      <c r="ODN148" s="24"/>
      <c r="ODO148" s="24"/>
      <c r="ODP148" s="24"/>
      <c r="ODQ148" s="24"/>
      <c r="ODR148" s="24"/>
      <c r="ODS148" s="24"/>
      <c r="ODT148" s="24"/>
      <c r="ODU148" s="24"/>
      <c r="ODV148" s="24"/>
      <c r="ODW148" s="24"/>
      <c r="ODX148" s="24"/>
      <c r="ODY148" s="24"/>
      <c r="ODZ148" s="24"/>
      <c r="OEA148" s="24"/>
      <c r="OEB148" s="24"/>
      <c r="OEC148" s="24"/>
      <c r="OED148" s="24"/>
      <c r="OEE148" s="24"/>
      <c r="OEF148" s="24"/>
      <c r="OEG148" s="24"/>
      <c r="OEH148" s="24"/>
      <c r="OEI148" s="24"/>
      <c r="OEJ148" s="24"/>
      <c r="OEK148" s="24"/>
      <c r="OEL148" s="24"/>
      <c r="OEM148" s="24"/>
      <c r="OEN148" s="24"/>
      <c r="OEO148" s="24"/>
      <c r="OEP148" s="24"/>
      <c r="OEQ148" s="24"/>
      <c r="OER148" s="24"/>
      <c r="OES148" s="24"/>
      <c r="OET148" s="24"/>
      <c r="OEU148" s="24"/>
      <c r="OEV148" s="24"/>
      <c r="OEW148" s="24"/>
      <c r="OEX148" s="24"/>
      <c r="OEY148" s="24"/>
      <c r="OEZ148" s="24"/>
      <c r="OFA148" s="24"/>
      <c r="OFB148" s="24"/>
      <c r="OFC148" s="24"/>
      <c r="OFD148" s="24"/>
      <c r="OFE148" s="24"/>
      <c r="OFF148" s="24"/>
      <c r="OFG148" s="24"/>
      <c r="OFH148" s="24"/>
      <c r="OFI148" s="24"/>
      <c r="OFJ148" s="24"/>
      <c r="OFK148" s="24"/>
      <c r="OFL148" s="24"/>
      <c r="OFM148" s="24"/>
      <c r="OFN148" s="24"/>
      <c r="OFO148" s="24"/>
      <c r="OFP148" s="24"/>
      <c r="OFQ148" s="24"/>
      <c r="OFR148" s="24"/>
      <c r="OFS148" s="24"/>
      <c r="OFT148" s="24"/>
      <c r="OFU148" s="24"/>
      <c r="OFV148" s="24"/>
      <c r="OFW148" s="24"/>
      <c r="OFX148" s="24"/>
      <c r="OFY148" s="24"/>
      <c r="OFZ148" s="24"/>
      <c r="OGA148" s="24"/>
      <c r="OGB148" s="24"/>
      <c r="OGC148" s="24"/>
      <c r="OGD148" s="24"/>
      <c r="OGE148" s="24"/>
      <c r="OGF148" s="24"/>
      <c r="OGG148" s="24"/>
      <c r="OGH148" s="24"/>
      <c r="OGI148" s="24"/>
      <c r="OGJ148" s="24"/>
      <c r="OGK148" s="24"/>
      <c r="OGL148" s="24"/>
      <c r="OGM148" s="24"/>
      <c r="OGN148" s="24"/>
      <c r="OGO148" s="24"/>
      <c r="OGP148" s="24"/>
      <c r="OGQ148" s="24"/>
      <c r="OGR148" s="24"/>
      <c r="OGS148" s="24"/>
      <c r="OGT148" s="24"/>
      <c r="OGU148" s="24"/>
      <c r="OGV148" s="24"/>
      <c r="OGW148" s="24"/>
      <c r="OGX148" s="24"/>
      <c r="OGY148" s="24"/>
      <c r="OGZ148" s="24"/>
      <c r="OHA148" s="24"/>
      <c r="OHB148" s="24"/>
      <c r="OHC148" s="24"/>
      <c r="OHD148" s="24"/>
      <c r="OHE148" s="24"/>
      <c r="OHF148" s="24"/>
      <c r="OHG148" s="24"/>
      <c r="OHH148" s="24"/>
      <c r="OHI148" s="24"/>
      <c r="OHJ148" s="24"/>
      <c r="OHK148" s="24"/>
      <c r="OHL148" s="24"/>
      <c r="OHM148" s="24"/>
      <c r="OHN148" s="24"/>
      <c r="OHO148" s="24"/>
      <c r="OHP148" s="24"/>
      <c r="OHQ148" s="24"/>
      <c r="OHR148" s="24"/>
      <c r="OHS148" s="24"/>
      <c r="OHT148" s="24"/>
      <c r="OHU148" s="24"/>
      <c r="OHV148" s="24"/>
      <c r="OHW148" s="24"/>
      <c r="OHX148" s="24"/>
      <c r="OHY148" s="24"/>
      <c r="OHZ148" s="24"/>
      <c r="OIA148" s="24"/>
      <c r="OIB148" s="24"/>
      <c r="OIC148" s="24"/>
      <c r="OID148" s="24"/>
      <c r="OIE148" s="24"/>
      <c r="OIF148" s="24"/>
      <c r="OIG148" s="24"/>
      <c r="OIH148" s="24"/>
      <c r="OII148" s="24"/>
      <c r="OIJ148" s="24"/>
      <c r="OIK148" s="24"/>
      <c r="OIL148" s="24"/>
      <c r="OIM148" s="24"/>
      <c r="OIN148" s="24"/>
      <c r="OIO148" s="24"/>
      <c r="OIP148" s="24"/>
      <c r="OIQ148" s="24"/>
      <c r="OIR148" s="24"/>
      <c r="OIS148" s="24"/>
      <c r="OIT148" s="24"/>
      <c r="OIU148" s="24"/>
      <c r="OIV148" s="24"/>
      <c r="OIW148" s="24"/>
      <c r="OIX148" s="24"/>
      <c r="OIY148" s="24"/>
      <c r="OIZ148" s="24"/>
      <c r="OJA148" s="24"/>
      <c r="OJB148" s="24"/>
      <c r="OJC148" s="24"/>
      <c r="OJD148" s="24"/>
      <c r="OJE148" s="24"/>
      <c r="OJF148" s="24"/>
      <c r="OJG148" s="24"/>
      <c r="OJH148" s="24"/>
      <c r="OJI148" s="24"/>
      <c r="OJJ148" s="24"/>
      <c r="OJK148" s="24"/>
      <c r="OJL148" s="24"/>
      <c r="OJM148" s="24"/>
      <c r="OJN148" s="24"/>
      <c r="OJO148" s="24"/>
      <c r="OJP148" s="24"/>
      <c r="OJQ148" s="24"/>
      <c r="OJR148" s="24"/>
      <c r="OJS148" s="24"/>
      <c r="OJT148" s="24"/>
      <c r="OJU148" s="24"/>
      <c r="OJV148" s="24"/>
      <c r="OJW148" s="24"/>
      <c r="OJX148" s="24"/>
      <c r="OJY148" s="24"/>
      <c r="OJZ148" s="24"/>
      <c r="OKA148" s="24"/>
      <c r="OKB148" s="24"/>
      <c r="OKC148" s="24"/>
      <c r="OKD148" s="24"/>
      <c r="OKE148" s="24"/>
      <c r="OKF148" s="24"/>
      <c r="OKG148" s="24"/>
      <c r="OKH148" s="24"/>
      <c r="OKI148" s="24"/>
      <c r="OKJ148" s="24"/>
      <c r="OKK148" s="24"/>
      <c r="OKL148" s="24"/>
      <c r="OKM148" s="24"/>
      <c r="OKN148" s="24"/>
      <c r="OKO148" s="24"/>
      <c r="OKP148" s="24"/>
      <c r="OKQ148" s="24"/>
      <c r="OKR148" s="24"/>
      <c r="OKS148" s="24"/>
      <c r="OKT148" s="24"/>
      <c r="OKU148" s="24"/>
      <c r="OKV148" s="24"/>
      <c r="OKW148" s="24"/>
      <c r="OKX148" s="24"/>
      <c r="OKY148" s="24"/>
      <c r="OKZ148" s="24"/>
      <c r="OLA148" s="24"/>
      <c r="OLB148" s="24"/>
      <c r="OLC148" s="24"/>
      <c r="OLD148" s="24"/>
      <c r="OLE148" s="24"/>
      <c r="OLF148" s="24"/>
      <c r="OLG148" s="24"/>
      <c r="OLH148" s="24"/>
      <c r="OLI148" s="24"/>
      <c r="OLJ148" s="24"/>
      <c r="OLK148" s="24"/>
      <c r="OLL148" s="24"/>
      <c r="OLM148" s="24"/>
      <c r="OLN148" s="24"/>
      <c r="OLO148" s="24"/>
      <c r="OLP148" s="24"/>
      <c r="OLQ148" s="24"/>
      <c r="OLR148" s="24"/>
      <c r="OLS148" s="24"/>
      <c r="OLT148" s="24"/>
      <c r="OLU148" s="24"/>
      <c r="OLV148" s="24"/>
      <c r="OLW148" s="24"/>
      <c r="OLX148" s="24"/>
      <c r="OLY148" s="24"/>
      <c r="OLZ148" s="24"/>
      <c r="OMA148" s="24"/>
      <c r="OMB148" s="24"/>
      <c r="OMC148" s="24"/>
      <c r="OMD148" s="24"/>
      <c r="OME148" s="24"/>
      <c r="OMF148" s="24"/>
      <c r="OMG148" s="24"/>
      <c r="OMH148" s="24"/>
      <c r="OMI148" s="24"/>
      <c r="OMJ148" s="24"/>
      <c r="OMK148" s="24"/>
      <c r="OML148" s="24"/>
      <c r="OMM148" s="24"/>
      <c r="OMN148" s="24"/>
      <c r="OMO148" s="24"/>
      <c r="OMP148" s="24"/>
      <c r="OMQ148" s="24"/>
      <c r="OMR148" s="24"/>
      <c r="OMS148" s="24"/>
      <c r="OMT148" s="24"/>
      <c r="OMU148" s="24"/>
      <c r="OMV148" s="24"/>
      <c r="OMW148" s="24"/>
      <c r="OMX148" s="24"/>
      <c r="OMY148" s="24"/>
      <c r="OMZ148" s="24"/>
      <c r="ONA148" s="24"/>
      <c r="ONB148" s="24"/>
      <c r="ONC148" s="24"/>
      <c r="OND148" s="24"/>
      <c r="ONE148" s="24"/>
      <c r="ONF148" s="24"/>
      <c r="ONG148" s="24"/>
      <c r="ONH148" s="24"/>
      <c r="ONI148" s="24"/>
      <c r="ONJ148" s="24"/>
      <c r="ONK148" s="24"/>
      <c r="ONL148" s="24"/>
      <c r="ONM148" s="24"/>
      <c r="ONN148" s="24"/>
      <c r="ONO148" s="24"/>
      <c r="ONP148" s="24"/>
      <c r="ONQ148" s="24"/>
      <c r="ONR148" s="24"/>
      <c r="ONS148" s="24"/>
      <c r="ONT148" s="24"/>
      <c r="ONU148" s="24"/>
      <c r="ONV148" s="24"/>
      <c r="ONW148" s="24"/>
      <c r="ONX148" s="24"/>
      <c r="ONY148" s="24"/>
      <c r="ONZ148" s="24"/>
      <c r="OOA148" s="24"/>
      <c r="OOB148" s="24"/>
      <c r="OOC148" s="24"/>
      <c r="OOD148" s="24"/>
      <c r="OOE148" s="24"/>
      <c r="OOF148" s="24"/>
      <c r="OOG148" s="24"/>
      <c r="OOH148" s="24"/>
      <c r="OOI148" s="24"/>
      <c r="OOJ148" s="24"/>
      <c r="OOK148" s="24"/>
      <c r="OOL148" s="24"/>
      <c r="OOM148" s="24"/>
      <c r="OON148" s="24"/>
      <c r="OOO148" s="24"/>
      <c r="OOP148" s="24"/>
      <c r="OOQ148" s="24"/>
      <c r="OOR148" s="24"/>
      <c r="OOS148" s="24"/>
      <c r="OOT148" s="24"/>
      <c r="OOU148" s="24"/>
      <c r="OOV148" s="24"/>
      <c r="OOW148" s="24"/>
      <c r="OOX148" s="24"/>
      <c r="OOY148" s="24"/>
      <c r="OOZ148" s="24"/>
      <c r="OPA148" s="24"/>
      <c r="OPB148" s="24"/>
      <c r="OPC148" s="24"/>
      <c r="OPD148" s="24"/>
      <c r="OPE148" s="24"/>
      <c r="OPF148" s="24"/>
      <c r="OPG148" s="24"/>
      <c r="OPH148" s="24"/>
      <c r="OPI148" s="24"/>
      <c r="OPJ148" s="24"/>
      <c r="OPK148" s="24"/>
      <c r="OPL148" s="24"/>
      <c r="OPM148" s="24"/>
      <c r="OPN148" s="24"/>
      <c r="OPO148" s="24"/>
      <c r="OPP148" s="24"/>
      <c r="OPQ148" s="24"/>
      <c r="OPR148" s="24"/>
      <c r="OPS148" s="24"/>
      <c r="OPT148" s="24"/>
      <c r="OPU148" s="24"/>
      <c r="OPV148" s="24"/>
      <c r="OPW148" s="24"/>
      <c r="OPX148" s="24"/>
      <c r="OPY148" s="24"/>
      <c r="OPZ148" s="24"/>
      <c r="OQA148" s="24"/>
      <c r="OQB148" s="24"/>
      <c r="OQC148" s="24"/>
      <c r="OQD148" s="24"/>
      <c r="OQE148" s="24"/>
      <c r="OQF148" s="24"/>
      <c r="OQG148" s="24"/>
      <c r="OQH148" s="24"/>
      <c r="OQI148" s="24"/>
      <c r="OQJ148" s="24"/>
      <c r="OQK148" s="24"/>
      <c r="OQL148" s="24"/>
      <c r="OQM148" s="24"/>
      <c r="OQN148" s="24"/>
      <c r="OQO148" s="24"/>
      <c r="OQP148" s="24"/>
      <c r="OQQ148" s="24"/>
      <c r="OQR148" s="24"/>
      <c r="OQS148" s="24"/>
      <c r="OQT148" s="24"/>
      <c r="OQU148" s="24"/>
      <c r="OQV148" s="24"/>
      <c r="OQW148" s="24"/>
      <c r="OQX148" s="24"/>
      <c r="OQY148" s="24"/>
      <c r="OQZ148" s="24"/>
      <c r="ORA148" s="24"/>
      <c r="ORB148" s="24"/>
      <c r="ORC148" s="24"/>
      <c r="ORD148" s="24"/>
      <c r="ORE148" s="24"/>
      <c r="ORF148" s="24"/>
      <c r="ORG148" s="24"/>
      <c r="ORH148" s="24"/>
      <c r="ORI148" s="24"/>
      <c r="ORJ148" s="24"/>
      <c r="ORK148" s="24"/>
      <c r="ORL148" s="24"/>
      <c r="ORM148" s="24"/>
      <c r="ORN148" s="24"/>
      <c r="ORO148" s="24"/>
      <c r="ORP148" s="24"/>
      <c r="ORQ148" s="24"/>
      <c r="ORR148" s="24"/>
      <c r="ORS148" s="24"/>
      <c r="ORT148" s="24"/>
      <c r="ORU148" s="24"/>
      <c r="ORV148" s="24"/>
      <c r="ORW148" s="24"/>
      <c r="ORX148" s="24"/>
      <c r="ORY148" s="24"/>
      <c r="ORZ148" s="24"/>
      <c r="OSA148" s="24"/>
      <c r="OSB148" s="24"/>
      <c r="OSC148" s="24"/>
      <c r="OSD148" s="24"/>
      <c r="OSE148" s="24"/>
      <c r="OSF148" s="24"/>
      <c r="OSG148" s="24"/>
      <c r="OSH148" s="24"/>
      <c r="OSI148" s="24"/>
      <c r="OSJ148" s="24"/>
      <c r="OSK148" s="24"/>
      <c r="OSL148" s="24"/>
      <c r="OSM148" s="24"/>
      <c r="OSN148" s="24"/>
      <c r="OSO148" s="24"/>
      <c r="OSP148" s="24"/>
      <c r="OSQ148" s="24"/>
      <c r="OSR148" s="24"/>
      <c r="OSS148" s="24"/>
      <c r="OST148" s="24"/>
      <c r="OSU148" s="24"/>
      <c r="OSV148" s="24"/>
      <c r="OSW148" s="24"/>
      <c r="OSX148" s="24"/>
      <c r="OSY148" s="24"/>
      <c r="OSZ148" s="24"/>
      <c r="OTA148" s="24"/>
      <c r="OTB148" s="24"/>
      <c r="OTC148" s="24"/>
      <c r="OTD148" s="24"/>
      <c r="OTE148" s="24"/>
      <c r="OTF148" s="24"/>
      <c r="OTG148" s="24"/>
      <c r="OTH148" s="24"/>
      <c r="OTI148" s="24"/>
      <c r="OTJ148" s="24"/>
      <c r="OTK148" s="24"/>
      <c r="OTL148" s="24"/>
      <c r="OTM148" s="24"/>
      <c r="OTN148" s="24"/>
      <c r="OTO148" s="24"/>
      <c r="OTP148" s="24"/>
      <c r="OTQ148" s="24"/>
      <c r="OTR148" s="24"/>
      <c r="OTS148" s="24"/>
      <c r="OTT148" s="24"/>
      <c r="OTU148" s="24"/>
      <c r="OTV148" s="24"/>
      <c r="OTW148" s="24"/>
      <c r="OTX148" s="24"/>
      <c r="OTY148" s="24"/>
      <c r="OTZ148" s="24"/>
      <c r="OUA148" s="24"/>
      <c r="OUB148" s="24"/>
      <c r="OUC148" s="24"/>
      <c r="OUD148" s="24"/>
      <c r="OUE148" s="24"/>
      <c r="OUF148" s="24"/>
      <c r="OUG148" s="24"/>
      <c r="OUH148" s="24"/>
      <c r="OUI148" s="24"/>
      <c r="OUJ148" s="24"/>
      <c r="OUK148" s="24"/>
      <c r="OUL148" s="24"/>
      <c r="OUM148" s="24"/>
      <c r="OUN148" s="24"/>
      <c r="OUO148" s="24"/>
      <c r="OUP148" s="24"/>
      <c r="OUQ148" s="24"/>
      <c r="OUR148" s="24"/>
      <c r="OUS148" s="24"/>
      <c r="OUT148" s="24"/>
      <c r="OUU148" s="24"/>
      <c r="OUV148" s="24"/>
      <c r="OUW148" s="24"/>
      <c r="OUX148" s="24"/>
      <c r="OUY148" s="24"/>
      <c r="OUZ148" s="24"/>
      <c r="OVA148" s="24"/>
      <c r="OVB148" s="24"/>
      <c r="OVC148" s="24"/>
      <c r="OVD148" s="24"/>
      <c r="OVE148" s="24"/>
      <c r="OVF148" s="24"/>
      <c r="OVG148" s="24"/>
      <c r="OVH148" s="24"/>
      <c r="OVI148" s="24"/>
      <c r="OVJ148" s="24"/>
      <c r="OVK148" s="24"/>
      <c r="OVL148" s="24"/>
      <c r="OVM148" s="24"/>
      <c r="OVN148" s="24"/>
      <c r="OVO148" s="24"/>
      <c r="OVP148" s="24"/>
      <c r="OVQ148" s="24"/>
      <c r="OVR148" s="24"/>
      <c r="OVS148" s="24"/>
      <c r="OVT148" s="24"/>
      <c r="OVU148" s="24"/>
      <c r="OVV148" s="24"/>
      <c r="OVW148" s="24"/>
      <c r="OVX148" s="24"/>
      <c r="OVY148" s="24"/>
      <c r="OVZ148" s="24"/>
      <c r="OWA148" s="24"/>
      <c r="OWB148" s="24"/>
      <c r="OWC148" s="24"/>
      <c r="OWD148" s="24"/>
      <c r="OWE148" s="24"/>
      <c r="OWF148" s="24"/>
      <c r="OWG148" s="24"/>
      <c r="OWH148" s="24"/>
      <c r="OWI148" s="24"/>
      <c r="OWJ148" s="24"/>
      <c r="OWK148" s="24"/>
      <c r="OWL148" s="24"/>
      <c r="OWM148" s="24"/>
      <c r="OWN148" s="24"/>
      <c r="OWO148" s="24"/>
      <c r="OWP148" s="24"/>
      <c r="OWQ148" s="24"/>
      <c r="OWR148" s="24"/>
      <c r="OWS148" s="24"/>
      <c r="OWT148" s="24"/>
      <c r="OWU148" s="24"/>
      <c r="OWV148" s="24"/>
      <c r="OWW148" s="24"/>
      <c r="OWX148" s="24"/>
      <c r="OWY148" s="24"/>
      <c r="OWZ148" s="24"/>
      <c r="OXA148" s="24"/>
      <c r="OXB148" s="24"/>
      <c r="OXC148" s="24"/>
      <c r="OXD148" s="24"/>
      <c r="OXE148" s="24"/>
      <c r="OXF148" s="24"/>
      <c r="OXG148" s="24"/>
      <c r="OXH148" s="24"/>
      <c r="OXI148" s="24"/>
      <c r="OXJ148" s="24"/>
      <c r="OXK148" s="24"/>
      <c r="OXL148" s="24"/>
      <c r="OXM148" s="24"/>
      <c r="OXN148" s="24"/>
      <c r="OXO148" s="24"/>
      <c r="OXP148" s="24"/>
      <c r="OXQ148" s="24"/>
      <c r="OXR148" s="24"/>
      <c r="OXS148" s="24"/>
      <c r="OXT148" s="24"/>
      <c r="OXU148" s="24"/>
      <c r="OXV148" s="24"/>
      <c r="OXW148" s="24"/>
      <c r="OXX148" s="24"/>
      <c r="OXY148" s="24"/>
      <c r="OXZ148" s="24"/>
      <c r="OYA148" s="24"/>
      <c r="OYB148" s="24"/>
      <c r="OYC148" s="24"/>
      <c r="OYD148" s="24"/>
      <c r="OYE148" s="24"/>
      <c r="OYF148" s="24"/>
      <c r="OYG148" s="24"/>
      <c r="OYH148" s="24"/>
      <c r="OYI148" s="24"/>
      <c r="OYJ148" s="24"/>
      <c r="OYK148" s="24"/>
      <c r="OYL148" s="24"/>
      <c r="OYM148" s="24"/>
      <c r="OYN148" s="24"/>
      <c r="OYO148" s="24"/>
      <c r="OYP148" s="24"/>
      <c r="OYQ148" s="24"/>
      <c r="OYR148" s="24"/>
      <c r="OYS148" s="24"/>
      <c r="OYT148" s="24"/>
      <c r="OYU148" s="24"/>
      <c r="OYV148" s="24"/>
      <c r="OYW148" s="24"/>
      <c r="OYX148" s="24"/>
      <c r="OYY148" s="24"/>
      <c r="OYZ148" s="24"/>
      <c r="OZA148" s="24"/>
      <c r="OZB148" s="24"/>
      <c r="OZC148" s="24"/>
      <c r="OZD148" s="24"/>
      <c r="OZE148" s="24"/>
      <c r="OZF148" s="24"/>
      <c r="OZG148" s="24"/>
      <c r="OZH148" s="24"/>
      <c r="OZI148" s="24"/>
      <c r="OZJ148" s="24"/>
      <c r="OZK148" s="24"/>
      <c r="OZL148" s="24"/>
      <c r="OZM148" s="24"/>
      <c r="OZN148" s="24"/>
      <c r="OZO148" s="24"/>
      <c r="OZP148" s="24"/>
      <c r="OZQ148" s="24"/>
      <c r="OZR148" s="24"/>
      <c r="OZS148" s="24"/>
      <c r="OZT148" s="24"/>
      <c r="OZU148" s="24"/>
      <c r="OZV148" s="24"/>
      <c r="OZW148" s="24"/>
      <c r="OZX148" s="24"/>
      <c r="OZY148" s="24"/>
      <c r="OZZ148" s="24"/>
      <c r="PAA148" s="24"/>
      <c r="PAB148" s="24"/>
      <c r="PAC148" s="24"/>
      <c r="PAD148" s="24"/>
      <c r="PAE148" s="24"/>
      <c r="PAF148" s="24"/>
      <c r="PAG148" s="24"/>
      <c r="PAH148" s="24"/>
      <c r="PAI148" s="24"/>
      <c r="PAJ148" s="24"/>
      <c r="PAK148" s="24"/>
      <c r="PAL148" s="24"/>
      <c r="PAM148" s="24"/>
      <c r="PAN148" s="24"/>
      <c r="PAO148" s="24"/>
      <c r="PAP148" s="24"/>
      <c r="PAQ148" s="24"/>
      <c r="PAR148" s="24"/>
      <c r="PAS148" s="24"/>
      <c r="PAT148" s="24"/>
      <c r="PAU148" s="24"/>
      <c r="PAV148" s="24"/>
      <c r="PAW148" s="24"/>
      <c r="PAX148" s="24"/>
      <c r="PAY148" s="24"/>
      <c r="PAZ148" s="24"/>
      <c r="PBA148" s="24"/>
      <c r="PBB148" s="24"/>
      <c r="PBC148" s="24"/>
      <c r="PBD148" s="24"/>
      <c r="PBE148" s="24"/>
      <c r="PBF148" s="24"/>
      <c r="PBG148" s="24"/>
      <c r="PBH148" s="24"/>
      <c r="PBI148" s="24"/>
      <c r="PBJ148" s="24"/>
      <c r="PBK148" s="24"/>
      <c r="PBL148" s="24"/>
      <c r="PBM148" s="24"/>
      <c r="PBN148" s="24"/>
      <c r="PBO148" s="24"/>
      <c r="PBP148" s="24"/>
      <c r="PBQ148" s="24"/>
      <c r="PBR148" s="24"/>
      <c r="PBS148" s="24"/>
      <c r="PBT148" s="24"/>
      <c r="PBU148" s="24"/>
      <c r="PBV148" s="24"/>
      <c r="PBW148" s="24"/>
      <c r="PBX148" s="24"/>
      <c r="PBY148" s="24"/>
      <c r="PBZ148" s="24"/>
      <c r="PCA148" s="24"/>
      <c r="PCB148" s="24"/>
      <c r="PCC148" s="24"/>
      <c r="PCD148" s="24"/>
      <c r="PCE148" s="24"/>
      <c r="PCF148" s="24"/>
      <c r="PCG148" s="24"/>
      <c r="PCH148" s="24"/>
      <c r="PCI148" s="24"/>
      <c r="PCJ148" s="24"/>
      <c r="PCK148" s="24"/>
      <c r="PCL148" s="24"/>
      <c r="PCM148" s="24"/>
      <c r="PCN148" s="24"/>
      <c r="PCO148" s="24"/>
      <c r="PCP148" s="24"/>
      <c r="PCQ148" s="24"/>
      <c r="PCR148" s="24"/>
      <c r="PCS148" s="24"/>
      <c r="PCT148" s="24"/>
      <c r="PCU148" s="24"/>
      <c r="PCV148" s="24"/>
      <c r="PCW148" s="24"/>
      <c r="PCX148" s="24"/>
      <c r="PCY148" s="24"/>
      <c r="PCZ148" s="24"/>
      <c r="PDA148" s="24"/>
      <c r="PDB148" s="24"/>
      <c r="PDC148" s="24"/>
      <c r="PDD148" s="24"/>
      <c r="PDE148" s="24"/>
      <c r="PDF148" s="24"/>
      <c r="PDG148" s="24"/>
      <c r="PDH148" s="24"/>
      <c r="PDI148" s="24"/>
      <c r="PDJ148" s="24"/>
      <c r="PDK148" s="24"/>
      <c r="PDL148" s="24"/>
      <c r="PDM148" s="24"/>
      <c r="PDN148" s="24"/>
      <c r="PDO148" s="24"/>
      <c r="PDP148" s="24"/>
      <c r="PDQ148" s="24"/>
      <c r="PDR148" s="24"/>
      <c r="PDS148" s="24"/>
      <c r="PDT148" s="24"/>
      <c r="PDU148" s="24"/>
      <c r="PDV148" s="24"/>
      <c r="PDW148" s="24"/>
      <c r="PDX148" s="24"/>
      <c r="PDY148" s="24"/>
      <c r="PDZ148" s="24"/>
      <c r="PEA148" s="24"/>
      <c r="PEB148" s="24"/>
      <c r="PEC148" s="24"/>
      <c r="PED148" s="24"/>
      <c r="PEE148" s="24"/>
      <c r="PEF148" s="24"/>
      <c r="PEG148" s="24"/>
      <c r="PEH148" s="24"/>
      <c r="PEI148" s="24"/>
      <c r="PEJ148" s="24"/>
      <c r="PEK148" s="24"/>
      <c r="PEL148" s="24"/>
      <c r="PEM148" s="24"/>
      <c r="PEN148" s="24"/>
      <c r="PEO148" s="24"/>
      <c r="PEP148" s="24"/>
      <c r="PEQ148" s="24"/>
      <c r="PER148" s="24"/>
      <c r="PES148" s="24"/>
      <c r="PET148" s="24"/>
      <c r="PEU148" s="24"/>
      <c r="PEV148" s="24"/>
      <c r="PEW148" s="24"/>
      <c r="PEX148" s="24"/>
      <c r="PEY148" s="24"/>
      <c r="PEZ148" s="24"/>
      <c r="PFA148" s="24"/>
      <c r="PFB148" s="24"/>
      <c r="PFC148" s="24"/>
      <c r="PFD148" s="24"/>
      <c r="PFE148" s="24"/>
      <c r="PFF148" s="24"/>
      <c r="PFG148" s="24"/>
      <c r="PFH148" s="24"/>
      <c r="PFI148" s="24"/>
      <c r="PFJ148" s="24"/>
      <c r="PFK148" s="24"/>
      <c r="PFL148" s="24"/>
      <c r="PFM148" s="24"/>
      <c r="PFN148" s="24"/>
      <c r="PFO148" s="24"/>
      <c r="PFP148" s="24"/>
      <c r="PFQ148" s="24"/>
      <c r="PFR148" s="24"/>
      <c r="PFS148" s="24"/>
      <c r="PFT148" s="24"/>
      <c r="PFU148" s="24"/>
      <c r="PFV148" s="24"/>
      <c r="PFW148" s="24"/>
      <c r="PFX148" s="24"/>
      <c r="PFY148" s="24"/>
      <c r="PFZ148" s="24"/>
      <c r="PGA148" s="24"/>
      <c r="PGB148" s="24"/>
      <c r="PGC148" s="24"/>
      <c r="PGD148" s="24"/>
      <c r="PGE148" s="24"/>
      <c r="PGF148" s="24"/>
      <c r="PGG148" s="24"/>
      <c r="PGH148" s="24"/>
      <c r="PGI148" s="24"/>
      <c r="PGJ148" s="24"/>
      <c r="PGK148" s="24"/>
      <c r="PGL148" s="24"/>
      <c r="PGM148" s="24"/>
      <c r="PGN148" s="24"/>
      <c r="PGO148" s="24"/>
      <c r="PGP148" s="24"/>
      <c r="PGQ148" s="24"/>
      <c r="PGR148" s="24"/>
      <c r="PGS148" s="24"/>
      <c r="PGT148" s="24"/>
      <c r="PGU148" s="24"/>
      <c r="PGV148" s="24"/>
      <c r="PGW148" s="24"/>
      <c r="PGX148" s="24"/>
      <c r="PGY148" s="24"/>
      <c r="PGZ148" s="24"/>
      <c r="PHA148" s="24"/>
      <c r="PHB148" s="24"/>
      <c r="PHC148" s="24"/>
      <c r="PHD148" s="24"/>
      <c r="PHE148" s="24"/>
      <c r="PHF148" s="24"/>
      <c r="PHG148" s="24"/>
      <c r="PHH148" s="24"/>
      <c r="PHI148" s="24"/>
      <c r="PHJ148" s="24"/>
      <c r="PHK148" s="24"/>
      <c r="PHL148" s="24"/>
      <c r="PHM148" s="24"/>
      <c r="PHN148" s="24"/>
      <c r="PHO148" s="24"/>
      <c r="PHP148" s="24"/>
      <c r="PHQ148" s="24"/>
      <c r="PHR148" s="24"/>
      <c r="PHS148" s="24"/>
      <c r="PHT148" s="24"/>
      <c r="PHU148" s="24"/>
      <c r="PHV148" s="24"/>
      <c r="PHW148" s="24"/>
      <c r="PHX148" s="24"/>
      <c r="PHY148" s="24"/>
      <c r="PHZ148" s="24"/>
      <c r="PIA148" s="24"/>
      <c r="PIB148" s="24"/>
      <c r="PIC148" s="24"/>
      <c r="PID148" s="24"/>
      <c r="PIE148" s="24"/>
      <c r="PIF148" s="24"/>
      <c r="PIG148" s="24"/>
      <c r="PIH148" s="24"/>
      <c r="PII148" s="24"/>
      <c r="PIJ148" s="24"/>
      <c r="PIK148" s="24"/>
      <c r="PIL148" s="24"/>
      <c r="PIM148" s="24"/>
      <c r="PIN148" s="24"/>
      <c r="PIO148" s="24"/>
      <c r="PIP148" s="24"/>
      <c r="PIQ148" s="24"/>
      <c r="PIR148" s="24"/>
      <c r="PIS148" s="24"/>
      <c r="PIT148" s="24"/>
      <c r="PIU148" s="24"/>
      <c r="PIV148" s="24"/>
      <c r="PIW148" s="24"/>
      <c r="PIX148" s="24"/>
      <c r="PIY148" s="24"/>
      <c r="PIZ148" s="24"/>
      <c r="PJA148" s="24"/>
      <c r="PJB148" s="24"/>
      <c r="PJC148" s="24"/>
      <c r="PJD148" s="24"/>
      <c r="PJE148" s="24"/>
      <c r="PJF148" s="24"/>
      <c r="PJG148" s="24"/>
      <c r="PJH148" s="24"/>
      <c r="PJI148" s="24"/>
      <c r="PJJ148" s="24"/>
      <c r="PJK148" s="24"/>
      <c r="PJL148" s="24"/>
      <c r="PJM148" s="24"/>
      <c r="PJN148" s="24"/>
      <c r="PJO148" s="24"/>
      <c r="PJP148" s="24"/>
      <c r="PJQ148" s="24"/>
      <c r="PJR148" s="24"/>
      <c r="PJS148" s="24"/>
      <c r="PJT148" s="24"/>
      <c r="PJU148" s="24"/>
      <c r="PJV148" s="24"/>
      <c r="PJW148" s="24"/>
      <c r="PJX148" s="24"/>
      <c r="PJY148" s="24"/>
      <c r="PJZ148" s="24"/>
      <c r="PKA148" s="24"/>
      <c r="PKB148" s="24"/>
      <c r="PKC148" s="24"/>
      <c r="PKD148" s="24"/>
      <c r="PKE148" s="24"/>
      <c r="PKF148" s="24"/>
      <c r="PKG148" s="24"/>
      <c r="PKH148" s="24"/>
      <c r="PKI148" s="24"/>
      <c r="PKJ148" s="24"/>
      <c r="PKK148" s="24"/>
      <c r="PKL148" s="24"/>
      <c r="PKM148" s="24"/>
      <c r="PKN148" s="24"/>
      <c r="PKO148" s="24"/>
      <c r="PKP148" s="24"/>
      <c r="PKQ148" s="24"/>
      <c r="PKR148" s="24"/>
      <c r="PKS148" s="24"/>
      <c r="PKT148" s="24"/>
      <c r="PKU148" s="24"/>
      <c r="PKV148" s="24"/>
      <c r="PKW148" s="24"/>
      <c r="PKX148" s="24"/>
      <c r="PKY148" s="24"/>
      <c r="PKZ148" s="24"/>
      <c r="PLA148" s="24"/>
      <c r="PLB148" s="24"/>
      <c r="PLC148" s="24"/>
      <c r="PLD148" s="24"/>
      <c r="PLE148" s="24"/>
      <c r="PLF148" s="24"/>
      <c r="PLG148" s="24"/>
      <c r="PLH148" s="24"/>
      <c r="PLI148" s="24"/>
      <c r="PLJ148" s="24"/>
      <c r="PLK148" s="24"/>
      <c r="PLL148" s="24"/>
      <c r="PLM148" s="24"/>
      <c r="PLN148" s="24"/>
      <c r="PLO148" s="24"/>
      <c r="PLP148" s="24"/>
      <c r="PLQ148" s="24"/>
      <c r="PLR148" s="24"/>
      <c r="PLS148" s="24"/>
      <c r="PLT148" s="24"/>
      <c r="PLU148" s="24"/>
      <c r="PLV148" s="24"/>
      <c r="PLW148" s="24"/>
      <c r="PLX148" s="24"/>
      <c r="PLY148" s="24"/>
      <c r="PLZ148" s="24"/>
      <c r="PMA148" s="24"/>
      <c r="PMB148" s="24"/>
      <c r="PMC148" s="24"/>
      <c r="PMD148" s="24"/>
      <c r="PME148" s="24"/>
      <c r="PMF148" s="24"/>
      <c r="PMG148" s="24"/>
      <c r="PMH148" s="24"/>
      <c r="PMI148" s="24"/>
      <c r="PMJ148" s="24"/>
      <c r="PMK148" s="24"/>
      <c r="PML148" s="24"/>
      <c r="PMM148" s="24"/>
      <c r="PMN148" s="24"/>
      <c r="PMO148" s="24"/>
      <c r="PMP148" s="24"/>
      <c r="PMQ148" s="24"/>
      <c r="PMR148" s="24"/>
      <c r="PMS148" s="24"/>
      <c r="PMT148" s="24"/>
      <c r="PMU148" s="24"/>
      <c r="PMV148" s="24"/>
      <c r="PMW148" s="24"/>
      <c r="PMX148" s="24"/>
      <c r="PMY148" s="24"/>
      <c r="PMZ148" s="24"/>
      <c r="PNA148" s="24"/>
      <c r="PNB148" s="24"/>
      <c r="PNC148" s="24"/>
      <c r="PND148" s="24"/>
      <c r="PNE148" s="24"/>
      <c r="PNF148" s="24"/>
      <c r="PNG148" s="24"/>
      <c r="PNH148" s="24"/>
      <c r="PNI148" s="24"/>
      <c r="PNJ148" s="24"/>
      <c r="PNK148" s="24"/>
      <c r="PNL148" s="24"/>
      <c r="PNM148" s="24"/>
      <c r="PNN148" s="24"/>
      <c r="PNO148" s="24"/>
      <c r="PNP148" s="24"/>
      <c r="PNQ148" s="24"/>
      <c r="PNR148" s="24"/>
      <c r="PNS148" s="24"/>
      <c r="PNT148" s="24"/>
      <c r="PNU148" s="24"/>
      <c r="PNV148" s="24"/>
      <c r="PNW148" s="24"/>
      <c r="PNX148" s="24"/>
      <c r="PNY148" s="24"/>
      <c r="PNZ148" s="24"/>
      <c r="POA148" s="24"/>
      <c r="POB148" s="24"/>
      <c r="POC148" s="24"/>
      <c r="POD148" s="24"/>
      <c r="POE148" s="24"/>
      <c r="POF148" s="24"/>
      <c r="POG148" s="24"/>
      <c r="POH148" s="24"/>
      <c r="POI148" s="24"/>
      <c r="POJ148" s="24"/>
      <c r="POK148" s="24"/>
      <c r="POL148" s="24"/>
      <c r="POM148" s="24"/>
      <c r="PON148" s="24"/>
      <c r="POO148" s="24"/>
      <c r="POP148" s="24"/>
      <c r="POQ148" s="24"/>
      <c r="POR148" s="24"/>
      <c r="POS148" s="24"/>
      <c r="POT148" s="24"/>
      <c r="POU148" s="24"/>
      <c r="POV148" s="24"/>
      <c r="POW148" s="24"/>
      <c r="POX148" s="24"/>
      <c r="POY148" s="24"/>
      <c r="POZ148" s="24"/>
      <c r="PPA148" s="24"/>
      <c r="PPB148" s="24"/>
      <c r="PPC148" s="24"/>
      <c r="PPD148" s="24"/>
      <c r="PPE148" s="24"/>
      <c r="PPF148" s="24"/>
      <c r="PPG148" s="24"/>
      <c r="PPH148" s="24"/>
      <c r="PPI148" s="24"/>
      <c r="PPJ148" s="24"/>
      <c r="PPK148" s="24"/>
      <c r="PPL148" s="24"/>
      <c r="PPM148" s="24"/>
      <c r="PPN148" s="24"/>
      <c r="PPO148" s="24"/>
      <c r="PPP148" s="24"/>
      <c r="PPQ148" s="24"/>
      <c r="PPR148" s="24"/>
      <c r="PPS148" s="24"/>
      <c r="PPT148" s="24"/>
      <c r="PPU148" s="24"/>
      <c r="PPV148" s="24"/>
      <c r="PPW148" s="24"/>
      <c r="PPX148" s="24"/>
      <c r="PPY148" s="24"/>
      <c r="PPZ148" s="24"/>
      <c r="PQA148" s="24"/>
      <c r="PQB148" s="24"/>
      <c r="PQC148" s="24"/>
      <c r="PQD148" s="24"/>
      <c r="PQE148" s="24"/>
      <c r="PQF148" s="24"/>
      <c r="PQG148" s="24"/>
      <c r="PQH148" s="24"/>
      <c r="PQI148" s="24"/>
      <c r="PQJ148" s="24"/>
      <c r="PQK148" s="24"/>
      <c r="PQL148" s="24"/>
      <c r="PQM148" s="24"/>
      <c r="PQN148" s="24"/>
      <c r="PQO148" s="24"/>
      <c r="PQP148" s="24"/>
      <c r="PQQ148" s="24"/>
      <c r="PQR148" s="24"/>
      <c r="PQS148" s="24"/>
      <c r="PQT148" s="24"/>
      <c r="PQU148" s="24"/>
      <c r="PQV148" s="24"/>
      <c r="PQW148" s="24"/>
      <c r="PQX148" s="24"/>
      <c r="PQY148" s="24"/>
      <c r="PQZ148" s="24"/>
      <c r="PRA148" s="24"/>
      <c r="PRB148" s="24"/>
      <c r="PRC148" s="24"/>
      <c r="PRD148" s="24"/>
      <c r="PRE148" s="24"/>
      <c r="PRF148" s="24"/>
      <c r="PRG148" s="24"/>
      <c r="PRH148" s="24"/>
      <c r="PRI148" s="24"/>
      <c r="PRJ148" s="24"/>
      <c r="PRK148" s="24"/>
      <c r="PRL148" s="24"/>
      <c r="PRM148" s="24"/>
      <c r="PRN148" s="24"/>
      <c r="PRO148" s="24"/>
      <c r="PRP148" s="24"/>
      <c r="PRQ148" s="24"/>
      <c r="PRR148" s="24"/>
      <c r="PRS148" s="24"/>
      <c r="PRT148" s="24"/>
      <c r="PRU148" s="24"/>
      <c r="PRV148" s="24"/>
      <c r="PRW148" s="24"/>
      <c r="PRX148" s="24"/>
      <c r="PRY148" s="24"/>
      <c r="PRZ148" s="24"/>
      <c r="PSA148" s="24"/>
      <c r="PSB148" s="24"/>
      <c r="PSC148" s="24"/>
      <c r="PSD148" s="24"/>
      <c r="PSE148" s="24"/>
      <c r="PSF148" s="24"/>
      <c r="PSG148" s="24"/>
      <c r="PSH148" s="24"/>
      <c r="PSI148" s="24"/>
      <c r="PSJ148" s="24"/>
      <c r="PSK148" s="24"/>
      <c r="PSL148" s="24"/>
      <c r="PSM148" s="24"/>
      <c r="PSN148" s="24"/>
      <c r="PSO148" s="24"/>
      <c r="PSP148" s="24"/>
      <c r="PSQ148" s="24"/>
      <c r="PSR148" s="24"/>
      <c r="PSS148" s="24"/>
      <c r="PST148" s="24"/>
      <c r="PSU148" s="24"/>
      <c r="PSV148" s="24"/>
      <c r="PSW148" s="24"/>
      <c r="PSX148" s="24"/>
      <c r="PSY148" s="24"/>
      <c r="PSZ148" s="24"/>
      <c r="PTA148" s="24"/>
      <c r="PTB148" s="24"/>
      <c r="PTC148" s="24"/>
      <c r="PTD148" s="24"/>
      <c r="PTE148" s="24"/>
      <c r="PTF148" s="24"/>
      <c r="PTG148" s="24"/>
      <c r="PTH148" s="24"/>
      <c r="PTI148" s="24"/>
      <c r="PTJ148" s="24"/>
      <c r="PTK148" s="24"/>
      <c r="PTL148" s="24"/>
      <c r="PTM148" s="24"/>
      <c r="PTN148" s="24"/>
      <c r="PTO148" s="24"/>
      <c r="PTP148" s="24"/>
      <c r="PTQ148" s="24"/>
      <c r="PTR148" s="24"/>
      <c r="PTS148" s="24"/>
      <c r="PTT148" s="24"/>
      <c r="PTU148" s="24"/>
      <c r="PTV148" s="24"/>
      <c r="PTW148" s="24"/>
      <c r="PTX148" s="24"/>
      <c r="PTY148" s="24"/>
      <c r="PTZ148" s="24"/>
      <c r="PUA148" s="24"/>
      <c r="PUB148" s="24"/>
      <c r="PUC148" s="24"/>
      <c r="PUD148" s="24"/>
      <c r="PUE148" s="24"/>
      <c r="PUF148" s="24"/>
      <c r="PUG148" s="24"/>
      <c r="PUH148" s="24"/>
      <c r="PUI148" s="24"/>
      <c r="PUJ148" s="24"/>
      <c r="PUK148" s="24"/>
      <c r="PUL148" s="24"/>
      <c r="PUM148" s="24"/>
      <c r="PUN148" s="24"/>
      <c r="PUO148" s="24"/>
      <c r="PUP148" s="24"/>
      <c r="PUQ148" s="24"/>
      <c r="PUR148" s="24"/>
      <c r="PUS148" s="24"/>
      <c r="PUT148" s="24"/>
      <c r="PUU148" s="24"/>
      <c r="PUV148" s="24"/>
      <c r="PUW148" s="24"/>
      <c r="PUX148" s="24"/>
      <c r="PUY148" s="24"/>
      <c r="PUZ148" s="24"/>
      <c r="PVA148" s="24"/>
      <c r="PVB148" s="24"/>
      <c r="PVC148" s="24"/>
      <c r="PVD148" s="24"/>
      <c r="PVE148" s="24"/>
      <c r="PVF148" s="24"/>
      <c r="PVG148" s="24"/>
      <c r="PVH148" s="24"/>
      <c r="PVI148" s="24"/>
      <c r="PVJ148" s="24"/>
      <c r="PVK148" s="24"/>
      <c r="PVL148" s="24"/>
      <c r="PVM148" s="24"/>
      <c r="PVN148" s="24"/>
      <c r="PVO148" s="24"/>
      <c r="PVP148" s="24"/>
      <c r="PVQ148" s="24"/>
      <c r="PVR148" s="24"/>
      <c r="PVS148" s="24"/>
      <c r="PVT148" s="24"/>
      <c r="PVU148" s="24"/>
      <c r="PVV148" s="24"/>
      <c r="PVW148" s="24"/>
      <c r="PVX148" s="24"/>
      <c r="PVY148" s="24"/>
      <c r="PVZ148" s="24"/>
      <c r="PWA148" s="24"/>
      <c r="PWB148" s="24"/>
      <c r="PWC148" s="24"/>
      <c r="PWD148" s="24"/>
      <c r="PWE148" s="24"/>
      <c r="PWF148" s="24"/>
      <c r="PWG148" s="24"/>
      <c r="PWH148" s="24"/>
      <c r="PWI148" s="24"/>
      <c r="PWJ148" s="24"/>
      <c r="PWK148" s="24"/>
      <c r="PWL148" s="24"/>
      <c r="PWM148" s="24"/>
      <c r="PWN148" s="24"/>
      <c r="PWO148" s="24"/>
      <c r="PWP148" s="24"/>
      <c r="PWQ148" s="24"/>
      <c r="PWR148" s="24"/>
      <c r="PWS148" s="24"/>
      <c r="PWT148" s="24"/>
      <c r="PWU148" s="24"/>
      <c r="PWV148" s="24"/>
      <c r="PWW148" s="24"/>
      <c r="PWX148" s="24"/>
      <c r="PWY148" s="24"/>
      <c r="PWZ148" s="24"/>
      <c r="PXA148" s="24"/>
      <c r="PXB148" s="24"/>
      <c r="PXC148" s="24"/>
      <c r="PXD148" s="24"/>
      <c r="PXE148" s="24"/>
      <c r="PXF148" s="24"/>
      <c r="PXG148" s="24"/>
      <c r="PXH148" s="24"/>
      <c r="PXI148" s="24"/>
      <c r="PXJ148" s="24"/>
      <c r="PXK148" s="24"/>
      <c r="PXL148" s="24"/>
      <c r="PXM148" s="24"/>
      <c r="PXN148" s="24"/>
      <c r="PXO148" s="24"/>
      <c r="PXP148" s="24"/>
      <c r="PXQ148" s="24"/>
      <c r="PXR148" s="24"/>
      <c r="PXS148" s="24"/>
      <c r="PXT148" s="24"/>
      <c r="PXU148" s="24"/>
      <c r="PXV148" s="24"/>
      <c r="PXW148" s="24"/>
      <c r="PXX148" s="24"/>
      <c r="PXY148" s="24"/>
      <c r="PXZ148" s="24"/>
      <c r="PYA148" s="24"/>
      <c r="PYB148" s="24"/>
      <c r="PYC148" s="24"/>
      <c r="PYD148" s="24"/>
      <c r="PYE148" s="24"/>
      <c r="PYF148" s="24"/>
      <c r="PYG148" s="24"/>
      <c r="PYH148" s="24"/>
      <c r="PYI148" s="24"/>
      <c r="PYJ148" s="24"/>
      <c r="PYK148" s="24"/>
      <c r="PYL148" s="24"/>
      <c r="PYM148" s="24"/>
      <c r="PYN148" s="24"/>
      <c r="PYO148" s="24"/>
      <c r="PYP148" s="24"/>
      <c r="PYQ148" s="24"/>
      <c r="PYR148" s="24"/>
      <c r="PYS148" s="24"/>
      <c r="PYT148" s="24"/>
      <c r="PYU148" s="24"/>
      <c r="PYV148" s="24"/>
      <c r="PYW148" s="24"/>
      <c r="PYX148" s="24"/>
      <c r="PYY148" s="24"/>
      <c r="PYZ148" s="24"/>
      <c r="PZA148" s="24"/>
      <c r="PZB148" s="24"/>
      <c r="PZC148" s="24"/>
      <c r="PZD148" s="24"/>
      <c r="PZE148" s="24"/>
      <c r="PZF148" s="24"/>
      <c r="PZG148" s="24"/>
      <c r="PZH148" s="24"/>
      <c r="PZI148" s="24"/>
      <c r="PZJ148" s="24"/>
      <c r="PZK148" s="24"/>
      <c r="PZL148" s="24"/>
      <c r="PZM148" s="24"/>
      <c r="PZN148" s="24"/>
      <c r="PZO148" s="24"/>
      <c r="PZP148" s="24"/>
      <c r="PZQ148" s="24"/>
      <c r="PZR148" s="24"/>
      <c r="PZS148" s="24"/>
      <c r="PZT148" s="24"/>
      <c r="PZU148" s="24"/>
      <c r="PZV148" s="24"/>
      <c r="PZW148" s="24"/>
      <c r="PZX148" s="24"/>
      <c r="PZY148" s="24"/>
      <c r="PZZ148" s="24"/>
      <c r="QAA148" s="24"/>
      <c r="QAB148" s="24"/>
      <c r="QAC148" s="24"/>
      <c r="QAD148" s="24"/>
      <c r="QAE148" s="24"/>
      <c r="QAF148" s="24"/>
      <c r="QAG148" s="24"/>
      <c r="QAH148" s="24"/>
      <c r="QAI148" s="24"/>
      <c r="QAJ148" s="24"/>
      <c r="QAK148" s="24"/>
      <c r="QAL148" s="24"/>
      <c r="QAM148" s="24"/>
      <c r="QAN148" s="24"/>
      <c r="QAO148" s="24"/>
      <c r="QAP148" s="24"/>
      <c r="QAQ148" s="24"/>
      <c r="QAR148" s="24"/>
      <c r="QAS148" s="24"/>
      <c r="QAT148" s="24"/>
      <c r="QAU148" s="24"/>
      <c r="QAV148" s="24"/>
      <c r="QAW148" s="24"/>
      <c r="QAX148" s="24"/>
      <c r="QAY148" s="24"/>
      <c r="QAZ148" s="24"/>
      <c r="QBA148" s="24"/>
      <c r="QBB148" s="24"/>
      <c r="QBC148" s="24"/>
      <c r="QBD148" s="24"/>
      <c r="QBE148" s="24"/>
      <c r="QBF148" s="24"/>
      <c r="QBG148" s="24"/>
      <c r="QBH148" s="24"/>
      <c r="QBI148" s="24"/>
      <c r="QBJ148" s="24"/>
      <c r="QBK148" s="24"/>
      <c r="QBL148" s="24"/>
      <c r="QBM148" s="24"/>
      <c r="QBN148" s="24"/>
      <c r="QBO148" s="24"/>
      <c r="QBP148" s="24"/>
      <c r="QBQ148" s="24"/>
      <c r="QBR148" s="24"/>
      <c r="QBS148" s="24"/>
      <c r="QBT148" s="24"/>
      <c r="QBU148" s="24"/>
      <c r="QBV148" s="24"/>
      <c r="QBW148" s="24"/>
      <c r="QBX148" s="24"/>
      <c r="QBY148" s="24"/>
      <c r="QBZ148" s="24"/>
      <c r="QCA148" s="24"/>
      <c r="QCB148" s="24"/>
      <c r="QCC148" s="24"/>
      <c r="QCD148" s="24"/>
      <c r="QCE148" s="24"/>
      <c r="QCF148" s="24"/>
      <c r="QCG148" s="24"/>
      <c r="QCH148" s="24"/>
      <c r="QCI148" s="24"/>
      <c r="QCJ148" s="24"/>
      <c r="QCK148" s="24"/>
      <c r="QCL148" s="24"/>
      <c r="QCM148" s="24"/>
      <c r="QCN148" s="24"/>
      <c r="QCO148" s="24"/>
      <c r="QCP148" s="24"/>
      <c r="QCQ148" s="24"/>
      <c r="QCR148" s="24"/>
      <c r="QCS148" s="24"/>
      <c r="QCT148" s="24"/>
      <c r="QCU148" s="24"/>
      <c r="QCV148" s="24"/>
      <c r="QCW148" s="24"/>
      <c r="QCX148" s="24"/>
      <c r="QCY148" s="24"/>
      <c r="QCZ148" s="24"/>
      <c r="QDA148" s="24"/>
      <c r="QDB148" s="24"/>
      <c r="QDC148" s="24"/>
      <c r="QDD148" s="24"/>
      <c r="QDE148" s="24"/>
      <c r="QDF148" s="24"/>
      <c r="QDG148" s="24"/>
      <c r="QDH148" s="24"/>
      <c r="QDI148" s="24"/>
      <c r="QDJ148" s="24"/>
      <c r="QDK148" s="24"/>
      <c r="QDL148" s="24"/>
      <c r="QDM148" s="24"/>
      <c r="QDN148" s="24"/>
      <c r="QDO148" s="24"/>
      <c r="QDP148" s="24"/>
      <c r="QDQ148" s="24"/>
      <c r="QDR148" s="24"/>
      <c r="QDS148" s="24"/>
      <c r="QDT148" s="24"/>
      <c r="QDU148" s="24"/>
      <c r="QDV148" s="24"/>
      <c r="QDW148" s="24"/>
      <c r="QDX148" s="24"/>
      <c r="QDY148" s="24"/>
      <c r="QDZ148" s="24"/>
      <c r="QEA148" s="24"/>
      <c r="QEB148" s="24"/>
      <c r="QEC148" s="24"/>
      <c r="QED148" s="24"/>
      <c r="QEE148" s="24"/>
      <c r="QEF148" s="24"/>
      <c r="QEG148" s="24"/>
      <c r="QEH148" s="24"/>
      <c r="QEI148" s="24"/>
      <c r="QEJ148" s="24"/>
      <c r="QEK148" s="24"/>
      <c r="QEL148" s="24"/>
      <c r="QEM148" s="24"/>
      <c r="QEN148" s="24"/>
      <c r="QEO148" s="24"/>
      <c r="QEP148" s="24"/>
      <c r="QEQ148" s="24"/>
      <c r="QER148" s="24"/>
      <c r="QES148" s="24"/>
      <c r="QET148" s="24"/>
      <c r="QEU148" s="24"/>
      <c r="QEV148" s="24"/>
      <c r="QEW148" s="24"/>
      <c r="QEX148" s="24"/>
      <c r="QEY148" s="24"/>
      <c r="QEZ148" s="24"/>
      <c r="QFA148" s="24"/>
      <c r="QFB148" s="24"/>
      <c r="QFC148" s="24"/>
      <c r="QFD148" s="24"/>
      <c r="QFE148" s="24"/>
      <c r="QFF148" s="24"/>
      <c r="QFG148" s="24"/>
      <c r="QFH148" s="24"/>
      <c r="QFI148" s="24"/>
      <c r="QFJ148" s="24"/>
      <c r="QFK148" s="24"/>
      <c r="QFL148" s="24"/>
      <c r="QFM148" s="24"/>
      <c r="QFN148" s="24"/>
      <c r="QFO148" s="24"/>
      <c r="QFP148" s="24"/>
      <c r="QFQ148" s="24"/>
      <c r="QFR148" s="24"/>
      <c r="QFS148" s="24"/>
      <c r="QFT148" s="24"/>
      <c r="QFU148" s="24"/>
      <c r="QFV148" s="24"/>
      <c r="QFW148" s="24"/>
      <c r="QFX148" s="24"/>
      <c r="QFY148" s="24"/>
      <c r="QFZ148" s="24"/>
      <c r="QGA148" s="24"/>
      <c r="QGB148" s="24"/>
      <c r="QGC148" s="24"/>
      <c r="QGD148" s="24"/>
      <c r="QGE148" s="24"/>
      <c r="QGF148" s="24"/>
      <c r="QGG148" s="24"/>
      <c r="QGH148" s="24"/>
      <c r="QGI148" s="24"/>
      <c r="QGJ148" s="24"/>
      <c r="QGK148" s="24"/>
      <c r="QGL148" s="24"/>
      <c r="QGM148" s="24"/>
      <c r="QGN148" s="24"/>
      <c r="QGO148" s="24"/>
      <c r="QGP148" s="24"/>
      <c r="QGQ148" s="24"/>
      <c r="QGR148" s="24"/>
      <c r="QGS148" s="24"/>
      <c r="QGT148" s="24"/>
      <c r="QGU148" s="24"/>
      <c r="QGV148" s="24"/>
      <c r="QGW148" s="24"/>
      <c r="QGX148" s="24"/>
      <c r="QGY148" s="24"/>
      <c r="QGZ148" s="24"/>
      <c r="QHA148" s="24"/>
      <c r="QHB148" s="24"/>
      <c r="QHC148" s="24"/>
      <c r="QHD148" s="24"/>
      <c r="QHE148" s="24"/>
      <c r="QHF148" s="24"/>
      <c r="QHG148" s="24"/>
      <c r="QHH148" s="24"/>
      <c r="QHI148" s="24"/>
      <c r="QHJ148" s="24"/>
      <c r="QHK148" s="24"/>
      <c r="QHL148" s="24"/>
      <c r="QHM148" s="24"/>
      <c r="QHN148" s="24"/>
      <c r="QHO148" s="24"/>
      <c r="QHP148" s="24"/>
      <c r="QHQ148" s="24"/>
      <c r="QHR148" s="24"/>
      <c r="QHS148" s="24"/>
      <c r="QHT148" s="24"/>
      <c r="QHU148" s="24"/>
      <c r="QHV148" s="24"/>
      <c r="QHW148" s="24"/>
      <c r="QHX148" s="24"/>
      <c r="QHY148" s="24"/>
      <c r="QHZ148" s="24"/>
      <c r="QIA148" s="24"/>
      <c r="QIB148" s="24"/>
      <c r="QIC148" s="24"/>
      <c r="QID148" s="24"/>
      <c r="QIE148" s="24"/>
      <c r="QIF148" s="24"/>
      <c r="QIG148" s="24"/>
      <c r="QIH148" s="24"/>
      <c r="QII148" s="24"/>
      <c r="QIJ148" s="24"/>
      <c r="QIK148" s="24"/>
      <c r="QIL148" s="24"/>
      <c r="QIM148" s="24"/>
      <c r="QIN148" s="24"/>
      <c r="QIO148" s="24"/>
      <c r="QIP148" s="24"/>
      <c r="QIQ148" s="24"/>
      <c r="QIR148" s="24"/>
      <c r="QIS148" s="24"/>
      <c r="QIT148" s="24"/>
      <c r="QIU148" s="24"/>
      <c r="QIV148" s="24"/>
      <c r="QIW148" s="24"/>
      <c r="QIX148" s="24"/>
      <c r="QIY148" s="24"/>
      <c r="QIZ148" s="24"/>
      <c r="QJA148" s="24"/>
      <c r="QJB148" s="24"/>
      <c r="QJC148" s="24"/>
      <c r="QJD148" s="24"/>
      <c r="QJE148" s="24"/>
      <c r="QJF148" s="24"/>
      <c r="QJG148" s="24"/>
      <c r="QJH148" s="24"/>
      <c r="QJI148" s="24"/>
      <c r="QJJ148" s="24"/>
      <c r="QJK148" s="24"/>
      <c r="QJL148" s="24"/>
      <c r="QJM148" s="24"/>
      <c r="QJN148" s="24"/>
      <c r="QJO148" s="24"/>
      <c r="QJP148" s="24"/>
      <c r="QJQ148" s="24"/>
      <c r="QJR148" s="24"/>
      <c r="QJS148" s="24"/>
      <c r="QJT148" s="24"/>
      <c r="QJU148" s="24"/>
      <c r="QJV148" s="24"/>
      <c r="QJW148" s="24"/>
      <c r="QJX148" s="24"/>
      <c r="QJY148" s="24"/>
      <c r="QJZ148" s="24"/>
      <c r="QKA148" s="24"/>
      <c r="QKB148" s="24"/>
      <c r="QKC148" s="24"/>
      <c r="QKD148" s="24"/>
      <c r="QKE148" s="24"/>
      <c r="QKF148" s="24"/>
      <c r="QKG148" s="24"/>
      <c r="QKH148" s="24"/>
      <c r="QKI148" s="24"/>
      <c r="QKJ148" s="24"/>
      <c r="QKK148" s="24"/>
      <c r="QKL148" s="24"/>
      <c r="QKM148" s="24"/>
      <c r="QKN148" s="24"/>
      <c r="QKO148" s="24"/>
      <c r="QKP148" s="24"/>
      <c r="QKQ148" s="24"/>
      <c r="QKR148" s="24"/>
      <c r="QKS148" s="24"/>
      <c r="QKT148" s="24"/>
      <c r="QKU148" s="24"/>
      <c r="QKV148" s="24"/>
      <c r="QKW148" s="24"/>
      <c r="QKX148" s="24"/>
      <c r="QKY148" s="24"/>
      <c r="QKZ148" s="24"/>
      <c r="QLA148" s="24"/>
      <c r="QLB148" s="24"/>
      <c r="QLC148" s="24"/>
      <c r="QLD148" s="24"/>
      <c r="QLE148" s="24"/>
      <c r="QLF148" s="24"/>
      <c r="QLG148" s="24"/>
      <c r="QLH148" s="24"/>
      <c r="QLI148" s="24"/>
      <c r="QLJ148" s="24"/>
      <c r="QLK148" s="24"/>
      <c r="QLL148" s="24"/>
      <c r="QLM148" s="24"/>
      <c r="QLN148" s="24"/>
      <c r="QLO148" s="24"/>
      <c r="QLP148" s="24"/>
      <c r="QLQ148" s="24"/>
      <c r="QLR148" s="24"/>
      <c r="QLS148" s="24"/>
      <c r="QLT148" s="24"/>
      <c r="QLU148" s="24"/>
      <c r="QLV148" s="24"/>
      <c r="QLW148" s="24"/>
      <c r="QLX148" s="24"/>
      <c r="QLY148" s="24"/>
      <c r="QLZ148" s="24"/>
      <c r="QMA148" s="24"/>
      <c r="QMB148" s="24"/>
      <c r="QMC148" s="24"/>
      <c r="QMD148" s="24"/>
      <c r="QME148" s="24"/>
      <c r="QMF148" s="24"/>
      <c r="QMG148" s="24"/>
      <c r="QMH148" s="24"/>
      <c r="QMI148" s="24"/>
      <c r="QMJ148" s="24"/>
      <c r="QMK148" s="24"/>
      <c r="QML148" s="24"/>
      <c r="QMM148" s="24"/>
      <c r="QMN148" s="24"/>
      <c r="QMO148" s="24"/>
      <c r="QMP148" s="24"/>
      <c r="QMQ148" s="24"/>
      <c r="QMR148" s="24"/>
      <c r="QMS148" s="24"/>
      <c r="QMT148" s="24"/>
      <c r="QMU148" s="24"/>
      <c r="QMV148" s="24"/>
      <c r="QMW148" s="24"/>
      <c r="QMX148" s="24"/>
      <c r="QMY148" s="24"/>
      <c r="QMZ148" s="24"/>
      <c r="QNA148" s="24"/>
      <c r="QNB148" s="24"/>
      <c r="QNC148" s="24"/>
      <c r="QND148" s="24"/>
      <c r="QNE148" s="24"/>
      <c r="QNF148" s="24"/>
      <c r="QNG148" s="24"/>
      <c r="QNH148" s="24"/>
      <c r="QNI148" s="24"/>
      <c r="QNJ148" s="24"/>
      <c r="QNK148" s="24"/>
      <c r="QNL148" s="24"/>
      <c r="QNM148" s="24"/>
      <c r="QNN148" s="24"/>
      <c r="QNO148" s="24"/>
      <c r="QNP148" s="24"/>
      <c r="QNQ148" s="24"/>
      <c r="QNR148" s="24"/>
      <c r="QNS148" s="24"/>
      <c r="QNT148" s="24"/>
      <c r="QNU148" s="24"/>
      <c r="QNV148" s="24"/>
      <c r="QNW148" s="24"/>
      <c r="QNX148" s="24"/>
      <c r="QNY148" s="24"/>
      <c r="QNZ148" s="24"/>
      <c r="QOA148" s="24"/>
      <c r="QOB148" s="24"/>
      <c r="QOC148" s="24"/>
      <c r="QOD148" s="24"/>
      <c r="QOE148" s="24"/>
      <c r="QOF148" s="24"/>
      <c r="QOG148" s="24"/>
      <c r="QOH148" s="24"/>
      <c r="QOI148" s="24"/>
      <c r="QOJ148" s="24"/>
      <c r="QOK148" s="24"/>
      <c r="QOL148" s="24"/>
      <c r="QOM148" s="24"/>
      <c r="QON148" s="24"/>
      <c r="QOO148" s="24"/>
      <c r="QOP148" s="24"/>
      <c r="QOQ148" s="24"/>
      <c r="QOR148" s="24"/>
      <c r="QOS148" s="24"/>
      <c r="QOT148" s="24"/>
      <c r="QOU148" s="24"/>
      <c r="QOV148" s="24"/>
      <c r="QOW148" s="24"/>
      <c r="QOX148" s="24"/>
      <c r="QOY148" s="24"/>
      <c r="QOZ148" s="24"/>
      <c r="QPA148" s="24"/>
      <c r="QPB148" s="24"/>
      <c r="QPC148" s="24"/>
      <c r="QPD148" s="24"/>
      <c r="QPE148" s="24"/>
      <c r="QPF148" s="24"/>
      <c r="QPG148" s="24"/>
      <c r="QPH148" s="24"/>
      <c r="QPI148" s="24"/>
      <c r="QPJ148" s="24"/>
      <c r="QPK148" s="24"/>
      <c r="QPL148" s="24"/>
      <c r="QPM148" s="24"/>
      <c r="QPN148" s="24"/>
      <c r="QPO148" s="24"/>
      <c r="QPP148" s="24"/>
      <c r="QPQ148" s="24"/>
      <c r="QPR148" s="24"/>
      <c r="QPS148" s="24"/>
      <c r="QPT148" s="24"/>
      <c r="QPU148" s="24"/>
      <c r="QPV148" s="24"/>
      <c r="QPW148" s="24"/>
      <c r="QPX148" s="24"/>
      <c r="QPY148" s="24"/>
      <c r="QPZ148" s="24"/>
      <c r="QQA148" s="24"/>
      <c r="QQB148" s="24"/>
      <c r="QQC148" s="24"/>
      <c r="QQD148" s="24"/>
      <c r="QQE148" s="24"/>
      <c r="QQF148" s="24"/>
      <c r="QQG148" s="24"/>
      <c r="QQH148" s="24"/>
      <c r="QQI148" s="24"/>
      <c r="QQJ148" s="24"/>
      <c r="QQK148" s="24"/>
      <c r="QQL148" s="24"/>
      <c r="QQM148" s="24"/>
      <c r="QQN148" s="24"/>
      <c r="QQO148" s="24"/>
      <c r="QQP148" s="24"/>
      <c r="QQQ148" s="24"/>
      <c r="QQR148" s="24"/>
      <c r="QQS148" s="24"/>
      <c r="QQT148" s="24"/>
      <c r="QQU148" s="24"/>
      <c r="QQV148" s="24"/>
      <c r="QQW148" s="24"/>
      <c r="QQX148" s="24"/>
      <c r="QQY148" s="24"/>
      <c r="QQZ148" s="24"/>
      <c r="QRA148" s="24"/>
      <c r="QRB148" s="24"/>
      <c r="QRC148" s="24"/>
      <c r="QRD148" s="24"/>
      <c r="QRE148" s="24"/>
      <c r="QRF148" s="24"/>
      <c r="QRG148" s="24"/>
      <c r="QRH148" s="24"/>
      <c r="QRI148" s="24"/>
      <c r="QRJ148" s="24"/>
      <c r="QRK148" s="24"/>
      <c r="QRL148" s="24"/>
      <c r="QRM148" s="24"/>
      <c r="QRN148" s="24"/>
      <c r="QRO148" s="24"/>
      <c r="QRP148" s="24"/>
      <c r="QRQ148" s="24"/>
      <c r="QRR148" s="24"/>
      <c r="QRS148" s="24"/>
      <c r="QRT148" s="24"/>
      <c r="QRU148" s="24"/>
      <c r="QRV148" s="24"/>
      <c r="QRW148" s="24"/>
      <c r="QRX148" s="24"/>
      <c r="QRY148" s="24"/>
      <c r="QRZ148" s="24"/>
      <c r="QSA148" s="24"/>
      <c r="QSB148" s="24"/>
      <c r="QSC148" s="24"/>
      <c r="QSD148" s="24"/>
      <c r="QSE148" s="24"/>
      <c r="QSF148" s="24"/>
      <c r="QSG148" s="24"/>
      <c r="QSH148" s="24"/>
      <c r="QSI148" s="24"/>
      <c r="QSJ148" s="24"/>
      <c r="QSK148" s="24"/>
      <c r="QSL148" s="24"/>
      <c r="QSM148" s="24"/>
      <c r="QSN148" s="24"/>
      <c r="QSO148" s="24"/>
      <c r="QSP148" s="24"/>
      <c r="QSQ148" s="24"/>
      <c r="QSR148" s="24"/>
      <c r="QSS148" s="24"/>
      <c r="QST148" s="24"/>
      <c r="QSU148" s="24"/>
      <c r="QSV148" s="24"/>
      <c r="QSW148" s="24"/>
      <c r="QSX148" s="24"/>
      <c r="QSY148" s="24"/>
      <c r="QSZ148" s="24"/>
      <c r="QTA148" s="24"/>
      <c r="QTB148" s="24"/>
      <c r="QTC148" s="24"/>
      <c r="QTD148" s="24"/>
      <c r="QTE148" s="24"/>
      <c r="QTF148" s="24"/>
      <c r="QTG148" s="24"/>
      <c r="QTH148" s="24"/>
      <c r="QTI148" s="24"/>
      <c r="QTJ148" s="24"/>
      <c r="QTK148" s="24"/>
      <c r="QTL148" s="24"/>
      <c r="QTM148" s="24"/>
      <c r="QTN148" s="24"/>
      <c r="QTO148" s="24"/>
      <c r="QTP148" s="24"/>
      <c r="QTQ148" s="24"/>
      <c r="QTR148" s="24"/>
      <c r="QTS148" s="24"/>
      <c r="QTT148" s="24"/>
      <c r="QTU148" s="24"/>
      <c r="QTV148" s="24"/>
      <c r="QTW148" s="24"/>
      <c r="QTX148" s="24"/>
      <c r="QTY148" s="24"/>
      <c r="QTZ148" s="24"/>
      <c r="QUA148" s="24"/>
      <c r="QUB148" s="24"/>
      <c r="QUC148" s="24"/>
      <c r="QUD148" s="24"/>
      <c r="QUE148" s="24"/>
      <c r="QUF148" s="24"/>
      <c r="QUG148" s="24"/>
      <c r="QUH148" s="24"/>
      <c r="QUI148" s="24"/>
      <c r="QUJ148" s="24"/>
      <c r="QUK148" s="24"/>
      <c r="QUL148" s="24"/>
      <c r="QUM148" s="24"/>
      <c r="QUN148" s="24"/>
      <c r="QUO148" s="24"/>
      <c r="QUP148" s="24"/>
      <c r="QUQ148" s="24"/>
      <c r="QUR148" s="24"/>
      <c r="QUS148" s="24"/>
      <c r="QUT148" s="24"/>
      <c r="QUU148" s="24"/>
      <c r="QUV148" s="24"/>
      <c r="QUW148" s="24"/>
      <c r="QUX148" s="24"/>
      <c r="QUY148" s="24"/>
      <c r="QUZ148" s="24"/>
      <c r="QVA148" s="24"/>
      <c r="QVB148" s="24"/>
      <c r="QVC148" s="24"/>
      <c r="QVD148" s="24"/>
      <c r="QVE148" s="24"/>
      <c r="QVF148" s="24"/>
      <c r="QVG148" s="24"/>
      <c r="QVH148" s="24"/>
      <c r="QVI148" s="24"/>
      <c r="QVJ148" s="24"/>
      <c r="QVK148" s="24"/>
      <c r="QVL148" s="24"/>
      <c r="QVM148" s="24"/>
      <c r="QVN148" s="24"/>
      <c r="QVO148" s="24"/>
      <c r="QVP148" s="24"/>
      <c r="QVQ148" s="24"/>
      <c r="QVR148" s="24"/>
      <c r="QVS148" s="24"/>
      <c r="QVT148" s="24"/>
      <c r="QVU148" s="24"/>
      <c r="QVV148" s="24"/>
      <c r="QVW148" s="24"/>
      <c r="QVX148" s="24"/>
      <c r="QVY148" s="24"/>
      <c r="QVZ148" s="24"/>
      <c r="QWA148" s="24"/>
      <c r="QWB148" s="24"/>
      <c r="QWC148" s="24"/>
      <c r="QWD148" s="24"/>
      <c r="QWE148" s="24"/>
      <c r="QWF148" s="24"/>
      <c r="QWG148" s="24"/>
      <c r="QWH148" s="24"/>
      <c r="QWI148" s="24"/>
      <c r="QWJ148" s="24"/>
      <c r="QWK148" s="24"/>
      <c r="QWL148" s="24"/>
      <c r="QWM148" s="24"/>
      <c r="QWN148" s="24"/>
      <c r="QWO148" s="24"/>
      <c r="QWP148" s="24"/>
      <c r="QWQ148" s="24"/>
      <c r="QWR148" s="24"/>
      <c r="QWS148" s="24"/>
      <c r="QWT148" s="24"/>
      <c r="QWU148" s="24"/>
      <c r="QWV148" s="24"/>
      <c r="QWW148" s="24"/>
      <c r="QWX148" s="24"/>
      <c r="QWY148" s="24"/>
      <c r="QWZ148" s="24"/>
      <c r="QXA148" s="24"/>
      <c r="QXB148" s="24"/>
      <c r="QXC148" s="24"/>
      <c r="QXD148" s="24"/>
      <c r="QXE148" s="24"/>
      <c r="QXF148" s="24"/>
      <c r="QXG148" s="24"/>
      <c r="QXH148" s="24"/>
      <c r="QXI148" s="24"/>
      <c r="QXJ148" s="24"/>
      <c r="QXK148" s="24"/>
      <c r="QXL148" s="24"/>
      <c r="QXM148" s="24"/>
      <c r="QXN148" s="24"/>
      <c r="QXO148" s="24"/>
      <c r="QXP148" s="24"/>
      <c r="QXQ148" s="24"/>
      <c r="QXR148" s="24"/>
      <c r="QXS148" s="24"/>
      <c r="QXT148" s="24"/>
      <c r="QXU148" s="24"/>
      <c r="QXV148" s="24"/>
      <c r="QXW148" s="24"/>
      <c r="QXX148" s="24"/>
      <c r="QXY148" s="24"/>
      <c r="QXZ148" s="24"/>
      <c r="QYA148" s="24"/>
      <c r="QYB148" s="24"/>
      <c r="QYC148" s="24"/>
      <c r="QYD148" s="24"/>
      <c r="QYE148" s="24"/>
      <c r="QYF148" s="24"/>
      <c r="QYG148" s="24"/>
      <c r="QYH148" s="24"/>
      <c r="QYI148" s="24"/>
      <c r="QYJ148" s="24"/>
      <c r="QYK148" s="24"/>
      <c r="QYL148" s="24"/>
      <c r="QYM148" s="24"/>
      <c r="QYN148" s="24"/>
      <c r="QYO148" s="24"/>
      <c r="QYP148" s="24"/>
      <c r="QYQ148" s="24"/>
      <c r="QYR148" s="24"/>
      <c r="QYS148" s="24"/>
      <c r="QYT148" s="24"/>
      <c r="QYU148" s="24"/>
      <c r="QYV148" s="24"/>
      <c r="QYW148" s="24"/>
      <c r="QYX148" s="24"/>
      <c r="QYY148" s="24"/>
      <c r="QYZ148" s="24"/>
      <c r="QZA148" s="24"/>
      <c r="QZB148" s="24"/>
      <c r="QZC148" s="24"/>
      <c r="QZD148" s="24"/>
      <c r="QZE148" s="24"/>
      <c r="QZF148" s="24"/>
      <c r="QZG148" s="24"/>
      <c r="QZH148" s="24"/>
      <c r="QZI148" s="24"/>
      <c r="QZJ148" s="24"/>
      <c r="QZK148" s="24"/>
      <c r="QZL148" s="24"/>
      <c r="QZM148" s="24"/>
      <c r="QZN148" s="24"/>
      <c r="QZO148" s="24"/>
      <c r="QZP148" s="24"/>
      <c r="QZQ148" s="24"/>
      <c r="QZR148" s="24"/>
      <c r="QZS148" s="24"/>
      <c r="QZT148" s="24"/>
      <c r="QZU148" s="24"/>
      <c r="QZV148" s="24"/>
      <c r="QZW148" s="24"/>
      <c r="QZX148" s="24"/>
      <c r="QZY148" s="24"/>
      <c r="QZZ148" s="24"/>
      <c r="RAA148" s="24"/>
      <c r="RAB148" s="24"/>
      <c r="RAC148" s="24"/>
      <c r="RAD148" s="24"/>
      <c r="RAE148" s="24"/>
      <c r="RAF148" s="24"/>
      <c r="RAG148" s="24"/>
      <c r="RAH148" s="24"/>
      <c r="RAI148" s="24"/>
      <c r="RAJ148" s="24"/>
      <c r="RAK148" s="24"/>
      <c r="RAL148" s="24"/>
      <c r="RAM148" s="24"/>
      <c r="RAN148" s="24"/>
      <c r="RAO148" s="24"/>
      <c r="RAP148" s="24"/>
      <c r="RAQ148" s="24"/>
      <c r="RAR148" s="24"/>
      <c r="RAS148" s="24"/>
      <c r="RAT148" s="24"/>
      <c r="RAU148" s="24"/>
      <c r="RAV148" s="24"/>
      <c r="RAW148" s="24"/>
      <c r="RAX148" s="24"/>
      <c r="RAY148" s="24"/>
      <c r="RAZ148" s="24"/>
      <c r="RBA148" s="24"/>
      <c r="RBB148" s="24"/>
      <c r="RBC148" s="24"/>
      <c r="RBD148" s="24"/>
      <c r="RBE148" s="24"/>
      <c r="RBF148" s="24"/>
      <c r="RBG148" s="24"/>
      <c r="RBH148" s="24"/>
      <c r="RBI148" s="24"/>
      <c r="RBJ148" s="24"/>
      <c r="RBK148" s="24"/>
      <c r="RBL148" s="24"/>
      <c r="RBM148" s="24"/>
      <c r="RBN148" s="24"/>
      <c r="RBO148" s="24"/>
      <c r="RBP148" s="24"/>
      <c r="RBQ148" s="24"/>
      <c r="RBR148" s="24"/>
      <c r="RBS148" s="24"/>
      <c r="RBT148" s="24"/>
      <c r="RBU148" s="24"/>
      <c r="RBV148" s="24"/>
      <c r="RBW148" s="24"/>
      <c r="RBX148" s="24"/>
      <c r="RBY148" s="24"/>
      <c r="RBZ148" s="24"/>
      <c r="RCA148" s="24"/>
      <c r="RCB148" s="24"/>
      <c r="RCC148" s="24"/>
      <c r="RCD148" s="24"/>
      <c r="RCE148" s="24"/>
      <c r="RCF148" s="24"/>
      <c r="RCG148" s="24"/>
      <c r="RCH148" s="24"/>
      <c r="RCI148" s="24"/>
      <c r="RCJ148" s="24"/>
      <c r="RCK148" s="24"/>
      <c r="RCL148" s="24"/>
      <c r="RCM148" s="24"/>
      <c r="RCN148" s="24"/>
      <c r="RCO148" s="24"/>
      <c r="RCP148" s="24"/>
      <c r="RCQ148" s="24"/>
      <c r="RCR148" s="24"/>
      <c r="RCS148" s="24"/>
      <c r="RCT148" s="24"/>
      <c r="RCU148" s="24"/>
      <c r="RCV148" s="24"/>
      <c r="RCW148" s="24"/>
      <c r="RCX148" s="24"/>
      <c r="RCY148" s="24"/>
      <c r="RCZ148" s="24"/>
      <c r="RDA148" s="24"/>
      <c r="RDB148" s="24"/>
      <c r="RDC148" s="24"/>
      <c r="RDD148" s="24"/>
      <c r="RDE148" s="24"/>
      <c r="RDF148" s="24"/>
      <c r="RDG148" s="24"/>
      <c r="RDH148" s="24"/>
      <c r="RDI148" s="24"/>
      <c r="RDJ148" s="24"/>
      <c r="RDK148" s="24"/>
      <c r="RDL148" s="24"/>
      <c r="RDM148" s="24"/>
      <c r="RDN148" s="24"/>
      <c r="RDO148" s="24"/>
      <c r="RDP148" s="24"/>
      <c r="RDQ148" s="24"/>
      <c r="RDR148" s="24"/>
      <c r="RDS148" s="24"/>
      <c r="RDT148" s="24"/>
      <c r="RDU148" s="24"/>
      <c r="RDV148" s="24"/>
      <c r="RDW148" s="24"/>
      <c r="RDX148" s="24"/>
      <c r="RDY148" s="24"/>
      <c r="RDZ148" s="24"/>
      <c r="REA148" s="24"/>
      <c r="REB148" s="24"/>
      <c r="REC148" s="24"/>
      <c r="RED148" s="24"/>
      <c r="REE148" s="24"/>
      <c r="REF148" s="24"/>
      <c r="REG148" s="24"/>
      <c r="REH148" s="24"/>
      <c r="REI148" s="24"/>
      <c r="REJ148" s="24"/>
      <c r="REK148" s="24"/>
      <c r="REL148" s="24"/>
      <c r="REM148" s="24"/>
      <c r="REN148" s="24"/>
      <c r="REO148" s="24"/>
      <c r="REP148" s="24"/>
      <c r="REQ148" s="24"/>
      <c r="RER148" s="24"/>
      <c r="RES148" s="24"/>
      <c r="RET148" s="24"/>
      <c r="REU148" s="24"/>
      <c r="REV148" s="24"/>
      <c r="REW148" s="24"/>
      <c r="REX148" s="24"/>
      <c r="REY148" s="24"/>
      <c r="REZ148" s="24"/>
      <c r="RFA148" s="24"/>
      <c r="RFB148" s="24"/>
      <c r="RFC148" s="24"/>
      <c r="RFD148" s="24"/>
      <c r="RFE148" s="24"/>
      <c r="RFF148" s="24"/>
      <c r="RFG148" s="24"/>
      <c r="RFH148" s="24"/>
      <c r="RFI148" s="24"/>
      <c r="RFJ148" s="24"/>
      <c r="RFK148" s="24"/>
      <c r="RFL148" s="24"/>
      <c r="RFM148" s="24"/>
      <c r="RFN148" s="24"/>
      <c r="RFO148" s="24"/>
      <c r="RFP148" s="24"/>
      <c r="RFQ148" s="24"/>
      <c r="RFR148" s="24"/>
      <c r="RFS148" s="24"/>
      <c r="RFT148" s="24"/>
      <c r="RFU148" s="24"/>
      <c r="RFV148" s="24"/>
      <c r="RFW148" s="24"/>
      <c r="RFX148" s="24"/>
      <c r="RFY148" s="24"/>
      <c r="RFZ148" s="24"/>
      <c r="RGA148" s="24"/>
      <c r="RGB148" s="24"/>
      <c r="RGC148" s="24"/>
      <c r="RGD148" s="24"/>
      <c r="RGE148" s="24"/>
      <c r="RGF148" s="24"/>
      <c r="RGG148" s="24"/>
      <c r="RGH148" s="24"/>
      <c r="RGI148" s="24"/>
      <c r="RGJ148" s="24"/>
      <c r="RGK148" s="24"/>
      <c r="RGL148" s="24"/>
      <c r="RGM148" s="24"/>
      <c r="RGN148" s="24"/>
      <c r="RGO148" s="24"/>
      <c r="RGP148" s="24"/>
      <c r="RGQ148" s="24"/>
      <c r="RGR148" s="24"/>
      <c r="RGS148" s="24"/>
      <c r="RGT148" s="24"/>
      <c r="RGU148" s="24"/>
      <c r="RGV148" s="24"/>
      <c r="RGW148" s="24"/>
      <c r="RGX148" s="24"/>
      <c r="RGY148" s="24"/>
      <c r="RGZ148" s="24"/>
      <c r="RHA148" s="24"/>
      <c r="RHB148" s="24"/>
      <c r="RHC148" s="24"/>
      <c r="RHD148" s="24"/>
      <c r="RHE148" s="24"/>
      <c r="RHF148" s="24"/>
      <c r="RHG148" s="24"/>
      <c r="RHH148" s="24"/>
      <c r="RHI148" s="24"/>
      <c r="RHJ148" s="24"/>
      <c r="RHK148" s="24"/>
      <c r="RHL148" s="24"/>
      <c r="RHM148" s="24"/>
      <c r="RHN148" s="24"/>
      <c r="RHO148" s="24"/>
      <c r="RHP148" s="24"/>
      <c r="RHQ148" s="24"/>
      <c r="RHR148" s="24"/>
      <c r="RHS148" s="24"/>
      <c r="RHT148" s="24"/>
      <c r="RHU148" s="24"/>
      <c r="RHV148" s="24"/>
      <c r="RHW148" s="24"/>
      <c r="RHX148" s="24"/>
      <c r="RHY148" s="24"/>
      <c r="RHZ148" s="24"/>
      <c r="RIA148" s="24"/>
      <c r="RIB148" s="24"/>
      <c r="RIC148" s="24"/>
      <c r="RID148" s="24"/>
      <c r="RIE148" s="24"/>
      <c r="RIF148" s="24"/>
      <c r="RIG148" s="24"/>
      <c r="RIH148" s="24"/>
      <c r="RII148" s="24"/>
      <c r="RIJ148" s="24"/>
      <c r="RIK148" s="24"/>
      <c r="RIL148" s="24"/>
      <c r="RIM148" s="24"/>
      <c r="RIN148" s="24"/>
      <c r="RIO148" s="24"/>
      <c r="RIP148" s="24"/>
      <c r="RIQ148" s="24"/>
      <c r="RIR148" s="24"/>
      <c r="RIS148" s="24"/>
      <c r="RIT148" s="24"/>
      <c r="RIU148" s="24"/>
      <c r="RIV148" s="24"/>
      <c r="RIW148" s="24"/>
      <c r="RIX148" s="24"/>
      <c r="RIY148" s="24"/>
      <c r="RIZ148" s="24"/>
      <c r="RJA148" s="24"/>
      <c r="RJB148" s="24"/>
      <c r="RJC148" s="24"/>
      <c r="RJD148" s="24"/>
      <c r="RJE148" s="24"/>
      <c r="RJF148" s="24"/>
      <c r="RJG148" s="24"/>
      <c r="RJH148" s="24"/>
      <c r="RJI148" s="24"/>
      <c r="RJJ148" s="24"/>
      <c r="RJK148" s="24"/>
      <c r="RJL148" s="24"/>
      <c r="RJM148" s="24"/>
      <c r="RJN148" s="24"/>
      <c r="RJO148" s="24"/>
      <c r="RJP148" s="24"/>
      <c r="RJQ148" s="24"/>
      <c r="RJR148" s="24"/>
      <c r="RJS148" s="24"/>
      <c r="RJT148" s="24"/>
      <c r="RJU148" s="24"/>
      <c r="RJV148" s="24"/>
      <c r="RJW148" s="24"/>
      <c r="RJX148" s="24"/>
      <c r="RJY148" s="24"/>
      <c r="RJZ148" s="24"/>
      <c r="RKA148" s="24"/>
      <c r="RKB148" s="24"/>
      <c r="RKC148" s="24"/>
      <c r="RKD148" s="24"/>
      <c r="RKE148" s="24"/>
      <c r="RKF148" s="24"/>
      <c r="RKG148" s="24"/>
      <c r="RKH148" s="24"/>
      <c r="RKI148" s="24"/>
      <c r="RKJ148" s="24"/>
      <c r="RKK148" s="24"/>
      <c r="RKL148" s="24"/>
      <c r="RKM148" s="24"/>
      <c r="RKN148" s="24"/>
      <c r="RKO148" s="24"/>
      <c r="RKP148" s="24"/>
      <c r="RKQ148" s="24"/>
      <c r="RKR148" s="24"/>
      <c r="RKS148" s="24"/>
      <c r="RKT148" s="24"/>
      <c r="RKU148" s="24"/>
      <c r="RKV148" s="24"/>
      <c r="RKW148" s="24"/>
      <c r="RKX148" s="24"/>
      <c r="RKY148" s="24"/>
      <c r="RKZ148" s="24"/>
      <c r="RLA148" s="24"/>
      <c r="RLB148" s="24"/>
      <c r="RLC148" s="24"/>
      <c r="RLD148" s="24"/>
      <c r="RLE148" s="24"/>
      <c r="RLF148" s="24"/>
      <c r="RLG148" s="24"/>
      <c r="RLH148" s="24"/>
      <c r="RLI148" s="24"/>
      <c r="RLJ148" s="24"/>
      <c r="RLK148" s="24"/>
      <c r="RLL148" s="24"/>
      <c r="RLM148" s="24"/>
      <c r="RLN148" s="24"/>
      <c r="RLO148" s="24"/>
      <c r="RLP148" s="24"/>
      <c r="RLQ148" s="24"/>
      <c r="RLR148" s="24"/>
      <c r="RLS148" s="24"/>
      <c r="RLT148" s="24"/>
      <c r="RLU148" s="24"/>
      <c r="RLV148" s="24"/>
      <c r="RLW148" s="24"/>
      <c r="RLX148" s="24"/>
      <c r="RLY148" s="24"/>
      <c r="RLZ148" s="24"/>
      <c r="RMA148" s="24"/>
      <c r="RMB148" s="24"/>
      <c r="RMC148" s="24"/>
      <c r="RMD148" s="24"/>
      <c r="RME148" s="24"/>
      <c r="RMF148" s="24"/>
      <c r="RMG148" s="24"/>
      <c r="RMH148" s="24"/>
      <c r="RMI148" s="24"/>
      <c r="RMJ148" s="24"/>
      <c r="RMK148" s="24"/>
      <c r="RML148" s="24"/>
      <c r="RMM148" s="24"/>
      <c r="RMN148" s="24"/>
      <c r="RMO148" s="24"/>
      <c r="RMP148" s="24"/>
      <c r="RMQ148" s="24"/>
      <c r="RMR148" s="24"/>
      <c r="RMS148" s="24"/>
      <c r="RMT148" s="24"/>
      <c r="RMU148" s="24"/>
      <c r="RMV148" s="24"/>
      <c r="RMW148" s="24"/>
      <c r="RMX148" s="24"/>
      <c r="RMY148" s="24"/>
      <c r="RMZ148" s="24"/>
      <c r="RNA148" s="24"/>
      <c r="RNB148" s="24"/>
      <c r="RNC148" s="24"/>
      <c r="RND148" s="24"/>
      <c r="RNE148" s="24"/>
      <c r="RNF148" s="24"/>
      <c r="RNG148" s="24"/>
      <c r="RNH148" s="24"/>
      <c r="RNI148" s="24"/>
      <c r="RNJ148" s="24"/>
      <c r="RNK148" s="24"/>
      <c r="RNL148" s="24"/>
      <c r="RNM148" s="24"/>
      <c r="RNN148" s="24"/>
      <c r="RNO148" s="24"/>
      <c r="RNP148" s="24"/>
      <c r="RNQ148" s="24"/>
      <c r="RNR148" s="24"/>
      <c r="RNS148" s="24"/>
      <c r="RNT148" s="24"/>
      <c r="RNU148" s="24"/>
      <c r="RNV148" s="24"/>
      <c r="RNW148" s="24"/>
      <c r="RNX148" s="24"/>
      <c r="RNY148" s="24"/>
      <c r="RNZ148" s="24"/>
      <c r="ROA148" s="24"/>
      <c r="ROB148" s="24"/>
      <c r="ROC148" s="24"/>
      <c r="ROD148" s="24"/>
      <c r="ROE148" s="24"/>
      <c r="ROF148" s="24"/>
      <c r="ROG148" s="24"/>
      <c r="ROH148" s="24"/>
      <c r="ROI148" s="24"/>
      <c r="ROJ148" s="24"/>
      <c r="ROK148" s="24"/>
      <c r="ROL148" s="24"/>
      <c r="ROM148" s="24"/>
      <c r="RON148" s="24"/>
      <c r="ROO148" s="24"/>
      <c r="ROP148" s="24"/>
      <c r="ROQ148" s="24"/>
      <c r="ROR148" s="24"/>
      <c r="ROS148" s="24"/>
      <c r="ROT148" s="24"/>
      <c r="ROU148" s="24"/>
      <c r="ROV148" s="24"/>
      <c r="ROW148" s="24"/>
      <c r="ROX148" s="24"/>
      <c r="ROY148" s="24"/>
      <c r="ROZ148" s="24"/>
      <c r="RPA148" s="24"/>
      <c r="RPB148" s="24"/>
      <c r="RPC148" s="24"/>
      <c r="RPD148" s="24"/>
      <c r="RPE148" s="24"/>
      <c r="RPF148" s="24"/>
      <c r="RPG148" s="24"/>
      <c r="RPH148" s="24"/>
      <c r="RPI148" s="24"/>
      <c r="RPJ148" s="24"/>
      <c r="RPK148" s="24"/>
      <c r="RPL148" s="24"/>
      <c r="RPM148" s="24"/>
      <c r="RPN148" s="24"/>
      <c r="RPO148" s="24"/>
      <c r="RPP148" s="24"/>
      <c r="RPQ148" s="24"/>
      <c r="RPR148" s="24"/>
      <c r="RPS148" s="24"/>
      <c r="RPT148" s="24"/>
      <c r="RPU148" s="24"/>
      <c r="RPV148" s="24"/>
      <c r="RPW148" s="24"/>
      <c r="RPX148" s="24"/>
      <c r="RPY148" s="24"/>
      <c r="RPZ148" s="24"/>
      <c r="RQA148" s="24"/>
      <c r="RQB148" s="24"/>
      <c r="RQC148" s="24"/>
      <c r="RQD148" s="24"/>
      <c r="RQE148" s="24"/>
      <c r="RQF148" s="24"/>
      <c r="RQG148" s="24"/>
      <c r="RQH148" s="24"/>
      <c r="RQI148" s="24"/>
      <c r="RQJ148" s="24"/>
      <c r="RQK148" s="24"/>
      <c r="RQL148" s="24"/>
      <c r="RQM148" s="24"/>
      <c r="RQN148" s="24"/>
      <c r="RQO148" s="24"/>
      <c r="RQP148" s="24"/>
      <c r="RQQ148" s="24"/>
      <c r="RQR148" s="24"/>
      <c r="RQS148" s="24"/>
      <c r="RQT148" s="24"/>
      <c r="RQU148" s="24"/>
      <c r="RQV148" s="24"/>
      <c r="RQW148" s="24"/>
      <c r="RQX148" s="24"/>
      <c r="RQY148" s="24"/>
      <c r="RQZ148" s="24"/>
      <c r="RRA148" s="24"/>
      <c r="RRB148" s="24"/>
      <c r="RRC148" s="24"/>
      <c r="RRD148" s="24"/>
      <c r="RRE148" s="24"/>
      <c r="RRF148" s="24"/>
      <c r="RRG148" s="24"/>
      <c r="RRH148" s="24"/>
      <c r="RRI148" s="24"/>
      <c r="RRJ148" s="24"/>
      <c r="RRK148" s="24"/>
      <c r="RRL148" s="24"/>
      <c r="RRM148" s="24"/>
      <c r="RRN148" s="24"/>
      <c r="RRO148" s="24"/>
      <c r="RRP148" s="24"/>
      <c r="RRQ148" s="24"/>
      <c r="RRR148" s="24"/>
      <c r="RRS148" s="24"/>
      <c r="RRT148" s="24"/>
      <c r="RRU148" s="24"/>
      <c r="RRV148" s="24"/>
      <c r="RRW148" s="24"/>
      <c r="RRX148" s="24"/>
      <c r="RRY148" s="24"/>
      <c r="RRZ148" s="24"/>
      <c r="RSA148" s="24"/>
      <c r="RSB148" s="24"/>
      <c r="RSC148" s="24"/>
      <c r="RSD148" s="24"/>
      <c r="RSE148" s="24"/>
      <c r="RSF148" s="24"/>
      <c r="RSG148" s="24"/>
      <c r="RSH148" s="24"/>
      <c r="RSI148" s="24"/>
      <c r="RSJ148" s="24"/>
      <c r="RSK148" s="24"/>
      <c r="RSL148" s="24"/>
      <c r="RSM148" s="24"/>
      <c r="RSN148" s="24"/>
      <c r="RSO148" s="24"/>
      <c r="RSP148" s="24"/>
      <c r="RSQ148" s="24"/>
      <c r="RSR148" s="24"/>
      <c r="RSS148" s="24"/>
      <c r="RST148" s="24"/>
      <c r="RSU148" s="24"/>
      <c r="RSV148" s="24"/>
      <c r="RSW148" s="24"/>
      <c r="RSX148" s="24"/>
      <c r="RSY148" s="24"/>
      <c r="RSZ148" s="24"/>
      <c r="RTA148" s="24"/>
      <c r="RTB148" s="24"/>
      <c r="RTC148" s="24"/>
      <c r="RTD148" s="24"/>
      <c r="RTE148" s="24"/>
      <c r="RTF148" s="24"/>
      <c r="RTG148" s="24"/>
      <c r="RTH148" s="24"/>
      <c r="RTI148" s="24"/>
      <c r="RTJ148" s="24"/>
      <c r="RTK148" s="24"/>
      <c r="RTL148" s="24"/>
      <c r="RTM148" s="24"/>
      <c r="RTN148" s="24"/>
      <c r="RTO148" s="24"/>
      <c r="RTP148" s="24"/>
      <c r="RTQ148" s="24"/>
      <c r="RTR148" s="24"/>
      <c r="RTS148" s="24"/>
      <c r="RTT148" s="24"/>
      <c r="RTU148" s="24"/>
      <c r="RTV148" s="24"/>
      <c r="RTW148" s="24"/>
      <c r="RTX148" s="24"/>
      <c r="RTY148" s="24"/>
      <c r="RTZ148" s="24"/>
      <c r="RUA148" s="24"/>
      <c r="RUB148" s="24"/>
      <c r="RUC148" s="24"/>
      <c r="RUD148" s="24"/>
      <c r="RUE148" s="24"/>
      <c r="RUF148" s="24"/>
      <c r="RUG148" s="24"/>
      <c r="RUH148" s="24"/>
      <c r="RUI148" s="24"/>
      <c r="RUJ148" s="24"/>
      <c r="RUK148" s="24"/>
      <c r="RUL148" s="24"/>
      <c r="RUM148" s="24"/>
      <c r="RUN148" s="24"/>
      <c r="RUO148" s="24"/>
      <c r="RUP148" s="24"/>
      <c r="RUQ148" s="24"/>
      <c r="RUR148" s="24"/>
      <c r="RUS148" s="24"/>
      <c r="RUT148" s="24"/>
      <c r="RUU148" s="24"/>
      <c r="RUV148" s="24"/>
      <c r="RUW148" s="24"/>
      <c r="RUX148" s="24"/>
      <c r="RUY148" s="24"/>
      <c r="RUZ148" s="24"/>
      <c r="RVA148" s="24"/>
      <c r="RVB148" s="24"/>
      <c r="RVC148" s="24"/>
      <c r="RVD148" s="24"/>
      <c r="RVE148" s="24"/>
      <c r="RVF148" s="24"/>
      <c r="RVG148" s="24"/>
      <c r="RVH148" s="24"/>
      <c r="RVI148" s="24"/>
      <c r="RVJ148" s="24"/>
      <c r="RVK148" s="24"/>
      <c r="RVL148" s="24"/>
      <c r="RVM148" s="24"/>
      <c r="RVN148" s="24"/>
      <c r="RVO148" s="24"/>
      <c r="RVP148" s="24"/>
      <c r="RVQ148" s="24"/>
      <c r="RVR148" s="24"/>
      <c r="RVS148" s="24"/>
      <c r="RVT148" s="24"/>
      <c r="RVU148" s="24"/>
      <c r="RVV148" s="24"/>
      <c r="RVW148" s="24"/>
      <c r="RVX148" s="24"/>
      <c r="RVY148" s="24"/>
      <c r="RVZ148" s="24"/>
      <c r="RWA148" s="24"/>
      <c r="RWB148" s="24"/>
      <c r="RWC148" s="24"/>
      <c r="RWD148" s="24"/>
      <c r="RWE148" s="24"/>
      <c r="RWF148" s="24"/>
      <c r="RWG148" s="24"/>
      <c r="RWH148" s="24"/>
      <c r="RWI148" s="24"/>
      <c r="RWJ148" s="24"/>
      <c r="RWK148" s="24"/>
      <c r="RWL148" s="24"/>
      <c r="RWM148" s="24"/>
      <c r="RWN148" s="24"/>
      <c r="RWO148" s="24"/>
      <c r="RWP148" s="24"/>
      <c r="RWQ148" s="24"/>
      <c r="RWR148" s="24"/>
      <c r="RWS148" s="24"/>
      <c r="RWT148" s="24"/>
      <c r="RWU148" s="24"/>
      <c r="RWV148" s="24"/>
      <c r="RWW148" s="24"/>
      <c r="RWX148" s="24"/>
      <c r="RWY148" s="24"/>
      <c r="RWZ148" s="24"/>
      <c r="RXA148" s="24"/>
      <c r="RXB148" s="24"/>
      <c r="RXC148" s="24"/>
      <c r="RXD148" s="24"/>
      <c r="RXE148" s="24"/>
      <c r="RXF148" s="24"/>
      <c r="RXG148" s="24"/>
      <c r="RXH148" s="24"/>
      <c r="RXI148" s="24"/>
      <c r="RXJ148" s="24"/>
      <c r="RXK148" s="24"/>
      <c r="RXL148" s="24"/>
      <c r="RXM148" s="24"/>
      <c r="RXN148" s="24"/>
      <c r="RXO148" s="24"/>
      <c r="RXP148" s="24"/>
      <c r="RXQ148" s="24"/>
      <c r="RXR148" s="24"/>
      <c r="RXS148" s="24"/>
      <c r="RXT148" s="24"/>
      <c r="RXU148" s="24"/>
      <c r="RXV148" s="24"/>
      <c r="RXW148" s="24"/>
      <c r="RXX148" s="24"/>
      <c r="RXY148" s="24"/>
      <c r="RXZ148" s="24"/>
      <c r="RYA148" s="24"/>
      <c r="RYB148" s="24"/>
      <c r="RYC148" s="24"/>
      <c r="RYD148" s="24"/>
      <c r="RYE148" s="24"/>
      <c r="RYF148" s="24"/>
      <c r="RYG148" s="24"/>
      <c r="RYH148" s="24"/>
      <c r="RYI148" s="24"/>
      <c r="RYJ148" s="24"/>
      <c r="RYK148" s="24"/>
      <c r="RYL148" s="24"/>
      <c r="RYM148" s="24"/>
      <c r="RYN148" s="24"/>
      <c r="RYO148" s="24"/>
      <c r="RYP148" s="24"/>
      <c r="RYQ148" s="24"/>
      <c r="RYR148" s="24"/>
      <c r="RYS148" s="24"/>
      <c r="RYT148" s="24"/>
      <c r="RYU148" s="24"/>
      <c r="RYV148" s="24"/>
      <c r="RYW148" s="24"/>
      <c r="RYX148" s="24"/>
      <c r="RYY148" s="24"/>
      <c r="RYZ148" s="24"/>
      <c r="RZA148" s="24"/>
      <c r="RZB148" s="24"/>
      <c r="RZC148" s="24"/>
      <c r="RZD148" s="24"/>
      <c r="RZE148" s="24"/>
      <c r="RZF148" s="24"/>
      <c r="RZG148" s="24"/>
      <c r="RZH148" s="24"/>
      <c r="RZI148" s="24"/>
      <c r="RZJ148" s="24"/>
      <c r="RZK148" s="24"/>
      <c r="RZL148" s="24"/>
      <c r="RZM148" s="24"/>
      <c r="RZN148" s="24"/>
      <c r="RZO148" s="24"/>
      <c r="RZP148" s="24"/>
      <c r="RZQ148" s="24"/>
      <c r="RZR148" s="24"/>
      <c r="RZS148" s="24"/>
      <c r="RZT148" s="24"/>
      <c r="RZU148" s="24"/>
      <c r="RZV148" s="24"/>
      <c r="RZW148" s="24"/>
      <c r="RZX148" s="24"/>
      <c r="RZY148" s="24"/>
      <c r="RZZ148" s="24"/>
      <c r="SAA148" s="24"/>
      <c r="SAB148" s="24"/>
      <c r="SAC148" s="24"/>
      <c r="SAD148" s="24"/>
      <c r="SAE148" s="24"/>
      <c r="SAF148" s="24"/>
      <c r="SAG148" s="24"/>
      <c r="SAH148" s="24"/>
      <c r="SAI148" s="24"/>
      <c r="SAJ148" s="24"/>
      <c r="SAK148" s="24"/>
      <c r="SAL148" s="24"/>
      <c r="SAM148" s="24"/>
      <c r="SAN148" s="24"/>
      <c r="SAO148" s="24"/>
      <c r="SAP148" s="24"/>
      <c r="SAQ148" s="24"/>
      <c r="SAR148" s="24"/>
      <c r="SAS148" s="24"/>
      <c r="SAT148" s="24"/>
      <c r="SAU148" s="24"/>
      <c r="SAV148" s="24"/>
      <c r="SAW148" s="24"/>
      <c r="SAX148" s="24"/>
      <c r="SAY148" s="24"/>
      <c r="SAZ148" s="24"/>
      <c r="SBA148" s="24"/>
      <c r="SBB148" s="24"/>
      <c r="SBC148" s="24"/>
      <c r="SBD148" s="24"/>
      <c r="SBE148" s="24"/>
      <c r="SBF148" s="24"/>
      <c r="SBG148" s="24"/>
      <c r="SBH148" s="24"/>
      <c r="SBI148" s="24"/>
      <c r="SBJ148" s="24"/>
      <c r="SBK148" s="24"/>
      <c r="SBL148" s="24"/>
      <c r="SBM148" s="24"/>
      <c r="SBN148" s="24"/>
      <c r="SBO148" s="24"/>
      <c r="SBP148" s="24"/>
      <c r="SBQ148" s="24"/>
      <c r="SBR148" s="24"/>
      <c r="SBS148" s="24"/>
      <c r="SBT148" s="24"/>
      <c r="SBU148" s="24"/>
      <c r="SBV148" s="24"/>
      <c r="SBW148" s="24"/>
      <c r="SBX148" s="24"/>
      <c r="SBY148" s="24"/>
      <c r="SBZ148" s="24"/>
      <c r="SCA148" s="24"/>
      <c r="SCB148" s="24"/>
      <c r="SCC148" s="24"/>
      <c r="SCD148" s="24"/>
      <c r="SCE148" s="24"/>
      <c r="SCF148" s="24"/>
      <c r="SCG148" s="24"/>
      <c r="SCH148" s="24"/>
      <c r="SCI148" s="24"/>
      <c r="SCJ148" s="24"/>
      <c r="SCK148" s="24"/>
      <c r="SCL148" s="24"/>
      <c r="SCM148" s="24"/>
      <c r="SCN148" s="24"/>
      <c r="SCO148" s="24"/>
      <c r="SCP148" s="24"/>
      <c r="SCQ148" s="24"/>
      <c r="SCR148" s="24"/>
      <c r="SCS148" s="24"/>
      <c r="SCT148" s="24"/>
      <c r="SCU148" s="24"/>
      <c r="SCV148" s="24"/>
      <c r="SCW148" s="24"/>
      <c r="SCX148" s="24"/>
      <c r="SCY148" s="24"/>
      <c r="SCZ148" s="24"/>
      <c r="SDA148" s="24"/>
      <c r="SDB148" s="24"/>
      <c r="SDC148" s="24"/>
      <c r="SDD148" s="24"/>
      <c r="SDE148" s="24"/>
      <c r="SDF148" s="24"/>
      <c r="SDG148" s="24"/>
      <c r="SDH148" s="24"/>
      <c r="SDI148" s="24"/>
      <c r="SDJ148" s="24"/>
      <c r="SDK148" s="24"/>
      <c r="SDL148" s="24"/>
      <c r="SDM148" s="24"/>
      <c r="SDN148" s="24"/>
      <c r="SDO148" s="24"/>
      <c r="SDP148" s="24"/>
      <c r="SDQ148" s="24"/>
      <c r="SDR148" s="24"/>
      <c r="SDS148" s="24"/>
      <c r="SDT148" s="24"/>
      <c r="SDU148" s="24"/>
      <c r="SDV148" s="24"/>
      <c r="SDW148" s="24"/>
      <c r="SDX148" s="24"/>
      <c r="SDY148" s="24"/>
      <c r="SDZ148" s="24"/>
      <c r="SEA148" s="24"/>
      <c r="SEB148" s="24"/>
      <c r="SEC148" s="24"/>
      <c r="SED148" s="24"/>
      <c r="SEE148" s="24"/>
      <c r="SEF148" s="24"/>
      <c r="SEG148" s="24"/>
      <c r="SEH148" s="24"/>
      <c r="SEI148" s="24"/>
      <c r="SEJ148" s="24"/>
      <c r="SEK148" s="24"/>
      <c r="SEL148" s="24"/>
      <c r="SEM148" s="24"/>
      <c r="SEN148" s="24"/>
      <c r="SEO148" s="24"/>
      <c r="SEP148" s="24"/>
      <c r="SEQ148" s="24"/>
      <c r="SER148" s="24"/>
      <c r="SES148" s="24"/>
      <c r="SET148" s="24"/>
      <c r="SEU148" s="24"/>
      <c r="SEV148" s="24"/>
      <c r="SEW148" s="24"/>
      <c r="SEX148" s="24"/>
      <c r="SEY148" s="24"/>
      <c r="SEZ148" s="24"/>
      <c r="SFA148" s="24"/>
      <c r="SFB148" s="24"/>
      <c r="SFC148" s="24"/>
      <c r="SFD148" s="24"/>
      <c r="SFE148" s="24"/>
      <c r="SFF148" s="24"/>
      <c r="SFG148" s="24"/>
      <c r="SFH148" s="24"/>
      <c r="SFI148" s="24"/>
      <c r="SFJ148" s="24"/>
      <c r="SFK148" s="24"/>
      <c r="SFL148" s="24"/>
      <c r="SFM148" s="24"/>
      <c r="SFN148" s="24"/>
      <c r="SFO148" s="24"/>
      <c r="SFP148" s="24"/>
      <c r="SFQ148" s="24"/>
      <c r="SFR148" s="24"/>
      <c r="SFS148" s="24"/>
      <c r="SFT148" s="24"/>
      <c r="SFU148" s="24"/>
      <c r="SFV148" s="24"/>
      <c r="SFW148" s="24"/>
      <c r="SFX148" s="24"/>
      <c r="SFY148" s="24"/>
      <c r="SFZ148" s="24"/>
      <c r="SGA148" s="24"/>
      <c r="SGB148" s="24"/>
      <c r="SGC148" s="24"/>
      <c r="SGD148" s="24"/>
      <c r="SGE148" s="24"/>
      <c r="SGF148" s="24"/>
      <c r="SGG148" s="24"/>
      <c r="SGH148" s="24"/>
      <c r="SGI148" s="24"/>
      <c r="SGJ148" s="24"/>
      <c r="SGK148" s="24"/>
      <c r="SGL148" s="24"/>
      <c r="SGM148" s="24"/>
      <c r="SGN148" s="24"/>
      <c r="SGO148" s="24"/>
      <c r="SGP148" s="24"/>
      <c r="SGQ148" s="24"/>
      <c r="SGR148" s="24"/>
      <c r="SGS148" s="24"/>
      <c r="SGT148" s="24"/>
      <c r="SGU148" s="24"/>
      <c r="SGV148" s="24"/>
      <c r="SGW148" s="24"/>
      <c r="SGX148" s="24"/>
      <c r="SGY148" s="24"/>
      <c r="SGZ148" s="24"/>
      <c r="SHA148" s="24"/>
      <c r="SHB148" s="24"/>
      <c r="SHC148" s="24"/>
      <c r="SHD148" s="24"/>
      <c r="SHE148" s="24"/>
      <c r="SHF148" s="24"/>
      <c r="SHG148" s="24"/>
      <c r="SHH148" s="24"/>
      <c r="SHI148" s="24"/>
      <c r="SHJ148" s="24"/>
      <c r="SHK148" s="24"/>
      <c r="SHL148" s="24"/>
      <c r="SHM148" s="24"/>
      <c r="SHN148" s="24"/>
      <c r="SHO148" s="24"/>
      <c r="SHP148" s="24"/>
      <c r="SHQ148" s="24"/>
      <c r="SHR148" s="24"/>
      <c r="SHS148" s="24"/>
      <c r="SHT148" s="24"/>
      <c r="SHU148" s="24"/>
      <c r="SHV148" s="24"/>
      <c r="SHW148" s="24"/>
      <c r="SHX148" s="24"/>
      <c r="SHY148" s="24"/>
      <c r="SHZ148" s="24"/>
      <c r="SIA148" s="24"/>
      <c r="SIB148" s="24"/>
      <c r="SIC148" s="24"/>
      <c r="SID148" s="24"/>
      <c r="SIE148" s="24"/>
      <c r="SIF148" s="24"/>
      <c r="SIG148" s="24"/>
      <c r="SIH148" s="24"/>
      <c r="SII148" s="24"/>
      <c r="SIJ148" s="24"/>
      <c r="SIK148" s="24"/>
      <c r="SIL148" s="24"/>
      <c r="SIM148" s="24"/>
      <c r="SIN148" s="24"/>
      <c r="SIO148" s="24"/>
      <c r="SIP148" s="24"/>
      <c r="SIQ148" s="24"/>
      <c r="SIR148" s="24"/>
      <c r="SIS148" s="24"/>
      <c r="SIT148" s="24"/>
      <c r="SIU148" s="24"/>
      <c r="SIV148" s="24"/>
      <c r="SIW148" s="24"/>
      <c r="SIX148" s="24"/>
      <c r="SIY148" s="24"/>
      <c r="SIZ148" s="24"/>
      <c r="SJA148" s="24"/>
      <c r="SJB148" s="24"/>
      <c r="SJC148" s="24"/>
      <c r="SJD148" s="24"/>
      <c r="SJE148" s="24"/>
      <c r="SJF148" s="24"/>
      <c r="SJG148" s="24"/>
      <c r="SJH148" s="24"/>
      <c r="SJI148" s="24"/>
      <c r="SJJ148" s="24"/>
      <c r="SJK148" s="24"/>
      <c r="SJL148" s="24"/>
      <c r="SJM148" s="24"/>
      <c r="SJN148" s="24"/>
      <c r="SJO148" s="24"/>
      <c r="SJP148" s="24"/>
      <c r="SJQ148" s="24"/>
      <c r="SJR148" s="24"/>
      <c r="SJS148" s="24"/>
      <c r="SJT148" s="24"/>
      <c r="SJU148" s="24"/>
      <c r="SJV148" s="24"/>
      <c r="SJW148" s="24"/>
      <c r="SJX148" s="24"/>
      <c r="SJY148" s="24"/>
      <c r="SJZ148" s="24"/>
      <c r="SKA148" s="24"/>
      <c r="SKB148" s="24"/>
      <c r="SKC148" s="24"/>
      <c r="SKD148" s="24"/>
      <c r="SKE148" s="24"/>
      <c r="SKF148" s="24"/>
      <c r="SKG148" s="24"/>
      <c r="SKH148" s="24"/>
      <c r="SKI148" s="24"/>
      <c r="SKJ148" s="24"/>
      <c r="SKK148" s="24"/>
      <c r="SKL148" s="24"/>
      <c r="SKM148" s="24"/>
      <c r="SKN148" s="24"/>
      <c r="SKO148" s="24"/>
      <c r="SKP148" s="24"/>
      <c r="SKQ148" s="24"/>
      <c r="SKR148" s="24"/>
      <c r="SKS148" s="24"/>
      <c r="SKT148" s="24"/>
      <c r="SKU148" s="24"/>
      <c r="SKV148" s="24"/>
      <c r="SKW148" s="24"/>
      <c r="SKX148" s="24"/>
      <c r="SKY148" s="24"/>
      <c r="SKZ148" s="24"/>
      <c r="SLA148" s="24"/>
      <c r="SLB148" s="24"/>
      <c r="SLC148" s="24"/>
      <c r="SLD148" s="24"/>
      <c r="SLE148" s="24"/>
      <c r="SLF148" s="24"/>
      <c r="SLG148" s="24"/>
      <c r="SLH148" s="24"/>
      <c r="SLI148" s="24"/>
      <c r="SLJ148" s="24"/>
      <c r="SLK148" s="24"/>
      <c r="SLL148" s="24"/>
      <c r="SLM148" s="24"/>
      <c r="SLN148" s="24"/>
      <c r="SLO148" s="24"/>
      <c r="SLP148" s="24"/>
      <c r="SLQ148" s="24"/>
      <c r="SLR148" s="24"/>
      <c r="SLS148" s="24"/>
      <c r="SLT148" s="24"/>
      <c r="SLU148" s="24"/>
      <c r="SLV148" s="24"/>
      <c r="SLW148" s="24"/>
      <c r="SLX148" s="24"/>
      <c r="SLY148" s="24"/>
      <c r="SLZ148" s="24"/>
      <c r="SMA148" s="24"/>
      <c r="SMB148" s="24"/>
      <c r="SMC148" s="24"/>
      <c r="SMD148" s="24"/>
      <c r="SME148" s="24"/>
      <c r="SMF148" s="24"/>
      <c r="SMG148" s="24"/>
      <c r="SMH148" s="24"/>
      <c r="SMI148" s="24"/>
      <c r="SMJ148" s="24"/>
      <c r="SMK148" s="24"/>
      <c r="SML148" s="24"/>
      <c r="SMM148" s="24"/>
      <c r="SMN148" s="24"/>
      <c r="SMO148" s="24"/>
      <c r="SMP148" s="24"/>
      <c r="SMQ148" s="24"/>
      <c r="SMR148" s="24"/>
      <c r="SMS148" s="24"/>
      <c r="SMT148" s="24"/>
      <c r="SMU148" s="24"/>
      <c r="SMV148" s="24"/>
      <c r="SMW148" s="24"/>
      <c r="SMX148" s="24"/>
      <c r="SMY148" s="24"/>
      <c r="SMZ148" s="24"/>
      <c r="SNA148" s="24"/>
      <c r="SNB148" s="24"/>
      <c r="SNC148" s="24"/>
      <c r="SND148" s="24"/>
      <c r="SNE148" s="24"/>
      <c r="SNF148" s="24"/>
      <c r="SNG148" s="24"/>
      <c r="SNH148" s="24"/>
      <c r="SNI148" s="24"/>
      <c r="SNJ148" s="24"/>
      <c r="SNK148" s="24"/>
      <c r="SNL148" s="24"/>
      <c r="SNM148" s="24"/>
      <c r="SNN148" s="24"/>
      <c r="SNO148" s="24"/>
      <c r="SNP148" s="24"/>
      <c r="SNQ148" s="24"/>
      <c r="SNR148" s="24"/>
      <c r="SNS148" s="24"/>
      <c r="SNT148" s="24"/>
      <c r="SNU148" s="24"/>
      <c r="SNV148" s="24"/>
      <c r="SNW148" s="24"/>
      <c r="SNX148" s="24"/>
      <c r="SNY148" s="24"/>
      <c r="SNZ148" s="24"/>
      <c r="SOA148" s="24"/>
      <c r="SOB148" s="24"/>
      <c r="SOC148" s="24"/>
      <c r="SOD148" s="24"/>
      <c r="SOE148" s="24"/>
      <c r="SOF148" s="24"/>
      <c r="SOG148" s="24"/>
      <c r="SOH148" s="24"/>
      <c r="SOI148" s="24"/>
      <c r="SOJ148" s="24"/>
      <c r="SOK148" s="24"/>
      <c r="SOL148" s="24"/>
      <c r="SOM148" s="24"/>
      <c r="SON148" s="24"/>
      <c r="SOO148" s="24"/>
      <c r="SOP148" s="24"/>
      <c r="SOQ148" s="24"/>
      <c r="SOR148" s="24"/>
      <c r="SOS148" s="24"/>
      <c r="SOT148" s="24"/>
      <c r="SOU148" s="24"/>
      <c r="SOV148" s="24"/>
      <c r="SOW148" s="24"/>
      <c r="SOX148" s="24"/>
      <c r="SOY148" s="24"/>
      <c r="SOZ148" s="24"/>
      <c r="SPA148" s="24"/>
      <c r="SPB148" s="24"/>
      <c r="SPC148" s="24"/>
      <c r="SPD148" s="24"/>
      <c r="SPE148" s="24"/>
      <c r="SPF148" s="24"/>
      <c r="SPG148" s="24"/>
      <c r="SPH148" s="24"/>
      <c r="SPI148" s="24"/>
      <c r="SPJ148" s="24"/>
      <c r="SPK148" s="24"/>
      <c r="SPL148" s="24"/>
      <c r="SPM148" s="24"/>
      <c r="SPN148" s="24"/>
      <c r="SPO148" s="24"/>
      <c r="SPP148" s="24"/>
      <c r="SPQ148" s="24"/>
      <c r="SPR148" s="24"/>
      <c r="SPS148" s="24"/>
      <c r="SPT148" s="24"/>
      <c r="SPU148" s="24"/>
      <c r="SPV148" s="24"/>
      <c r="SPW148" s="24"/>
      <c r="SPX148" s="24"/>
      <c r="SPY148" s="24"/>
      <c r="SPZ148" s="24"/>
      <c r="SQA148" s="24"/>
      <c r="SQB148" s="24"/>
      <c r="SQC148" s="24"/>
      <c r="SQD148" s="24"/>
      <c r="SQE148" s="24"/>
      <c r="SQF148" s="24"/>
      <c r="SQG148" s="24"/>
      <c r="SQH148" s="24"/>
      <c r="SQI148" s="24"/>
      <c r="SQJ148" s="24"/>
      <c r="SQK148" s="24"/>
      <c r="SQL148" s="24"/>
      <c r="SQM148" s="24"/>
      <c r="SQN148" s="24"/>
      <c r="SQO148" s="24"/>
      <c r="SQP148" s="24"/>
      <c r="SQQ148" s="24"/>
      <c r="SQR148" s="24"/>
      <c r="SQS148" s="24"/>
      <c r="SQT148" s="24"/>
      <c r="SQU148" s="24"/>
      <c r="SQV148" s="24"/>
      <c r="SQW148" s="24"/>
      <c r="SQX148" s="24"/>
      <c r="SQY148" s="24"/>
      <c r="SQZ148" s="24"/>
      <c r="SRA148" s="24"/>
      <c r="SRB148" s="24"/>
      <c r="SRC148" s="24"/>
      <c r="SRD148" s="24"/>
      <c r="SRE148" s="24"/>
      <c r="SRF148" s="24"/>
      <c r="SRG148" s="24"/>
      <c r="SRH148" s="24"/>
      <c r="SRI148" s="24"/>
      <c r="SRJ148" s="24"/>
      <c r="SRK148" s="24"/>
      <c r="SRL148" s="24"/>
      <c r="SRM148" s="24"/>
      <c r="SRN148" s="24"/>
      <c r="SRO148" s="24"/>
      <c r="SRP148" s="24"/>
      <c r="SRQ148" s="24"/>
      <c r="SRR148" s="24"/>
      <c r="SRS148" s="24"/>
      <c r="SRT148" s="24"/>
      <c r="SRU148" s="24"/>
      <c r="SRV148" s="24"/>
      <c r="SRW148" s="24"/>
      <c r="SRX148" s="24"/>
      <c r="SRY148" s="24"/>
      <c r="SRZ148" s="24"/>
      <c r="SSA148" s="24"/>
      <c r="SSB148" s="24"/>
      <c r="SSC148" s="24"/>
      <c r="SSD148" s="24"/>
      <c r="SSE148" s="24"/>
      <c r="SSF148" s="24"/>
      <c r="SSG148" s="24"/>
      <c r="SSH148" s="24"/>
      <c r="SSI148" s="24"/>
      <c r="SSJ148" s="24"/>
      <c r="SSK148" s="24"/>
      <c r="SSL148" s="24"/>
      <c r="SSM148" s="24"/>
      <c r="SSN148" s="24"/>
      <c r="SSO148" s="24"/>
      <c r="SSP148" s="24"/>
      <c r="SSQ148" s="24"/>
      <c r="SSR148" s="24"/>
      <c r="SSS148" s="24"/>
      <c r="SST148" s="24"/>
      <c r="SSU148" s="24"/>
      <c r="SSV148" s="24"/>
      <c r="SSW148" s="24"/>
      <c r="SSX148" s="24"/>
      <c r="SSY148" s="24"/>
      <c r="SSZ148" s="24"/>
      <c r="STA148" s="24"/>
      <c r="STB148" s="24"/>
      <c r="STC148" s="24"/>
      <c r="STD148" s="24"/>
      <c r="STE148" s="24"/>
      <c r="STF148" s="24"/>
      <c r="STG148" s="24"/>
      <c r="STH148" s="24"/>
      <c r="STI148" s="24"/>
      <c r="STJ148" s="24"/>
      <c r="STK148" s="24"/>
      <c r="STL148" s="24"/>
      <c r="STM148" s="24"/>
      <c r="STN148" s="24"/>
      <c r="STO148" s="24"/>
      <c r="STP148" s="24"/>
      <c r="STQ148" s="24"/>
      <c r="STR148" s="24"/>
      <c r="STS148" s="24"/>
      <c r="STT148" s="24"/>
      <c r="STU148" s="24"/>
      <c r="STV148" s="24"/>
      <c r="STW148" s="24"/>
      <c r="STX148" s="24"/>
      <c r="STY148" s="24"/>
      <c r="STZ148" s="24"/>
      <c r="SUA148" s="24"/>
      <c r="SUB148" s="24"/>
      <c r="SUC148" s="24"/>
      <c r="SUD148" s="24"/>
      <c r="SUE148" s="24"/>
      <c r="SUF148" s="24"/>
      <c r="SUG148" s="24"/>
      <c r="SUH148" s="24"/>
      <c r="SUI148" s="24"/>
      <c r="SUJ148" s="24"/>
      <c r="SUK148" s="24"/>
      <c r="SUL148" s="24"/>
      <c r="SUM148" s="24"/>
      <c r="SUN148" s="24"/>
      <c r="SUO148" s="24"/>
      <c r="SUP148" s="24"/>
      <c r="SUQ148" s="24"/>
      <c r="SUR148" s="24"/>
      <c r="SUS148" s="24"/>
      <c r="SUT148" s="24"/>
      <c r="SUU148" s="24"/>
      <c r="SUV148" s="24"/>
      <c r="SUW148" s="24"/>
      <c r="SUX148" s="24"/>
      <c r="SUY148" s="24"/>
      <c r="SUZ148" s="24"/>
      <c r="SVA148" s="24"/>
      <c r="SVB148" s="24"/>
      <c r="SVC148" s="24"/>
      <c r="SVD148" s="24"/>
      <c r="SVE148" s="24"/>
      <c r="SVF148" s="24"/>
      <c r="SVG148" s="24"/>
      <c r="SVH148" s="24"/>
      <c r="SVI148" s="24"/>
      <c r="SVJ148" s="24"/>
      <c r="SVK148" s="24"/>
      <c r="SVL148" s="24"/>
      <c r="SVM148" s="24"/>
      <c r="SVN148" s="24"/>
      <c r="SVO148" s="24"/>
      <c r="SVP148" s="24"/>
      <c r="SVQ148" s="24"/>
      <c r="SVR148" s="24"/>
      <c r="SVS148" s="24"/>
      <c r="SVT148" s="24"/>
      <c r="SVU148" s="24"/>
      <c r="SVV148" s="24"/>
      <c r="SVW148" s="24"/>
      <c r="SVX148" s="24"/>
      <c r="SVY148" s="24"/>
      <c r="SVZ148" s="24"/>
      <c r="SWA148" s="24"/>
      <c r="SWB148" s="24"/>
      <c r="SWC148" s="24"/>
      <c r="SWD148" s="24"/>
      <c r="SWE148" s="24"/>
      <c r="SWF148" s="24"/>
      <c r="SWG148" s="24"/>
      <c r="SWH148" s="24"/>
      <c r="SWI148" s="24"/>
      <c r="SWJ148" s="24"/>
      <c r="SWK148" s="24"/>
      <c r="SWL148" s="24"/>
      <c r="SWM148" s="24"/>
      <c r="SWN148" s="24"/>
      <c r="SWO148" s="24"/>
      <c r="SWP148" s="24"/>
      <c r="SWQ148" s="24"/>
      <c r="SWR148" s="24"/>
      <c r="SWS148" s="24"/>
      <c r="SWT148" s="24"/>
      <c r="SWU148" s="24"/>
      <c r="SWV148" s="24"/>
      <c r="SWW148" s="24"/>
      <c r="SWX148" s="24"/>
      <c r="SWY148" s="24"/>
      <c r="SWZ148" s="24"/>
      <c r="SXA148" s="24"/>
      <c r="SXB148" s="24"/>
      <c r="SXC148" s="24"/>
      <c r="SXD148" s="24"/>
      <c r="SXE148" s="24"/>
      <c r="SXF148" s="24"/>
      <c r="SXG148" s="24"/>
      <c r="SXH148" s="24"/>
      <c r="SXI148" s="24"/>
      <c r="SXJ148" s="24"/>
      <c r="SXK148" s="24"/>
      <c r="SXL148" s="24"/>
      <c r="SXM148" s="24"/>
      <c r="SXN148" s="24"/>
      <c r="SXO148" s="24"/>
      <c r="SXP148" s="24"/>
      <c r="SXQ148" s="24"/>
      <c r="SXR148" s="24"/>
      <c r="SXS148" s="24"/>
      <c r="SXT148" s="24"/>
      <c r="SXU148" s="24"/>
      <c r="SXV148" s="24"/>
      <c r="SXW148" s="24"/>
      <c r="SXX148" s="24"/>
      <c r="SXY148" s="24"/>
      <c r="SXZ148" s="24"/>
      <c r="SYA148" s="24"/>
      <c r="SYB148" s="24"/>
      <c r="SYC148" s="24"/>
      <c r="SYD148" s="24"/>
      <c r="SYE148" s="24"/>
      <c r="SYF148" s="24"/>
      <c r="SYG148" s="24"/>
      <c r="SYH148" s="24"/>
      <c r="SYI148" s="24"/>
      <c r="SYJ148" s="24"/>
      <c r="SYK148" s="24"/>
      <c r="SYL148" s="24"/>
      <c r="SYM148" s="24"/>
      <c r="SYN148" s="24"/>
      <c r="SYO148" s="24"/>
      <c r="SYP148" s="24"/>
      <c r="SYQ148" s="24"/>
      <c r="SYR148" s="24"/>
      <c r="SYS148" s="24"/>
      <c r="SYT148" s="24"/>
      <c r="SYU148" s="24"/>
      <c r="SYV148" s="24"/>
      <c r="SYW148" s="24"/>
      <c r="SYX148" s="24"/>
      <c r="SYY148" s="24"/>
      <c r="SYZ148" s="24"/>
      <c r="SZA148" s="24"/>
      <c r="SZB148" s="24"/>
      <c r="SZC148" s="24"/>
      <c r="SZD148" s="24"/>
      <c r="SZE148" s="24"/>
      <c r="SZF148" s="24"/>
      <c r="SZG148" s="24"/>
      <c r="SZH148" s="24"/>
      <c r="SZI148" s="24"/>
      <c r="SZJ148" s="24"/>
      <c r="SZK148" s="24"/>
      <c r="SZL148" s="24"/>
      <c r="SZM148" s="24"/>
      <c r="SZN148" s="24"/>
      <c r="SZO148" s="24"/>
      <c r="SZP148" s="24"/>
      <c r="SZQ148" s="24"/>
      <c r="SZR148" s="24"/>
      <c r="SZS148" s="24"/>
      <c r="SZT148" s="24"/>
      <c r="SZU148" s="24"/>
      <c r="SZV148" s="24"/>
      <c r="SZW148" s="24"/>
      <c r="SZX148" s="24"/>
      <c r="SZY148" s="24"/>
      <c r="SZZ148" s="24"/>
      <c r="TAA148" s="24"/>
      <c r="TAB148" s="24"/>
      <c r="TAC148" s="24"/>
      <c r="TAD148" s="24"/>
      <c r="TAE148" s="24"/>
      <c r="TAF148" s="24"/>
      <c r="TAG148" s="24"/>
      <c r="TAH148" s="24"/>
      <c r="TAI148" s="24"/>
      <c r="TAJ148" s="24"/>
      <c r="TAK148" s="24"/>
      <c r="TAL148" s="24"/>
      <c r="TAM148" s="24"/>
      <c r="TAN148" s="24"/>
      <c r="TAO148" s="24"/>
      <c r="TAP148" s="24"/>
      <c r="TAQ148" s="24"/>
      <c r="TAR148" s="24"/>
      <c r="TAS148" s="24"/>
      <c r="TAT148" s="24"/>
      <c r="TAU148" s="24"/>
      <c r="TAV148" s="24"/>
      <c r="TAW148" s="24"/>
      <c r="TAX148" s="24"/>
      <c r="TAY148" s="24"/>
      <c r="TAZ148" s="24"/>
      <c r="TBA148" s="24"/>
      <c r="TBB148" s="24"/>
      <c r="TBC148" s="24"/>
      <c r="TBD148" s="24"/>
      <c r="TBE148" s="24"/>
      <c r="TBF148" s="24"/>
      <c r="TBG148" s="24"/>
      <c r="TBH148" s="24"/>
      <c r="TBI148" s="24"/>
      <c r="TBJ148" s="24"/>
      <c r="TBK148" s="24"/>
      <c r="TBL148" s="24"/>
      <c r="TBM148" s="24"/>
      <c r="TBN148" s="24"/>
      <c r="TBO148" s="24"/>
      <c r="TBP148" s="24"/>
      <c r="TBQ148" s="24"/>
      <c r="TBR148" s="24"/>
      <c r="TBS148" s="24"/>
      <c r="TBT148" s="24"/>
      <c r="TBU148" s="24"/>
      <c r="TBV148" s="24"/>
      <c r="TBW148" s="24"/>
      <c r="TBX148" s="24"/>
      <c r="TBY148" s="24"/>
      <c r="TBZ148" s="24"/>
      <c r="TCA148" s="24"/>
      <c r="TCB148" s="24"/>
      <c r="TCC148" s="24"/>
      <c r="TCD148" s="24"/>
      <c r="TCE148" s="24"/>
      <c r="TCF148" s="24"/>
      <c r="TCG148" s="24"/>
      <c r="TCH148" s="24"/>
      <c r="TCI148" s="24"/>
      <c r="TCJ148" s="24"/>
      <c r="TCK148" s="24"/>
      <c r="TCL148" s="24"/>
      <c r="TCM148" s="24"/>
      <c r="TCN148" s="24"/>
      <c r="TCO148" s="24"/>
      <c r="TCP148" s="24"/>
      <c r="TCQ148" s="24"/>
      <c r="TCR148" s="24"/>
      <c r="TCS148" s="24"/>
      <c r="TCT148" s="24"/>
      <c r="TCU148" s="24"/>
      <c r="TCV148" s="24"/>
      <c r="TCW148" s="24"/>
      <c r="TCX148" s="24"/>
      <c r="TCY148" s="24"/>
      <c r="TCZ148" s="24"/>
      <c r="TDA148" s="24"/>
      <c r="TDB148" s="24"/>
      <c r="TDC148" s="24"/>
      <c r="TDD148" s="24"/>
      <c r="TDE148" s="24"/>
      <c r="TDF148" s="24"/>
      <c r="TDG148" s="24"/>
      <c r="TDH148" s="24"/>
      <c r="TDI148" s="24"/>
      <c r="TDJ148" s="24"/>
      <c r="TDK148" s="24"/>
      <c r="TDL148" s="24"/>
      <c r="TDM148" s="24"/>
      <c r="TDN148" s="24"/>
      <c r="TDO148" s="24"/>
      <c r="TDP148" s="24"/>
      <c r="TDQ148" s="24"/>
      <c r="TDR148" s="24"/>
      <c r="TDS148" s="24"/>
      <c r="TDT148" s="24"/>
      <c r="TDU148" s="24"/>
      <c r="TDV148" s="24"/>
      <c r="TDW148" s="24"/>
      <c r="TDX148" s="24"/>
      <c r="TDY148" s="24"/>
      <c r="TDZ148" s="24"/>
      <c r="TEA148" s="24"/>
      <c r="TEB148" s="24"/>
      <c r="TEC148" s="24"/>
      <c r="TED148" s="24"/>
      <c r="TEE148" s="24"/>
      <c r="TEF148" s="24"/>
      <c r="TEG148" s="24"/>
      <c r="TEH148" s="24"/>
      <c r="TEI148" s="24"/>
      <c r="TEJ148" s="24"/>
      <c r="TEK148" s="24"/>
      <c r="TEL148" s="24"/>
      <c r="TEM148" s="24"/>
      <c r="TEN148" s="24"/>
      <c r="TEO148" s="24"/>
      <c r="TEP148" s="24"/>
      <c r="TEQ148" s="24"/>
      <c r="TER148" s="24"/>
      <c r="TES148" s="24"/>
      <c r="TET148" s="24"/>
      <c r="TEU148" s="24"/>
      <c r="TEV148" s="24"/>
      <c r="TEW148" s="24"/>
      <c r="TEX148" s="24"/>
      <c r="TEY148" s="24"/>
      <c r="TEZ148" s="24"/>
      <c r="TFA148" s="24"/>
      <c r="TFB148" s="24"/>
      <c r="TFC148" s="24"/>
      <c r="TFD148" s="24"/>
      <c r="TFE148" s="24"/>
      <c r="TFF148" s="24"/>
      <c r="TFG148" s="24"/>
      <c r="TFH148" s="24"/>
      <c r="TFI148" s="24"/>
      <c r="TFJ148" s="24"/>
      <c r="TFK148" s="24"/>
      <c r="TFL148" s="24"/>
      <c r="TFM148" s="24"/>
      <c r="TFN148" s="24"/>
      <c r="TFO148" s="24"/>
      <c r="TFP148" s="24"/>
      <c r="TFQ148" s="24"/>
      <c r="TFR148" s="24"/>
      <c r="TFS148" s="24"/>
      <c r="TFT148" s="24"/>
      <c r="TFU148" s="24"/>
      <c r="TFV148" s="24"/>
      <c r="TFW148" s="24"/>
      <c r="TFX148" s="24"/>
      <c r="TFY148" s="24"/>
      <c r="TFZ148" s="24"/>
      <c r="TGA148" s="24"/>
      <c r="TGB148" s="24"/>
      <c r="TGC148" s="24"/>
      <c r="TGD148" s="24"/>
      <c r="TGE148" s="24"/>
      <c r="TGF148" s="24"/>
      <c r="TGG148" s="24"/>
      <c r="TGH148" s="24"/>
      <c r="TGI148" s="24"/>
      <c r="TGJ148" s="24"/>
      <c r="TGK148" s="24"/>
      <c r="TGL148" s="24"/>
      <c r="TGM148" s="24"/>
      <c r="TGN148" s="24"/>
      <c r="TGO148" s="24"/>
      <c r="TGP148" s="24"/>
      <c r="TGQ148" s="24"/>
      <c r="TGR148" s="24"/>
      <c r="TGS148" s="24"/>
      <c r="TGT148" s="24"/>
      <c r="TGU148" s="24"/>
      <c r="TGV148" s="24"/>
      <c r="TGW148" s="24"/>
      <c r="TGX148" s="24"/>
      <c r="TGY148" s="24"/>
      <c r="TGZ148" s="24"/>
      <c r="THA148" s="24"/>
      <c r="THB148" s="24"/>
      <c r="THC148" s="24"/>
      <c r="THD148" s="24"/>
      <c r="THE148" s="24"/>
      <c r="THF148" s="24"/>
      <c r="THG148" s="24"/>
      <c r="THH148" s="24"/>
      <c r="THI148" s="24"/>
      <c r="THJ148" s="24"/>
      <c r="THK148" s="24"/>
      <c r="THL148" s="24"/>
      <c r="THM148" s="24"/>
      <c r="THN148" s="24"/>
      <c r="THO148" s="24"/>
      <c r="THP148" s="24"/>
      <c r="THQ148" s="24"/>
      <c r="THR148" s="24"/>
      <c r="THS148" s="24"/>
      <c r="THT148" s="24"/>
      <c r="THU148" s="24"/>
      <c r="THV148" s="24"/>
      <c r="THW148" s="24"/>
      <c r="THX148" s="24"/>
      <c r="THY148" s="24"/>
      <c r="THZ148" s="24"/>
      <c r="TIA148" s="24"/>
      <c r="TIB148" s="24"/>
      <c r="TIC148" s="24"/>
      <c r="TID148" s="24"/>
      <c r="TIE148" s="24"/>
      <c r="TIF148" s="24"/>
      <c r="TIG148" s="24"/>
      <c r="TIH148" s="24"/>
      <c r="TII148" s="24"/>
      <c r="TIJ148" s="24"/>
      <c r="TIK148" s="24"/>
      <c r="TIL148" s="24"/>
      <c r="TIM148" s="24"/>
      <c r="TIN148" s="24"/>
      <c r="TIO148" s="24"/>
      <c r="TIP148" s="24"/>
      <c r="TIQ148" s="24"/>
      <c r="TIR148" s="24"/>
      <c r="TIS148" s="24"/>
      <c r="TIT148" s="24"/>
      <c r="TIU148" s="24"/>
      <c r="TIV148" s="24"/>
      <c r="TIW148" s="24"/>
      <c r="TIX148" s="24"/>
      <c r="TIY148" s="24"/>
      <c r="TIZ148" s="24"/>
      <c r="TJA148" s="24"/>
      <c r="TJB148" s="24"/>
      <c r="TJC148" s="24"/>
      <c r="TJD148" s="24"/>
      <c r="TJE148" s="24"/>
      <c r="TJF148" s="24"/>
      <c r="TJG148" s="24"/>
      <c r="TJH148" s="24"/>
      <c r="TJI148" s="24"/>
      <c r="TJJ148" s="24"/>
      <c r="TJK148" s="24"/>
      <c r="TJL148" s="24"/>
      <c r="TJM148" s="24"/>
      <c r="TJN148" s="24"/>
      <c r="TJO148" s="24"/>
      <c r="TJP148" s="24"/>
      <c r="TJQ148" s="24"/>
      <c r="TJR148" s="24"/>
      <c r="TJS148" s="24"/>
      <c r="TJT148" s="24"/>
      <c r="TJU148" s="24"/>
      <c r="TJV148" s="24"/>
      <c r="TJW148" s="24"/>
      <c r="TJX148" s="24"/>
      <c r="TJY148" s="24"/>
      <c r="TJZ148" s="24"/>
      <c r="TKA148" s="24"/>
      <c r="TKB148" s="24"/>
      <c r="TKC148" s="24"/>
      <c r="TKD148" s="24"/>
      <c r="TKE148" s="24"/>
      <c r="TKF148" s="24"/>
      <c r="TKG148" s="24"/>
      <c r="TKH148" s="24"/>
      <c r="TKI148" s="24"/>
      <c r="TKJ148" s="24"/>
      <c r="TKK148" s="24"/>
      <c r="TKL148" s="24"/>
      <c r="TKM148" s="24"/>
      <c r="TKN148" s="24"/>
      <c r="TKO148" s="24"/>
      <c r="TKP148" s="24"/>
      <c r="TKQ148" s="24"/>
      <c r="TKR148" s="24"/>
      <c r="TKS148" s="24"/>
      <c r="TKT148" s="24"/>
      <c r="TKU148" s="24"/>
      <c r="TKV148" s="24"/>
      <c r="TKW148" s="24"/>
      <c r="TKX148" s="24"/>
      <c r="TKY148" s="24"/>
      <c r="TKZ148" s="24"/>
      <c r="TLA148" s="24"/>
      <c r="TLB148" s="24"/>
      <c r="TLC148" s="24"/>
      <c r="TLD148" s="24"/>
      <c r="TLE148" s="24"/>
      <c r="TLF148" s="24"/>
      <c r="TLG148" s="24"/>
      <c r="TLH148" s="24"/>
      <c r="TLI148" s="24"/>
      <c r="TLJ148" s="24"/>
      <c r="TLK148" s="24"/>
      <c r="TLL148" s="24"/>
      <c r="TLM148" s="24"/>
      <c r="TLN148" s="24"/>
      <c r="TLO148" s="24"/>
      <c r="TLP148" s="24"/>
      <c r="TLQ148" s="24"/>
      <c r="TLR148" s="24"/>
      <c r="TLS148" s="24"/>
      <c r="TLT148" s="24"/>
      <c r="TLU148" s="24"/>
      <c r="TLV148" s="24"/>
      <c r="TLW148" s="24"/>
      <c r="TLX148" s="24"/>
      <c r="TLY148" s="24"/>
      <c r="TLZ148" s="24"/>
      <c r="TMA148" s="24"/>
      <c r="TMB148" s="24"/>
      <c r="TMC148" s="24"/>
      <c r="TMD148" s="24"/>
      <c r="TME148" s="24"/>
      <c r="TMF148" s="24"/>
      <c r="TMG148" s="24"/>
      <c r="TMH148" s="24"/>
      <c r="TMI148" s="24"/>
      <c r="TMJ148" s="24"/>
      <c r="TMK148" s="24"/>
      <c r="TML148" s="24"/>
      <c r="TMM148" s="24"/>
      <c r="TMN148" s="24"/>
      <c r="TMO148" s="24"/>
      <c r="TMP148" s="24"/>
      <c r="TMQ148" s="24"/>
      <c r="TMR148" s="24"/>
      <c r="TMS148" s="24"/>
      <c r="TMT148" s="24"/>
      <c r="TMU148" s="24"/>
      <c r="TMV148" s="24"/>
      <c r="TMW148" s="24"/>
      <c r="TMX148" s="24"/>
      <c r="TMY148" s="24"/>
      <c r="TMZ148" s="24"/>
      <c r="TNA148" s="24"/>
      <c r="TNB148" s="24"/>
      <c r="TNC148" s="24"/>
      <c r="TND148" s="24"/>
      <c r="TNE148" s="24"/>
      <c r="TNF148" s="24"/>
      <c r="TNG148" s="24"/>
      <c r="TNH148" s="24"/>
      <c r="TNI148" s="24"/>
      <c r="TNJ148" s="24"/>
      <c r="TNK148" s="24"/>
      <c r="TNL148" s="24"/>
      <c r="TNM148" s="24"/>
      <c r="TNN148" s="24"/>
      <c r="TNO148" s="24"/>
      <c r="TNP148" s="24"/>
      <c r="TNQ148" s="24"/>
      <c r="TNR148" s="24"/>
      <c r="TNS148" s="24"/>
      <c r="TNT148" s="24"/>
      <c r="TNU148" s="24"/>
      <c r="TNV148" s="24"/>
      <c r="TNW148" s="24"/>
      <c r="TNX148" s="24"/>
      <c r="TNY148" s="24"/>
      <c r="TNZ148" s="24"/>
      <c r="TOA148" s="24"/>
      <c r="TOB148" s="24"/>
      <c r="TOC148" s="24"/>
      <c r="TOD148" s="24"/>
      <c r="TOE148" s="24"/>
      <c r="TOF148" s="24"/>
      <c r="TOG148" s="24"/>
      <c r="TOH148" s="24"/>
      <c r="TOI148" s="24"/>
      <c r="TOJ148" s="24"/>
      <c r="TOK148" s="24"/>
      <c r="TOL148" s="24"/>
      <c r="TOM148" s="24"/>
      <c r="TON148" s="24"/>
      <c r="TOO148" s="24"/>
      <c r="TOP148" s="24"/>
      <c r="TOQ148" s="24"/>
      <c r="TOR148" s="24"/>
      <c r="TOS148" s="24"/>
      <c r="TOT148" s="24"/>
      <c r="TOU148" s="24"/>
      <c r="TOV148" s="24"/>
      <c r="TOW148" s="24"/>
      <c r="TOX148" s="24"/>
      <c r="TOY148" s="24"/>
      <c r="TOZ148" s="24"/>
      <c r="TPA148" s="24"/>
      <c r="TPB148" s="24"/>
      <c r="TPC148" s="24"/>
      <c r="TPD148" s="24"/>
      <c r="TPE148" s="24"/>
      <c r="TPF148" s="24"/>
      <c r="TPG148" s="24"/>
      <c r="TPH148" s="24"/>
      <c r="TPI148" s="24"/>
      <c r="TPJ148" s="24"/>
      <c r="TPK148" s="24"/>
      <c r="TPL148" s="24"/>
      <c r="TPM148" s="24"/>
      <c r="TPN148" s="24"/>
      <c r="TPO148" s="24"/>
      <c r="TPP148" s="24"/>
      <c r="TPQ148" s="24"/>
      <c r="TPR148" s="24"/>
      <c r="TPS148" s="24"/>
      <c r="TPT148" s="24"/>
      <c r="TPU148" s="24"/>
      <c r="TPV148" s="24"/>
      <c r="TPW148" s="24"/>
      <c r="TPX148" s="24"/>
      <c r="TPY148" s="24"/>
      <c r="TPZ148" s="24"/>
      <c r="TQA148" s="24"/>
      <c r="TQB148" s="24"/>
      <c r="TQC148" s="24"/>
      <c r="TQD148" s="24"/>
      <c r="TQE148" s="24"/>
      <c r="TQF148" s="24"/>
      <c r="TQG148" s="24"/>
      <c r="TQH148" s="24"/>
      <c r="TQI148" s="24"/>
      <c r="TQJ148" s="24"/>
      <c r="TQK148" s="24"/>
      <c r="TQL148" s="24"/>
      <c r="TQM148" s="24"/>
      <c r="TQN148" s="24"/>
      <c r="TQO148" s="24"/>
      <c r="TQP148" s="24"/>
      <c r="TQQ148" s="24"/>
      <c r="TQR148" s="24"/>
      <c r="TQS148" s="24"/>
      <c r="TQT148" s="24"/>
      <c r="TQU148" s="24"/>
      <c r="TQV148" s="24"/>
      <c r="TQW148" s="24"/>
      <c r="TQX148" s="24"/>
      <c r="TQY148" s="24"/>
      <c r="TQZ148" s="24"/>
      <c r="TRA148" s="24"/>
      <c r="TRB148" s="24"/>
      <c r="TRC148" s="24"/>
      <c r="TRD148" s="24"/>
      <c r="TRE148" s="24"/>
      <c r="TRF148" s="24"/>
      <c r="TRG148" s="24"/>
      <c r="TRH148" s="24"/>
      <c r="TRI148" s="24"/>
      <c r="TRJ148" s="24"/>
      <c r="TRK148" s="24"/>
      <c r="TRL148" s="24"/>
      <c r="TRM148" s="24"/>
      <c r="TRN148" s="24"/>
      <c r="TRO148" s="24"/>
      <c r="TRP148" s="24"/>
      <c r="TRQ148" s="24"/>
      <c r="TRR148" s="24"/>
      <c r="TRS148" s="24"/>
      <c r="TRT148" s="24"/>
      <c r="TRU148" s="24"/>
      <c r="TRV148" s="24"/>
      <c r="TRW148" s="24"/>
      <c r="TRX148" s="24"/>
      <c r="TRY148" s="24"/>
      <c r="TRZ148" s="24"/>
      <c r="TSA148" s="24"/>
      <c r="TSB148" s="24"/>
      <c r="TSC148" s="24"/>
      <c r="TSD148" s="24"/>
      <c r="TSE148" s="24"/>
      <c r="TSF148" s="24"/>
      <c r="TSG148" s="24"/>
      <c r="TSH148" s="24"/>
      <c r="TSI148" s="24"/>
      <c r="TSJ148" s="24"/>
      <c r="TSK148" s="24"/>
      <c r="TSL148" s="24"/>
      <c r="TSM148" s="24"/>
      <c r="TSN148" s="24"/>
      <c r="TSO148" s="24"/>
      <c r="TSP148" s="24"/>
      <c r="TSQ148" s="24"/>
      <c r="TSR148" s="24"/>
      <c r="TSS148" s="24"/>
      <c r="TST148" s="24"/>
      <c r="TSU148" s="24"/>
      <c r="TSV148" s="24"/>
      <c r="TSW148" s="24"/>
      <c r="TSX148" s="24"/>
      <c r="TSY148" s="24"/>
      <c r="TSZ148" s="24"/>
      <c r="TTA148" s="24"/>
      <c r="TTB148" s="24"/>
      <c r="TTC148" s="24"/>
      <c r="TTD148" s="24"/>
      <c r="TTE148" s="24"/>
      <c r="TTF148" s="24"/>
      <c r="TTG148" s="24"/>
      <c r="TTH148" s="24"/>
      <c r="TTI148" s="24"/>
      <c r="TTJ148" s="24"/>
      <c r="TTK148" s="24"/>
      <c r="TTL148" s="24"/>
      <c r="TTM148" s="24"/>
      <c r="TTN148" s="24"/>
      <c r="TTO148" s="24"/>
      <c r="TTP148" s="24"/>
      <c r="TTQ148" s="24"/>
      <c r="TTR148" s="24"/>
      <c r="TTS148" s="24"/>
      <c r="TTT148" s="24"/>
      <c r="TTU148" s="24"/>
      <c r="TTV148" s="24"/>
      <c r="TTW148" s="24"/>
      <c r="TTX148" s="24"/>
      <c r="TTY148" s="24"/>
      <c r="TTZ148" s="24"/>
      <c r="TUA148" s="24"/>
      <c r="TUB148" s="24"/>
      <c r="TUC148" s="24"/>
      <c r="TUD148" s="24"/>
      <c r="TUE148" s="24"/>
      <c r="TUF148" s="24"/>
      <c r="TUG148" s="24"/>
      <c r="TUH148" s="24"/>
      <c r="TUI148" s="24"/>
      <c r="TUJ148" s="24"/>
      <c r="TUK148" s="24"/>
      <c r="TUL148" s="24"/>
      <c r="TUM148" s="24"/>
      <c r="TUN148" s="24"/>
      <c r="TUO148" s="24"/>
      <c r="TUP148" s="24"/>
      <c r="TUQ148" s="24"/>
      <c r="TUR148" s="24"/>
      <c r="TUS148" s="24"/>
      <c r="TUT148" s="24"/>
      <c r="TUU148" s="24"/>
      <c r="TUV148" s="24"/>
      <c r="TUW148" s="24"/>
      <c r="TUX148" s="24"/>
      <c r="TUY148" s="24"/>
      <c r="TUZ148" s="24"/>
      <c r="TVA148" s="24"/>
      <c r="TVB148" s="24"/>
      <c r="TVC148" s="24"/>
      <c r="TVD148" s="24"/>
      <c r="TVE148" s="24"/>
      <c r="TVF148" s="24"/>
      <c r="TVG148" s="24"/>
      <c r="TVH148" s="24"/>
      <c r="TVI148" s="24"/>
      <c r="TVJ148" s="24"/>
      <c r="TVK148" s="24"/>
      <c r="TVL148" s="24"/>
      <c r="TVM148" s="24"/>
      <c r="TVN148" s="24"/>
      <c r="TVO148" s="24"/>
      <c r="TVP148" s="24"/>
      <c r="TVQ148" s="24"/>
      <c r="TVR148" s="24"/>
      <c r="TVS148" s="24"/>
      <c r="TVT148" s="24"/>
      <c r="TVU148" s="24"/>
      <c r="TVV148" s="24"/>
      <c r="TVW148" s="24"/>
      <c r="TVX148" s="24"/>
      <c r="TVY148" s="24"/>
      <c r="TVZ148" s="24"/>
      <c r="TWA148" s="24"/>
      <c r="TWB148" s="24"/>
      <c r="TWC148" s="24"/>
      <c r="TWD148" s="24"/>
      <c r="TWE148" s="24"/>
      <c r="TWF148" s="24"/>
      <c r="TWG148" s="24"/>
      <c r="TWH148" s="24"/>
      <c r="TWI148" s="24"/>
      <c r="TWJ148" s="24"/>
      <c r="TWK148" s="24"/>
      <c r="TWL148" s="24"/>
      <c r="TWM148" s="24"/>
      <c r="TWN148" s="24"/>
      <c r="TWO148" s="24"/>
      <c r="TWP148" s="24"/>
      <c r="TWQ148" s="24"/>
      <c r="TWR148" s="24"/>
      <c r="TWS148" s="24"/>
      <c r="TWT148" s="24"/>
      <c r="TWU148" s="24"/>
      <c r="TWV148" s="24"/>
      <c r="TWW148" s="24"/>
      <c r="TWX148" s="24"/>
      <c r="TWY148" s="24"/>
      <c r="TWZ148" s="24"/>
      <c r="TXA148" s="24"/>
      <c r="TXB148" s="24"/>
      <c r="TXC148" s="24"/>
      <c r="TXD148" s="24"/>
      <c r="TXE148" s="24"/>
      <c r="TXF148" s="24"/>
      <c r="TXG148" s="24"/>
      <c r="TXH148" s="24"/>
      <c r="TXI148" s="24"/>
      <c r="TXJ148" s="24"/>
      <c r="TXK148" s="24"/>
      <c r="TXL148" s="24"/>
      <c r="TXM148" s="24"/>
      <c r="TXN148" s="24"/>
      <c r="TXO148" s="24"/>
      <c r="TXP148" s="24"/>
      <c r="TXQ148" s="24"/>
      <c r="TXR148" s="24"/>
      <c r="TXS148" s="24"/>
      <c r="TXT148" s="24"/>
      <c r="TXU148" s="24"/>
      <c r="TXV148" s="24"/>
      <c r="TXW148" s="24"/>
      <c r="TXX148" s="24"/>
      <c r="TXY148" s="24"/>
      <c r="TXZ148" s="24"/>
      <c r="TYA148" s="24"/>
      <c r="TYB148" s="24"/>
      <c r="TYC148" s="24"/>
      <c r="TYD148" s="24"/>
      <c r="TYE148" s="24"/>
      <c r="TYF148" s="24"/>
      <c r="TYG148" s="24"/>
      <c r="TYH148" s="24"/>
      <c r="TYI148" s="24"/>
      <c r="TYJ148" s="24"/>
      <c r="TYK148" s="24"/>
      <c r="TYL148" s="24"/>
      <c r="TYM148" s="24"/>
      <c r="TYN148" s="24"/>
      <c r="TYO148" s="24"/>
      <c r="TYP148" s="24"/>
      <c r="TYQ148" s="24"/>
      <c r="TYR148" s="24"/>
      <c r="TYS148" s="24"/>
      <c r="TYT148" s="24"/>
      <c r="TYU148" s="24"/>
      <c r="TYV148" s="24"/>
      <c r="TYW148" s="24"/>
      <c r="TYX148" s="24"/>
      <c r="TYY148" s="24"/>
      <c r="TYZ148" s="24"/>
      <c r="TZA148" s="24"/>
      <c r="TZB148" s="24"/>
      <c r="TZC148" s="24"/>
      <c r="TZD148" s="24"/>
      <c r="TZE148" s="24"/>
      <c r="TZF148" s="24"/>
      <c r="TZG148" s="24"/>
      <c r="TZH148" s="24"/>
      <c r="TZI148" s="24"/>
      <c r="TZJ148" s="24"/>
      <c r="TZK148" s="24"/>
      <c r="TZL148" s="24"/>
      <c r="TZM148" s="24"/>
      <c r="TZN148" s="24"/>
      <c r="TZO148" s="24"/>
      <c r="TZP148" s="24"/>
      <c r="TZQ148" s="24"/>
      <c r="TZR148" s="24"/>
      <c r="TZS148" s="24"/>
      <c r="TZT148" s="24"/>
      <c r="TZU148" s="24"/>
      <c r="TZV148" s="24"/>
      <c r="TZW148" s="24"/>
      <c r="TZX148" s="24"/>
      <c r="TZY148" s="24"/>
      <c r="TZZ148" s="24"/>
      <c r="UAA148" s="24"/>
      <c r="UAB148" s="24"/>
      <c r="UAC148" s="24"/>
      <c r="UAD148" s="24"/>
      <c r="UAE148" s="24"/>
      <c r="UAF148" s="24"/>
      <c r="UAG148" s="24"/>
      <c r="UAH148" s="24"/>
      <c r="UAI148" s="24"/>
      <c r="UAJ148" s="24"/>
      <c r="UAK148" s="24"/>
      <c r="UAL148" s="24"/>
      <c r="UAM148" s="24"/>
      <c r="UAN148" s="24"/>
      <c r="UAO148" s="24"/>
      <c r="UAP148" s="24"/>
      <c r="UAQ148" s="24"/>
      <c r="UAR148" s="24"/>
      <c r="UAS148" s="24"/>
      <c r="UAT148" s="24"/>
      <c r="UAU148" s="24"/>
      <c r="UAV148" s="24"/>
      <c r="UAW148" s="24"/>
      <c r="UAX148" s="24"/>
      <c r="UAY148" s="24"/>
      <c r="UAZ148" s="24"/>
      <c r="UBA148" s="24"/>
      <c r="UBB148" s="24"/>
      <c r="UBC148" s="24"/>
      <c r="UBD148" s="24"/>
      <c r="UBE148" s="24"/>
      <c r="UBF148" s="24"/>
      <c r="UBG148" s="24"/>
      <c r="UBH148" s="24"/>
      <c r="UBI148" s="24"/>
      <c r="UBJ148" s="24"/>
      <c r="UBK148" s="24"/>
      <c r="UBL148" s="24"/>
      <c r="UBM148" s="24"/>
      <c r="UBN148" s="24"/>
      <c r="UBO148" s="24"/>
      <c r="UBP148" s="24"/>
      <c r="UBQ148" s="24"/>
      <c r="UBR148" s="24"/>
      <c r="UBS148" s="24"/>
      <c r="UBT148" s="24"/>
      <c r="UBU148" s="24"/>
      <c r="UBV148" s="24"/>
      <c r="UBW148" s="24"/>
      <c r="UBX148" s="24"/>
      <c r="UBY148" s="24"/>
      <c r="UBZ148" s="24"/>
      <c r="UCA148" s="24"/>
      <c r="UCB148" s="24"/>
      <c r="UCC148" s="24"/>
      <c r="UCD148" s="24"/>
      <c r="UCE148" s="24"/>
      <c r="UCF148" s="24"/>
      <c r="UCG148" s="24"/>
      <c r="UCH148" s="24"/>
      <c r="UCI148" s="24"/>
      <c r="UCJ148" s="24"/>
      <c r="UCK148" s="24"/>
      <c r="UCL148" s="24"/>
      <c r="UCM148" s="24"/>
      <c r="UCN148" s="24"/>
      <c r="UCO148" s="24"/>
      <c r="UCP148" s="24"/>
      <c r="UCQ148" s="24"/>
      <c r="UCR148" s="24"/>
      <c r="UCS148" s="24"/>
      <c r="UCT148" s="24"/>
      <c r="UCU148" s="24"/>
      <c r="UCV148" s="24"/>
      <c r="UCW148" s="24"/>
      <c r="UCX148" s="24"/>
      <c r="UCY148" s="24"/>
      <c r="UCZ148" s="24"/>
      <c r="UDA148" s="24"/>
      <c r="UDB148" s="24"/>
      <c r="UDC148" s="24"/>
      <c r="UDD148" s="24"/>
      <c r="UDE148" s="24"/>
      <c r="UDF148" s="24"/>
      <c r="UDG148" s="24"/>
      <c r="UDH148" s="24"/>
      <c r="UDI148" s="24"/>
      <c r="UDJ148" s="24"/>
      <c r="UDK148" s="24"/>
      <c r="UDL148" s="24"/>
      <c r="UDM148" s="24"/>
      <c r="UDN148" s="24"/>
      <c r="UDO148" s="24"/>
      <c r="UDP148" s="24"/>
      <c r="UDQ148" s="24"/>
      <c r="UDR148" s="24"/>
      <c r="UDS148" s="24"/>
      <c r="UDT148" s="24"/>
      <c r="UDU148" s="24"/>
      <c r="UDV148" s="24"/>
      <c r="UDW148" s="24"/>
      <c r="UDX148" s="24"/>
      <c r="UDY148" s="24"/>
      <c r="UDZ148" s="24"/>
      <c r="UEA148" s="24"/>
      <c r="UEB148" s="24"/>
      <c r="UEC148" s="24"/>
      <c r="UED148" s="24"/>
      <c r="UEE148" s="24"/>
      <c r="UEF148" s="24"/>
      <c r="UEG148" s="24"/>
      <c r="UEH148" s="24"/>
      <c r="UEI148" s="24"/>
      <c r="UEJ148" s="24"/>
      <c r="UEK148" s="24"/>
      <c r="UEL148" s="24"/>
      <c r="UEM148" s="24"/>
      <c r="UEN148" s="24"/>
      <c r="UEO148" s="24"/>
      <c r="UEP148" s="24"/>
      <c r="UEQ148" s="24"/>
      <c r="UER148" s="24"/>
      <c r="UES148" s="24"/>
      <c r="UET148" s="24"/>
      <c r="UEU148" s="24"/>
      <c r="UEV148" s="24"/>
      <c r="UEW148" s="24"/>
      <c r="UEX148" s="24"/>
      <c r="UEY148" s="24"/>
      <c r="UEZ148" s="24"/>
      <c r="UFA148" s="24"/>
      <c r="UFB148" s="24"/>
      <c r="UFC148" s="24"/>
      <c r="UFD148" s="24"/>
      <c r="UFE148" s="24"/>
      <c r="UFF148" s="24"/>
      <c r="UFG148" s="24"/>
      <c r="UFH148" s="24"/>
      <c r="UFI148" s="24"/>
      <c r="UFJ148" s="24"/>
      <c r="UFK148" s="24"/>
      <c r="UFL148" s="24"/>
      <c r="UFM148" s="24"/>
      <c r="UFN148" s="24"/>
      <c r="UFO148" s="24"/>
      <c r="UFP148" s="24"/>
      <c r="UFQ148" s="24"/>
      <c r="UFR148" s="24"/>
      <c r="UFS148" s="24"/>
      <c r="UFT148" s="24"/>
      <c r="UFU148" s="24"/>
      <c r="UFV148" s="24"/>
      <c r="UFW148" s="24"/>
      <c r="UFX148" s="24"/>
      <c r="UFY148" s="24"/>
      <c r="UFZ148" s="24"/>
      <c r="UGA148" s="24"/>
      <c r="UGB148" s="24"/>
      <c r="UGC148" s="24"/>
      <c r="UGD148" s="24"/>
      <c r="UGE148" s="24"/>
      <c r="UGF148" s="24"/>
      <c r="UGG148" s="24"/>
      <c r="UGH148" s="24"/>
      <c r="UGI148" s="24"/>
      <c r="UGJ148" s="24"/>
      <c r="UGK148" s="24"/>
      <c r="UGL148" s="24"/>
      <c r="UGM148" s="24"/>
      <c r="UGN148" s="24"/>
      <c r="UGO148" s="24"/>
      <c r="UGP148" s="24"/>
      <c r="UGQ148" s="24"/>
      <c r="UGR148" s="24"/>
      <c r="UGS148" s="24"/>
      <c r="UGT148" s="24"/>
      <c r="UGU148" s="24"/>
      <c r="UGV148" s="24"/>
      <c r="UGW148" s="24"/>
      <c r="UGX148" s="24"/>
      <c r="UGY148" s="24"/>
      <c r="UGZ148" s="24"/>
      <c r="UHA148" s="24"/>
      <c r="UHB148" s="24"/>
      <c r="UHC148" s="24"/>
      <c r="UHD148" s="24"/>
      <c r="UHE148" s="24"/>
      <c r="UHF148" s="24"/>
      <c r="UHG148" s="24"/>
      <c r="UHH148" s="24"/>
      <c r="UHI148" s="24"/>
      <c r="UHJ148" s="24"/>
      <c r="UHK148" s="24"/>
      <c r="UHL148" s="24"/>
      <c r="UHM148" s="24"/>
      <c r="UHN148" s="24"/>
      <c r="UHO148" s="24"/>
      <c r="UHP148" s="24"/>
      <c r="UHQ148" s="24"/>
      <c r="UHR148" s="24"/>
      <c r="UHS148" s="24"/>
      <c r="UHT148" s="24"/>
      <c r="UHU148" s="24"/>
      <c r="UHV148" s="24"/>
      <c r="UHW148" s="24"/>
      <c r="UHX148" s="24"/>
      <c r="UHY148" s="24"/>
      <c r="UHZ148" s="24"/>
      <c r="UIA148" s="24"/>
      <c r="UIB148" s="24"/>
      <c r="UIC148" s="24"/>
      <c r="UID148" s="24"/>
      <c r="UIE148" s="24"/>
      <c r="UIF148" s="24"/>
      <c r="UIG148" s="24"/>
      <c r="UIH148" s="24"/>
      <c r="UII148" s="24"/>
      <c r="UIJ148" s="24"/>
      <c r="UIK148" s="24"/>
      <c r="UIL148" s="24"/>
      <c r="UIM148" s="24"/>
      <c r="UIN148" s="24"/>
      <c r="UIO148" s="24"/>
      <c r="UIP148" s="24"/>
      <c r="UIQ148" s="24"/>
      <c r="UIR148" s="24"/>
      <c r="UIS148" s="24"/>
      <c r="UIT148" s="24"/>
      <c r="UIU148" s="24"/>
      <c r="UIV148" s="24"/>
      <c r="UIW148" s="24"/>
      <c r="UIX148" s="24"/>
      <c r="UIY148" s="24"/>
      <c r="UIZ148" s="24"/>
      <c r="UJA148" s="24"/>
      <c r="UJB148" s="24"/>
      <c r="UJC148" s="24"/>
      <c r="UJD148" s="24"/>
      <c r="UJE148" s="24"/>
      <c r="UJF148" s="24"/>
      <c r="UJG148" s="24"/>
      <c r="UJH148" s="24"/>
      <c r="UJI148" s="24"/>
      <c r="UJJ148" s="24"/>
      <c r="UJK148" s="24"/>
      <c r="UJL148" s="24"/>
      <c r="UJM148" s="24"/>
      <c r="UJN148" s="24"/>
      <c r="UJO148" s="24"/>
      <c r="UJP148" s="24"/>
      <c r="UJQ148" s="24"/>
      <c r="UJR148" s="24"/>
      <c r="UJS148" s="24"/>
      <c r="UJT148" s="24"/>
      <c r="UJU148" s="24"/>
      <c r="UJV148" s="24"/>
      <c r="UJW148" s="24"/>
      <c r="UJX148" s="24"/>
      <c r="UJY148" s="24"/>
      <c r="UJZ148" s="24"/>
      <c r="UKA148" s="24"/>
      <c r="UKB148" s="24"/>
      <c r="UKC148" s="24"/>
      <c r="UKD148" s="24"/>
      <c r="UKE148" s="24"/>
      <c r="UKF148" s="24"/>
      <c r="UKG148" s="24"/>
      <c r="UKH148" s="24"/>
      <c r="UKI148" s="24"/>
      <c r="UKJ148" s="24"/>
      <c r="UKK148" s="24"/>
      <c r="UKL148" s="24"/>
      <c r="UKM148" s="24"/>
      <c r="UKN148" s="24"/>
      <c r="UKO148" s="24"/>
      <c r="UKP148" s="24"/>
      <c r="UKQ148" s="24"/>
      <c r="UKR148" s="24"/>
      <c r="UKS148" s="24"/>
      <c r="UKT148" s="24"/>
      <c r="UKU148" s="24"/>
      <c r="UKV148" s="24"/>
      <c r="UKW148" s="24"/>
      <c r="UKX148" s="24"/>
      <c r="UKY148" s="24"/>
      <c r="UKZ148" s="24"/>
      <c r="ULA148" s="24"/>
      <c r="ULB148" s="24"/>
      <c r="ULC148" s="24"/>
      <c r="ULD148" s="24"/>
      <c r="ULE148" s="24"/>
      <c r="ULF148" s="24"/>
      <c r="ULG148" s="24"/>
      <c r="ULH148" s="24"/>
      <c r="ULI148" s="24"/>
      <c r="ULJ148" s="24"/>
      <c r="ULK148" s="24"/>
      <c r="ULL148" s="24"/>
      <c r="ULM148" s="24"/>
      <c r="ULN148" s="24"/>
      <c r="ULO148" s="24"/>
      <c r="ULP148" s="24"/>
      <c r="ULQ148" s="24"/>
      <c r="ULR148" s="24"/>
      <c r="ULS148" s="24"/>
      <c r="ULT148" s="24"/>
      <c r="ULU148" s="24"/>
      <c r="ULV148" s="24"/>
      <c r="ULW148" s="24"/>
      <c r="ULX148" s="24"/>
      <c r="ULY148" s="24"/>
      <c r="ULZ148" s="24"/>
      <c r="UMA148" s="24"/>
      <c r="UMB148" s="24"/>
      <c r="UMC148" s="24"/>
      <c r="UMD148" s="24"/>
      <c r="UME148" s="24"/>
      <c r="UMF148" s="24"/>
      <c r="UMG148" s="24"/>
      <c r="UMH148" s="24"/>
      <c r="UMI148" s="24"/>
      <c r="UMJ148" s="24"/>
      <c r="UMK148" s="24"/>
      <c r="UML148" s="24"/>
      <c r="UMM148" s="24"/>
      <c r="UMN148" s="24"/>
      <c r="UMO148" s="24"/>
      <c r="UMP148" s="24"/>
      <c r="UMQ148" s="24"/>
      <c r="UMR148" s="24"/>
      <c r="UMS148" s="24"/>
      <c r="UMT148" s="24"/>
      <c r="UMU148" s="24"/>
      <c r="UMV148" s="24"/>
      <c r="UMW148" s="24"/>
      <c r="UMX148" s="24"/>
      <c r="UMY148" s="24"/>
      <c r="UMZ148" s="24"/>
      <c r="UNA148" s="24"/>
      <c r="UNB148" s="24"/>
      <c r="UNC148" s="24"/>
      <c r="UND148" s="24"/>
      <c r="UNE148" s="24"/>
      <c r="UNF148" s="24"/>
      <c r="UNG148" s="24"/>
      <c r="UNH148" s="24"/>
      <c r="UNI148" s="24"/>
      <c r="UNJ148" s="24"/>
      <c r="UNK148" s="24"/>
      <c r="UNL148" s="24"/>
      <c r="UNM148" s="24"/>
      <c r="UNN148" s="24"/>
      <c r="UNO148" s="24"/>
      <c r="UNP148" s="24"/>
      <c r="UNQ148" s="24"/>
      <c r="UNR148" s="24"/>
      <c r="UNS148" s="24"/>
      <c r="UNT148" s="24"/>
      <c r="UNU148" s="24"/>
      <c r="UNV148" s="24"/>
      <c r="UNW148" s="24"/>
      <c r="UNX148" s="24"/>
      <c r="UNY148" s="24"/>
      <c r="UNZ148" s="24"/>
      <c r="UOA148" s="24"/>
      <c r="UOB148" s="24"/>
      <c r="UOC148" s="24"/>
      <c r="UOD148" s="24"/>
      <c r="UOE148" s="24"/>
      <c r="UOF148" s="24"/>
      <c r="UOG148" s="24"/>
      <c r="UOH148" s="24"/>
      <c r="UOI148" s="24"/>
      <c r="UOJ148" s="24"/>
      <c r="UOK148" s="24"/>
      <c r="UOL148" s="24"/>
      <c r="UOM148" s="24"/>
      <c r="UON148" s="24"/>
      <c r="UOO148" s="24"/>
      <c r="UOP148" s="24"/>
      <c r="UOQ148" s="24"/>
      <c r="UOR148" s="24"/>
      <c r="UOS148" s="24"/>
      <c r="UOT148" s="24"/>
      <c r="UOU148" s="24"/>
      <c r="UOV148" s="24"/>
      <c r="UOW148" s="24"/>
      <c r="UOX148" s="24"/>
      <c r="UOY148" s="24"/>
      <c r="UOZ148" s="24"/>
      <c r="UPA148" s="24"/>
      <c r="UPB148" s="24"/>
      <c r="UPC148" s="24"/>
      <c r="UPD148" s="24"/>
      <c r="UPE148" s="24"/>
      <c r="UPF148" s="24"/>
      <c r="UPG148" s="24"/>
      <c r="UPH148" s="24"/>
      <c r="UPI148" s="24"/>
      <c r="UPJ148" s="24"/>
      <c r="UPK148" s="24"/>
      <c r="UPL148" s="24"/>
      <c r="UPM148" s="24"/>
      <c r="UPN148" s="24"/>
      <c r="UPO148" s="24"/>
      <c r="UPP148" s="24"/>
      <c r="UPQ148" s="24"/>
      <c r="UPR148" s="24"/>
      <c r="UPS148" s="24"/>
      <c r="UPT148" s="24"/>
      <c r="UPU148" s="24"/>
      <c r="UPV148" s="24"/>
      <c r="UPW148" s="24"/>
      <c r="UPX148" s="24"/>
      <c r="UPY148" s="24"/>
      <c r="UPZ148" s="24"/>
      <c r="UQA148" s="24"/>
      <c r="UQB148" s="24"/>
      <c r="UQC148" s="24"/>
      <c r="UQD148" s="24"/>
      <c r="UQE148" s="24"/>
      <c r="UQF148" s="24"/>
      <c r="UQG148" s="24"/>
      <c r="UQH148" s="24"/>
      <c r="UQI148" s="24"/>
      <c r="UQJ148" s="24"/>
      <c r="UQK148" s="24"/>
      <c r="UQL148" s="24"/>
      <c r="UQM148" s="24"/>
      <c r="UQN148" s="24"/>
      <c r="UQO148" s="24"/>
      <c r="UQP148" s="24"/>
      <c r="UQQ148" s="24"/>
      <c r="UQR148" s="24"/>
      <c r="UQS148" s="24"/>
      <c r="UQT148" s="24"/>
      <c r="UQU148" s="24"/>
      <c r="UQV148" s="24"/>
      <c r="UQW148" s="24"/>
      <c r="UQX148" s="24"/>
      <c r="UQY148" s="24"/>
      <c r="UQZ148" s="24"/>
      <c r="URA148" s="24"/>
      <c r="URB148" s="24"/>
      <c r="URC148" s="24"/>
      <c r="URD148" s="24"/>
      <c r="URE148" s="24"/>
      <c r="URF148" s="24"/>
      <c r="URG148" s="24"/>
      <c r="URH148" s="24"/>
      <c r="URI148" s="24"/>
      <c r="URJ148" s="24"/>
      <c r="URK148" s="24"/>
      <c r="URL148" s="24"/>
      <c r="URM148" s="24"/>
      <c r="URN148" s="24"/>
      <c r="URO148" s="24"/>
      <c r="URP148" s="24"/>
      <c r="URQ148" s="24"/>
      <c r="URR148" s="24"/>
      <c r="URS148" s="24"/>
      <c r="URT148" s="24"/>
      <c r="URU148" s="24"/>
      <c r="URV148" s="24"/>
      <c r="URW148" s="24"/>
      <c r="URX148" s="24"/>
      <c r="URY148" s="24"/>
      <c r="URZ148" s="24"/>
      <c r="USA148" s="24"/>
      <c r="USB148" s="24"/>
      <c r="USC148" s="24"/>
      <c r="USD148" s="24"/>
      <c r="USE148" s="24"/>
      <c r="USF148" s="24"/>
      <c r="USG148" s="24"/>
      <c r="USH148" s="24"/>
      <c r="USI148" s="24"/>
      <c r="USJ148" s="24"/>
      <c r="USK148" s="24"/>
      <c r="USL148" s="24"/>
      <c r="USM148" s="24"/>
      <c r="USN148" s="24"/>
      <c r="USO148" s="24"/>
      <c r="USP148" s="24"/>
      <c r="USQ148" s="24"/>
      <c r="USR148" s="24"/>
      <c r="USS148" s="24"/>
      <c r="UST148" s="24"/>
      <c r="USU148" s="24"/>
      <c r="USV148" s="24"/>
      <c r="USW148" s="24"/>
      <c r="USX148" s="24"/>
      <c r="USY148" s="24"/>
      <c r="USZ148" s="24"/>
      <c r="UTA148" s="24"/>
      <c r="UTB148" s="24"/>
      <c r="UTC148" s="24"/>
      <c r="UTD148" s="24"/>
      <c r="UTE148" s="24"/>
      <c r="UTF148" s="24"/>
      <c r="UTG148" s="24"/>
      <c r="UTH148" s="24"/>
      <c r="UTI148" s="24"/>
      <c r="UTJ148" s="24"/>
      <c r="UTK148" s="24"/>
      <c r="UTL148" s="24"/>
      <c r="UTM148" s="24"/>
      <c r="UTN148" s="24"/>
      <c r="UTO148" s="24"/>
      <c r="UTP148" s="24"/>
      <c r="UTQ148" s="24"/>
      <c r="UTR148" s="24"/>
      <c r="UTS148" s="24"/>
      <c r="UTT148" s="24"/>
      <c r="UTU148" s="24"/>
      <c r="UTV148" s="24"/>
      <c r="UTW148" s="24"/>
      <c r="UTX148" s="24"/>
      <c r="UTY148" s="24"/>
      <c r="UTZ148" s="24"/>
      <c r="UUA148" s="24"/>
      <c r="UUB148" s="24"/>
      <c r="UUC148" s="24"/>
      <c r="UUD148" s="24"/>
      <c r="UUE148" s="24"/>
      <c r="UUF148" s="24"/>
      <c r="UUG148" s="24"/>
      <c r="UUH148" s="24"/>
      <c r="UUI148" s="24"/>
      <c r="UUJ148" s="24"/>
      <c r="UUK148" s="24"/>
      <c r="UUL148" s="24"/>
      <c r="UUM148" s="24"/>
      <c r="UUN148" s="24"/>
      <c r="UUO148" s="24"/>
      <c r="UUP148" s="24"/>
      <c r="UUQ148" s="24"/>
      <c r="UUR148" s="24"/>
      <c r="UUS148" s="24"/>
      <c r="UUT148" s="24"/>
      <c r="UUU148" s="24"/>
      <c r="UUV148" s="24"/>
      <c r="UUW148" s="24"/>
      <c r="UUX148" s="24"/>
      <c r="UUY148" s="24"/>
      <c r="UUZ148" s="24"/>
      <c r="UVA148" s="24"/>
      <c r="UVB148" s="24"/>
      <c r="UVC148" s="24"/>
      <c r="UVD148" s="24"/>
      <c r="UVE148" s="24"/>
      <c r="UVF148" s="24"/>
      <c r="UVG148" s="24"/>
      <c r="UVH148" s="24"/>
      <c r="UVI148" s="24"/>
      <c r="UVJ148" s="24"/>
      <c r="UVK148" s="24"/>
      <c r="UVL148" s="24"/>
      <c r="UVM148" s="24"/>
      <c r="UVN148" s="24"/>
      <c r="UVO148" s="24"/>
      <c r="UVP148" s="24"/>
      <c r="UVQ148" s="24"/>
      <c r="UVR148" s="24"/>
      <c r="UVS148" s="24"/>
      <c r="UVT148" s="24"/>
      <c r="UVU148" s="24"/>
      <c r="UVV148" s="24"/>
      <c r="UVW148" s="24"/>
      <c r="UVX148" s="24"/>
      <c r="UVY148" s="24"/>
      <c r="UVZ148" s="24"/>
      <c r="UWA148" s="24"/>
      <c r="UWB148" s="24"/>
      <c r="UWC148" s="24"/>
      <c r="UWD148" s="24"/>
      <c r="UWE148" s="24"/>
      <c r="UWF148" s="24"/>
      <c r="UWG148" s="24"/>
      <c r="UWH148" s="24"/>
      <c r="UWI148" s="24"/>
      <c r="UWJ148" s="24"/>
      <c r="UWK148" s="24"/>
      <c r="UWL148" s="24"/>
      <c r="UWM148" s="24"/>
      <c r="UWN148" s="24"/>
      <c r="UWO148" s="24"/>
      <c r="UWP148" s="24"/>
      <c r="UWQ148" s="24"/>
      <c r="UWR148" s="24"/>
      <c r="UWS148" s="24"/>
      <c r="UWT148" s="24"/>
      <c r="UWU148" s="24"/>
      <c r="UWV148" s="24"/>
      <c r="UWW148" s="24"/>
      <c r="UWX148" s="24"/>
      <c r="UWY148" s="24"/>
      <c r="UWZ148" s="24"/>
      <c r="UXA148" s="24"/>
      <c r="UXB148" s="24"/>
      <c r="UXC148" s="24"/>
      <c r="UXD148" s="24"/>
      <c r="UXE148" s="24"/>
      <c r="UXF148" s="24"/>
      <c r="UXG148" s="24"/>
      <c r="UXH148" s="24"/>
      <c r="UXI148" s="24"/>
      <c r="UXJ148" s="24"/>
      <c r="UXK148" s="24"/>
      <c r="UXL148" s="24"/>
      <c r="UXM148" s="24"/>
      <c r="UXN148" s="24"/>
      <c r="UXO148" s="24"/>
      <c r="UXP148" s="24"/>
      <c r="UXQ148" s="24"/>
      <c r="UXR148" s="24"/>
      <c r="UXS148" s="24"/>
      <c r="UXT148" s="24"/>
      <c r="UXU148" s="24"/>
      <c r="UXV148" s="24"/>
      <c r="UXW148" s="24"/>
      <c r="UXX148" s="24"/>
      <c r="UXY148" s="24"/>
      <c r="UXZ148" s="24"/>
      <c r="UYA148" s="24"/>
      <c r="UYB148" s="24"/>
      <c r="UYC148" s="24"/>
      <c r="UYD148" s="24"/>
      <c r="UYE148" s="24"/>
      <c r="UYF148" s="24"/>
      <c r="UYG148" s="24"/>
      <c r="UYH148" s="24"/>
      <c r="UYI148" s="24"/>
      <c r="UYJ148" s="24"/>
      <c r="UYK148" s="24"/>
      <c r="UYL148" s="24"/>
      <c r="UYM148" s="24"/>
      <c r="UYN148" s="24"/>
      <c r="UYO148" s="24"/>
      <c r="UYP148" s="24"/>
      <c r="UYQ148" s="24"/>
      <c r="UYR148" s="24"/>
      <c r="UYS148" s="24"/>
      <c r="UYT148" s="24"/>
      <c r="UYU148" s="24"/>
      <c r="UYV148" s="24"/>
      <c r="UYW148" s="24"/>
      <c r="UYX148" s="24"/>
      <c r="UYY148" s="24"/>
      <c r="UYZ148" s="24"/>
      <c r="UZA148" s="24"/>
      <c r="UZB148" s="24"/>
      <c r="UZC148" s="24"/>
      <c r="UZD148" s="24"/>
      <c r="UZE148" s="24"/>
      <c r="UZF148" s="24"/>
      <c r="UZG148" s="24"/>
      <c r="UZH148" s="24"/>
      <c r="UZI148" s="24"/>
      <c r="UZJ148" s="24"/>
      <c r="UZK148" s="24"/>
      <c r="UZL148" s="24"/>
      <c r="UZM148" s="24"/>
      <c r="UZN148" s="24"/>
      <c r="UZO148" s="24"/>
      <c r="UZP148" s="24"/>
      <c r="UZQ148" s="24"/>
      <c r="UZR148" s="24"/>
      <c r="UZS148" s="24"/>
      <c r="UZT148" s="24"/>
      <c r="UZU148" s="24"/>
      <c r="UZV148" s="24"/>
      <c r="UZW148" s="24"/>
      <c r="UZX148" s="24"/>
      <c r="UZY148" s="24"/>
      <c r="UZZ148" s="24"/>
      <c r="VAA148" s="24"/>
      <c r="VAB148" s="24"/>
      <c r="VAC148" s="24"/>
      <c r="VAD148" s="24"/>
      <c r="VAE148" s="24"/>
      <c r="VAF148" s="24"/>
      <c r="VAG148" s="24"/>
      <c r="VAH148" s="24"/>
      <c r="VAI148" s="24"/>
      <c r="VAJ148" s="24"/>
      <c r="VAK148" s="24"/>
      <c r="VAL148" s="24"/>
      <c r="VAM148" s="24"/>
      <c r="VAN148" s="24"/>
      <c r="VAO148" s="24"/>
      <c r="VAP148" s="24"/>
      <c r="VAQ148" s="24"/>
      <c r="VAR148" s="24"/>
      <c r="VAS148" s="24"/>
      <c r="VAT148" s="24"/>
      <c r="VAU148" s="24"/>
      <c r="VAV148" s="24"/>
      <c r="VAW148" s="24"/>
      <c r="VAX148" s="24"/>
      <c r="VAY148" s="24"/>
      <c r="VAZ148" s="24"/>
      <c r="VBA148" s="24"/>
      <c r="VBB148" s="24"/>
      <c r="VBC148" s="24"/>
      <c r="VBD148" s="24"/>
      <c r="VBE148" s="24"/>
      <c r="VBF148" s="24"/>
      <c r="VBG148" s="24"/>
      <c r="VBH148" s="24"/>
      <c r="VBI148" s="24"/>
      <c r="VBJ148" s="24"/>
      <c r="VBK148" s="24"/>
      <c r="VBL148" s="24"/>
      <c r="VBM148" s="24"/>
      <c r="VBN148" s="24"/>
      <c r="VBO148" s="24"/>
      <c r="VBP148" s="24"/>
      <c r="VBQ148" s="24"/>
      <c r="VBR148" s="24"/>
      <c r="VBS148" s="24"/>
      <c r="VBT148" s="24"/>
      <c r="VBU148" s="24"/>
      <c r="VBV148" s="24"/>
      <c r="VBW148" s="24"/>
      <c r="VBX148" s="24"/>
      <c r="VBY148" s="24"/>
      <c r="VBZ148" s="24"/>
      <c r="VCA148" s="24"/>
      <c r="VCB148" s="24"/>
      <c r="VCC148" s="24"/>
      <c r="VCD148" s="24"/>
      <c r="VCE148" s="24"/>
      <c r="VCF148" s="24"/>
      <c r="VCG148" s="24"/>
      <c r="VCH148" s="24"/>
      <c r="VCI148" s="24"/>
      <c r="VCJ148" s="24"/>
      <c r="VCK148" s="24"/>
      <c r="VCL148" s="24"/>
      <c r="VCM148" s="24"/>
      <c r="VCN148" s="24"/>
      <c r="VCO148" s="24"/>
      <c r="VCP148" s="24"/>
      <c r="VCQ148" s="24"/>
      <c r="VCR148" s="24"/>
      <c r="VCS148" s="24"/>
      <c r="VCT148" s="24"/>
      <c r="VCU148" s="24"/>
      <c r="VCV148" s="24"/>
      <c r="VCW148" s="24"/>
      <c r="VCX148" s="24"/>
      <c r="VCY148" s="24"/>
      <c r="VCZ148" s="24"/>
      <c r="VDA148" s="24"/>
      <c r="VDB148" s="24"/>
      <c r="VDC148" s="24"/>
      <c r="VDD148" s="24"/>
      <c r="VDE148" s="24"/>
      <c r="VDF148" s="24"/>
      <c r="VDG148" s="24"/>
      <c r="VDH148" s="24"/>
      <c r="VDI148" s="24"/>
      <c r="VDJ148" s="24"/>
      <c r="VDK148" s="24"/>
      <c r="VDL148" s="24"/>
      <c r="VDM148" s="24"/>
      <c r="VDN148" s="24"/>
      <c r="VDO148" s="24"/>
      <c r="VDP148" s="24"/>
      <c r="VDQ148" s="24"/>
      <c r="VDR148" s="24"/>
      <c r="VDS148" s="24"/>
      <c r="VDT148" s="24"/>
      <c r="VDU148" s="24"/>
      <c r="VDV148" s="24"/>
      <c r="VDW148" s="24"/>
      <c r="VDX148" s="24"/>
      <c r="VDY148" s="24"/>
      <c r="VDZ148" s="24"/>
      <c r="VEA148" s="24"/>
      <c r="VEB148" s="24"/>
      <c r="VEC148" s="24"/>
      <c r="VED148" s="24"/>
      <c r="VEE148" s="24"/>
      <c r="VEF148" s="24"/>
      <c r="VEG148" s="24"/>
      <c r="VEH148" s="24"/>
      <c r="VEI148" s="24"/>
      <c r="VEJ148" s="24"/>
      <c r="VEK148" s="24"/>
      <c r="VEL148" s="24"/>
      <c r="VEM148" s="24"/>
      <c r="VEN148" s="24"/>
      <c r="VEO148" s="24"/>
      <c r="VEP148" s="24"/>
      <c r="VEQ148" s="24"/>
      <c r="VER148" s="24"/>
      <c r="VES148" s="24"/>
      <c r="VET148" s="24"/>
      <c r="VEU148" s="24"/>
      <c r="VEV148" s="24"/>
      <c r="VEW148" s="24"/>
      <c r="VEX148" s="24"/>
      <c r="VEY148" s="24"/>
      <c r="VEZ148" s="24"/>
      <c r="VFA148" s="24"/>
      <c r="VFB148" s="24"/>
      <c r="VFC148" s="24"/>
      <c r="VFD148" s="24"/>
      <c r="VFE148" s="24"/>
      <c r="VFF148" s="24"/>
      <c r="VFG148" s="24"/>
      <c r="VFH148" s="24"/>
      <c r="VFI148" s="24"/>
      <c r="VFJ148" s="24"/>
      <c r="VFK148" s="24"/>
      <c r="VFL148" s="24"/>
      <c r="VFM148" s="24"/>
      <c r="VFN148" s="24"/>
      <c r="VFO148" s="24"/>
      <c r="VFP148" s="24"/>
      <c r="VFQ148" s="24"/>
      <c r="VFR148" s="24"/>
      <c r="VFS148" s="24"/>
      <c r="VFT148" s="24"/>
      <c r="VFU148" s="24"/>
      <c r="VFV148" s="24"/>
      <c r="VFW148" s="24"/>
      <c r="VFX148" s="24"/>
      <c r="VFY148" s="24"/>
      <c r="VFZ148" s="24"/>
      <c r="VGA148" s="24"/>
      <c r="VGB148" s="24"/>
      <c r="VGC148" s="24"/>
      <c r="VGD148" s="24"/>
      <c r="VGE148" s="24"/>
      <c r="VGF148" s="24"/>
      <c r="VGG148" s="24"/>
      <c r="VGH148" s="24"/>
      <c r="VGI148" s="24"/>
      <c r="VGJ148" s="24"/>
      <c r="VGK148" s="24"/>
      <c r="VGL148" s="24"/>
      <c r="VGM148" s="24"/>
      <c r="VGN148" s="24"/>
      <c r="VGO148" s="24"/>
      <c r="VGP148" s="24"/>
      <c r="VGQ148" s="24"/>
      <c r="VGR148" s="24"/>
      <c r="VGS148" s="24"/>
      <c r="VGT148" s="24"/>
      <c r="VGU148" s="24"/>
      <c r="VGV148" s="24"/>
      <c r="VGW148" s="24"/>
      <c r="VGX148" s="24"/>
      <c r="VGY148" s="24"/>
      <c r="VGZ148" s="24"/>
      <c r="VHA148" s="24"/>
      <c r="VHB148" s="24"/>
      <c r="VHC148" s="24"/>
      <c r="VHD148" s="24"/>
      <c r="VHE148" s="24"/>
      <c r="VHF148" s="24"/>
      <c r="VHG148" s="24"/>
      <c r="VHH148" s="24"/>
      <c r="VHI148" s="24"/>
      <c r="VHJ148" s="24"/>
      <c r="VHK148" s="24"/>
      <c r="VHL148" s="24"/>
      <c r="VHM148" s="24"/>
      <c r="VHN148" s="24"/>
      <c r="VHO148" s="24"/>
      <c r="VHP148" s="24"/>
      <c r="VHQ148" s="24"/>
      <c r="VHR148" s="24"/>
      <c r="VHS148" s="24"/>
      <c r="VHT148" s="24"/>
      <c r="VHU148" s="24"/>
      <c r="VHV148" s="24"/>
      <c r="VHW148" s="24"/>
      <c r="VHX148" s="24"/>
      <c r="VHY148" s="24"/>
      <c r="VHZ148" s="24"/>
      <c r="VIA148" s="24"/>
      <c r="VIB148" s="24"/>
      <c r="VIC148" s="24"/>
      <c r="VID148" s="24"/>
      <c r="VIE148" s="24"/>
      <c r="VIF148" s="24"/>
      <c r="VIG148" s="24"/>
      <c r="VIH148" s="24"/>
      <c r="VII148" s="24"/>
      <c r="VIJ148" s="24"/>
      <c r="VIK148" s="24"/>
      <c r="VIL148" s="24"/>
      <c r="VIM148" s="24"/>
      <c r="VIN148" s="24"/>
      <c r="VIO148" s="24"/>
      <c r="VIP148" s="24"/>
      <c r="VIQ148" s="24"/>
      <c r="VIR148" s="24"/>
      <c r="VIS148" s="24"/>
      <c r="VIT148" s="24"/>
      <c r="VIU148" s="24"/>
      <c r="VIV148" s="24"/>
      <c r="VIW148" s="24"/>
      <c r="VIX148" s="24"/>
      <c r="VIY148" s="24"/>
      <c r="VIZ148" s="24"/>
      <c r="VJA148" s="24"/>
      <c r="VJB148" s="24"/>
      <c r="VJC148" s="24"/>
      <c r="VJD148" s="24"/>
      <c r="VJE148" s="24"/>
      <c r="VJF148" s="24"/>
      <c r="VJG148" s="24"/>
      <c r="VJH148" s="24"/>
      <c r="VJI148" s="24"/>
      <c r="VJJ148" s="24"/>
      <c r="VJK148" s="24"/>
      <c r="VJL148" s="24"/>
      <c r="VJM148" s="24"/>
      <c r="VJN148" s="24"/>
      <c r="VJO148" s="24"/>
      <c r="VJP148" s="24"/>
      <c r="VJQ148" s="24"/>
      <c r="VJR148" s="24"/>
      <c r="VJS148" s="24"/>
      <c r="VJT148" s="24"/>
      <c r="VJU148" s="24"/>
      <c r="VJV148" s="24"/>
      <c r="VJW148" s="24"/>
      <c r="VJX148" s="24"/>
      <c r="VJY148" s="24"/>
      <c r="VJZ148" s="24"/>
      <c r="VKA148" s="24"/>
      <c r="VKB148" s="24"/>
      <c r="VKC148" s="24"/>
      <c r="VKD148" s="24"/>
      <c r="VKE148" s="24"/>
      <c r="VKF148" s="24"/>
      <c r="VKG148" s="24"/>
      <c r="VKH148" s="24"/>
      <c r="VKI148" s="24"/>
      <c r="VKJ148" s="24"/>
      <c r="VKK148" s="24"/>
      <c r="VKL148" s="24"/>
      <c r="VKM148" s="24"/>
      <c r="VKN148" s="24"/>
      <c r="VKO148" s="24"/>
      <c r="VKP148" s="24"/>
      <c r="VKQ148" s="24"/>
      <c r="VKR148" s="24"/>
      <c r="VKS148" s="24"/>
      <c r="VKT148" s="24"/>
      <c r="VKU148" s="24"/>
      <c r="VKV148" s="24"/>
      <c r="VKW148" s="24"/>
      <c r="VKX148" s="24"/>
      <c r="VKY148" s="24"/>
      <c r="VKZ148" s="24"/>
      <c r="VLA148" s="24"/>
      <c r="VLB148" s="24"/>
      <c r="VLC148" s="24"/>
      <c r="VLD148" s="24"/>
      <c r="VLE148" s="24"/>
      <c r="VLF148" s="24"/>
      <c r="VLG148" s="24"/>
      <c r="VLH148" s="24"/>
      <c r="VLI148" s="24"/>
      <c r="VLJ148" s="24"/>
      <c r="VLK148" s="24"/>
      <c r="VLL148" s="24"/>
      <c r="VLM148" s="24"/>
      <c r="VLN148" s="24"/>
      <c r="VLO148" s="24"/>
      <c r="VLP148" s="24"/>
      <c r="VLQ148" s="24"/>
      <c r="VLR148" s="24"/>
      <c r="VLS148" s="24"/>
      <c r="VLT148" s="24"/>
      <c r="VLU148" s="24"/>
      <c r="VLV148" s="24"/>
      <c r="VLW148" s="24"/>
      <c r="VLX148" s="24"/>
      <c r="VLY148" s="24"/>
      <c r="VLZ148" s="24"/>
      <c r="VMA148" s="24"/>
      <c r="VMB148" s="24"/>
      <c r="VMC148" s="24"/>
      <c r="VMD148" s="24"/>
      <c r="VME148" s="24"/>
      <c r="VMF148" s="24"/>
      <c r="VMG148" s="24"/>
      <c r="VMH148" s="24"/>
      <c r="VMI148" s="24"/>
      <c r="VMJ148" s="24"/>
      <c r="VMK148" s="24"/>
      <c r="VML148" s="24"/>
      <c r="VMM148" s="24"/>
      <c r="VMN148" s="24"/>
      <c r="VMO148" s="24"/>
      <c r="VMP148" s="24"/>
      <c r="VMQ148" s="24"/>
      <c r="VMR148" s="24"/>
      <c r="VMS148" s="24"/>
      <c r="VMT148" s="24"/>
      <c r="VMU148" s="24"/>
      <c r="VMV148" s="24"/>
      <c r="VMW148" s="24"/>
      <c r="VMX148" s="24"/>
      <c r="VMY148" s="24"/>
      <c r="VMZ148" s="24"/>
      <c r="VNA148" s="24"/>
      <c r="VNB148" s="24"/>
      <c r="VNC148" s="24"/>
      <c r="VND148" s="24"/>
      <c r="VNE148" s="24"/>
      <c r="VNF148" s="24"/>
      <c r="VNG148" s="24"/>
      <c r="VNH148" s="24"/>
      <c r="VNI148" s="24"/>
      <c r="VNJ148" s="24"/>
      <c r="VNK148" s="24"/>
      <c r="VNL148" s="24"/>
      <c r="VNM148" s="24"/>
      <c r="VNN148" s="24"/>
      <c r="VNO148" s="24"/>
      <c r="VNP148" s="24"/>
      <c r="VNQ148" s="24"/>
      <c r="VNR148" s="24"/>
      <c r="VNS148" s="24"/>
      <c r="VNT148" s="24"/>
      <c r="VNU148" s="24"/>
      <c r="VNV148" s="24"/>
      <c r="VNW148" s="24"/>
      <c r="VNX148" s="24"/>
      <c r="VNY148" s="24"/>
      <c r="VNZ148" s="24"/>
      <c r="VOA148" s="24"/>
      <c r="VOB148" s="24"/>
      <c r="VOC148" s="24"/>
      <c r="VOD148" s="24"/>
      <c r="VOE148" s="24"/>
      <c r="VOF148" s="24"/>
      <c r="VOG148" s="24"/>
      <c r="VOH148" s="24"/>
      <c r="VOI148" s="24"/>
      <c r="VOJ148" s="24"/>
      <c r="VOK148" s="24"/>
      <c r="VOL148" s="24"/>
      <c r="VOM148" s="24"/>
      <c r="VON148" s="24"/>
      <c r="VOO148" s="24"/>
      <c r="VOP148" s="24"/>
      <c r="VOQ148" s="24"/>
      <c r="VOR148" s="24"/>
      <c r="VOS148" s="24"/>
      <c r="VOT148" s="24"/>
      <c r="VOU148" s="24"/>
      <c r="VOV148" s="24"/>
      <c r="VOW148" s="24"/>
      <c r="VOX148" s="24"/>
      <c r="VOY148" s="24"/>
      <c r="VOZ148" s="24"/>
      <c r="VPA148" s="24"/>
      <c r="VPB148" s="24"/>
      <c r="VPC148" s="24"/>
      <c r="VPD148" s="24"/>
      <c r="VPE148" s="24"/>
      <c r="VPF148" s="24"/>
      <c r="VPG148" s="24"/>
      <c r="VPH148" s="24"/>
      <c r="VPI148" s="24"/>
      <c r="VPJ148" s="24"/>
      <c r="VPK148" s="24"/>
      <c r="VPL148" s="24"/>
      <c r="VPM148" s="24"/>
      <c r="VPN148" s="24"/>
      <c r="VPO148" s="24"/>
      <c r="VPP148" s="24"/>
      <c r="VPQ148" s="24"/>
      <c r="VPR148" s="24"/>
      <c r="VPS148" s="24"/>
      <c r="VPT148" s="24"/>
      <c r="VPU148" s="24"/>
      <c r="VPV148" s="24"/>
      <c r="VPW148" s="24"/>
      <c r="VPX148" s="24"/>
      <c r="VPY148" s="24"/>
      <c r="VPZ148" s="24"/>
      <c r="VQA148" s="24"/>
      <c r="VQB148" s="24"/>
      <c r="VQC148" s="24"/>
      <c r="VQD148" s="24"/>
      <c r="VQE148" s="24"/>
      <c r="VQF148" s="24"/>
      <c r="VQG148" s="24"/>
      <c r="VQH148" s="24"/>
      <c r="VQI148" s="24"/>
      <c r="VQJ148" s="24"/>
      <c r="VQK148" s="24"/>
      <c r="VQL148" s="24"/>
      <c r="VQM148" s="24"/>
      <c r="VQN148" s="24"/>
      <c r="VQO148" s="24"/>
      <c r="VQP148" s="24"/>
      <c r="VQQ148" s="24"/>
      <c r="VQR148" s="24"/>
      <c r="VQS148" s="24"/>
      <c r="VQT148" s="24"/>
      <c r="VQU148" s="24"/>
      <c r="VQV148" s="24"/>
      <c r="VQW148" s="24"/>
      <c r="VQX148" s="24"/>
      <c r="VQY148" s="24"/>
      <c r="VQZ148" s="24"/>
      <c r="VRA148" s="24"/>
      <c r="VRB148" s="24"/>
      <c r="VRC148" s="24"/>
      <c r="VRD148" s="24"/>
      <c r="VRE148" s="24"/>
      <c r="VRF148" s="24"/>
      <c r="VRG148" s="24"/>
      <c r="VRH148" s="24"/>
      <c r="VRI148" s="24"/>
      <c r="VRJ148" s="24"/>
      <c r="VRK148" s="24"/>
      <c r="VRL148" s="24"/>
      <c r="VRM148" s="24"/>
      <c r="VRN148" s="24"/>
      <c r="VRO148" s="24"/>
      <c r="VRP148" s="24"/>
      <c r="VRQ148" s="24"/>
      <c r="VRR148" s="24"/>
      <c r="VRS148" s="24"/>
      <c r="VRT148" s="24"/>
      <c r="VRU148" s="24"/>
      <c r="VRV148" s="24"/>
      <c r="VRW148" s="24"/>
      <c r="VRX148" s="24"/>
      <c r="VRY148" s="24"/>
      <c r="VRZ148" s="24"/>
      <c r="VSA148" s="24"/>
      <c r="VSB148" s="24"/>
      <c r="VSC148" s="24"/>
      <c r="VSD148" s="24"/>
      <c r="VSE148" s="24"/>
      <c r="VSF148" s="24"/>
      <c r="VSG148" s="24"/>
      <c r="VSH148" s="24"/>
      <c r="VSI148" s="24"/>
      <c r="VSJ148" s="24"/>
      <c r="VSK148" s="24"/>
      <c r="VSL148" s="24"/>
      <c r="VSM148" s="24"/>
      <c r="VSN148" s="24"/>
      <c r="VSO148" s="24"/>
      <c r="VSP148" s="24"/>
      <c r="VSQ148" s="24"/>
      <c r="VSR148" s="24"/>
      <c r="VSS148" s="24"/>
      <c r="VST148" s="24"/>
      <c r="VSU148" s="24"/>
      <c r="VSV148" s="24"/>
      <c r="VSW148" s="24"/>
      <c r="VSX148" s="24"/>
      <c r="VSY148" s="24"/>
      <c r="VSZ148" s="24"/>
      <c r="VTA148" s="24"/>
      <c r="VTB148" s="24"/>
      <c r="VTC148" s="24"/>
      <c r="VTD148" s="24"/>
      <c r="VTE148" s="24"/>
      <c r="VTF148" s="24"/>
      <c r="VTG148" s="24"/>
      <c r="VTH148" s="24"/>
      <c r="VTI148" s="24"/>
      <c r="VTJ148" s="24"/>
      <c r="VTK148" s="24"/>
      <c r="VTL148" s="24"/>
      <c r="VTM148" s="24"/>
      <c r="VTN148" s="24"/>
      <c r="VTO148" s="24"/>
      <c r="VTP148" s="24"/>
      <c r="VTQ148" s="24"/>
      <c r="VTR148" s="24"/>
      <c r="VTS148" s="24"/>
      <c r="VTT148" s="24"/>
      <c r="VTU148" s="24"/>
      <c r="VTV148" s="24"/>
      <c r="VTW148" s="24"/>
      <c r="VTX148" s="24"/>
      <c r="VTY148" s="24"/>
      <c r="VTZ148" s="24"/>
      <c r="VUA148" s="24"/>
      <c r="VUB148" s="24"/>
      <c r="VUC148" s="24"/>
      <c r="VUD148" s="24"/>
      <c r="VUE148" s="24"/>
      <c r="VUF148" s="24"/>
      <c r="VUG148" s="24"/>
      <c r="VUH148" s="24"/>
      <c r="VUI148" s="24"/>
      <c r="VUJ148" s="24"/>
      <c r="VUK148" s="24"/>
      <c r="VUL148" s="24"/>
      <c r="VUM148" s="24"/>
      <c r="VUN148" s="24"/>
      <c r="VUO148" s="24"/>
      <c r="VUP148" s="24"/>
      <c r="VUQ148" s="24"/>
      <c r="VUR148" s="24"/>
      <c r="VUS148" s="24"/>
      <c r="VUT148" s="24"/>
      <c r="VUU148" s="24"/>
      <c r="VUV148" s="24"/>
      <c r="VUW148" s="24"/>
      <c r="VUX148" s="24"/>
      <c r="VUY148" s="24"/>
      <c r="VUZ148" s="24"/>
      <c r="VVA148" s="24"/>
      <c r="VVB148" s="24"/>
      <c r="VVC148" s="24"/>
      <c r="VVD148" s="24"/>
      <c r="VVE148" s="24"/>
      <c r="VVF148" s="24"/>
      <c r="VVG148" s="24"/>
      <c r="VVH148" s="24"/>
      <c r="VVI148" s="24"/>
      <c r="VVJ148" s="24"/>
      <c r="VVK148" s="24"/>
      <c r="VVL148" s="24"/>
      <c r="VVM148" s="24"/>
      <c r="VVN148" s="24"/>
      <c r="VVO148" s="24"/>
      <c r="VVP148" s="24"/>
      <c r="VVQ148" s="24"/>
      <c r="VVR148" s="24"/>
      <c r="VVS148" s="24"/>
      <c r="VVT148" s="24"/>
      <c r="VVU148" s="24"/>
      <c r="VVV148" s="24"/>
      <c r="VVW148" s="24"/>
      <c r="VVX148" s="24"/>
      <c r="VVY148" s="24"/>
      <c r="VVZ148" s="24"/>
      <c r="VWA148" s="24"/>
      <c r="VWB148" s="24"/>
      <c r="VWC148" s="24"/>
      <c r="VWD148" s="24"/>
      <c r="VWE148" s="24"/>
      <c r="VWF148" s="24"/>
      <c r="VWG148" s="24"/>
      <c r="VWH148" s="24"/>
      <c r="VWI148" s="24"/>
      <c r="VWJ148" s="24"/>
      <c r="VWK148" s="24"/>
      <c r="VWL148" s="24"/>
      <c r="VWM148" s="24"/>
      <c r="VWN148" s="24"/>
      <c r="VWO148" s="24"/>
      <c r="VWP148" s="24"/>
      <c r="VWQ148" s="24"/>
      <c r="VWR148" s="24"/>
      <c r="VWS148" s="24"/>
      <c r="VWT148" s="24"/>
      <c r="VWU148" s="24"/>
      <c r="VWV148" s="24"/>
      <c r="VWW148" s="24"/>
      <c r="VWX148" s="24"/>
      <c r="VWY148" s="24"/>
      <c r="VWZ148" s="24"/>
      <c r="VXA148" s="24"/>
      <c r="VXB148" s="24"/>
      <c r="VXC148" s="24"/>
      <c r="VXD148" s="24"/>
      <c r="VXE148" s="24"/>
      <c r="VXF148" s="24"/>
      <c r="VXG148" s="24"/>
      <c r="VXH148" s="24"/>
      <c r="VXI148" s="24"/>
      <c r="VXJ148" s="24"/>
      <c r="VXK148" s="24"/>
      <c r="VXL148" s="24"/>
      <c r="VXM148" s="24"/>
      <c r="VXN148" s="24"/>
      <c r="VXO148" s="24"/>
      <c r="VXP148" s="24"/>
      <c r="VXQ148" s="24"/>
      <c r="VXR148" s="24"/>
      <c r="VXS148" s="24"/>
      <c r="VXT148" s="24"/>
      <c r="VXU148" s="24"/>
      <c r="VXV148" s="24"/>
      <c r="VXW148" s="24"/>
      <c r="VXX148" s="24"/>
      <c r="VXY148" s="24"/>
      <c r="VXZ148" s="24"/>
      <c r="VYA148" s="24"/>
      <c r="VYB148" s="24"/>
      <c r="VYC148" s="24"/>
      <c r="VYD148" s="24"/>
      <c r="VYE148" s="24"/>
      <c r="VYF148" s="24"/>
      <c r="VYG148" s="24"/>
      <c r="VYH148" s="24"/>
      <c r="VYI148" s="24"/>
      <c r="VYJ148" s="24"/>
      <c r="VYK148" s="24"/>
      <c r="VYL148" s="24"/>
      <c r="VYM148" s="24"/>
      <c r="VYN148" s="24"/>
      <c r="VYO148" s="24"/>
      <c r="VYP148" s="24"/>
      <c r="VYQ148" s="24"/>
      <c r="VYR148" s="24"/>
      <c r="VYS148" s="24"/>
      <c r="VYT148" s="24"/>
      <c r="VYU148" s="24"/>
      <c r="VYV148" s="24"/>
      <c r="VYW148" s="24"/>
      <c r="VYX148" s="24"/>
      <c r="VYY148" s="24"/>
      <c r="VYZ148" s="24"/>
      <c r="VZA148" s="24"/>
      <c r="VZB148" s="24"/>
      <c r="VZC148" s="24"/>
      <c r="VZD148" s="24"/>
      <c r="VZE148" s="24"/>
      <c r="VZF148" s="24"/>
      <c r="VZG148" s="24"/>
      <c r="VZH148" s="24"/>
      <c r="VZI148" s="24"/>
      <c r="VZJ148" s="24"/>
      <c r="VZK148" s="24"/>
      <c r="VZL148" s="24"/>
      <c r="VZM148" s="24"/>
      <c r="VZN148" s="24"/>
      <c r="VZO148" s="24"/>
      <c r="VZP148" s="24"/>
      <c r="VZQ148" s="24"/>
      <c r="VZR148" s="24"/>
      <c r="VZS148" s="24"/>
      <c r="VZT148" s="24"/>
      <c r="VZU148" s="24"/>
      <c r="VZV148" s="24"/>
      <c r="VZW148" s="24"/>
      <c r="VZX148" s="24"/>
      <c r="VZY148" s="24"/>
      <c r="VZZ148" s="24"/>
      <c r="WAA148" s="24"/>
      <c r="WAB148" s="24"/>
      <c r="WAC148" s="24"/>
      <c r="WAD148" s="24"/>
      <c r="WAE148" s="24"/>
      <c r="WAF148" s="24"/>
      <c r="WAG148" s="24"/>
      <c r="WAH148" s="24"/>
      <c r="WAI148" s="24"/>
      <c r="WAJ148" s="24"/>
      <c r="WAK148" s="24"/>
      <c r="WAL148" s="24"/>
      <c r="WAM148" s="24"/>
      <c r="WAN148" s="24"/>
      <c r="WAO148" s="24"/>
      <c r="WAP148" s="24"/>
      <c r="WAQ148" s="24"/>
      <c r="WAR148" s="24"/>
      <c r="WAS148" s="24"/>
      <c r="WAT148" s="24"/>
      <c r="WAU148" s="24"/>
      <c r="WAV148" s="24"/>
      <c r="WAW148" s="24"/>
      <c r="WAX148" s="24"/>
      <c r="WAY148" s="24"/>
      <c r="WAZ148" s="24"/>
      <c r="WBA148" s="24"/>
      <c r="WBB148" s="24"/>
      <c r="WBC148" s="24"/>
      <c r="WBD148" s="24"/>
      <c r="WBE148" s="24"/>
      <c r="WBF148" s="24"/>
      <c r="WBG148" s="24"/>
      <c r="WBH148" s="24"/>
      <c r="WBI148" s="24"/>
      <c r="WBJ148" s="24"/>
      <c r="WBK148" s="24"/>
      <c r="WBL148" s="24"/>
      <c r="WBM148" s="24"/>
      <c r="WBN148" s="24"/>
      <c r="WBO148" s="24"/>
      <c r="WBP148" s="24"/>
      <c r="WBQ148" s="24"/>
      <c r="WBR148" s="24"/>
      <c r="WBS148" s="24"/>
      <c r="WBT148" s="24"/>
      <c r="WBU148" s="24"/>
      <c r="WBV148" s="24"/>
      <c r="WBW148" s="24"/>
      <c r="WBX148" s="24"/>
      <c r="WBY148" s="24"/>
      <c r="WBZ148" s="24"/>
      <c r="WCA148" s="24"/>
      <c r="WCB148" s="24"/>
      <c r="WCC148" s="24"/>
      <c r="WCD148" s="24"/>
      <c r="WCE148" s="24"/>
      <c r="WCF148" s="24"/>
      <c r="WCG148" s="24"/>
      <c r="WCH148" s="24"/>
      <c r="WCI148" s="24"/>
      <c r="WCJ148" s="24"/>
      <c r="WCK148" s="24"/>
      <c r="WCL148" s="24"/>
      <c r="WCM148" s="24"/>
      <c r="WCN148" s="24"/>
      <c r="WCO148" s="24"/>
      <c r="WCP148" s="24"/>
      <c r="WCQ148" s="24"/>
      <c r="WCR148" s="24"/>
      <c r="WCS148" s="24"/>
      <c r="WCT148" s="24"/>
      <c r="WCU148" s="24"/>
      <c r="WCV148" s="24"/>
      <c r="WCW148" s="24"/>
      <c r="WCX148" s="24"/>
      <c r="WCY148" s="24"/>
      <c r="WCZ148" s="24"/>
      <c r="WDA148" s="24"/>
      <c r="WDB148" s="24"/>
      <c r="WDC148" s="24"/>
      <c r="WDD148" s="24"/>
      <c r="WDE148" s="24"/>
      <c r="WDF148" s="24"/>
      <c r="WDG148" s="24"/>
      <c r="WDH148" s="24"/>
      <c r="WDI148" s="24"/>
      <c r="WDJ148" s="24"/>
      <c r="WDK148" s="24"/>
      <c r="WDL148" s="24"/>
      <c r="WDM148" s="24"/>
      <c r="WDN148" s="24"/>
      <c r="WDO148" s="24"/>
      <c r="WDP148" s="24"/>
      <c r="WDQ148" s="24"/>
      <c r="WDR148" s="24"/>
      <c r="WDS148" s="24"/>
      <c r="WDT148" s="24"/>
      <c r="WDU148" s="24"/>
      <c r="WDV148" s="24"/>
      <c r="WDW148" s="24"/>
      <c r="WDX148" s="24"/>
      <c r="WDY148" s="24"/>
      <c r="WDZ148" s="24"/>
      <c r="WEA148" s="24"/>
      <c r="WEB148" s="24"/>
      <c r="WEC148" s="24"/>
      <c r="WED148" s="24"/>
      <c r="WEE148" s="24"/>
      <c r="WEF148" s="24"/>
      <c r="WEG148" s="24"/>
      <c r="WEH148" s="24"/>
      <c r="WEI148" s="24"/>
      <c r="WEJ148" s="24"/>
      <c r="WEK148" s="24"/>
      <c r="WEL148" s="24"/>
      <c r="WEM148" s="24"/>
      <c r="WEN148" s="24"/>
      <c r="WEO148" s="24"/>
      <c r="WEP148" s="24"/>
      <c r="WEQ148" s="24"/>
      <c r="WER148" s="24"/>
      <c r="WES148" s="24"/>
      <c r="WET148" s="24"/>
      <c r="WEU148" s="24"/>
      <c r="WEV148" s="24"/>
      <c r="WEW148" s="24"/>
      <c r="WEX148" s="24"/>
      <c r="WEY148" s="24"/>
      <c r="WEZ148" s="24"/>
      <c r="WFA148" s="24"/>
      <c r="WFB148" s="24"/>
      <c r="WFC148" s="24"/>
      <c r="WFD148" s="24"/>
      <c r="WFE148" s="24"/>
      <c r="WFF148" s="24"/>
      <c r="WFG148" s="24"/>
      <c r="WFH148" s="24"/>
      <c r="WFI148" s="24"/>
      <c r="WFJ148" s="24"/>
      <c r="WFK148" s="24"/>
      <c r="WFL148" s="24"/>
      <c r="WFM148" s="24"/>
      <c r="WFN148" s="24"/>
      <c r="WFO148" s="24"/>
      <c r="WFP148" s="24"/>
      <c r="WFQ148" s="24"/>
      <c r="WFR148" s="24"/>
      <c r="WFS148" s="24"/>
      <c r="WFT148" s="24"/>
      <c r="WFU148" s="24"/>
      <c r="WFV148" s="24"/>
      <c r="WFW148" s="24"/>
      <c r="WFX148" s="24"/>
      <c r="WFY148" s="24"/>
      <c r="WFZ148" s="24"/>
      <c r="WGA148" s="24"/>
      <c r="WGB148" s="24"/>
      <c r="WGC148" s="24"/>
      <c r="WGD148" s="24"/>
      <c r="WGE148" s="24"/>
      <c r="WGF148" s="24"/>
      <c r="WGG148" s="24"/>
      <c r="WGH148" s="24"/>
      <c r="WGI148" s="24"/>
      <c r="WGJ148" s="24"/>
      <c r="WGK148" s="24"/>
      <c r="WGL148" s="24"/>
      <c r="WGM148" s="24"/>
      <c r="WGN148" s="24"/>
      <c r="WGO148" s="24"/>
      <c r="WGP148" s="24"/>
      <c r="WGQ148" s="24"/>
      <c r="WGR148" s="24"/>
      <c r="WGS148" s="24"/>
      <c r="WGT148" s="24"/>
      <c r="WGU148" s="24"/>
      <c r="WGV148" s="24"/>
      <c r="WGW148" s="24"/>
      <c r="WGX148" s="24"/>
      <c r="WGY148" s="24"/>
      <c r="WGZ148" s="24"/>
      <c r="WHA148" s="24"/>
      <c r="WHB148" s="24"/>
      <c r="WHC148" s="24"/>
      <c r="WHD148" s="24"/>
      <c r="WHE148" s="24"/>
      <c r="WHF148" s="24"/>
      <c r="WHG148" s="24"/>
      <c r="WHH148" s="24"/>
      <c r="WHI148" s="24"/>
      <c r="WHJ148" s="24"/>
      <c r="WHK148" s="24"/>
      <c r="WHL148" s="24"/>
      <c r="WHM148" s="24"/>
      <c r="WHN148" s="24"/>
      <c r="WHO148" s="24"/>
      <c r="WHP148" s="24"/>
      <c r="WHQ148" s="24"/>
      <c r="WHR148" s="24"/>
      <c r="WHS148" s="24"/>
      <c r="WHT148" s="24"/>
      <c r="WHU148" s="24"/>
      <c r="WHV148" s="24"/>
      <c r="WHW148" s="24"/>
      <c r="WHX148" s="24"/>
      <c r="WHY148" s="24"/>
      <c r="WHZ148" s="24"/>
      <c r="WIA148" s="24"/>
      <c r="WIB148" s="24"/>
      <c r="WIC148" s="24"/>
      <c r="WID148" s="24"/>
      <c r="WIE148" s="24"/>
      <c r="WIF148" s="24"/>
      <c r="WIG148" s="24"/>
      <c r="WIH148" s="24"/>
      <c r="WII148" s="24"/>
      <c r="WIJ148" s="24"/>
      <c r="WIK148" s="24"/>
      <c r="WIL148" s="24"/>
      <c r="WIM148" s="24"/>
      <c r="WIN148" s="24"/>
      <c r="WIO148" s="24"/>
      <c r="WIP148" s="24"/>
      <c r="WIQ148" s="24"/>
      <c r="WIR148" s="24"/>
      <c r="WIS148" s="24"/>
      <c r="WIT148" s="24"/>
      <c r="WIU148" s="24"/>
      <c r="WIV148" s="24"/>
      <c r="WIW148" s="24"/>
      <c r="WIX148" s="24"/>
      <c r="WIY148" s="24"/>
      <c r="WIZ148" s="24"/>
      <c r="WJA148" s="24"/>
      <c r="WJB148" s="24"/>
      <c r="WJC148" s="24"/>
      <c r="WJD148" s="24"/>
      <c r="WJE148" s="24"/>
      <c r="WJF148" s="24"/>
      <c r="WJG148" s="24"/>
      <c r="WJH148" s="24"/>
      <c r="WJI148" s="24"/>
      <c r="WJJ148" s="24"/>
      <c r="WJK148" s="24"/>
      <c r="WJL148" s="24"/>
      <c r="WJM148" s="24"/>
      <c r="WJN148" s="24"/>
      <c r="WJO148" s="24"/>
      <c r="WJP148" s="24"/>
      <c r="WJQ148" s="24"/>
      <c r="WJR148" s="24"/>
      <c r="WJS148" s="24"/>
      <c r="WJT148" s="24"/>
      <c r="WJU148" s="24"/>
      <c r="WJV148" s="24"/>
      <c r="WJW148" s="24"/>
      <c r="WJX148" s="24"/>
      <c r="WJY148" s="24"/>
      <c r="WJZ148" s="24"/>
      <c r="WKA148" s="24"/>
      <c r="WKB148" s="24"/>
      <c r="WKC148" s="24"/>
      <c r="WKD148" s="24"/>
      <c r="WKE148" s="24"/>
      <c r="WKF148" s="24"/>
      <c r="WKG148" s="24"/>
      <c r="WKH148" s="24"/>
      <c r="WKI148" s="24"/>
      <c r="WKJ148" s="24"/>
      <c r="WKK148" s="24"/>
      <c r="WKL148" s="24"/>
      <c r="WKM148" s="24"/>
      <c r="WKN148" s="24"/>
      <c r="WKO148" s="24"/>
      <c r="WKP148" s="24"/>
      <c r="WKQ148" s="24"/>
      <c r="WKR148" s="24"/>
      <c r="WKS148" s="24"/>
      <c r="WKT148" s="24"/>
      <c r="WKU148" s="24"/>
      <c r="WKV148" s="24"/>
      <c r="WKW148" s="24"/>
      <c r="WKX148" s="24"/>
      <c r="WKY148" s="24"/>
      <c r="WKZ148" s="24"/>
      <c r="WLA148" s="24"/>
      <c r="WLB148" s="24"/>
      <c r="WLC148" s="24"/>
      <c r="WLD148" s="24"/>
      <c r="WLE148" s="24"/>
      <c r="WLF148" s="24"/>
      <c r="WLG148" s="24"/>
      <c r="WLH148" s="24"/>
      <c r="WLI148" s="24"/>
      <c r="WLJ148" s="24"/>
      <c r="WLK148" s="24"/>
      <c r="WLL148" s="24"/>
      <c r="WLM148" s="24"/>
      <c r="WLN148" s="24"/>
      <c r="WLO148" s="24"/>
      <c r="WLP148" s="24"/>
      <c r="WLQ148" s="24"/>
      <c r="WLR148" s="24"/>
      <c r="WLS148" s="24"/>
      <c r="WLT148" s="24"/>
      <c r="WLU148" s="24"/>
      <c r="WLV148" s="24"/>
      <c r="WLW148" s="24"/>
      <c r="WLX148" s="24"/>
      <c r="WLY148" s="24"/>
      <c r="WLZ148" s="24"/>
      <c r="WMA148" s="24"/>
      <c r="WMB148" s="24"/>
      <c r="WMC148" s="24"/>
      <c r="WMD148" s="24"/>
      <c r="WME148" s="24"/>
      <c r="WMF148" s="24"/>
      <c r="WMG148" s="24"/>
      <c r="WMH148" s="24"/>
      <c r="WMI148" s="24"/>
      <c r="WMJ148" s="24"/>
      <c r="WMK148" s="24"/>
      <c r="WML148" s="24"/>
      <c r="WMM148" s="24"/>
      <c r="WMN148" s="24"/>
      <c r="WMO148" s="24"/>
      <c r="WMP148" s="24"/>
      <c r="WMQ148" s="24"/>
      <c r="WMR148" s="24"/>
      <c r="WMS148" s="24"/>
      <c r="WMT148" s="24"/>
      <c r="WMU148" s="24"/>
      <c r="WMV148" s="24"/>
      <c r="WMW148" s="24"/>
      <c r="WMX148" s="24"/>
      <c r="WMY148" s="24"/>
      <c r="WMZ148" s="24"/>
      <c r="WNA148" s="24"/>
      <c r="WNB148" s="24"/>
      <c r="WNC148" s="24"/>
      <c r="WND148" s="24"/>
      <c r="WNE148" s="24"/>
      <c r="WNF148" s="24"/>
      <c r="WNG148" s="24"/>
      <c r="WNH148" s="24"/>
      <c r="WNI148" s="24"/>
      <c r="WNJ148" s="24"/>
      <c r="WNK148" s="24"/>
      <c r="WNL148" s="24"/>
      <c r="WNM148" s="24"/>
      <c r="WNN148" s="24"/>
      <c r="WNO148" s="24"/>
      <c r="WNP148" s="24"/>
      <c r="WNQ148" s="24"/>
      <c r="WNR148" s="24"/>
      <c r="WNS148" s="24"/>
      <c r="WNT148" s="24"/>
      <c r="WNU148" s="24"/>
      <c r="WNV148" s="24"/>
      <c r="WNW148" s="24"/>
      <c r="WNX148" s="24"/>
      <c r="WNY148" s="24"/>
      <c r="WNZ148" s="24"/>
      <c r="WOA148" s="24"/>
      <c r="WOB148" s="24"/>
      <c r="WOC148" s="24"/>
      <c r="WOD148" s="24"/>
      <c r="WOE148" s="24"/>
      <c r="WOF148" s="24"/>
      <c r="WOG148" s="24"/>
      <c r="WOH148" s="24"/>
      <c r="WOI148" s="24"/>
      <c r="WOJ148" s="24"/>
      <c r="WOK148" s="24"/>
      <c r="WOL148" s="24"/>
      <c r="WOM148" s="24"/>
      <c r="WON148" s="24"/>
      <c r="WOO148" s="24"/>
      <c r="WOP148" s="24"/>
      <c r="WOQ148" s="24"/>
      <c r="WOR148" s="24"/>
      <c r="WOS148" s="24"/>
      <c r="WOT148" s="24"/>
      <c r="WOU148" s="24"/>
      <c r="WOV148" s="24"/>
      <c r="WOW148" s="24"/>
      <c r="WOX148" s="24"/>
      <c r="WOY148" s="24"/>
      <c r="WOZ148" s="24"/>
      <c r="WPA148" s="24"/>
      <c r="WPB148" s="24"/>
      <c r="WPC148" s="24"/>
      <c r="WPD148" s="24"/>
      <c r="WPE148" s="24"/>
      <c r="WPF148" s="24"/>
      <c r="WPG148" s="24"/>
      <c r="WPH148" s="24"/>
      <c r="WPI148" s="24"/>
      <c r="WPJ148" s="24"/>
      <c r="WPK148" s="24"/>
      <c r="WPL148" s="24"/>
      <c r="WPM148" s="24"/>
      <c r="WPN148" s="24"/>
      <c r="WPO148" s="24"/>
      <c r="WPP148" s="24"/>
      <c r="WPQ148" s="24"/>
      <c r="WPR148" s="24"/>
      <c r="WPS148" s="24"/>
      <c r="WPT148" s="24"/>
      <c r="WPU148" s="24"/>
      <c r="WPV148" s="24"/>
      <c r="WPW148" s="24"/>
      <c r="WPX148" s="24"/>
      <c r="WPY148" s="24"/>
      <c r="WPZ148" s="24"/>
      <c r="WQA148" s="24"/>
      <c r="WQB148" s="24"/>
      <c r="WQC148" s="24"/>
      <c r="WQD148" s="24"/>
      <c r="WQE148" s="24"/>
      <c r="WQF148" s="24"/>
      <c r="WQG148" s="24"/>
      <c r="WQH148" s="24"/>
      <c r="WQI148" s="24"/>
      <c r="WQJ148" s="24"/>
      <c r="WQK148" s="24"/>
      <c r="WQL148" s="24"/>
      <c r="WQM148" s="24"/>
      <c r="WQN148" s="24"/>
      <c r="WQO148" s="24"/>
      <c r="WQP148" s="24"/>
      <c r="WQQ148" s="24"/>
      <c r="WQR148" s="24"/>
      <c r="WQS148" s="24"/>
      <c r="WQT148" s="24"/>
      <c r="WQU148" s="24"/>
      <c r="WQV148" s="24"/>
      <c r="WQW148" s="24"/>
      <c r="WQX148" s="24"/>
      <c r="WQY148" s="24"/>
      <c r="WQZ148" s="24"/>
      <c r="WRA148" s="24"/>
      <c r="WRB148" s="24"/>
      <c r="WRC148" s="24"/>
      <c r="WRD148" s="24"/>
      <c r="WRE148" s="24"/>
      <c r="WRF148" s="24"/>
      <c r="WRG148" s="24"/>
      <c r="WRH148" s="24"/>
      <c r="WRI148" s="24"/>
      <c r="WRJ148" s="24"/>
      <c r="WRK148" s="24"/>
      <c r="WRL148" s="24"/>
      <c r="WRM148" s="24"/>
      <c r="WRN148" s="24"/>
      <c r="WRO148" s="24"/>
      <c r="WRP148" s="24"/>
      <c r="WRQ148" s="24"/>
      <c r="WRR148" s="24"/>
      <c r="WRS148" s="24"/>
      <c r="WRT148" s="24"/>
      <c r="WRU148" s="24"/>
      <c r="WRV148" s="24"/>
      <c r="WRW148" s="24"/>
      <c r="WRX148" s="24"/>
      <c r="WRY148" s="24"/>
      <c r="WRZ148" s="24"/>
      <c r="WSA148" s="24"/>
      <c r="WSB148" s="24"/>
      <c r="WSC148" s="24"/>
      <c r="WSD148" s="24"/>
      <c r="WSE148" s="24"/>
      <c r="WSF148" s="24"/>
      <c r="WSG148" s="24"/>
      <c r="WSH148" s="24"/>
      <c r="WSI148" s="24"/>
      <c r="WSJ148" s="24"/>
      <c r="WSK148" s="24"/>
      <c r="WSL148" s="24"/>
      <c r="WSM148" s="24"/>
      <c r="WSN148" s="24"/>
      <c r="WSO148" s="24"/>
      <c r="WSP148" s="24"/>
      <c r="WSQ148" s="24"/>
      <c r="WSR148" s="24"/>
      <c r="WSS148" s="24"/>
      <c r="WST148" s="24"/>
      <c r="WSU148" s="24"/>
      <c r="WSV148" s="24"/>
      <c r="WSW148" s="24"/>
      <c r="WSX148" s="24"/>
      <c r="WSY148" s="24"/>
      <c r="WSZ148" s="24"/>
      <c r="WTA148" s="24"/>
      <c r="WTB148" s="24"/>
      <c r="WTC148" s="24"/>
      <c r="WTD148" s="24"/>
      <c r="WTE148" s="24"/>
      <c r="WTF148" s="24"/>
      <c r="WTG148" s="24"/>
      <c r="WTH148" s="24"/>
      <c r="WTI148" s="24"/>
      <c r="WTJ148" s="24"/>
      <c r="WTK148" s="24"/>
      <c r="WTL148" s="24"/>
      <c r="WTM148" s="24"/>
      <c r="WTN148" s="24"/>
      <c r="WTO148" s="24"/>
      <c r="WTP148" s="24"/>
      <c r="WTQ148" s="24"/>
      <c r="WTR148" s="24"/>
      <c r="WTS148" s="24"/>
      <c r="WTT148" s="24"/>
      <c r="WTU148" s="24"/>
      <c r="WTV148" s="24"/>
      <c r="WTW148" s="24"/>
      <c r="WTX148" s="24"/>
      <c r="WTY148" s="24"/>
      <c r="WTZ148" s="24"/>
      <c r="WUA148" s="24"/>
      <c r="WUB148" s="24"/>
      <c r="WUC148" s="24"/>
      <c r="WUD148" s="24"/>
      <c r="WUE148" s="24"/>
      <c r="WUF148" s="24"/>
      <c r="WUG148" s="24"/>
      <c r="WUH148" s="24"/>
      <c r="WUI148" s="24"/>
      <c r="WUJ148" s="24"/>
      <c r="WUK148" s="24"/>
      <c r="WUL148" s="24"/>
      <c r="WUM148" s="24"/>
      <c r="WUN148" s="24"/>
      <c r="WUO148" s="24"/>
      <c r="WUP148" s="24"/>
      <c r="WUQ148" s="24"/>
      <c r="WUR148" s="24"/>
      <c r="WUS148" s="24"/>
      <c r="WUT148" s="24"/>
      <c r="WUU148" s="24"/>
      <c r="WUV148" s="24"/>
      <c r="WUW148" s="24"/>
      <c r="WUX148" s="24"/>
      <c r="WUY148" s="24"/>
      <c r="WUZ148" s="24"/>
      <c r="WVA148" s="24"/>
      <c r="WVB148" s="24"/>
      <c r="WVC148" s="24"/>
      <c r="WVD148" s="24"/>
      <c r="WVE148" s="24"/>
      <c r="WVF148" s="24"/>
      <c r="WVG148" s="24"/>
      <c r="WVH148" s="24"/>
      <c r="WVI148" s="24"/>
      <c r="WVJ148" s="24"/>
      <c r="WVK148" s="24"/>
      <c r="WVL148" s="24"/>
      <c r="WVM148" s="24"/>
      <c r="WVN148" s="24"/>
      <c r="WVO148" s="24"/>
      <c r="WVP148" s="24"/>
      <c r="WVQ148" s="24"/>
      <c r="WVR148" s="24"/>
      <c r="WVS148" s="24"/>
      <c r="WVT148" s="24"/>
      <c r="WVU148" s="24"/>
      <c r="WVV148" s="24"/>
      <c r="WVW148" s="24"/>
      <c r="WVX148" s="24"/>
      <c r="WVY148" s="24"/>
      <c r="WVZ148" s="24"/>
      <c r="WWA148" s="24"/>
      <c r="WWB148" s="24"/>
      <c r="WWC148" s="24"/>
      <c r="WWD148" s="24"/>
      <c r="WWE148" s="24"/>
      <c r="WWF148" s="24"/>
      <c r="WWG148" s="24"/>
      <c r="WWH148" s="24"/>
      <c r="WWI148" s="24"/>
      <c r="WWJ148" s="24"/>
      <c r="WWK148" s="24"/>
      <c r="WWL148" s="24"/>
      <c r="WWM148" s="24"/>
      <c r="WWN148" s="24"/>
      <c r="WWO148" s="24"/>
      <c r="WWP148" s="24"/>
      <c r="WWQ148" s="24"/>
      <c r="WWR148" s="24"/>
      <c r="WWS148" s="24"/>
      <c r="WWT148" s="24"/>
      <c r="WWU148" s="24"/>
      <c r="WWV148" s="24"/>
      <c r="WWW148" s="24"/>
      <c r="WWX148" s="24"/>
      <c r="WWY148" s="24"/>
      <c r="WWZ148" s="24"/>
      <c r="WXA148" s="24"/>
      <c r="WXB148" s="24"/>
      <c r="WXC148" s="24"/>
      <c r="WXD148" s="24"/>
      <c r="WXE148" s="24"/>
      <c r="WXF148" s="24"/>
      <c r="WXG148" s="24"/>
      <c r="WXH148" s="24"/>
      <c r="WXI148" s="24"/>
      <c r="WXJ148" s="24"/>
      <c r="WXK148" s="24"/>
      <c r="WXL148" s="24"/>
      <c r="WXM148" s="24"/>
      <c r="WXN148" s="24"/>
      <c r="WXO148" s="24"/>
      <c r="WXP148" s="24"/>
      <c r="WXQ148" s="24"/>
      <c r="WXR148" s="24"/>
      <c r="WXS148" s="24"/>
      <c r="WXT148" s="24"/>
      <c r="WXU148" s="24"/>
      <c r="WXV148" s="24"/>
      <c r="WXW148" s="24"/>
      <c r="WXX148" s="24"/>
      <c r="WXY148" s="24"/>
      <c r="WXZ148" s="24"/>
      <c r="WYA148" s="24"/>
      <c r="WYB148" s="24"/>
      <c r="WYC148" s="24"/>
      <c r="WYD148" s="24"/>
      <c r="WYE148" s="24"/>
      <c r="WYF148" s="24"/>
      <c r="WYG148" s="24"/>
      <c r="WYH148" s="24"/>
      <c r="WYI148" s="24"/>
      <c r="WYJ148" s="24"/>
      <c r="WYK148" s="24"/>
      <c r="WYL148" s="24"/>
      <c r="WYM148" s="24"/>
      <c r="WYN148" s="24"/>
      <c r="WYO148" s="24"/>
      <c r="WYP148" s="24"/>
      <c r="WYQ148" s="24"/>
      <c r="WYR148" s="24"/>
      <c r="WYS148" s="24"/>
      <c r="WYT148" s="24"/>
      <c r="WYU148" s="24"/>
      <c r="WYV148" s="24"/>
      <c r="WYW148" s="24"/>
      <c r="WYX148" s="24"/>
      <c r="WYY148" s="24"/>
      <c r="WYZ148" s="24"/>
      <c r="WZA148" s="24"/>
      <c r="WZB148" s="24"/>
      <c r="WZC148" s="24"/>
      <c r="WZD148" s="24"/>
      <c r="WZE148" s="24"/>
      <c r="WZF148" s="24"/>
      <c r="WZG148" s="24"/>
      <c r="WZH148" s="24"/>
      <c r="WZI148" s="24"/>
      <c r="WZJ148" s="24"/>
      <c r="WZK148" s="24"/>
      <c r="WZL148" s="24"/>
      <c r="WZM148" s="24"/>
      <c r="WZN148" s="24"/>
      <c r="WZO148" s="24"/>
      <c r="WZP148" s="24"/>
      <c r="WZQ148" s="24"/>
      <c r="WZR148" s="24"/>
      <c r="WZS148" s="24"/>
      <c r="WZT148" s="24"/>
      <c r="WZU148" s="24"/>
      <c r="WZV148" s="24"/>
      <c r="WZW148" s="24"/>
      <c r="WZX148" s="24"/>
      <c r="WZY148" s="24"/>
      <c r="WZZ148" s="24"/>
      <c r="XAA148" s="24"/>
      <c r="XAB148" s="24"/>
      <c r="XAC148" s="24"/>
      <c r="XAD148" s="24"/>
      <c r="XAE148" s="24"/>
      <c r="XAF148" s="24"/>
      <c r="XAG148" s="24"/>
      <c r="XAH148" s="24"/>
      <c r="XAI148" s="24"/>
      <c r="XAJ148" s="24"/>
      <c r="XAK148" s="24"/>
      <c r="XAL148" s="24"/>
      <c r="XAM148" s="24"/>
      <c r="XAN148" s="24"/>
      <c r="XAO148" s="24"/>
      <c r="XAP148" s="24"/>
      <c r="XAQ148" s="24"/>
      <c r="XAR148" s="24"/>
      <c r="XAS148" s="24"/>
      <c r="XAT148" s="24"/>
      <c r="XAU148" s="24"/>
      <c r="XAV148" s="24"/>
      <c r="XAW148" s="24"/>
      <c r="XAX148" s="24"/>
      <c r="XAY148" s="24"/>
      <c r="XAZ148" s="24"/>
      <c r="XBA148" s="24"/>
      <c r="XBB148" s="24"/>
      <c r="XBC148" s="24"/>
      <c r="XBD148" s="24"/>
      <c r="XBE148" s="24"/>
      <c r="XBF148" s="24"/>
      <c r="XBG148" s="24"/>
      <c r="XBH148" s="24"/>
      <c r="XBI148" s="24"/>
      <c r="XBJ148" s="24"/>
      <c r="XBK148" s="24"/>
      <c r="XBL148" s="24"/>
      <c r="XBM148" s="24"/>
      <c r="XBN148" s="24"/>
      <c r="XBO148" s="24"/>
      <c r="XBP148" s="24"/>
      <c r="XBQ148" s="24"/>
      <c r="XBR148" s="24"/>
      <c r="XBS148" s="24"/>
      <c r="XBT148" s="24"/>
      <c r="XBU148" s="24"/>
      <c r="XBV148" s="24"/>
      <c r="XBW148" s="24"/>
      <c r="XBX148" s="24"/>
      <c r="XBY148" s="24"/>
      <c r="XBZ148" s="24"/>
      <c r="XCA148" s="24"/>
      <c r="XCB148" s="24"/>
      <c r="XCC148" s="24"/>
      <c r="XCD148" s="24"/>
      <c r="XCE148" s="24"/>
      <c r="XCF148" s="24"/>
      <c r="XCG148" s="24"/>
      <c r="XCH148" s="24"/>
      <c r="XCI148" s="24"/>
      <c r="XCJ148" s="24"/>
      <c r="XCK148" s="24"/>
      <c r="XCL148" s="24"/>
      <c r="XCM148" s="24"/>
      <c r="XCN148" s="24"/>
      <c r="XCO148" s="24"/>
      <c r="XCP148" s="24"/>
      <c r="XCQ148" s="24"/>
      <c r="XCR148" s="24"/>
      <c r="XCS148" s="24"/>
      <c r="XCT148" s="24"/>
      <c r="XCU148" s="24"/>
      <c r="XCV148" s="24"/>
      <c r="XCW148" s="24"/>
      <c r="XCX148" s="24"/>
      <c r="XCY148" s="24"/>
      <c r="XCZ148" s="24"/>
      <c r="XDA148" s="24"/>
      <c r="XDB148" s="24"/>
      <c r="XDC148" s="24"/>
      <c r="XDD148" s="24"/>
      <c r="XDE148" s="24"/>
      <c r="XDF148" s="24"/>
      <c r="XDG148" s="24"/>
      <c r="XDH148" s="24"/>
      <c r="XDI148" s="24"/>
      <c r="XDJ148" s="24"/>
      <c r="XDK148" s="24"/>
      <c r="XDL148" s="24"/>
      <c r="XDM148" s="24"/>
      <c r="XDN148" s="24"/>
      <c r="XDO148" s="24"/>
      <c r="XDP148" s="24"/>
      <c r="XDQ148" s="24"/>
      <c r="XDR148" s="24"/>
      <c r="XDS148" s="24"/>
      <c r="XDT148" s="24"/>
      <c r="XDU148" s="24"/>
      <c r="XDV148" s="24"/>
      <c r="XDW148" s="24"/>
      <c r="XDX148" s="24"/>
      <c r="XDY148" s="24"/>
      <c r="XDZ148" s="24"/>
      <c r="XEA148" s="24"/>
      <c r="XEB148" s="24"/>
      <c r="XEC148" s="24"/>
      <c r="XED148" s="24"/>
      <c r="XEE148" s="24"/>
      <c r="XEF148" s="24"/>
      <c r="XEG148" s="24"/>
      <c r="XEH148" s="24"/>
      <c r="XEI148" s="24"/>
      <c r="XEJ148" s="24"/>
      <c r="XEK148" s="24"/>
      <c r="XEL148" s="24"/>
      <c r="XEM148" s="24"/>
      <c r="XEN148" s="24"/>
      <c r="XEO148" s="24"/>
      <c r="XEP148" s="24"/>
      <c r="XEQ148" s="24"/>
      <c r="XER148" s="24"/>
      <c r="XES148" s="24"/>
      <c r="XET148" s="24"/>
      <c r="XEU148" s="24"/>
      <c r="XEV148" s="24"/>
      <c r="XEW148" s="24"/>
      <c r="XEX148" s="24"/>
      <c r="XEY148" s="24"/>
      <c r="XEZ148" s="24"/>
      <c r="XFA148" s="24"/>
    </row>
    <row r="149" spans="1:16381" ht="13.5" x14ac:dyDescent="0.15">
      <c r="A149" s="38" t="s">
        <v>20</v>
      </c>
      <c r="B149" s="33">
        <v>3</v>
      </c>
      <c r="C149" s="54"/>
      <c r="D149" s="55"/>
      <c r="E149" s="54"/>
      <c r="F149" s="55"/>
      <c r="G149" s="54"/>
      <c r="H149" s="41"/>
      <c r="I149" s="67"/>
      <c r="J149" s="67"/>
      <c r="K149" s="34"/>
      <c r="L149" s="34"/>
      <c r="M149" s="34"/>
      <c r="N149" s="67"/>
      <c r="O149" s="59">
        <f t="shared" si="53"/>
        <v>0</v>
      </c>
      <c r="P149" s="59"/>
    </row>
    <row r="150" spans="1:16381" ht="13.5" x14ac:dyDescent="0.15">
      <c r="A150" s="42" t="s">
        <v>21</v>
      </c>
      <c r="B150" s="33">
        <v>4</v>
      </c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59">
        <f t="shared" si="53"/>
        <v>0</v>
      </c>
      <c r="P150" s="61"/>
    </row>
    <row r="151" spans="1:16381" ht="13.5" x14ac:dyDescent="0.15">
      <c r="A151" s="42" t="s">
        <v>22</v>
      </c>
      <c r="B151" s="33">
        <v>5</v>
      </c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59">
        <f t="shared" si="53"/>
        <v>0</v>
      </c>
      <c r="P151" s="61"/>
    </row>
    <row r="152" spans="1:16381" ht="13.5" x14ac:dyDescent="0.15">
      <c r="A152" s="42" t="s">
        <v>23</v>
      </c>
      <c r="B152" s="33" t="s">
        <v>24</v>
      </c>
      <c r="C152" s="56">
        <f t="shared" ref="C152:N152" si="54">C150-C151</f>
        <v>0</v>
      </c>
      <c r="D152" s="56">
        <f t="shared" si="54"/>
        <v>0</v>
      </c>
      <c r="E152" s="56">
        <f t="shared" si="54"/>
        <v>0</v>
      </c>
      <c r="F152" s="56">
        <f t="shared" si="54"/>
        <v>0</v>
      </c>
      <c r="G152" s="56">
        <f t="shared" si="54"/>
        <v>0</v>
      </c>
      <c r="H152" s="56">
        <f t="shared" si="54"/>
        <v>0</v>
      </c>
      <c r="I152" s="56">
        <f t="shared" si="54"/>
        <v>0</v>
      </c>
      <c r="J152" s="56">
        <f t="shared" si="54"/>
        <v>0</v>
      </c>
      <c r="K152" s="56">
        <f t="shared" si="54"/>
        <v>0</v>
      </c>
      <c r="L152" s="56">
        <f t="shared" si="54"/>
        <v>0</v>
      </c>
      <c r="M152" s="56">
        <f t="shared" si="54"/>
        <v>0</v>
      </c>
      <c r="N152" s="56">
        <f t="shared" si="54"/>
        <v>0</v>
      </c>
      <c r="O152" s="59">
        <f t="shared" si="53"/>
        <v>0</v>
      </c>
      <c r="P152" s="61"/>
    </row>
    <row r="153" spans="1:16381" ht="13.5" x14ac:dyDescent="0.15">
      <c r="A153" s="45" t="s">
        <v>25</v>
      </c>
      <c r="B153" s="33">
        <v>7</v>
      </c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59">
        <f t="shared" si="53"/>
        <v>0</v>
      </c>
      <c r="P153" s="61"/>
    </row>
    <row r="154" spans="1:16381" s="24" customFormat="1" ht="13.5" x14ac:dyDescent="0.15">
      <c r="A154" s="45" t="s">
        <v>26</v>
      </c>
      <c r="B154" s="33">
        <v>8</v>
      </c>
      <c r="C154" s="56"/>
      <c r="D154" s="56"/>
      <c r="E154" s="56"/>
      <c r="F154" s="56"/>
      <c r="G154" s="56"/>
      <c r="H154" s="56"/>
      <c r="I154" s="68"/>
      <c r="J154" s="68"/>
      <c r="K154" s="56"/>
      <c r="L154" s="56"/>
      <c r="M154" s="56"/>
      <c r="N154" s="68"/>
      <c r="O154" s="59">
        <f t="shared" si="53"/>
        <v>0</v>
      </c>
      <c r="P154" s="61"/>
      <c r="U154" s="69"/>
    </row>
    <row r="155" spans="1:16381" ht="13.5" x14ac:dyDescent="0.15">
      <c r="A155" s="45" t="s">
        <v>27</v>
      </c>
      <c r="B155" s="33">
        <v>9</v>
      </c>
      <c r="C155" s="56"/>
      <c r="D155" s="56"/>
      <c r="E155" s="56"/>
      <c r="F155" s="56"/>
      <c r="G155" s="56"/>
      <c r="H155" s="56"/>
      <c r="I155" s="68"/>
      <c r="J155" s="68"/>
      <c r="K155" s="56"/>
      <c r="L155" s="56"/>
      <c r="M155" s="56"/>
      <c r="N155" s="68"/>
      <c r="O155" s="59">
        <f t="shared" si="53"/>
        <v>0</v>
      </c>
      <c r="P155" s="61"/>
    </row>
    <row r="156" spans="1:16381" ht="13.5" x14ac:dyDescent="0.15">
      <c r="A156" s="45" t="s">
        <v>28</v>
      </c>
      <c r="B156" s="33">
        <v>10</v>
      </c>
      <c r="C156" s="56"/>
      <c r="D156" s="56"/>
      <c r="E156" s="56"/>
      <c r="F156" s="56"/>
      <c r="G156" s="56"/>
      <c r="H156" s="56"/>
      <c r="I156" s="68"/>
      <c r="J156" s="68"/>
      <c r="K156" s="56"/>
      <c r="L156" s="56"/>
      <c r="M156" s="56"/>
      <c r="N156" s="68"/>
      <c r="O156" s="65">
        <f t="shared" si="53"/>
        <v>0</v>
      </c>
      <c r="P156" s="63"/>
    </row>
    <row r="157" spans="1:16381" ht="13.5" x14ac:dyDescent="0.15">
      <c r="A157" s="46" t="s">
        <v>29</v>
      </c>
      <c r="B157" s="47" t="s">
        <v>30</v>
      </c>
      <c r="C157" s="52">
        <f t="shared" ref="C157:N157" si="55">C152+C153-C154+C155-C156</f>
        <v>0</v>
      </c>
      <c r="D157" s="52">
        <f t="shared" si="55"/>
        <v>0</v>
      </c>
      <c r="E157" s="52">
        <f t="shared" si="55"/>
        <v>0</v>
      </c>
      <c r="F157" s="52">
        <f t="shared" si="55"/>
        <v>0</v>
      </c>
      <c r="G157" s="52">
        <f t="shared" si="55"/>
        <v>0</v>
      </c>
      <c r="H157" s="52">
        <f t="shared" si="55"/>
        <v>0</v>
      </c>
      <c r="I157" s="52">
        <f t="shared" si="55"/>
        <v>0</v>
      </c>
      <c r="J157" s="52">
        <f t="shared" si="55"/>
        <v>0</v>
      </c>
      <c r="K157" s="52">
        <f t="shared" si="55"/>
        <v>0</v>
      </c>
      <c r="L157" s="52">
        <f t="shared" si="55"/>
        <v>0</v>
      </c>
      <c r="M157" s="52">
        <f t="shared" si="55"/>
        <v>0</v>
      </c>
      <c r="N157" s="52">
        <f t="shared" si="55"/>
        <v>0</v>
      </c>
      <c r="O157" s="66">
        <f t="shared" si="53"/>
        <v>0</v>
      </c>
      <c r="P157" s="64"/>
    </row>
    <row r="158" spans="1:16381" ht="13.5" x14ac:dyDescent="0.15">
      <c r="A158" s="49" t="s">
        <v>31</v>
      </c>
      <c r="B158" s="49" t="s">
        <v>32</v>
      </c>
      <c r="C158" s="53">
        <f t="shared" ref="C158:N158" si="56">C150+C153</f>
        <v>0</v>
      </c>
      <c r="D158" s="53">
        <f t="shared" si="56"/>
        <v>0</v>
      </c>
      <c r="E158" s="53">
        <f t="shared" si="56"/>
        <v>0</v>
      </c>
      <c r="F158" s="53">
        <f t="shared" si="56"/>
        <v>0</v>
      </c>
      <c r="G158" s="53">
        <f t="shared" si="56"/>
        <v>0</v>
      </c>
      <c r="H158" s="53">
        <f t="shared" si="56"/>
        <v>0</v>
      </c>
      <c r="I158" s="53">
        <f t="shared" si="56"/>
        <v>0</v>
      </c>
      <c r="J158" s="53">
        <f t="shared" si="56"/>
        <v>0</v>
      </c>
      <c r="K158" s="53">
        <f t="shared" si="56"/>
        <v>0</v>
      </c>
      <c r="L158" s="53">
        <f t="shared" si="56"/>
        <v>0</v>
      </c>
      <c r="M158" s="53">
        <f t="shared" si="56"/>
        <v>0</v>
      </c>
      <c r="N158" s="53">
        <f t="shared" si="56"/>
        <v>0</v>
      </c>
      <c r="O158" s="53">
        <f t="shared" si="53"/>
        <v>0</v>
      </c>
      <c r="P158" s="50"/>
    </row>
    <row r="159" spans="1:16381" ht="13.5" x14ac:dyDescent="0.15">
      <c r="A159" s="49" t="s">
        <v>33</v>
      </c>
      <c r="B159" s="49" t="s">
        <v>34</v>
      </c>
      <c r="C159" s="53">
        <f t="shared" ref="C159:N159" si="57">C151+C154-C155+C156</f>
        <v>0</v>
      </c>
      <c r="D159" s="53">
        <f t="shared" si="57"/>
        <v>0</v>
      </c>
      <c r="E159" s="53">
        <f t="shared" si="57"/>
        <v>0</v>
      </c>
      <c r="F159" s="53">
        <f t="shared" si="57"/>
        <v>0</v>
      </c>
      <c r="G159" s="53">
        <f t="shared" si="57"/>
        <v>0</v>
      </c>
      <c r="H159" s="53">
        <f t="shared" si="57"/>
        <v>0</v>
      </c>
      <c r="I159" s="53">
        <f t="shared" si="57"/>
        <v>0</v>
      </c>
      <c r="J159" s="53">
        <f t="shared" si="57"/>
        <v>0</v>
      </c>
      <c r="K159" s="53">
        <f t="shared" si="57"/>
        <v>0</v>
      </c>
      <c r="L159" s="53">
        <f t="shared" si="57"/>
        <v>0</v>
      </c>
      <c r="M159" s="53">
        <f t="shared" si="57"/>
        <v>0</v>
      </c>
      <c r="N159" s="53">
        <f t="shared" si="57"/>
        <v>0</v>
      </c>
      <c r="O159" s="53">
        <f t="shared" si="53"/>
        <v>0</v>
      </c>
      <c r="P159" s="50"/>
    </row>
    <row r="160" spans="1:16381" ht="13.5" x14ac:dyDescent="0.15">
      <c r="A160" s="51" t="s">
        <v>35</v>
      </c>
      <c r="B160" s="51" t="s">
        <v>36</v>
      </c>
      <c r="C160" s="53">
        <f t="shared" ref="C160:N160" si="58">C158-C159</f>
        <v>0</v>
      </c>
      <c r="D160" s="53">
        <f t="shared" si="58"/>
        <v>0</v>
      </c>
      <c r="E160" s="53">
        <f t="shared" si="58"/>
        <v>0</v>
      </c>
      <c r="F160" s="53">
        <f t="shared" si="58"/>
        <v>0</v>
      </c>
      <c r="G160" s="53">
        <f t="shared" si="58"/>
        <v>0</v>
      </c>
      <c r="H160" s="53">
        <f t="shared" si="58"/>
        <v>0</v>
      </c>
      <c r="I160" s="53">
        <f t="shared" si="58"/>
        <v>0</v>
      </c>
      <c r="J160" s="53">
        <f t="shared" si="58"/>
        <v>0</v>
      </c>
      <c r="K160" s="53">
        <f t="shared" si="58"/>
        <v>0</v>
      </c>
      <c r="L160" s="53">
        <f t="shared" si="58"/>
        <v>0</v>
      </c>
      <c r="M160" s="53">
        <f t="shared" si="58"/>
        <v>0</v>
      </c>
      <c r="N160" s="53">
        <f t="shared" si="58"/>
        <v>0</v>
      </c>
      <c r="O160" s="53">
        <f t="shared" si="53"/>
        <v>0</v>
      </c>
      <c r="P160" s="50"/>
    </row>
    <row r="161" spans="1:16" s="25" customFormat="1" ht="13.5" x14ac:dyDescent="0.15">
      <c r="A161" s="26"/>
      <c r="B161" s="26"/>
    </row>
    <row r="162" spans="1:16" s="25" customFormat="1" ht="13.5" x14ac:dyDescent="0.15">
      <c r="A162" s="29" t="s">
        <v>46</v>
      </c>
      <c r="B162" s="30" t="s">
        <v>4</v>
      </c>
      <c r="C162" s="31" t="s">
        <v>5</v>
      </c>
      <c r="D162" s="31" t="s">
        <v>6</v>
      </c>
      <c r="E162" s="31" t="s">
        <v>7</v>
      </c>
      <c r="F162" s="31" t="s">
        <v>8</v>
      </c>
      <c r="G162" s="31" t="s">
        <v>9</v>
      </c>
      <c r="H162" s="31" t="s">
        <v>10</v>
      </c>
      <c r="I162" s="57" t="s">
        <v>11</v>
      </c>
      <c r="J162" s="57" t="s">
        <v>12</v>
      </c>
      <c r="K162" s="57" t="s">
        <v>13</v>
      </c>
      <c r="L162" s="57" t="s">
        <v>14</v>
      </c>
      <c r="M162" s="57" t="s">
        <v>15</v>
      </c>
      <c r="N162" s="57" t="s">
        <v>16</v>
      </c>
      <c r="O162" s="58" t="s">
        <v>17</v>
      </c>
      <c r="P162" s="58" t="s">
        <v>50</v>
      </c>
    </row>
    <row r="163" spans="1:16" s="25" customFormat="1" ht="13.5" x14ac:dyDescent="0.15">
      <c r="A163" s="32" t="s">
        <v>18</v>
      </c>
      <c r="B163" s="33">
        <v>1</v>
      </c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59">
        <f t="shared" ref="O163:O176" si="59">SUM(C163:N163)</f>
        <v>0</v>
      </c>
      <c r="P163" s="59">
        <f>P174-P175</f>
        <v>0</v>
      </c>
    </row>
    <row r="164" spans="1:16" s="24" customFormat="1" ht="13.5" x14ac:dyDescent="0.15">
      <c r="A164" s="35" t="s">
        <v>19</v>
      </c>
      <c r="B164" s="33">
        <v>2</v>
      </c>
      <c r="C164" s="39"/>
      <c r="D164" s="40"/>
      <c r="E164" s="39"/>
      <c r="F164" s="40"/>
      <c r="G164" s="39"/>
      <c r="H164" s="39"/>
      <c r="I164" s="39"/>
      <c r="J164" s="39"/>
      <c r="K164" s="39"/>
      <c r="L164" s="39"/>
      <c r="M164" s="39"/>
      <c r="N164" s="39"/>
      <c r="O164" s="59">
        <f t="shared" si="59"/>
        <v>0</v>
      </c>
      <c r="P164" s="59"/>
    </row>
    <row r="165" spans="1:16" s="25" customFormat="1" ht="13.5" x14ac:dyDescent="0.15">
      <c r="A165" s="38" t="s">
        <v>20</v>
      </c>
      <c r="B165" s="33">
        <v>3</v>
      </c>
      <c r="C165" s="54"/>
      <c r="D165" s="55"/>
      <c r="E165" s="54"/>
      <c r="F165" s="55"/>
      <c r="G165" s="54"/>
      <c r="H165" s="41"/>
      <c r="I165" s="67"/>
      <c r="J165" s="67"/>
      <c r="K165" s="34"/>
      <c r="L165" s="34"/>
      <c r="M165" s="34"/>
      <c r="N165" s="67"/>
      <c r="O165" s="59">
        <f t="shared" si="59"/>
        <v>0</v>
      </c>
      <c r="P165" s="59"/>
    </row>
    <row r="166" spans="1:16" s="25" customFormat="1" ht="13.5" x14ac:dyDescent="0.15">
      <c r="A166" s="42" t="s">
        <v>21</v>
      </c>
      <c r="B166" s="33">
        <v>4</v>
      </c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59">
        <f t="shared" si="59"/>
        <v>0</v>
      </c>
      <c r="P166" s="61"/>
    </row>
    <row r="167" spans="1:16" s="25" customFormat="1" ht="13.5" x14ac:dyDescent="0.15">
      <c r="A167" s="42" t="s">
        <v>22</v>
      </c>
      <c r="B167" s="33">
        <v>5</v>
      </c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59">
        <f t="shared" si="59"/>
        <v>0</v>
      </c>
      <c r="P167" s="61"/>
    </row>
    <row r="168" spans="1:16" s="25" customFormat="1" ht="13.5" x14ac:dyDescent="0.15">
      <c r="A168" s="42" t="s">
        <v>23</v>
      </c>
      <c r="B168" s="33" t="s">
        <v>24</v>
      </c>
      <c r="C168" s="56">
        <f t="shared" ref="C168:N168" si="60">C166-C167</f>
        <v>0</v>
      </c>
      <c r="D168" s="56">
        <f t="shared" si="60"/>
        <v>0</v>
      </c>
      <c r="E168" s="56">
        <f t="shared" si="60"/>
        <v>0</v>
      </c>
      <c r="F168" s="56">
        <f t="shared" si="60"/>
        <v>0</v>
      </c>
      <c r="G168" s="56">
        <f t="shared" si="60"/>
        <v>0</v>
      </c>
      <c r="H168" s="56">
        <f t="shared" si="60"/>
        <v>0</v>
      </c>
      <c r="I168" s="56">
        <f t="shared" si="60"/>
        <v>0</v>
      </c>
      <c r="J168" s="56">
        <f t="shared" si="60"/>
        <v>0</v>
      </c>
      <c r="K168" s="56">
        <f t="shared" si="60"/>
        <v>0</v>
      </c>
      <c r="L168" s="56">
        <f t="shared" si="60"/>
        <v>0</v>
      </c>
      <c r="M168" s="56">
        <f t="shared" si="60"/>
        <v>0</v>
      </c>
      <c r="N168" s="56">
        <f t="shared" si="60"/>
        <v>0</v>
      </c>
      <c r="O168" s="59">
        <f t="shared" si="59"/>
        <v>0</v>
      </c>
      <c r="P168" s="61"/>
    </row>
    <row r="169" spans="1:16" s="25" customFormat="1" ht="13.5" x14ac:dyDescent="0.15">
      <c r="A169" s="45" t="s">
        <v>25</v>
      </c>
      <c r="B169" s="33">
        <v>7</v>
      </c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59">
        <f t="shared" si="59"/>
        <v>0</v>
      </c>
      <c r="P169" s="61"/>
    </row>
    <row r="170" spans="1:16" s="25" customFormat="1" ht="13.5" x14ac:dyDescent="0.15">
      <c r="A170" s="45" t="s">
        <v>26</v>
      </c>
      <c r="B170" s="33">
        <v>8</v>
      </c>
      <c r="C170" s="56"/>
      <c r="D170" s="56"/>
      <c r="E170" s="56"/>
      <c r="F170" s="56"/>
      <c r="G170" s="56"/>
      <c r="H170" s="56"/>
      <c r="I170" s="68"/>
      <c r="J170" s="68"/>
      <c r="K170" s="56"/>
      <c r="L170" s="56"/>
      <c r="M170" s="56"/>
      <c r="N170" s="68"/>
      <c r="O170" s="59">
        <f t="shared" si="59"/>
        <v>0</v>
      </c>
      <c r="P170" s="61"/>
    </row>
    <row r="171" spans="1:16" s="25" customFormat="1" ht="13.5" x14ac:dyDescent="0.15">
      <c r="A171" s="45" t="s">
        <v>27</v>
      </c>
      <c r="B171" s="33">
        <v>9</v>
      </c>
      <c r="C171" s="56"/>
      <c r="D171" s="56"/>
      <c r="E171" s="56"/>
      <c r="F171" s="56"/>
      <c r="G171" s="56"/>
      <c r="H171" s="56"/>
      <c r="I171" s="68"/>
      <c r="J171" s="68"/>
      <c r="K171" s="56"/>
      <c r="L171" s="56"/>
      <c r="M171" s="56"/>
      <c r="N171" s="68"/>
      <c r="O171" s="59">
        <f t="shared" si="59"/>
        <v>0</v>
      </c>
      <c r="P171" s="61"/>
    </row>
    <row r="172" spans="1:16" s="25" customFormat="1" ht="13.5" x14ac:dyDescent="0.15">
      <c r="A172" s="45" t="s">
        <v>28</v>
      </c>
      <c r="B172" s="33">
        <v>10</v>
      </c>
      <c r="C172" s="56"/>
      <c r="D172" s="56"/>
      <c r="E172" s="56"/>
      <c r="F172" s="56"/>
      <c r="G172" s="56"/>
      <c r="H172" s="56"/>
      <c r="I172" s="68"/>
      <c r="J172" s="68"/>
      <c r="K172" s="56"/>
      <c r="L172" s="56"/>
      <c r="M172" s="56"/>
      <c r="N172" s="68"/>
      <c r="O172" s="65">
        <f t="shared" si="59"/>
        <v>0</v>
      </c>
      <c r="P172" s="63"/>
    </row>
    <row r="173" spans="1:16" s="25" customFormat="1" ht="13.5" x14ac:dyDescent="0.15">
      <c r="A173" s="46" t="s">
        <v>29</v>
      </c>
      <c r="B173" s="47" t="s">
        <v>30</v>
      </c>
      <c r="C173" s="52">
        <f t="shared" ref="C173:N173" si="61">C168+C169-C170+C171-C172</f>
        <v>0</v>
      </c>
      <c r="D173" s="52">
        <f t="shared" si="61"/>
        <v>0</v>
      </c>
      <c r="E173" s="52">
        <f t="shared" si="61"/>
        <v>0</v>
      </c>
      <c r="F173" s="52">
        <f t="shared" si="61"/>
        <v>0</v>
      </c>
      <c r="G173" s="52">
        <f t="shared" si="61"/>
        <v>0</v>
      </c>
      <c r="H173" s="52">
        <f t="shared" si="61"/>
        <v>0</v>
      </c>
      <c r="I173" s="52">
        <f t="shared" si="61"/>
        <v>0</v>
      </c>
      <c r="J173" s="52">
        <f t="shared" si="61"/>
        <v>0</v>
      </c>
      <c r="K173" s="52">
        <f t="shared" si="61"/>
        <v>0</v>
      </c>
      <c r="L173" s="52">
        <f t="shared" si="61"/>
        <v>0</v>
      </c>
      <c r="M173" s="52">
        <f t="shared" si="61"/>
        <v>0</v>
      </c>
      <c r="N173" s="52">
        <f t="shared" si="61"/>
        <v>0</v>
      </c>
      <c r="O173" s="66">
        <f t="shared" si="59"/>
        <v>0</v>
      </c>
      <c r="P173" s="64"/>
    </row>
    <row r="174" spans="1:16" s="25" customFormat="1" ht="13.5" x14ac:dyDescent="0.15">
      <c r="A174" s="49" t="s">
        <v>31</v>
      </c>
      <c r="B174" s="49" t="s">
        <v>32</v>
      </c>
      <c r="C174" s="53">
        <f t="shared" ref="C174:N174" si="62">C166+C169</f>
        <v>0</v>
      </c>
      <c r="D174" s="53">
        <f t="shared" si="62"/>
        <v>0</v>
      </c>
      <c r="E174" s="53">
        <f t="shared" si="62"/>
        <v>0</v>
      </c>
      <c r="F174" s="53">
        <f t="shared" si="62"/>
        <v>0</v>
      </c>
      <c r="G174" s="53">
        <f t="shared" si="62"/>
        <v>0</v>
      </c>
      <c r="H174" s="53">
        <f t="shared" si="62"/>
        <v>0</v>
      </c>
      <c r="I174" s="53">
        <f t="shared" si="62"/>
        <v>0</v>
      </c>
      <c r="J174" s="53">
        <f t="shared" si="62"/>
        <v>0</v>
      </c>
      <c r="K174" s="53">
        <f t="shared" si="62"/>
        <v>0</v>
      </c>
      <c r="L174" s="53">
        <f t="shared" si="62"/>
        <v>0</v>
      </c>
      <c r="M174" s="53">
        <f t="shared" si="62"/>
        <v>0</v>
      </c>
      <c r="N174" s="53">
        <f t="shared" si="62"/>
        <v>0</v>
      </c>
      <c r="O174" s="53">
        <f t="shared" si="59"/>
        <v>0</v>
      </c>
      <c r="P174" s="50"/>
    </row>
    <row r="175" spans="1:16" s="25" customFormat="1" ht="13.5" x14ac:dyDescent="0.15">
      <c r="A175" s="49" t="s">
        <v>33</v>
      </c>
      <c r="B175" s="49" t="s">
        <v>34</v>
      </c>
      <c r="C175" s="53">
        <f t="shared" ref="C175:N175" si="63">C167+C170-C171+C172</f>
        <v>0</v>
      </c>
      <c r="D175" s="53">
        <f t="shared" si="63"/>
        <v>0</v>
      </c>
      <c r="E175" s="53">
        <f t="shared" si="63"/>
        <v>0</v>
      </c>
      <c r="F175" s="53">
        <f t="shared" si="63"/>
        <v>0</v>
      </c>
      <c r="G175" s="53">
        <f t="shared" si="63"/>
        <v>0</v>
      </c>
      <c r="H175" s="53">
        <f t="shared" si="63"/>
        <v>0</v>
      </c>
      <c r="I175" s="53">
        <f t="shared" si="63"/>
        <v>0</v>
      </c>
      <c r="J175" s="53">
        <f t="shared" si="63"/>
        <v>0</v>
      </c>
      <c r="K175" s="53">
        <f t="shared" si="63"/>
        <v>0</v>
      </c>
      <c r="L175" s="53">
        <f t="shared" si="63"/>
        <v>0</v>
      </c>
      <c r="M175" s="53">
        <f t="shared" si="63"/>
        <v>0</v>
      </c>
      <c r="N175" s="53">
        <f t="shared" si="63"/>
        <v>0</v>
      </c>
      <c r="O175" s="53">
        <f t="shared" si="59"/>
        <v>0</v>
      </c>
      <c r="P175" s="50"/>
    </row>
    <row r="176" spans="1:16" s="25" customFormat="1" ht="13.5" x14ac:dyDescent="0.15">
      <c r="A176" s="51" t="s">
        <v>35</v>
      </c>
      <c r="B176" s="51" t="s">
        <v>36</v>
      </c>
      <c r="C176" s="53">
        <f t="shared" ref="C176:N176" si="64">C174-C175</f>
        <v>0</v>
      </c>
      <c r="D176" s="53">
        <f t="shared" si="64"/>
        <v>0</v>
      </c>
      <c r="E176" s="53">
        <f t="shared" si="64"/>
        <v>0</v>
      </c>
      <c r="F176" s="53">
        <f t="shared" si="64"/>
        <v>0</v>
      </c>
      <c r="G176" s="53">
        <f t="shared" si="64"/>
        <v>0</v>
      </c>
      <c r="H176" s="53">
        <f t="shared" si="64"/>
        <v>0</v>
      </c>
      <c r="I176" s="53">
        <f t="shared" si="64"/>
        <v>0</v>
      </c>
      <c r="J176" s="53">
        <f t="shared" si="64"/>
        <v>0</v>
      </c>
      <c r="K176" s="53">
        <f t="shared" si="64"/>
        <v>0</v>
      </c>
      <c r="L176" s="53">
        <f t="shared" si="64"/>
        <v>0</v>
      </c>
      <c r="M176" s="53">
        <f t="shared" si="64"/>
        <v>0</v>
      </c>
      <c r="N176" s="53">
        <f t="shared" si="64"/>
        <v>0</v>
      </c>
      <c r="O176" s="53">
        <f t="shared" si="59"/>
        <v>0</v>
      </c>
      <c r="P176" s="50"/>
    </row>
    <row r="177" spans="1:16" s="25" customFormat="1" ht="13.5" x14ac:dyDescent="0.15">
      <c r="A177" s="26"/>
      <c r="B177" s="26"/>
    </row>
    <row r="178" spans="1:16" s="25" customFormat="1" ht="13.5" x14ac:dyDescent="0.15">
      <c r="A178" s="29" t="s">
        <v>47</v>
      </c>
      <c r="B178" s="30" t="s">
        <v>4</v>
      </c>
      <c r="C178" s="31" t="s">
        <v>5</v>
      </c>
      <c r="D178" s="31" t="s">
        <v>6</v>
      </c>
      <c r="E178" s="31" t="s">
        <v>7</v>
      </c>
      <c r="F178" s="31" t="s">
        <v>8</v>
      </c>
      <c r="G178" s="31" t="s">
        <v>9</v>
      </c>
      <c r="H178" s="31" t="s">
        <v>10</v>
      </c>
      <c r="I178" s="57" t="s">
        <v>11</v>
      </c>
      <c r="J178" s="57" t="s">
        <v>12</v>
      </c>
      <c r="K178" s="57" t="s">
        <v>13</v>
      </c>
      <c r="L178" s="57" t="s">
        <v>14</v>
      </c>
      <c r="M178" s="57" t="s">
        <v>15</v>
      </c>
      <c r="N178" s="57" t="s">
        <v>16</v>
      </c>
      <c r="O178" s="58" t="s">
        <v>17</v>
      </c>
      <c r="P178" s="58" t="s">
        <v>50</v>
      </c>
    </row>
    <row r="179" spans="1:16" s="25" customFormat="1" ht="13.5" x14ac:dyDescent="0.15">
      <c r="A179" s="32" t="s">
        <v>18</v>
      </c>
      <c r="B179" s="33">
        <v>1</v>
      </c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59">
        <f t="shared" ref="O179:O192" si="65">SUM(C179:N179)</f>
        <v>0</v>
      </c>
      <c r="P179" s="59">
        <f>P190-P191</f>
        <v>0</v>
      </c>
    </row>
    <row r="180" spans="1:16" s="24" customFormat="1" ht="13.5" x14ac:dyDescent="0.15">
      <c r="A180" s="35" t="s">
        <v>19</v>
      </c>
      <c r="B180" s="33">
        <v>2</v>
      </c>
      <c r="C180" s="39"/>
      <c r="D180" s="40"/>
      <c r="E180" s="39"/>
      <c r="F180" s="40"/>
      <c r="G180" s="39"/>
      <c r="H180" s="39"/>
      <c r="I180" s="39"/>
      <c r="J180" s="39"/>
      <c r="K180" s="39"/>
      <c r="L180" s="39"/>
      <c r="M180" s="39"/>
      <c r="N180" s="39"/>
      <c r="O180" s="59">
        <f t="shared" si="65"/>
        <v>0</v>
      </c>
      <c r="P180" s="59"/>
    </row>
    <row r="181" spans="1:16" s="25" customFormat="1" ht="13.5" x14ac:dyDescent="0.15">
      <c r="A181" s="38" t="s">
        <v>20</v>
      </c>
      <c r="B181" s="33">
        <v>3</v>
      </c>
      <c r="C181" s="54"/>
      <c r="D181" s="55"/>
      <c r="E181" s="54"/>
      <c r="F181" s="55"/>
      <c r="G181" s="54"/>
      <c r="H181" s="41"/>
      <c r="I181" s="67"/>
      <c r="J181" s="67"/>
      <c r="K181" s="34"/>
      <c r="L181" s="34"/>
      <c r="M181" s="34"/>
      <c r="N181" s="67"/>
      <c r="O181" s="59">
        <f t="shared" si="65"/>
        <v>0</v>
      </c>
      <c r="P181" s="59"/>
    </row>
    <row r="182" spans="1:16" s="25" customFormat="1" ht="13.5" x14ac:dyDescent="0.15">
      <c r="A182" s="42" t="s">
        <v>21</v>
      </c>
      <c r="B182" s="33">
        <v>4</v>
      </c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59">
        <f t="shared" si="65"/>
        <v>0</v>
      </c>
      <c r="P182" s="61"/>
    </row>
    <row r="183" spans="1:16" s="25" customFormat="1" ht="13.5" x14ac:dyDescent="0.15">
      <c r="A183" s="42" t="s">
        <v>22</v>
      </c>
      <c r="B183" s="33">
        <v>5</v>
      </c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59">
        <f t="shared" si="65"/>
        <v>0</v>
      </c>
      <c r="P183" s="61"/>
    </row>
    <row r="184" spans="1:16" s="25" customFormat="1" ht="13.5" x14ac:dyDescent="0.15">
      <c r="A184" s="42" t="s">
        <v>23</v>
      </c>
      <c r="B184" s="33" t="s">
        <v>24</v>
      </c>
      <c r="C184" s="56">
        <f t="shared" ref="C184:N184" si="66">C182-C183</f>
        <v>0</v>
      </c>
      <c r="D184" s="56">
        <f t="shared" si="66"/>
        <v>0</v>
      </c>
      <c r="E184" s="56">
        <f t="shared" si="66"/>
        <v>0</v>
      </c>
      <c r="F184" s="56">
        <f t="shared" si="66"/>
        <v>0</v>
      </c>
      <c r="G184" s="56">
        <f t="shared" si="66"/>
        <v>0</v>
      </c>
      <c r="H184" s="56">
        <f t="shared" si="66"/>
        <v>0</v>
      </c>
      <c r="I184" s="56">
        <f t="shared" si="66"/>
        <v>0</v>
      </c>
      <c r="J184" s="56">
        <f t="shared" si="66"/>
        <v>0</v>
      </c>
      <c r="K184" s="56">
        <f t="shared" si="66"/>
        <v>0</v>
      </c>
      <c r="L184" s="56">
        <f t="shared" si="66"/>
        <v>0</v>
      </c>
      <c r="M184" s="56">
        <f t="shared" si="66"/>
        <v>0</v>
      </c>
      <c r="N184" s="56">
        <f t="shared" si="66"/>
        <v>0</v>
      </c>
      <c r="O184" s="59">
        <f t="shared" si="65"/>
        <v>0</v>
      </c>
      <c r="P184" s="61"/>
    </row>
    <row r="185" spans="1:16" s="25" customFormat="1" ht="13.5" x14ac:dyDescent="0.15">
      <c r="A185" s="45" t="s">
        <v>25</v>
      </c>
      <c r="B185" s="33">
        <v>7</v>
      </c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59">
        <f t="shared" si="65"/>
        <v>0</v>
      </c>
      <c r="P185" s="61"/>
    </row>
    <row r="186" spans="1:16" s="25" customFormat="1" ht="13.5" x14ac:dyDescent="0.15">
      <c r="A186" s="45" t="s">
        <v>26</v>
      </c>
      <c r="B186" s="33">
        <v>8</v>
      </c>
      <c r="C186" s="56"/>
      <c r="D186" s="56"/>
      <c r="E186" s="56"/>
      <c r="F186" s="56"/>
      <c r="G186" s="56"/>
      <c r="H186" s="56"/>
      <c r="I186" s="68"/>
      <c r="J186" s="68"/>
      <c r="K186" s="56"/>
      <c r="L186" s="56"/>
      <c r="M186" s="56"/>
      <c r="N186" s="68"/>
      <c r="O186" s="59">
        <f t="shared" si="65"/>
        <v>0</v>
      </c>
      <c r="P186" s="61"/>
    </row>
    <row r="187" spans="1:16" s="25" customFormat="1" ht="13.5" x14ac:dyDescent="0.15">
      <c r="A187" s="45" t="s">
        <v>27</v>
      </c>
      <c r="B187" s="33">
        <v>9</v>
      </c>
      <c r="C187" s="56"/>
      <c r="D187" s="56"/>
      <c r="E187" s="56"/>
      <c r="F187" s="56"/>
      <c r="G187" s="56"/>
      <c r="H187" s="56"/>
      <c r="I187" s="68"/>
      <c r="J187" s="68"/>
      <c r="K187" s="56"/>
      <c r="L187" s="56"/>
      <c r="M187" s="56"/>
      <c r="N187" s="68"/>
      <c r="O187" s="59">
        <f t="shared" si="65"/>
        <v>0</v>
      </c>
      <c r="P187" s="61"/>
    </row>
    <row r="188" spans="1:16" s="25" customFormat="1" ht="13.5" x14ac:dyDescent="0.15">
      <c r="A188" s="45" t="s">
        <v>28</v>
      </c>
      <c r="B188" s="33">
        <v>10</v>
      </c>
      <c r="C188" s="56"/>
      <c r="D188" s="56"/>
      <c r="E188" s="56"/>
      <c r="F188" s="56"/>
      <c r="G188" s="56"/>
      <c r="H188" s="56"/>
      <c r="I188" s="68"/>
      <c r="J188" s="68"/>
      <c r="K188" s="56"/>
      <c r="L188" s="56"/>
      <c r="M188" s="56"/>
      <c r="N188" s="68"/>
      <c r="O188" s="65">
        <f t="shared" si="65"/>
        <v>0</v>
      </c>
      <c r="P188" s="63"/>
    </row>
    <row r="189" spans="1:16" s="25" customFormat="1" ht="13.5" x14ac:dyDescent="0.15">
      <c r="A189" s="46" t="s">
        <v>29</v>
      </c>
      <c r="B189" s="47" t="s">
        <v>30</v>
      </c>
      <c r="C189" s="52">
        <f t="shared" ref="C189:N189" si="67">C184+C185-C186+C187-C188</f>
        <v>0</v>
      </c>
      <c r="D189" s="52">
        <f t="shared" si="67"/>
        <v>0</v>
      </c>
      <c r="E189" s="52">
        <f t="shared" si="67"/>
        <v>0</v>
      </c>
      <c r="F189" s="52">
        <f t="shared" si="67"/>
        <v>0</v>
      </c>
      <c r="G189" s="52">
        <f t="shared" si="67"/>
        <v>0</v>
      </c>
      <c r="H189" s="52">
        <f t="shared" si="67"/>
        <v>0</v>
      </c>
      <c r="I189" s="52">
        <f t="shared" si="67"/>
        <v>0</v>
      </c>
      <c r="J189" s="52">
        <f t="shared" si="67"/>
        <v>0</v>
      </c>
      <c r="K189" s="52">
        <f t="shared" si="67"/>
        <v>0</v>
      </c>
      <c r="L189" s="52">
        <f t="shared" si="67"/>
        <v>0</v>
      </c>
      <c r="M189" s="52">
        <f t="shared" si="67"/>
        <v>0</v>
      </c>
      <c r="N189" s="52">
        <f t="shared" si="67"/>
        <v>0</v>
      </c>
      <c r="O189" s="66">
        <f t="shared" si="65"/>
        <v>0</v>
      </c>
      <c r="P189" s="64"/>
    </row>
    <row r="190" spans="1:16" s="25" customFormat="1" ht="13.5" x14ac:dyDescent="0.15">
      <c r="A190" s="49" t="s">
        <v>31</v>
      </c>
      <c r="B190" s="49" t="s">
        <v>32</v>
      </c>
      <c r="C190" s="53">
        <f t="shared" ref="C190:N190" si="68">C182+C185</f>
        <v>0</v>
      </c>
      <c r="D190" s="53">
        <f t="shared" si="68"/>
        <v>0</v>
      </c>
      <c r="E190" s="53">
        <f t="shared" si="68"/>
        <v>0</v>
      </c>
      <c r="F190" s="53">
        <f t="shared" si="68"/>
        <v>0</v>
      </c>
      <c r="G190" s="53">
        <f t="shared" si="68"/>
        <v>0</v>
      </c>
      <c r="H190" s="53">
        <f t="shared" si="68"/>
        <v>0</v>
      </c>
      <c r="I190" s="53">
        <f t="shared" si="68"/>
        <v>0</v>
      </c>
      <c r="J190" s="53">
        <f t="shared" si="68"/>
        <v>0</v>
      </c>
      <c r="K190" s="53">
        <f t="shared" si="68"/>
        <v>0</v>
      </c>
      <c r="L190" s="53">
        <f t="shared" si="68"/>
        <v>0</v>
      </c>
      <c r="M190" s="53">
        <f t="shared" si="68"/>
        <v>0</v>
      </c>
      <c r="N190" s="53">
        <f t="shared" si="68"/>
        <v>0</v>
      </c>
      <c r="O190" s="53">
        <f t="shared" si="65"/>
        <v>0</v>
      </c>
      <c r="P190" s="50"/>
    </row>
    <row r="191" spans="1:16" s="25" customFormat="1" ht="13.5" x14ac:dyDescent="0.15">
      <c r="A191" s="49" t="s">
        <v>33</v>
      </c>
      <c r="B191" s="49" t="s">
        <v>34</v>
      </c>
      <c r="C191" s="53">
        <f t="shared" ref="C191:N191" si="69">C183+C186-C187+C188</f>
        <v>0</v>
      </c>
      <c r="D191" s="53">
        <f t="shared" si="69"/>
        <v>0</v>
      </c>
      <c r="E191" s="53">
        <f t="shared" si="69"/>
        <v>0</v>
      </c>
      <c r="F191" s="53">
        <f t="shared" si="69"/>
        <v>0</v>
      </c>
      <c r="G191" s="53">
        <f t="shared" si="69"/>
        <v>0</v>
      </c>
      <c r="H191" s="53">
        <f t="shared" si="69"/>
        <v>0</v>
      </c>
      <c r="I191" s="53">
        <f t="shared" si="69"/>
        <v>0</v>
      </c>
      <c r="J191" s="53">
        <f t="shared" si="69"/>
        <v>0</v>
      </c>
      <c r="K191" s="53">
        <f t="shared" si="69"/>
        <v>0</v>
      </c>
      <c r="L191" s="53">
        <f t="shared" si="69"/>
        <v>0</v>
      </c>
      <c r="M191" s="53">
        <f t="shared" si="69"/>
        <v>0</v>
      </c>
      <c r="N191" s="53">
        <f t="shared" si="69"/>
        <v>0</v>
      </c>
      <c r="O191" s="53">
        <f t="shared" si="65"/>
        <v>0</v>
      </c>
      <c r="P191" s="50"/>
    </row>
    <row r="192" spans="1:16" s="25" customFormat="1" ht="13.5" x14ac:dyDescent="0.15">
      <c r="A192" s="51" t="s">
        <v>35</v>
      </c>
      <c r="B192" s="51" t="s">
        <v>36</v>
      </c>
      <c r="C192" s="53">
        <f t="shared" ref="C192:N192" si="70">C190-C191</f>
        <v>0</v>
      </c>
      <c r="D192" s="53">
        <f t="shared" si="70"/>
        <v>0</v>
      </c>
      <c r="E192" s="53">
        <f t="shared" si="70"/>
        <v>0</v>
      </c>
      <c r="F192" s="53">
        <f t="shared" si="70"/>
        <v>0</v>
      </c>
      <c r="G192" s="53">
        <f t="shared" si="70"/>
        <v>0</v>
      </c>
      <c r="H192" s="53">
        <f t="shared" si="70"/>
        <v>0</v>
      </c>
      <c r="I192" s="53">
        <f t="shared" si="70"/>
        <v>0</v>
      </c>
      <c r="J192" s="53">
        <f t="shared" si="70"/>
        <v>0</v>
      </c>
      <c r="K192" s="53">
        <f t="shared" si="70"/>
        <v>0</v>
      </c>
      <c r="L192" s="53">
        <f t="shared" si="70"/>
        <v>0</v>
      </c>
      <c r="M192" s="53">
        <f t="shared" si="70"/>
        <v>0</v>
      </c>
      <c r="N192" s="53">
        <f t="shared" si="70"/>
        <v>0</v>
      </c>
      <c r="O192" s="53">
        <f t="shared" si="65"/>
        <v>0</v>
      </c>
      <c r="P192" s="50"/>
    </row>
    <row r="193" spans="1:17" s="24" customFormat="1" ht="13.5" x14ac:dyDescent="0.15">
      <c r="A193" s="70"/>
      <c r="B193" s="70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25"/>
    </row>
    <row r="194" spans="1:17" s="25" customFormat="1" ht="13.5" x14ac:dyDescent="0.15">
      <c r="A194" s="29" t="s">
        <v>48</v>
      </c>
      <c r="B194" s="30" t="s">
        <v>4</v>
      </c>
      <c r="C194" s="31" t="s">
        <v>5</v>
      </c>
      <c r="D194" s="31" t="s">
        <v>6</v>
      </c>
      <c r="E194" s="31" t="s">
        <v>7</v>
      </c>
      <c r="F194" s="31" t="s">
        <v>8</v>
      </c>
      <c r="G194" s="31" t="s">
        <v>9</v>
      </c>
      <c r="H194" s="31" t="s">
        <v>10</v>
      </c>
      <c r="I194" s="57" t="s">
        <v>11</v>
      </c>
      <c r="J194" s="57" t="s">
        <v>12</v>
      </c>
      <c r="K194" s="57" t="s">
        <v>13</v>
      </c>
      <c r="L194" s="57" t="s">
        <v>14</v>
      </c>
      <c r="M194" s="57" t="s">
        <v>15</v>
      </c>
      <c r="N194" s="57" t="s">
        <v>16</v>
      </c>
      <c r="O194" s="58" t="s">
        <v>17</v>
      </c>
      <c r="P194" s="58" t="s">
        <v>50</v>
      </c>
    </row>
    <row r="195" spans="1:17" s="25" customFormat="1" ht="13.5" x14ac:dyDescent="0.15">
      <c r="A195" s="32" t="s">
        <v>18</v>
      </c>
      <c r="B195" s="33">
        <v>1</v>
      </c>
      <c r="C195" s="72">
        <f>C3+C19+C35+C51+C67+C99+C115+C131+C147+C163+C179+C83</f>
        <v>0</v>
      </c>
      <c r="D195" s="72">
        <f t="shared" ref="D195:N195" si="71">D3+D19+D35+D51+D67+D99+D115+D131+D147+D163+D179+D83</f>
        <v>0</v>
      </c>
      <c r="E195" s="72">
        <f t="shared" si="71"/>
        <v>0</v>
      </c>
      <c r="F195" s="72">
        <f t="shared" si="71"/>
        <v>0</v>
      </c>
      <c r="G195" s="72">
        <f t="shared" si="71"/>
        <v>0</v>
      </c>
      <c r="H195" s="72">
        <f t="shared" si="71"/>
        <v>0</v>
      </c>
      <c r="I195" s="72">
        <f t="shared" si="71"/>
        <v>0</v>
      </c>
      <c r="J195" s="72">
        <f t="shared" si="71"/>
        <v>0</v>
      </c>
      <c r="K195" s="72">
        <f t="shared" si="71"/>
        <v>0</v>
      </c>
      <c r="L195" s="72">
        <f t="shared" si="71"/>
        <v>0</v>
      </c>
      <c r="M195" s="72">
        <f t="shared" si="71"/>
        <v>0</v>
      </c>
      <c r="N195" s="72">
        <f t="shared" si="71"/>
        <v>0</v>
      </c>
      <c r="O195" s="61">
        <f t="shared" ref="O195:O204" si="72">SUM(C195:N195)</f>
        <v>0</v>
      </c>
      <c r="P195" s="59"/>
      <c r="Q195" s="77"/>
    </row>
    <row r="196" spans="1:17" s="25" customFormat="1" ht="13.5" x14ac:dyDescent="0.15">
      <c r="A196" s="35" t="s">
        <v>19</v>
      </c>
      <c r="B196" s="33">
        <v>2</v>
      </c>
      <c r="C196" s="72">
        <f t="shared" ref="C196:C202" si="73">C4+C20+C36+C52+C68+C100+C116+C132+C148+C164+C180+C84</f>
        <v>0</v>
      </c>
      <c r="D196" s="72">
        <f t="shared" ref="D196:N196" si="74">D4+D20+D36+D52+D68+D100+D116+D132+D148+D164+D180+D84</f>
        <v>0</v>
      </c>
      <c r="E196" s="72">
        <f t="shared" si="74"/>
        <v>0</v>
      </c>
      <c r="F196" s="72">
        <f t="shared" si="74"/>
        <v>0</v>
      </c>
      <c r="G196" s="72">
        <f t="shared" si="74"/>
        <v>0</v>
      </c>
      <c r="H196" s="72">
        <f t="shared" si="74"/>
        <v>0</v>
      </c>
      <c r="I196" s="72">
        <f t="shared" si="74"/>
        <v>0</v>
      </c>
      <c r="J196" s="72">
        <f t="shared" si="74"/>
        <v>0</v>
      </c>
      <c r="K196" s="72">
        <f t="shared" si="74"/>
        <v>0</v>
      </c>
      <c r="L196" s="72">
        <f t="shared" si="74"/>
        <v>0</v>
      </c>
      <c r="M196" s="72">
        <f t="shared" si="74"/>
        <v>0</v>
      </c>
      <c r="N196" s="72">
        <f t="shared" si="74"/>
        <v>0</v>
      </c>
      <c r="O196" s="61">
        <f t="shared" si="72"/>
        <v>0</v>
      </c>
      <c r="P196" s="59"/>
      <c r="Q196" s="77"/>
    </row>
    <row r="197" spans="1:17" s="25" customFormat="1" ht="13.5" x14ac:dyDescent="0.15">
      <c r="A197" s="38" t="s">
        <v>20</v>
      </c>
      <c r="B197" s="33">
        <v>3</v>
      </c>
      <c r="C197" s="72">
        <f t="shared" si="73"/>
        <v>0</v>
      </c>
      <c r="D197" s="72">
        <f t="shared" ref="D197:N197" si="75">D5+D21+D37+D53+D69+D101+D117+D133+D149+D165+D181+D85</f>
        <v>0</v>
      </c>
      <c r="E197" s="72">
        <f t="shared" si="75"/>
        <v>0</v>
      </c>
      <c r="F197" s="72">
        <f t="shared" si="75"/>
        <v>0</v>
      </c>
      <c r="G197" s="72">
        <f t="shared" si="75"/>
        <v>0</v>
      </c>
      <c r="H197" s="72">
        <f t="shared" si="75"/>
        <v>0</v>
      </c>
      <c r="I197" s="72">
        <f t="shared" si="75"/>
        <v>0</v>
      </c>
      <c r="J197" s="72">
        <f t="shared" si="75"/>
        <v>0</v>
      </c>
      <c r="K197" s="72">
        <f t="shared" si="75"/>
        <v>0</v>
      </c>
      <c r="L197" s="72">
        <f t="shared" si="75"/>
        <v>0</v>
      </c>
      <c r="M197" s="72">
        <f t="shared" si="75"/>
        <v>0</v>
      </c>
      <c r="N197" s="72">
        <f t="shared" si="75"/>
        <v>0</v>
      </c>
      <c r="O197" s="61">
        <f t="shared" si="72"/>
        <v>0</v>
      </c>
      <c r="P197" s="59"/>
      <c r="Q197" s="77"/>
    </row>
    <row r="198" spans="1:17" s="25" customFormat="1" ht="13.5" x14ac:dyDescent="0.15">
      <c r="A198" s="42" t="s">
        <v>21</v>
      </c>
      <c r="B198" s="33">
        <v>4</v>
      </c>
      <c r="C198" s="72">
        <f t="shared" si="73"/>
        <v>0</v>
      </c>
      <c r="D198" s="72">
        <f t="shared" ref="D198:N198" si="76">D6+D22+D38+D54+D70+D102+D118+D134+D150+D166+D182+D86</f>
        <v>0</v>
      </c>
      <c r="E198" s="72">
        <f t="shared" si="76"/>
        <v>0</v>
      </c>
      <c r="F198" s="72">
        <f t="shared" si="76"/>
        <v>0</v>
      </c>
      <c r="G198" s="72">
        <f t="shared" si="76"/>
        <v>0</v>
      </c>
      <c r="H198" s="72">
        <f t="shared" si="76"/>
        <v>0</v>
      </c>
      <c r="I198" s="72">
        <f t="shared" si="76"/>
        <v>0</v>
      </c>
      <c r="J198" s="72">
        <f t="shared" si="76"/>
        <v>0</v>
      </c>
      <c r="K198" s="72">
        <f t="shared" si="76"/>
        <v>0</v>
      </c>
      <c r="L198" s="72">
        <f t="shared" si="76"/>
        <v>0</v>
      </c>
      <c r="M198" s="72">
        <f t="shared" si="76"/>
        <v>0</v>
      </c>
      <c r="N198" s="72">
        <f t="shared" si="76"/>
        <v>0</v>
      </c>
      <c r="O198" s="61">
        <f t="shared" si="72"/>
        <v>0</v>
      </c>
      <c r="P198" s="61"/>
      <c r="Q198" s="77"/>
    </row>
    <row r="199" spans="1:17" s="25" customFormat="1" ht="13.5" x14ac:dyDescent="0.15">
      <c r="A199" s="42" t="s">
        <v>22</v>
      </c>
      <c r="B199" s="33">
        <v>5</v>
      </c>
      <c r="C199" s="72">
        <f t="shared" si="73"/>
        <v>0</v>
      </c>
      <c r="D199" s="72">
        <f t="shared" ref="D199:N199" si="77">D7+D23+D39+D55+D71+D103+D119+D135+D151+D167+D183+D87</f>
        <v>0</v>
      </c>
      <c r="E199" s="72">
        <f t="shared" si="77"/>
        <v>0</v>
      </c>
      <c r="F199" s="72">
        <f t="shared" si="77"/>
        <v>0</v>
      </c>
      <c r="G199" s="72">
        <f t="shared" si="77"/>
        <v>0</v>
      </c>
      <c r="H199" s="72">
        <f t="shared" si="77"/>
        <v>0</v>
      </c>
      <c r="I199" s="72">
        <f t="shared" si="77"/>
        <v>0</v>
      </c>
      <c r="J199" s="72">
        <f t="shared" si="77"/>
        <v>0</v>
      </c>
      <c r="K199" s="72">
        <f t="shared" si="77"/>
        <v>0</v>
      </c>
      <c r="L199" s="72">
        <f t="shared" si="77"/>
        <v>0</v>
      </c>
      <c r="M199" s="72">
        <f t="shared" si="77"/>
        <v>0</v>
      </c>
      <c r="N199" s="72">
        <f t="shared" si="77"/>
        <v>0</v>
      </c>
      <c r="O199" s="61">
        <f t="shared" si="72"/>
        <v>0</v>
      </c>
      <c r="P199" s="61"/>
      <c r="Q199" s="77"/>
    </row>
    <row r="200" spans="1:17" s="25" customFormat="1" ht="13.5" x14ac:dyDescent="0.15">
      <c r="A200" s="42" t="s">
        <v>23</v>
      </c>
      <c r="B200" s="33" t="s">
        <v>24</v>
      </c>
      <c r="C200" s="56">
        <f>+C198-C199</f>
        <v>0</v>
      </c>
      <c r="D200" s="56">
        <f t="shared" ref="D200:N200" si="78">+D198-D199</f>
        <v>0</v>
      </c>
      <c r="E200" s="56">
        <f t="shared" si="78"/>
        <v>0</v>
      </c>
      <c r="F200" s="56">
        <f t="shared" si="78"/>
        <v>0</v>
      </c>
      <c r="G200" s="56">
        <f t="shared" si="78"/>
        <v>0</v>
      </c>
      <c r="H200" s="56">
        <f t="shared" si="78"/>
        <v>0</v>
      </c>
      <c r="I200" s="56">
        <f t="shared" si="78"/>
        <v>0</v>
      </c>
      <c r="J200" s="56">
        <f t="shared" si="78"/>
        <v>0</v>
      </c>
      <c r="K200" s="56">
        <f t="shared" si="78"/>
        <v>0</v>
      </c>
      <c r="L200" s="56">
        <f t="shared" si="78"/>
        <v>0</v>
      </c>
      <c r="M200" s="56">
        <f t="shared" si="78"/>
        <v>0</v>
      </c>
      <c r="N200" s="56">
        <f t="shared" si="78"/>
        <v>0</v>
      </c>
      <c r="O200" s="61">
        <f t="shared" si="72"/>
        <v>0</v>
      </c>
      <c r="P200" s="61"/>
      <c r="Q200" s="77"/>
    </row>
    <row r="201" spans="1:17" s="25" customFormat="1" ht="13.5" x14ac:dyDescent="0.15">
      <c r="A201" s="45" t="s">
        <v>25</v>
      </c>
      <c r="B201" s="33">
        <v>7</v>
      </c>
      <c r="C201" s="72">
        <f t="shared" si="73"/>
        <v>0</v>
      </c>
      <c r="D201" s="72">
        <f t="shared" ref="D201:N201" si="79">D9+D25+D41+D57+D73+D105+D121+D137+D153+D169+D185+D89</f>
        <v>0</v>
      </c>
      <c r="E201" s="72">
        <f t="shared" si="79"/>
        <v>0</v>
      </c>
      <c r="F201" s="72">
        <f t="shared" si="79"/>
        <v>0</v>
      </c>
      <c r="G201" s="72">
        <f t="shared" si="79"/>
        <v>0</v>
      </c>
      <c r="H201" s="72">
        <f t="shared" si="79"/>
        <v>0</v>
      </c>
      <c r="I201" s="72">
        <f t="shared" si="79"/>
        <v>0</v>
      </c>
      <c r="J201" s="72">
        <f t="shared" si="79"/>
        <v>0</v>
      </c>
      <c r="K201" s="72">
        <f t="shared" si="79"/>
        <v>0</v>
      </c>
      <c r="L201" s="72">
        <f t="shared" si="79"/>
        <v>0</v>
      </c>
      <c r="M201" s="72">
        <f t="shared" si="79"/>
        <v>0</v>
      </c>
      <c r="N201" s="72">
        <f t="shared" si="79"/>
        <v>0</v>
      </c>
      <c r="O201" s="61">
        <f t="shared" si="72"/>
        <v>0</v>
      </c>
      <c r="P201" s="61"/>
      <c r="Q201" s="77"/>
    </row>
    <row r="202" spans="1:17" s="25" customFormat="1" ht="13.5" x14ac:dyDescent="0.15">
      <c r="A202" s="45" t="s">
        <v>26</v>
      </c>
      <c r="B202" s="33">
        <v>8</v>
      </c>
      <c r="C202" s="72">
        <f t="shared" si="73"/>
        <v>0</v>
      </c>
      <c r="D202" s="72">
        <f t="shared" ref="D202:N202" si="80">D10+D26+D42+D58+D74+D106+D122+D138+D154+D170+D186+D90</f>
        <v>0</v>
      </c>
      <c r="E202" s="72">
        <f t="shared" si="80"/>
        <v>0</v>
      </c>
      <c r="F202" s="72">
        <f t="shared" si="80"/>
        <v>0</v>
      </c>
      <c r="G202" s="72">
        <f t="shared" si="80"/>
        <v>0</v>
      </c>
      <c r="H202" s="72">
        <f t="shared" si="80"/>
        <v>0</v>
      </c>
      <c r="I202" s="72">
        <f t="shared" si="80"/>
        <v>0</v>
      </c>
      <c r="J202" s="72">
        <f t="shared" si="80"/>
        <v>0</v>
      </c>
      <c r="K202" s="72">
        <f t="shared" si="80"/>
        <v>0</v>
      </c>
      <c r="L202" s="72">
        <f t="shared" si="80"/>
        <v>0</v>
      </c>
      <c r="M202" s="72">
        <f t="shared" si="80"/>
        <v>0</v>
      </c>
      <c r="N202" s="72">
        <f t="shared" si="80"/>
        <v>0</v>
      </c>
      <c r="O202" s="61">
        <f t="shared" si="72"/>
        <v>0</v>
      </c>
      <c r="P202" s="61"/>
      <c r="Q202" s="77"/>
    </row>
    <row r="203" spans="1:17" s="25" customFormat="1" ht="13.5" x14ac:dyDescent="0.15">
      <c r="A203" s="45" t="s">
        <v>27</v>
      </c>
      <c r="B203" s="33">
        <v>9</v>
      </c>
      <c r="C203" s="72">
        <f t="shared" ref="C203:N203" si="81">C11+C27+C43+C59+C75+C107+C123+C139+C155+C171+C187+C91</f>
        <v>0</v>
      </c>
      <c r="D203" s="72">
        <f t="shared" si="81"/>
        <v>0</v>
      </c>
      <c r="E203" s="72">
        <f t="shared" si="81"/>
        <v>0</v>
      </c>
      <c r="F203" s="72">
        <f t="shared" si="81"/>
        <v>0</v>
      </c>
      <c r="G203" s="72">
        <f t="shared" si="81"/>
        <v>0</v>
      </c>
      <c r="H203" s="72">
        <f t="shared" si="81"/>
        <v>0</v>
      </c>
      <c r="I203" s="72">
        <f t="shared" si="81"/>
        <v>0</v>
      </c>
      <c r="J203" s="72">
        <f t="shared" si="81"/>
        <v>0</v>
      </c>
      <c r="K203" s="72">
        <f t="shared" si="81"/>
        <v>0</v>
      </c>
      <c r="L203" s="72">
        <f t="shared" si="81"/>
        <v>0</v>
      </c>
      <c r="M203" s="72">
        <f t="shared" si="81"/>
        <v>0</v>
      </c>
      <c r="N203" s="72">
        <f t="shared" si="81"/>
        <v>0</v>
      </c>
      <c r="O203" s="61">
        <f t="shared" si="72"/>
        <v>0</v>
      </c>
      <c r="P203" s="61"/>
      <c r="Q203" s="77"/>
    </row>
    <row r="204" spans="1:17" s="25" customFormat="1" ht="13.5" x14ac:dyDescent="0.15">
      <c r="A204" s="45" t="s">
        <v>28</v>
      </c>
      <c r="B204" s="33">
        <v>10</v>
      </c>
      <c r="C204" s="72">
        <f t="shared" ref="C204:N204" si="82">C12+C28+C44+C60+C76+C108+C124+C140+C156+C172+C188+C92</f>
        <v>0</v>
      </c>
      <c r="D204" s="72">
        <f t="shared" si="82"/>
        <v>0</v>
      </c>
      <c r="E204" s="72">
        <f t="shared" si="82"/>
        <v>0</v>
      </c>
      <c r="F204" s="72">
        <f t="shared" si="82"/>
        <v>0</v>
      </c>
      <c r="G204" s="72">
        <f t="shared" si="82"/>
        <v>0</v>
      </c>
      <c r="H204" s="72">
        <f t="shared" si="82"/>
        <v>0</v>
      </c>
      <c r="I204" s="72">
        <f t="shared" si="82"/>
        <v>0</v>
      </c>
      <c r="J204" s="72">
        <f t="shared" si="82"/>
        <v>0</v>
      </c>
      <c r="K204" s="72">
        <f t="shared" si="82"/>
        <v>0</v>
      </c>
      <c r="L204" s="72">
        <f t="shared" si="82"/>
        <v>0</v>
      </c>
      <c r="M204" s="72">
        <f t="shared" si="82"/>
        <v>0</v>
      </c>
      <c r="N204" s="72">
        <f t="shared" si="82"/>
        <v>0</v>
      </c>
      <c r="O204" s="61">
        <f t="shared" si="72"/>
        <v>0</v>
      </c>
      <c r="P204" s="63"/>
      <c r="Q204" s="77"/>
    </row>
    <row r="205" spans="1:17" s="25" customFormat="1" ht="13.5" x14ac:dyDescent="0.15">
      <c r="A205" s="46" t="s">
        <v>29</v>
      </c>
      <c r="B205" s="47" t="s">
        <v>30</v>
      </c>
      <c r="C205" s="52">
        <f>+C200+C201-C202+C203-C204</f>
        <v>0</v>
      </c>
      <c r="D205" s="52">
        <f t="shared" ref="D205:O205" si="83">+D200+D201-D202+D203-D204</f>
        <v>0</v>
      </c>
      <c r="E205" s="52">
        <f t="shared" si="83"/>
        <v>0</v>
      </c>
      <c r="F205" s="52">
        <f t="shared" si="83"/>
        <v>0</v>
      </c>
      <c r="G205" s="52">
        <f t="shared" si="83"/>
        <v>0</v>
      </c>
      <c r="H205" s="52">
        <f t="shared" si="83"/>
        <v>0</v>
      </c>
      <c r="I205" s="52">
        <f t="shared" si="83"/>
        <v>0</v>
      </c>
      <c r="J205" s="52">
        <f t="shared" si="83"/>
        <v>0</v>
      </c>
      <c r="K205" s="52">
        <f t="shared" si="83"/>
        <v>0</v>
      </c>
      <c r="L205" s="52">
        <f t="shared" si="83"/>
        <v>0</v>
      </c>
      <c r="M205" s="52">
        <f t="shared" si="83"/>
        <v>0</v>
      </c>
      <c r="N205" s="52">
        <f t="shared" si="83"/>
        <v>0</v>
      </c>
      <c r="O205" s="52">
        <f t="shared" si="83"/>
        <v>0</v>
      </c>
      <c r="P205" s="64">
        <f>P206-P207</f>
        <v>0</v>
      </c>
      <c r="Q205" s="77"/>
    </row>
    <row r="206" spans="1:17" s="25" customFormat="1" ht="13.5" x14ac:dyDescent="0.15">
      <c r="A206" s="49" t="s">
        <v>31</v>
      </c>
      <c r="B206" s="49" t="s">
        <v>32</v>
      </c>
      <c r="C206" s="53">
        <f>+C198+C201</f>
        <v>0</v>
      </c>
      <c r="D206" s="53">
        <f t="shared" ref="D206:O206" si="84">+D198+D201</f>
        <v>0</v>
      </c>
      <c r="E206" s="53">
        <f t="shared" si="84"/>
        <v>0</v>
      </c>
      <c r="F206" s="53">
        <f t="shared" si="84"/>
        <v>0</v>
      </c>
      <c r="G206" s="53">
        <f t="shared" si="84"/>
        <v>0</v>
      </c>
      <c r="H206" s="53">
        <f t="shared" si="84"/>
        <v>0</v>
      </c>
      <c r="I206" s="53">
        <f t="shared" si="84"/>
        <v>0</v>
      </c>
      <c r="J206" s="53">
        <f t="shared" si="84"/>
        <v>0</v>
      </c>
      <c r="K206" s="53">
        <f t="shared" si="84"/>
        <v>0</v>
      </c>
      <c r="L206" s="53">
        <f t="shared" si="84"/>
        <v>0</v>
      </c>
      <c r="M206" s="53">
        <f t="shared" si="84"/>
        <v>0</v>
      </c>
      <c r="N206" s="53">
        <f t="shared" si="84"/>
        <v>0</v>
      </c>
      <c r="O206" s="53">
        <f t="shared" si="84"/>
        <v>0</v>
      </c>
      <c r="P206" s="53">
        <f>P14+P46+P62+P78+P94+P110+P126+P142+P158+P174+P190</f>
        <v>0</v>
      </c>
      <c r="Q206" s="77"/>
    </row>
    <row r="207" spans="1:17" s="25" customFormat="1" ht="13.5" x14ac:dyDescent="0.15">
      <c r="A207" s="49" t="s">
        <v>33</v>
      </c>
      <c r="B207" s="49" t="s">
        <v>34</v>
      </c>
      <c r="C207" s="53">
        <f>+C199+C202-C203+C204</f>
        <v>0</v>
      </c>
      <c r="D207" s="53">
        <f t="shared" ref="D207:O207" si="85">+D199+D202-D203+D204</f>
        <v>0</v>
      </c>
      <c r="E207" s="53">
        <f t="shared" si="85"/>
        <v>0</v>
      </c>
      <c r="F207" s="53">
        <f t="shared" si="85"/>
        <v>0</v>
      </c>
      <c r="G207" s="53">
        <f t="shared" si="85"/>
        <v>0</v>
      </c>
      <c r="H207" s="53">
        <f t="shared" si="85"/>
        <v>0</v>
      </c>
      <c r="I207" s="53">
        <f t="shared" si="85"/>
        <v>0</v>
      </c>
      <c r="J207" s="53">
        <f t="shared" si="85"/>
        <v>0</v>
      </c>
      <c r="K207" s="53">
        <f t="shared" si="85"/>
        <v>0</v>
      </c>
      <c r="L207" s="53">
        <f t="shared" si="85"/>
        <v>0</v>
      </c>
      <c r="M207" s="53">
        <f t="shared" si="85"/>
        <v>0</v>
      </c>
      <c r="N207" s="53">
        <f t="shared" si="85"/>
        <v>0</v>
      </c>
      <c r="O207" s="53">
        <f t="shared" si="85"/>
        <v>0</v>
      </c>
      <c r="P207" s="53">
        <f>P15+P47+P63+P79+P95+P111+P127+P143+P159+P175+P191</f>
        <v>0</v>
      </c>
      <c r="Q207" s="77"/>
    </row>
    <row r="208" spans="1:17" s="25" customFormat="1" ht="13.5" x14ac:dyDescent="0.15">
      <c r="A208" s="51" t="s">
        <v>35</v>
      </c>
      <c r="B208" s="51" t="s">
        <v>36</v>
      </c>
      <c r="C208" s="53">
        <f>+C206-C207</f>
        <v>0</v>
      </c>
      <c r="D208" s="53">
        <f t="shared" ref="D208:O208" si="86">+D206-D207</f>
        <v>0</v>
      </c>
      <c r="E208" s="53">
        <f t="shared" si="86"/>
        <v>0</v>
      </c>
      <c r="F208" s="53">
        <f t="shared" si="86"/>
        <v>0</v>
      </c>
      <c r="G208" s="53">
        <f t="shared" si="86"/>
        <v>0</v>
      </c>
      <c r="H208" s="53">
        <f t="shared" si="86"/>
        <v>0</v>
      </c>
      <c r="I208" s="53">
        <f t="shared" si="86"/>
        <v>0</v>
      </c>
      <c r="J208" s="53">
        <f t="shared" si="86"/>
        <v>0</v>
      </c>
      <c r="K208" s="53">
        <f t="shared" si="86"/>
        <v>0</v>
      </c>
      <c r="L208" s="53">
        <f t="shared" si="86"/>
        <v>0</v>
      </c>
      <c r="M208" s="53">
        <f t="shared" si="86"/>
        <v>0</v>
      </c>
      <c r="N208" s="53">
        <f t="shared" si="86"/>
        <v>0</v>
      </c>
      <c r="O208" s="53">
        <f t="shared" si="86"/>
        <v>0</v>
      </c>
      <c r="P208" s="50"/>
      <c r="Q208" s="77"/>
    </row>
    <row r="209" spans="1:15" ht="13.5" x14ac:dyDescent="0.15">
      <c r="O209" s="76"/>
    </row>
    <row r="210" spans="1:15" ht="13.5" x14ac:dyDescent="0.15">
      <c r="A210" s="73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</row>
    <row r="212" spans="1:15" ht="13.5" x14ac:dyDescent="0.15">
      <c r="A212" s="28"/>
      <c r="B212" s="75"/>
      <c r="C212" s="75"/>
      <c r="D212" s="75"/>
      <c r="E212" s="75"/>
      <c r="F212" s="75"/>
      <c r="G212" s="75"/>
      <c r="H212" s="75"/>
      <c r="K212" s="75"/>
      <c r="L212" s="75"/>
    </row>
    <row r="213" spans="1:15" ht="13.5" x14ac:dyDescent="0.15">
      <c r="A213" s="28"/>
      <c r="B213" s="75"/>
      <c r="C213" s="75"/>
      <c r="D213" s="75"/>
      <c r="E213" s="75"/>
      <c r="F213" s="75"/>
      <c r="G213" s="75"/>
      <c r="H213" s="75"/>
      <c r="K213" s="75"/>
      <c r="L213" s="75"/>
    </row>
    <row r="214" spans="1:15" ht="13.5" x14ac:dyDescent="0.15">
      <c r="A214" s="28"/>
      <c r="B214" s="75"/>
      <c r="C214" s="75"/>
      <c r="D214" s="75"/>
      <c r="E214" s="75"/>
      <c r="F214" s="75"/>
      <c r="G214" s="75"/>
      <c r="H214" s="75"/>
      <c r="K214" s="75"/>
      <c r="L214" s="75"/>
    </row>
    <row r="215" spans="1:15" ht="13.5" x14ac:dyDescent="0.15">
      <c r="A215" s="28"/>
      <c r="B215" s="75"/>
      <c r="C215" s="75"/>
      <c r="D215" s="75"/>
      <c r="E215" s="75"/>
      <c r="F215" s="75"/>
      <c r="G215" s="75"/>
      <c r="H215" s="75"/>
      <c r="K215" s="75"/>
      <c r="L215" s="75"/>
    </row>
    <row r="216" spans="1:15" ht="13.5" x14ac:dyDescent="0.15">
      <c r="A216" s="28"/>
      <c r="B216" s="75"/>
      <c r="C216" s="75"/>
      <c r="D216" s="75"/>
      <c r="E216" s="75"/>
      <c r="F216" s="75"/>
      <c r="G216" s="75"/>
      <c r="H216" s="75"/>
      <c r="K216" s="75"/>
      <c r="L216" s="75"/>
    </row>
    <row r="217" spans="1:15" ht="13.5" x14ac:dyDescent="0.15">
      <c r="A217" s="28"/>
      <c r="B217" s="75"/>
      <c r="C217" s="75"/>
      <c r="D217" s="75"/>
      <c r="E217" s="75"/>
      <c r="F217" s="75"/>
      <c r="G217" s="75"/>
      <c r="H217" s="75"/>
      <c r="K217" s="75"/>
      <c r="L217" s="75"/>
    </row>
    <row r="218" spans="1:15" ht="13.5" x14ac:dyDescent="0.15">
      <c r="A218" s="28"/>
      <c r="B218" s="75"/>
      <c r="C218" s="75"/>
      <c r="D218" s="75"/>
      <c r="E218" s="75"/>
      <c r="F218" s="75"/>
      <c r="G218" s="75"/>
      <c r="H218" s="75"/>
      <c r="K218" s="75"/>
      <c r="L218" s="75"/>
    </row>
    <row r="219" spans="1:15" ht="13.5" x14ac:dyDescent="0.15">
      <c r="A219" s="28"/>
      <c r="B219" s="75"/>
      <c r="C219" s="75"/>
      <c r="D219" s="75"/>
      <c r="E219" s="75"/>
      <c r="F219" s="75"/>
      <c r="G219" s="75"/>
      <c r="H219" s="75"/>
      <c r="K219" s="75"/>
      <c r="L219" s="75"/>
    </row>
    <row r="220" spans="1:15" ht="13.5" x14ac:dyDescent="0.15">
      <c r="A220" s="28"/>
      <c r="B220" s="75"/>
      <c r="C220" s="75"/>
      <c r="D220" s="75"/>
      <c r="E220" s="75"/>
      <c r="F220" s="75"/>
      <c r="G220" s="75"/>
      <c r="H220" s="75"/>
      <c r="K220" s="75"/>
      <c r="L220" s="75"/>
    </row>
    <row r="221" spans="1:15" ht="13.5" x14ac:dyDescent="0.15">
      <c r="A221" s="28"/>
      <c r="B221" s="75"/>
      <c r="C221" s="75"/>
      <c r="D221" s="75"/>
      <c r="E221" s="75"/>
      <c r="F221" s="75"/>
      <c r="G221" s="75"/>
      <c r="H221" s="75"/>
      <c r="K221" s="75"/>
      <c r="L221" s="75"/>
    </row>
  </sheetData>
  <mergeCells count="2">
    <mergeCell ref="A1:K1"/>
    <mergeCell ref="M1:O1"/>
  </mergeCells>
  <phoneticPr fontId="14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4"/>
  <sheetViews>
    <sheetView workbookViewId="0">
      <selection sqref="A1:XFD1"/>
    </sheetView>
  </sheetViews>
  <sheetFormatPr defaultColWidth="9" defaultRowHeight="13.5" customHeight="1" x14ac:dyDescent="0.15"/>
  <cols>
    <col min="1" max="1" width="16.875" style="21" customWidth="1"/>
    <col min="2" max="2" width="13.375" style="21" customWidth="1"/>
    <col min="3" max="4" width="11.125" style="21" customWidth="1"/>
    <col min="5" max="6" width="9.125" style="21" customWidth="1"/>
    <col min="7" max="7" width="13.875" style="21" customWidth="1"/>
    <col min="8" max="9" width="11.625" style="22" customWidth="1"/>
    <col min="10" max="10" width="11.625" style="21" customWidth="1"/>
    <col min="11" max="11" width="11.5" style="21" customWidth="1"/>
    <col min="12" max="12" width="13.375" style="21" customWidth="1"/>
    <col min="13" max="13" width="9.375" style="21" customWidth="1"/>
    <col min="14" max="14" width="9.875" style="21" customWidth="1"/>
    <col min="15" max="15" width="9.125" style="21" customWidth="1"/>
    <col min="16" max="16" width="9.875" style="21" customWidth="1"/>
    <col min="17" max="17" width="10.375" style="21" customWidth="1"/>
    <col min="18" max="18" width="13.875" style="21" customWidth="1"/>
    <col min="19" max="19" width="10.125" style="21" customWidth="1"/>
    <col min="20" max="20" width="12.5" style="21" customWidth="1"/>
    <col min="21" max="21" width="10.375" style="21" customWidth="1"/>
    <col min="22" max="22" width="13.375" style="21" customWidth="1"/>
    <col min="23" max="23" width="13.875" style="21" customWidth="1"/>
    <col min="24" max="26" width="12" style="21" customWidth="1"/>
    <col min="27" max="27" width="12.5" style="21" customWidth="1"/>
    <col min="28" max="28" width="9.5" style="21" customWidth="1"/>
    <col min="29" max="30" width="6.375" style="21" customWidth="1"/>
    <col min="31" max="32" width="9.5" style="21" customWidth="1"/>
    <col min="33" max="33" width="13.875" style="21" customWidth="1"/>
    <col min="34" max="16384" width="9" style="21"/>
  </cols>
  <sheetData>
    <row r="1" spans="1:33" customFormat="1" ht="13.35" customHeight="1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17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customFormat="1" ht="13.5" customHeight="1" x14ac:dyDescent="0.15">
      <c r="G2" s="3"/>
      <c r="H2" s="3"/>
      <c r="I2" s="3"/>
      <c r="L2" s="2"/>
    </row>
    <row r="3" spans="1:33" customFormat="1" ht="13.5" customHeight="1" x14ac:dyDescent="0.15">
      <c r="F3" s="3"/>
      <c r="G3" s="3"/>
      <c r="H3" s="3"/>
      <c r="I3" s="3"/>
      <c r="L3" s="2"/>
    </row>
    <row r="4" spans="1:33" customFormat="1" ht="13.5" customHeight="1" x14ac:dyDescent="0.15">
      <c r="L4" s="2"/>
    </row>
    <row r="5" spans="1:33" customFormat="1" ht="13.5" customHeight="1" x14ac:dyDescent="0.15">
      <c r="L5" s="2"/>
    </row>
    <row r="6" spans="1:33" customFormat="1" ht="13.5" customHeight="1" x14ac:dyDescent="0.15">
      <c r="F6" s="3"/>
      <c r="G6" s="3"/>
      <c r="I6" s="3"/>
      <c r="L6" s="2"/>
    </row>
    <row r="7" spans="1:33" customFormat="1" ht="13.5" customHeight="1" x14ac:dyDescent="0.15">
      <c r="G7" s="3"/>
      <c r="I7" s="3"/>
      <c r="L7" s="2"/>
    </row>
    <row r="8" spans="1:33" customFormat="1" ht="13.5" customHeight="1" x14ac:dyDescent="0.15">
      <c r="L8" s="2"/>
    </row>
    <row r="9" spans="1:33" customFormat="1" ht="13.5" customHeight="1" x14ac:dyDescent="0.15">
      <c r="L9" s="2"/>
    </row>
    <row r="10" spans="1:33" customFormat="1" ht="13.5" customHeight="1" x14ac:dyDescent="0.15">
      <c r="F10" s="3"/>
      <c r="G10" s="3"/>
      <c r="H10" s="3"/>
      <c r="I10" s="3"/>
      <c r="L10" s="2"/>
    </row>
    <row r="11" spans="1:33" customFormat="1" ht="13.5" customHeight="1" x14ac:dyDescent="0.15">
      <c r="L11" s="2"/>
    </row>
    <row r="12" spans="1:33" customFormat="1" ht="13.5" customHeight="1" x14ac:dyDescent="0.15">
      <c r="L12" s="2"/>
    </row>
    <row r="13" spans="1:33" customFormat="1" ht="13.5" customHeight="1" x14ac:dyDescent="0.15">
      <c r="L13" s="2"/>
    </row>
    <row r="14" spans="1:33" customFormat="1" ht="13.5" customHeight="1" x14ac:dyDescent="0.15">
      <c r="F14" s="3"/>
      <c r="G14" s="3"/>
      <c r="H14" s="3"/>
      <c r="I14" s="3"/>
      <c r="L14" s="2"/>
    </row>
    <row r="15" spans="1:33" customFormat="1" ht="13.5" customHeight="1" x14ac:dyDescent="0.15">
      <c r="H15" s="3"/>
      <c r="I15" s="3"/>
      <c r="L15" s="2"/>
    </row>
    <row r="16" spans="1:33" customFormat="1" ht="13.5" customHeight="1" x14ac:dyDescent="0.15">
      <c r="L16" s="2"/>
    </row>
    <row r="17" spans="3:28" customFormat="1" ht="13.5" customHeight="1" x14ac:dyDescent="0.15">
      <c r="L17" s="2"/>
    </row>
    <row r="18" spans="3:28" customFormat="1" ht="13.5" customHeight="1" x14ac:dyDescent="0.15">
      <c r="L18" s="2"/>
    </row>
    <row r="19" spans="3:28" customFormat="1" ht="13.5" customHeight="1" x14ac:dyDescent="0.15">
      <c r="C19" s="6"/>
      <c r="L19" s="2"/>
    </row>
    <row r="20" spans="3:28" customFormat="1" ht="13.5" customHeight="1" x14ac:dyDescent="0.15">
      <c r="H20" s="3"/>
      <c r="I20" s="3"/>
      <c r="L20" s="2"/>
    </row>
    <row r="21" spans="3:28" customFormat="1" ht="13.5" customHeight="1" x14ac:dyDescent="0.15">
      <c r="L21" s="2"/>
    </row>
    <row r="22" spans="3:28" customFormat="1" ht="13.5" customHeight="1" x14ac:dyDescent="0.15">
      <c r="F22" s="3"/>
      <c r="G22" s="3"/>
      <c r="H22" s="3"/>
      <c r="I22" s="3"/>
      <c r="L22" s="2"/>
    </row>
    <row r="23" spans="3:28" customFormat="1" ht="13.5" customHeight="1" x14ac:dyDescent="0.15">
      <c r="L23" s="2"/>
    </row>
    <row r="24" spans="3:28" customFormat="1" ht="13.5" customHeight="1" x14ac:dyDescent="0.15">
      <c r="F24" s="3"/>
      <c r="G24" s="3"/>
      <c r="L24" s="2"/>
    </row>
    <row r="25" spans="3:28" customFormat="1" ht="13.5" customHeight="1" x14ac:dyDescent="0.15">
      <c r="L25" s="2"/>
    </row>
    <row r="26" spans="3:28" customFormat="1" ht="13.5" customHeight="1" x14ac:dyDescent="0.15">
      <c r="L26" s="2"/>
    </row>
    <row r="27" spans="3:28" customFormat="1" ht="13.5" customHeight="1" x14ac:dyDescent="0.15">
      <c r="L27" s="2"/>
      <c r="AB27" s="8"/>
    </row>
    <row r="28" spans="3:28" customFormat="1" ht="13.5" customHeight="1" x14ac:dyDescent="0.15">
      <c r="F28" s="3"/>
      <c r="G28" s="3"/>
      <c r="L28" s="2"/>
    </row>
    <row r="29" spans="3:28" customFormat="1" ht="13.5" customHeight="1" x14ac:dyDescent="0.15">
      <c r="L29" s="2"/>
    </row>
    <row r="30" spans="3:28" customFormat="1" ht="13.5" customHeight="1" x14ac:dyDescent="0.15">
      <c r="L30" s="2"/>
    </row>
    <row r="31" spans="3:28" customFormat="1" ht="13.5" customHeight="1" x14ac:dyDescent="0.15">
      <c r="L31" s="2"/>
    </row>
    <row r="32" spans="3:28" customFormat="1" ht="13.5" customHeight="1" x14ac:dyDescent="0.15">
      <c r="F32" s="3"/>
      <c r="G32" s="3"/>
      <c r="L32" s="2"/>
    </row>
    <row r="33" spans="6:28" customFormat="1" ht="13.5" customHeight="1" x14ac:dyDescent="0.15">
      <c r="L33" s="2"/>
    </row>
    <row r="34" spans="6:28" customFormat="1" ht="13.5" customHeight="1" x14ac:dyDescent="0.15">
      <c r="F34" s="3"/>
      <c r="G34" s="3"/>
      <c r="L34" s="2"/>
    </row>
    <row r="35" spans="6:28" customFormat="1" ht="13.5" customHeight="1" x14ac:dyDescent="0.15">
      <c r="L35" s="2"/>
    </row>
    <row r="36" spans="6:28" customFormat="1" ht="13.5" customHeight="1" x14ac:dyDescent="0.15">
      <c r="L36" s="2"/>
    </row>
    <row r="37" spans="6:28" customFormat="1" ht="13.5" customHeight="1" x14ac:dyDescent="0.15">
      <c r="L37" s="2"/>
      <c r="AB37" s="8"/>
    </row>
    <row r="38" spans="6:28" customFormat="1" ht="13.5" customHeight="1" x14ac:dyDescent="0.15">
      <c r="L38" s="2"/>
    </row>
    <row r="39" spans="6:28" customFormat="1" ht="13.5" customHeight="1" x14ac:dyDescent="0.15">
      <c r="L39" s="2"/>
    </row>
    <row r="40" spans="6:28" customFormat="1" ht="13.5" customHeight="1" x14ac:dyDescent="0.15">
      <c r="F40" s="3"/>
      <c r="G40" s="3"/>
      <c r="L40" s="2"/>
    </row>
    <row r="41" spans="6:28" customFormat="1" ht="13.5" customHeight="1" x14ac:dyDescent="0.15">
      <c r="L41" s="2"/>
    </row>
    <row r="42" spans="6:28" customFormat="1" ht="13.5" customHeight="1" x14ac:dyDescent="0.15">
      <c r="F42" s="3"/>
      <c r="G42" s="3"/>
      <c r="L42" s="2"/>
    </row>
    <row r="43" spans="6:28" customFormat="1" ht="13.5" customHeight="1" x14ac:dyDescent="0.15">
      <c r="L43" s="2"/>
    </row>
    <row r="44" spans="6:28" customFormat="1" ht="13.5" customHeight="1" x14ac:dyDescent="0.15">
      <c r="L44" s="2"/>
    </row>
    <row r="45" spans="6:28" customFormat="1" ht="13.5" customHeight="1" x14ac:dyDescent="0.15">
      <c r="L45" s="2"/>
    </row>
    <row r="46" spans="6:28" customFormat="1" ht="13.5" customHeight="1" x14ac:dyDescent="0.15">
      <c r="L46" s="2"/>
    </row>
    <row r="47" spans="6:28" customFormat="1" ht="13.5" customHeight="1" x14ac:dyDescent="0.15">
      <c r="F47" s="3"/>
      <c r="G47" s="3"/>
      <c r="L47" s="2"/>
    </row>
    <row r="48" spans="6:28" customFormat="1" ht="13.5" customHeight="1" x14ac:dyDescent="0.15">
      <c r="L48" s="2"/>
      <c r="AB48" s="8"/>
    </row>
    <row r="49" spans="6:28" customFormat="1" ht="13.5" customHeight="1" x14ac:dyDescent="0.15">
      <c r="L49" s="2"/>
    </row>
    <row r="50" spans="6:28" customFormat="1" ht="13.5" customHeight="1" x14ac:dyDescent="0.15">
      <c r="L50" s="2"/>
    </row>
    <row r="51" spans="6:28" customFormat="1" ht="13.5" customHeight="1" x14ac:dyDescent="0.15">
      <c r="L51" s="2"/>
    </row>
    <row r="52" spans="6:28" customFormat="1" ht="13.5" customHeight="1" x14ac:dyDescent="0.15">
      <c r="L52" s="2"/>
      <c r="AB52" s="8"/>
    </row>
    <row r="53" spans="6:28" customFormat="1" ht="13.5" customHeight="1" x14ac:dyDescent="0.15">
      <c r="L53" s="2"/>
    </row>
    <row r="54" spans="6:28" customFormat="1" ht="13.5" customHeight="1" x14ac:dyDescent="0.15">
      <c r="L54" s="2"/>
    </row>
    <row r="55" spans="6:28" customFormat="1" ht="13.5" customHeight="1" x14ac:dyDescent="0.15">
      <c r="F55" s="3"/>
      <c r="G55" s="3"/>
      <c r="L55" s="2"/>
    </row>
    <row r="56" spans="6:28" customFormat="1" ht="13.5" customHeight="1" x14ac:dyDescent="0.15">
      <c r="L56" s="2"/>
      <c r="AB56" s="8"/>
    </row>
    <row r="57" spans="6:28" customFormat="1" ht="13.5" customHeight="1" x14ac:dyDescent="0.15">
      <c r="F57" s="3"/>
      <c r="G57" s="3"/>
      <c r="L57" s="2"/>
    </row>
    <row r="58" spans="6:28" customFormat="1" ht="13.5" customHeight="1" x14ac:dyDescent="0.15">
      <c r="L58" s="2"/>
    </row>
    <row r="59" spans="6:28" customFormat="1" ht="13.5" customHeight="1" x14ac:dyDescent="0.15">
      <c r="L59" s="2"/>
    </row>
    <row r="60" spans="6:28" customFormat="1" ht="13.5" customHeight="1" x14ac:dyDescent="0.15">
      <c r="F60" s="3"/>
      <c r="G60" s="3"/>
      <c r="L60" s="2"/>
    </row>
    <row r="61" spans="6:28" customFormat="1" ht="13.5" customHeight="1" x14ac:dyDescent="0.15">
      <c r="L61" s="2"/>
    </row>
    <row r="62" spans="6:28" customFormat="1" ht="13.5" customHeight="1" x14ac:dyDescent="0.15">
      <c r="L62" s="2"/>
    </row>
    <row r="63" spans="6:28" customFormat="1" ht="13.5" customHeight="1" x14ac:dyDescent="0.15">
      <c r="L63" s="2"/>
      <c r="AB63" s="8"/>
    </row>
    <row r="64" spans="6:28" customFormat="1" ht="13.5" customHeight="1" x14ac:dyDescent="0.15">
      <c r="L64" s="2"/>
    </row>
    <row r="65" spans="6:28" customFormat="1" ht="13.5" customHeight="1" x14ac:dyDescent="0.15">
      <c r="F65" s="3"/>
      <c r="G65" s="3"/>
      <c r="L65" s="2"/>
    </row>
    <row r="66" spans="6:28" customFormat="1" ht="13.5" customHeight="1" x14ac:dyDescent="0.15">
      <c r="L66" s="2"/>
    </row>
    <row r="67" spans="6:28" customFormat="1" ht="13.5" customHeight="1" x14ac:dyDescent="0.15">
      <c r="L67" s="2"/>
      <c r="AB67" s="8"/>
    </row>
    <row r="68" spans="6:28" customFormat="1" ht="13.5" customHeight="1" x14ac:dyDescent="0.15">
      <c r="L68" s="2"/>
    </row>
    <row r="69" spans="6:28" customFormat="1" ht="13.5" customHeight="1" x14ac:dyDescent="0.15">
      <c r="F69" s="3"/>
      <c r="G69" s="3"/>
      <c r="L69" s="2"/>
    </row>
    <row r="70" spans="6:28" customFormat="1" ht="13.5" customHeight="1" x14ac:dyDescent="0.15">
      <c r="F70" s="3"/>
      <c r="G70" s="3"/>
      <c r="L70" s="2"/>
    </row>
    <row r="71" spans="6:28" customFormat="1" ht="13.5" customHeight="1" x14ac:dyDescent="0.15">
      <c r="L71" s="2"/>
    </row>
    <row r="72" spans="6:28" customFormat="1" ht="13.5" customHeight="1" x14ac:dyDescent="0.15">
      <c r="L72" s="2"/>
    </row>
    <row r="73" spans="6:28" customFormat="1" ht="13.5" customHeight="1" x14ac:dyDescent="0.15">
      <c r="L73" s="2"/>
    </row>
    <row r="74" spans="6:28" customFormat="1" ht="13.5" customHeight="1" x14ac:dyDescent="0.15">
      <c r="L74" s="2"/>
      <c r="AB74" s="8"/>
    </row>
    <row r="75" spans="6:28" customFormat="1" ht="13.5" customHeight="1" x14ac:dyDescent="0.15">
      <c r="L75" s="2"/>
    </row>
    <row r="76" spans="6:28" customFormat="1" ht="13.5" customHeight="1" x14ac:dyDescent="0.15">
      <c r="L76" s="2"/>
    </row>
    <row r="77" spans="6:28" customFormat="1" ht="13.5" customHeight="1" x14ac:dyDescent="0.15">
      <c r="F77" s="3"/>
      <c r="G77" s="3"/>
      <c r="L77" s="2"/>
    </row>
    <row r="78" spans="6:28" customFormat="1" ht="13.5" customHeight="1" x14ac:dyDescent="0.15">
      <c r="L78" s="2"/>
    </row>
    <row r="79" spans="6:28" customFormat="1" ht="13.5" customHeight="1" x14ac:dyDescent="0.15">
      <c r="L79" s="2"/>
      <c r="AB79" s="8"/>
    </row>
    <row r="80" spans="6:28" customFormat="1" ht="13.5" customHeight="1" x14ac:dyDescent="0.15">
      <c r="F80" s="3"/>
      <c r="G80" s="3"/>
      <c r="I80" s="3"/>
      <c r="L80" s="2"/>
    </row>
    <row r="81" spans="6:28" customFormat="1" ht="13.5" customHeight="1" x14ac:dyDescent="0.15">
      <c r="L81" s="2"/>
    </row>
    <row r="82" spans="6:28" customFormat="1" ht="13.5" customHeight="1" x14ac:dyDescent="0.15">
      <c r="I82" s="3"/>
      <c r="L82" s="2"/>
    </row>
    <row r="83" spans="6:28" customFormat="1" ht="13.5" customHeight="1" x14ac:dyDescent="0.15">
      <c r="L83" s="2"/>
      <c r="AB83" s="8"/>
    </row>
    <row r="84" spans="6:28" customFormat="1" ht="13.5" customHeight="1" x14ac:dyDescent="0.15">
      <c r="F84" s="3"/>
      <c r="G84" s="3"/>
      <c r="L84" s="2"/>
    </row>
    <row r="85" spans="6:28" customFormat="1" ht="13.5" customHeight="1" x14ac:dyDescent="0.15">
      <c r="L85" s="2"/>
      <c r="AB85" s="8"/>
    </row>
    <row r="86" spans="6:28" customFormat="1" ht="13.5" customHeight="1" x14ac:dyDescent="0.15">
      <c r="L86" s="2"/>
    </row>
    <row r="87" spans="6:28" customFormat="1" ht="13.5" customHeight="1" x14ac:dyDescent="0.15">
      <c r="L87" s="2"/>
      <c r="Z87" s="6"/>
      <c r="AB87" s="8"/>
    </row>
    <row r="88" spans="6:28" customFormat="1" ht="13.5" customHeight="1" x14ac:dyDescent="0.15">
      <c r="F88" s="3"/>
      <c r="G88" s="3"/>
      <c r="L88" s="2"/>
    </row>
    <row r="89" spans="6:28" customFormat="1" ht="13.5" customHeight="1" x14ac:dyDescent="0.15">
      <c r="I89" s="3"/>
      <c r="L89" s="2"/>
    </row>
    <row r="90" spans="6:28" customFormat="1" ht="13.5" customHeight="1" x14ac:dyDescent="0.15">
      <c r="I90" s="3"/>
      <c r="L90" s="2"/>
    </row>
    <row r="91" spans="6:28" customFormat="1" ht="13.5" customHeight="1" x14ac:dyDescent="0.15">
      <c r="F91" s="3"/>
      <c r="G91" s="3"/>
      <c r="I91" s="3"/>
      <c r="L91" s="2"/>
    </row>
    <row r="92" spans="6:28" customFormat="1" ht="13.5" customHeight="1" x14ac:dyDescent="0.15">
      <c r="L92" s="2"/>
      <c r="AB92" s="8"/>
    </row>
    <row r="93" spans="6:28" customFormat="1" ht="13.5" customHeight="1" x14ac:dyDescent="0.15">
      <c r="L93" s="2"/>
    </row>
    <row r="94" spans="6:28" customFormat="1" ht="13.5" customHeight="1" x14ac:dyDescent="0.15">
      <c r="F94" s="3"/>
      <c r="G94" s="3"/>
      <c r="H94" s="3"/>
      <c r="I94" s="3"/>
      <c r="L94" s="2"/>
    </row>
    <row r="95" spans="6:28" customFormat="1" ht="13.5" customHeight="1" x14ac:dyDescent="0.15">
      <c r="L95" s="2"/>
    </row>
    <row r="96" spans="6:28" customFormat="1" ht="13.5" customHeight="1" x14ac:dyDescent="0.15">
      <c r="L96" s="2"/>
      <c r="AB96" s="8"/>
    </row>
    <row r="97" spans="6:12" customFormat="1" ht="13.5" customHeight="1" x14ac:dyDescent="0.15">
      <c r="F97" s="3"/>
      <c r="G97" s="3"/>
      <c r="I97" s="3"/>
      <c r="L97" s="2"/>
    </row>
    <row r="98" spans="6:12" customFormat="1" ht="13.5" customHeight="1" x14ac:dyDescent="0.15">
      <c r="F98" s="3"/>
      <c r="G98" s="3"/>
      <c r="L98" s="2"/>
    </row>
    <row r="99" spans="6:12" customFormat="1" ht="13.5" customHeight="1" x14ac:dyDescent="0.15">
      <c r="F99" s="3"/>
      <c r="G99" s="3"/>
      <c r="L99" s="2"/>
    </row>
    <row r="100" spans="6:12" customFormat="1" ht="13.5" customHeight="1" x14ac:dyDescent="0.15">
      <c r="F100" s="3"/>
      <c r="G100" s="3"/>
      <c r="L100" s="2"/>
    </row>
    <row r="101" spans="6:12" customFormat="1" ht="13.5" customHeight="1" x14ac:dyDescent="0.15">
      <c r="F101" s="3"/>
      <c r="G101" s="3"/>
      <c r="L101" s="2"/>
    </row>
    <row r="102" spans="6:12" customFormat="1" ht="13.5" customHeight="1" x14ac:dyDescent="0.15">
      <c r="F102" s="3"/>
      <c r="G102" s="3"/>
      <c r="L102" s="2"/>
    </row>
    <row r="103" spans="6:12" customFormat="1" ht="13.5" customHeight="1" x14ac:dyDescent="0.15">
      <c r="F103" s="3"/>
      <c r="G103" s="3"/>
      <c r="L103" s="2"/>
    </row>
    <row r="104" spans="6:12" customFormat="1" ht="13.5" customHeight="1" x14ac:dyDescent="0.15">
      <c r="I104" s="3"/>
      <c r="L104" s="2"/>
    </row>
    <row r="105" spans="6:12" customFormat="1" ht="13.5" customHeight="1" x14ac:dyDescent="0.15">
      <c r="L105" s="2"/>
    </row>
    <row r="106" spans="6:12" customFormat="1" ht="13.5" customHeight="1" x14ac:dyDescent="0.15">
      <c r="L106" s="2"/>
    </row>
    <row r="107" spans="6:12" customFormat="1" ht="13.5" customHeight="1" x14ac:dyDescent="0.15">
      <c r="I107" s="3"/>
      <c r="J107" s="3"/>
      <c r="L107" s="2"/>
    </row>
    <row r="108" spans="6:12" customFormat="1" ht="13.5" customHeight="1" x14ac:dyDescent="0.15">
      <c r="F108" s="3"/>
      <c r="G108" s="3"/>
      <c r="L108" s="2"/>
    </row>
    <row r="109" spans="6:12" customFormat="1" ht="13.5" customHeight="1" x14ac:dyDescent="0.15">
      <c r="F109" s="3"/>
      <c r="G109" s="3"/>
      <c r="L109" s="2"/>
    </row>
    <row r="110" spans="6:12" customFormat="1" ht="13.5" customHeight="1" x14ac:dyDescent="0.15">
      <c r="L110" s="2"/>
    </row>
    <row r="111" spans="6:12" customFormat="1" ht="13.5" customHeight="1" x14ac:dyDescent="0.15">
      <c r="L111" s="2"/>
    </row>
    <row r="112" spans="6:12" customFormat="1" ht="13.5" customHeight="1" x14ac:dyDescent="0.15">
      <c r="F112" s="3"/>
      <c r="G112" s="3"/>
      <c r="I112" s="3"/>
      <c r="L112" s="2"/>
    </row>
    <row r="113" spans="6:12" customFormat="1" ht="13.5" customHeight="1" x14ac:dyDescent="0.15">
      <c r="L113" s="2"/>
    </row>
    <row r="114" spans="6:12" customFormat="1" ht="13.5" customHeight="1" x14ac:dyDescent="0.15">
      <c r="L114" s="2"/>
    </row>
    <row r="115" spans="6:12" customFormat="1" ht="13.5" customHeight="1" x14ac:dyDescent="0.15">
      <c r="L115" s="2"/>
    </row>
    <row r="116" spans="6:12" customFormat="1" ht="13.5" customHeight="1" x14ac:dyDescent="0.15">
      <c r="L116" s="2"/>
    </row>
    <row r="117" spans="6:12" customFormat="1" ht="13.5" customHeight="1" x14ac:dyDescent="0.15">
      <c r="L117" s="2"/>
    </row>
    <row r="118" spans="6:12" customFormat="1" ht="13.5" customHeight="1" x14ac:dyDescent="0.15">
      <c r="I118" s="3"/>
      <c r="J118" s="3"/>
      <c r="L118" s="2"/>
    </row>
    <row r="119" spans="6:12" customFormat="1" ht="13.5" customHeight="1" x14ac:dyDescent="0.15">
      <c r="F119" s="3"/>
      <c r="G119" s="3"/>
      <c r="L119" s="2"/>
    </row>
    <row r="120" spans="6:12" customFormat="1" ht="13.5" customHeight="1" x14ac:dyDescent="0.15">
      <c r="L120" s="2"/>
    </row>
    <row r="121" spans="6:12" customFormat="1" ht="13.5" customHeight="1" x14ac:dyDescent="0.15">
      <c r="I121" s="3"/>
      <c r="L121" s="2"/>
    </row>
    <row r="122" spans="6:12" customFormat="1" ht="13.5" customHeight="1" x14ac:dyDescent="0.15">
      <c r="L122" s="2"/>
    </row>
    <row r="123" spans="6:12" customFormat="1" ht="13.5" customHeight="1" x14ac:dyDescent="0.15">
      <c r="F123" s="3"/>
      <c r="G123" s="3"/>
      <c r="L123" s="2"/>
    </row>
    <row r="124" spans="6:12" customFormat="1" ht="13.5" customHeight="1" x14ac:dyDescent="0.15">
      <c r="L124" s="2"/>
    </row>
    <row r="125" spans="6:12" customFormat="1" ht="13.5" customHeight="1" x14ac:dyDescent="0.15">
      <c r="L125" s="2"/>
    </row>
    <row r="126" spans="6:12" customFormat="1" ht="13.5" customHeight="1" x14ac:dyDescent="0.15">
      <c r="L126" s="2"/>
    </row>
    <row r="127" spans="6:12" customFormat="1" ht="13.5" customHeight="1" x14ac:dyDescent="0.15">
      <c r="I127" s="3"/>
      <c r="L127" s="2"/>
    </row>
    <row r="128" spans="6:12" customFormat="1" ht="13.5" customHeight="1" x14ac:dyDescent="0.15">
      <c r="L128" s="2"/>
    </row>
    <row r="129" spans="6:12" customFormat="1" ht="13.5" customHeight="1" x14ac:dyDescent="0.15">
      <c r="L129" s="2"/>
    </row>
    <row r="130" spans="6:12" customFormat="1" ht="13.5" customHeight="1" x14ac:dyDescent="0.15">
      <c r="L130" s="2"/>
    </row>
    <row r="131" spans="6:12" customFormat="1" ht="13.5" customHeight="1" x14ac:dyDescent="0.15">
      <c r="L131" s="2"/>
    </row>
    <row r="132" spans="6:12" customFormat="1" ht="13.5" customHeight="1" x14ac:dyDescent="0.15">
      <c r="I132" s="3"/>
      <c r="L132" s="2"/>
    </row>
    <row r="133" spans="6:12" customFormat="1" ht="13.5" customHeight="1" x14ac:dyDescent="0.15">
      <c r="L133" s="2"/>
    </row>
    <row r="134" spans="6:12" customFormat="1" ht="13.5" customHeight="1" x14ac:dyDescent="0.15">
      <c r="L134" s="2"/>
    </row>
    <row r="135" spans="6:12" customFormat="1" ht="13.5" customHeight="1" x14ac:dyDescent="0.15">
      <c r="F135" s="3"/>
      <c r="G135" s="3"/>
      <c r="L135" s="2"/>
    </row>
    <row r="136" spans="6:12" customFormat="1" ht="13.5" customHeight="1" x14ac:dyDescent="0.15">
      <c r="L136" s="2"/>
    </row>
    <row r="137" spans="6:12" customFormat="1" ht="13.5" customHeight="1" x14ac:dyDescent="0.15">
      <c r="L137" s="2"/>
    </row>
    <row r="138" spans="6:12" customFormat="1" ht="13.5" customHeight="1" x14ac:dyDescent="0.15">
      <c r="L138" s="2"/>
    </row>
    <row r="139" spans="6:12" customFormat="1" ht="13.5" customHeight="1" x14ac:dyDescent="0.15">
      <c r="L139" s="2"/>
    </row>
    <row r="140" spans="6:12" customFormat="1" ht="13.5" customHeight="1" x14ac:dyDescent="0.15">
      <c r="L140" s="2"/>
    </row>
    <row r="141" spans="6:12" customFormat="1" ht="13.5" customHeight="1" x14ac:dyDescent="0.15">
      <c r="L141" s="2"/>
    </row>
    <row r="142" spans="6:12" customFormat="1" ht="13.5" customHeight="1" x14ac:dyDescent="0.15">
      <c r="L142" s="2"/>
    </row>
    <row r="143" spans="6:12" customFormat="1" ht="13.5" customHeight="1" x14ac:dyDescent="0.15">
      <c r="L143" s="2"/>
    </row>
    <row r="144" spans="6:12" customFormat="1" ht="13.5" customHeight="1" x14ac:dyDescent="0.15">
      <c r="I144" s="3"/>
      <c r="L144" s="2"/>
    </row>
    <row r="145" spans="6:30" customFormat="1" ht="13.5" customHeight="1" x14ac:dyDescent="0.15">
      <c r="F145" s="3"/>
      <c r="G145" s="3"/>
      <c r="L145" s="2"/>
    </row>
    <row r="146" spans="6:30" customFormat="1" ht="13.5" customHeight="1" x14ac:dyDescent="0.15">
      <c r="L146" s="2"/>
    </row>
    <row r="147" spans="6:30" customFormat="1" ht="13.5" customHeight="1" x14ac:dyDescent="0.15">
      <c r="I147" s="3"/>
      <c r="L147" s="2"/>
    </row>
    <row r="148" spans="6:30" customFormat="1" ht="13.5" customHeight="1" x14ac:dyDescent="0.15">
      <c r="L148" s="2"/>
    </row>
    <row r="149" spans="6:30" customFormat="1" ht="13.5" customHeight="1" x14ac:dyDescent="0.15">
      <c r="L149" s="2"/>
    </row>
    <row r="150" spans="6:30" customFormat="1" ht="13.5" customHeight="1" x14ac:dyDescent="0.15">
      <c r="L150" s="2"/>
    </row>
    <row r="151" spans="6:30" customFormat="1" ht="13.5" customHeight="1" x14ac:dyDescent="0.15">
      <c r="L151" s="2"/>
    </row>
    <row r="152" spans="6:30" customFormat="1" ht="13.5" customHeight="1" x14ac:dyDescent="0.15">
      <c r="H152" s="3"/>
      <c r="I152" s="3"/>
      <c r="J152" s="3"/>
      <c r="L152" s="2"/>
    </row>
    <row r="153" spans="6:30" customFormat="1" ht="13.5" customHeight="1" x14ac:dyDescent="0.15">
      <c r="H153" s="3"/>
      <c r="I153" s="3"/>
      <c r="L153" s="2"/>
    </row>
    <row r="154" spans="6:30" customFormat="1" ht="13.5" customHeight="1" x14ac:dyDescent="0.15">
      <c r="F154" s="3"/>
      <c r="G154" s="3"/>
      <c r="H154" s="3"/>
      <c r="I154" s="3"/>
      <c r="J154" s="3"/>
      <c r="L154" s="2"/>
    </row>
    <row r="155" spans="6:30" customFormat="1" ht="13.5" customHeight="1" x14ac:dyDescent="0.15">
      <c r="H155" s="3"/>
      <c r="I155" s="3"/>
      <c r="L155" s="2"/>
    </row>
    <row r="156" spans="6:30" customFormat="1" ht="13.5" customHeight="1" x14ac:dyDescent="0.15">
      <c r="H156" s="3"/>
      <c r="I156" s="3"/>
      <c r="L156" s="2"/>
      <c r="AC156" s="6"/>
      <c r="AD156" s="6"/>
    </row>
    <row r="157" spans="6:30" customFormat="1" ht="13.5" customHeight="1" x14ac:dyDescent="0.15">
      <c r="H157" s="3"/>
      <c r="I157" s="3"/>
      <c r="L157" s="2"/>
      <c r="AC157" s="6"/>
      <c r="AD157" s="6"/>
    </row>
    <row r="158" spans="6:30" customFormat="1" ht="13.5" customHeight="1" x14ac:dyDescent="0.15">
      <c r="F158" s="3"/>
      <c r="G158" s="3"/>
      <c r="H158" s="3"/>
      <c r="I158" s="3"/>
      <c r="J158" s="3"/>
      <c r="L158" s="2"/>
    </row>
    <row r="159" spans="6:30" customFormat="1" ht="13.5" customHeight="1" x14ac:dyDescent="0.15">
      <c r="H159" s="3"/>
      <c r="I159" s="3"/>
      <c r="J159" s="3"/>
      <c r="L159" s="2"/>
      <c r="AC159" s="6"/>
      <c r="AD159" s="6"/>
    </row>
    <row r="160" spans="6:30" customFormat="1" ht="13.5" customHeight="1" x14ac:dyDescent="0.15">
      <c r="F160" s="3"/>
      <c r="G160" s="3"/>
      <c r="H160" s="3"/>
      <c r="I160" s="3"/>
      <c r="J160" s="3"/>
      <c r="L160" s="2"/>
    </row>
    <row r="161" spans="6:12" customFormat="1" ht="13.5" customHeight="1" x14ac:dyDescent="0.15">
      <c r="H161" s="3"/>
      <c r="I161" s="3"/>
      <c r="J161" s="3"/>
      <c r="L161" s="2"/>
    </row>
    <row r="162" spans="6:12" customFormat="1" ht="13.5" customHeight="1" x14ac:dyDescent="0.15">
      <c r="F162" s="3"/>
      <c r="G162" s="3"/>
      <c r="H162" s="3"/>
      <c r="I162" s="3"/>
      <c r="J162" s="3"/>
      <c r="L162" s="2"/>
    </row>
    <row r="163" spans="6:12" customFormat="1" ht="13.5" customHeight="1" x14ac:dyDescent="0.15">
      <c r="F163" s="3"/>
      <c r="G163" s="3"/>
      <c r="H163" s="3"/>
      <c r="I163" s="3"/>
      <c r="L163" s="2"/>
    </row>
    <row r="164" spans="6:12" customFormat="1" ht="13.5" customHeight="1" x14ac:dyDescent="0.15">
      <c r="F164" s="3"/>
      <c r="G164" s="3"/>
      <c r="H164" s="3"/>
      <c r="I164" s="3"/>
      <c r="J164" s="3"/>
      <c r="L164" s="2"/>
    </row>
    <row r="165" spans="6:12" customFormat="1" ht="13.5" customHeight="1" x14ac:dyDescent="0.15">
      <c r="F165" s="3"/>
      <c r="G165" s="3"/>
      <c r="H165" s="3"/>
      <c r="I165" s="3"/>
      <c r="L165" s="2"/>
    </row>
    <row r="166" spans="6:12" customFormat="1" ht="13.5" customHeight="1" x14ac:dyDescent="0.15">
      <c r="F166" s="3"/>
      <c r="G166" s="3"/>
      <c r="H166" s="3"/>
      <c r="I166" s="3"/>
      <c r="J166" s="3"/>
      <c r="L166" s="2"/>
    </row>
    <row r="167" spans="6:12" customFormat="1" ht="13.5" customHeight="1" x14ac:dyDescent="0.15">
      <c r="F167" s="3"/>
      <c r="G167" s="3"/>
      <c r="H167" s="3"/>
      <c r="I167" s="3"/>
      <c r="L167" s="2"/>
    </row>
    <row r="168" spans="6:12" customFormat="1" ht="13.5" customHeight="1" x14ac:dyDescent="0.15">
      <c r="F168" s="3"/>
      <c r="G168" s="3"/>
      <c r="H168" s="3"/>
      <c r="I168" s="3"/>
      <c r="J168" s="3"/>
      <c r="L168" s="2"/>
    </row>
    <row r="169" spans="6:12" customFormat="1" ht="13.5" customHeight="1" x14ac:dyDescent="0.15">
      <c r="F169" s="3"/>
      <c r="G169" s="3"/>
      <c r="H169" s="3"/>
      <c r="I169" s="3"/>
      <c r="J169" s="3"/>
      <c r="L169" s="2"/>
    </row>
    <row r="170" spans="6:12" customFormat="1" ht="13.5" customHeight="1" x14ac:dyDescent="0.15">
      <c r="I170" s="3"/>
      <c r="J170" s="3"/>
      <c r="L170" s="2"/>
    </row>
    <row r="171" spans="6:12" customFormat="1" ht="13.5" customHeight="1" x14ac:dyDescent="0.15">
      <c r="F171" s="3"/>
      <c r="G171" s="3"/>
      <c r="L171" s="2"/>
    </row>
    <row r="172" spans="6:12" customFormat="1" ht="13.5" customHeight="1" x14ac:dyDescent="0.15">
      <c r="I172" s="3"/>
      <c r="J172" s="3"/>
      <c r="L172" s="2"/>
    </row>
    <row r="173" spans="6:12" customFormat="1" ht="13.5" customHeight="1" x14ac:dyDescent="0.15">
      <c r="F173" s="3"/>
      <c r="G173" s="3"/>
      <c r="L173" s="2"/>
    </row>
    <row r="174" spans="6:12" customFormat="1" ht="13.5" customHeight="1" x14ac:dyDescent="0.15">
      <c r="L174" s="2"/>
    </row>
    <row r="175" spans="6:12" customFormat="1" ht="13.5" customHeight="1" x14ac:dyDescent="0.15">
      <c r="L175" s="2"/>
    </row>
    <row r="176" spans="6:12" customFormat="1" ht="13.5" customHeight="1" x14ac:dyDescent="0.15">
      <c r="L176" s="2"/>
    </row>
    <row r="177" spans="2:30" customFormat="1" ht="13.5" customHeight="1" x14ac:dyDescent="0.15">
      <c r="I177" s="3"/>
      <c r="J177" s="3"/>
      <c r="L177" s="2"/>
    </row>
    <row r="178" spans="2:30" customFormat="1" ht="13.5" customHeight="1" x14ac:dyDescent="0.15">
      <c r="F178" s="3"/>
      <c r="G178" s="3"/>
      <c r="L178" s="2"/>
    </row>
    <row r="179" spans="2:30" customFormat="1" ht="13.5" customHeight="1" x14ac:dyDescent="0.15">
      <c r="L179" s="2"/>
    </row>
    <row r="180" spans="2:30" customFormat="1" ht="13.5" customHeight="1" x14ac:dyDescent="0.15">
      <c r="F180" s="3"/>
      <c r="G180" s="3"/>
      <c r="L180" s="2"/>
    </row>
    <row r="181" spans="2:30" customFormat="1" ht="13.5" customHeight="1" x14ac:dyDescent="0.15">
      <c r="F181" s="3"/>
      <c r="G181" s="3"/>
      <c r="L181" s="2"/>
    </row>
    <row r="182" spans="2:30" customFormat="1" ht="13.5" customHeight="1" x14ac:dyDescent="0.15">
      <c r="F182" s="3"/>
      <c r="G182" s="3"/>
      <c r="I182" s="3"/>
      <c r="J182" s="3"/>
      <c r="L182" s="2"/>
    </row>
    <row r="183" spans="2:30" customFormat="1" ht="13.5" customHeight="1" x14ac:dyDescent="0.15">
      <c r="B183" s="6"/>
      <c r="F183" s="3"/>
      <c r="G183" s="3"/>
      <c r="L183" s="2"/>
    </row>
    <row r="184" spans="2:30" customFormat="1" ht="13.5" customHeight="1" x14ac:dyDescent="0.15">
      <c r="L184" s="2"/>
    </row>
    <row r="185" spans="2:30" customFormat="1" ht="13.5" customHeight="1" x14ac:dyDescent="0.15">
      <c r="I185" s="3"/>
      <c r="J185" s="3"/>
      <c r="L185" s="2"/>
    </row>
    <row r="186" spans="2:30" customFormat="1" ht="13.5" customHeight="1" x14ac:dyDescent="0.15">
      <c r="L186" s="2"/>
    </row>
    <row r="187" spans="2:30" customFormat="1" ht="13.5" customHeight="1" x14ac:dyDescent="0.15">
      <c r="B187" s="6"/>
      <c r="I187" s="3"/>
      <c r="J187" s="3"/>
      <c r="L187" s="2"/>
    </row>
    <row r="188" spans="2:30" customFormat="1" ht="13.5" customHeight="1" x14ac:dyDescent="0.15">
      <c r="G188" s="3"/>
      <c r="L188" s="2"/>
    </row>
    <row r="189" spans="2:30" customFormat="1" ht="13.5" customHeight="1" x14ac:dyDescent="0.15">
      <c r="F189" s="3"/>
      <c r="G189" s="3"/>
      <c r="L189" s="2"/>
    </row>
    <row r="190" spans="2:30" customFormat="1" ht="13.5" customHeight="1" x14ac:dyDescent="0.15">
      <c r="I190" s="3"/>
      <c r="J190" s="3"/>
      <c r="L190" s="2"/>
      <c r="AD190" s="6"/>
    </row>
    <row r="191" spans="2:30" customFormat="1" ht="13.5" customHeight="1" x14ac:dyDescent="0.15">
      <c r="F191" s="3"/>
      <c r="G191" s="3"/>
      <c r="L191" s="2"/>
    </row>
    <row r="192" spans="2:30" customFormat="1" ht="13.5" customHeight="1" x14ac:dyDescent="0.15">
      <c r="F192" s="3"/>
      <c r="G192" s="3"/>
      <c r="L192" s="2"/>
    </row>
    <row r="193" spans="2:28" customFormat="1" ht="13.5" customHeight="1" x14ac:dyDescent="0.15">
      <c r="F193" s="3"/>
      <c r="G193" s="3"/>
      <c r="L193" s="2"/>
    </row>
    <row r="194" spans="2:28" customFormat="1" ht="13.5" customHeight="1" x14ac:dyDescent="0.15">
      <c r="L194" s="2"/>
    </row>
    <row r="195" spans="2:28" customFormat="1" ht="13.5" customHeight="1" x14ac:dyDescent="0.15">
      <c r="F195" s="3"/>
      <c r="G195" s="3"/>
      <c r="L195" s="2"/>
    </row>
    <row r="196" spans="2:28" customFormat="1" ht="13.5" customHeight="1" x14ac:dyDescent="0.15">
      <c r="F196" s="3"/>
      <c r="G196" s="3"/>
      <c r="L196" s="2"/>
    </row>
    <row r="197" spans="2:28" customFormat="1" ht="13.5" customHeight="1" x14ac:dyDescent="0.15">
      <c r="H197" s="3"/>
      <c r="I197" s="3"/>
      <c r="J197" s="3"/>
      <c r="L197" s="2"/>
    </row>
    <row r="198" spans="2:28" customFormat="1" ht="13.5" customHeight="1" x14ac:dyDescent="0.15">
      <c r="B198" s="6"/>
      <c r="I198" s="3"/>
      <c r="J198" s="3"/>
      <c r="L198" s="2"/>
    </row>
    <row r="199" spans="2:28" customFormat="1" ht="13.5" customHeight="1" x14ac:dyDescent="0.15">
      <c r="F199" s="3"/>
      <c r="G199" s="3"/>
      <c r="L199" s="2"/>
    </row>
    <row r="200" spans="2:28" customFormat="1" ht="13.5" customHeight="1" x14ac:dyDescent="0.15">
      <c r="F200" s="3"/>
      <c r="G200" s="3"/>
      <c r="L200" s="2"/>
    </row>
    <row r="201" spans="2:28" customFormat="1" ht="13.5" customHeight="1" x14ac:dyDescent="0.15">
      <c r="F201" s="3"/>
      <c r="G201" s="3"/>
      <c r="L201" s="2"/>
    </row>
    <row r="202" spans="2:28" customFormat="1" ht="13.5" customHeight="1" x14ac:dyDescent="0.15">
      <c r="L202" s="2"/>
    </row>
    <row r="203" spans="2:28" customFormat="1" ht="13.5" customHeight="1" x14ac:dyDescent="0.15">
      <c r="F203" s="3"/>
      <c r="G203" s="3"/>
      <c r="L203" s="2"/>
    </row>
    <row r="204" spans="2:28" customFormat="1" ht="13.5" customHeight="1" x14ac:dyDescent="0.15">
      <c r="F204" s="3"/>
      <c r="G204" s="3"/>
      <c r="L204" s="2"/>
      <c r="AB204" s="6"/>
    </row>
    <row r="205" spans="2:28" customFormat="1" ht="13.5" customHeight="1" x14ac:dyDescent="0.15">
      <c r="L205" s="2"/>
    </row>
    <row r="206" spans="2:28" customFormat="1" ht="13.5" customHeight="1" x14ac:dyDescent="0.15">
      <c r="F206" s="3"/>
      <c r="G206" s="3"/>
      <c r="L206" s="2"/>
    </row>
    <row r="207" spans="2:28" customFormat="1" ht="13.5" customHeight="1" x14ac:dyDescent="0.15">
      <c r="F207" s="3"/>
      <c r="G207" s="3"/>
      <c r="L207" s="2"/>
    </row>
    <row r="208" spans="2:28" customFormat="1" ht="13.5" customHeight="1" x14ac:dyDescent="0.15">
      <c r="I208" s="3"/>
      <c r="J208" s="3"/>
      <c r="L208" s="2"/>
    </row>
    <row r="209" spans="6:30" customFormat="1" ht="13.5" customHeight="1" x14ac:dyDescent="0.15">
      <c r="I209" s="3"/>
      <c r="J209" s="3"/>
      <c r="L209" s="2"/>
    </row>
    <row r="210" spans="6:30" customFormat="1" ht="13.5" customHeight="1" x14ac:dyDescent="0.15">
      <c r="F210" s="3"/>
      <c r="G210" s="3"/>
      <c r="I210" s="3"/>
      <c r="J210" s="3"/>
      <c r="L210" s="2"/>
    </row>
    <row r="211" spans="6:30" customFormat="1" ht="13.5" customHeight="1" x14ac:dyDescent="0.15">
      <c r="L211" s="2"/>
    </row>
    <row r="212" spans="6:30" customFormat="1" ht="13.5" customHeight="1" x14ac:dyDescent="0.15">
      <c r="F212" s="3"/>
      <c r="G212" s="3"/>
      <c r="L212" s="2"/>
    </row>
    <row r="213" spans="6:30" customFormat="1" ht="13.5" customHeight="1" x14ac:dyDescent="0.15">
      <c r="F213" s="3"/>
      <c r="G213" s="3"/>
      <c r="L213" s="2"/>
    </row>
    <row r="214" spans="6:30" customFormat="1" ht="13.5" customHeight="1" x14ac:dyDescent="0.15">
      <c r="F214" s="3"/>
      <c r="G214" s="3"/>
      <c r="L214" s="2"/>
    </row>
    <row r="215" spans="6:30" customFormat="1" ht="13.5" customHeight="1" x14ac:dyDescent="0.15">
      <c r="L215" s="2"/>
    </row>
    <row r="216" spans="6:30" customFormat="1" ht="13.5" customHeight="1" x14ac:dyDescent="0.15">
      <c r="F216" s="3"/>
      <c r="G216" s="3"/>
      <c r="L216" s="2"/>
    </row>
    <row r="217" spans="6:30" customFormat="1" ht="13.5" customHeight="1" x14ac:dyDescent="0.15">
      <c r="L217" s="2"/>
    </row>
    <row r="218" spans="6:30" customFormat="1" ht="13.5" customHeight="1" x14ac:dyDescent="0.15">
      <c r="F218" s="3"/>
      <c r="G218" s="3"/>
      <c r="L218" s="2"/>
    </row>
    <row r="219" spans="6:30" customFormat="1" ht="13.5" customHeight="1" x14ac:dyDescent="0.15">
      <c r="F219" s="3"/>
      <c r="G219" s="3"/>
      <c r="L219" s="2"/>
    </row>
    <row r="220" spans="6:30" customFormat="1" ht="13.5" customHeight="1" x14ac:dyDescent="0.15">
      <c r="F220" s="3"/>
      <c r="G220" s="3"/>
      <c r="L220" s="2"/>
    </row>
    <row r="221" spans="6:30" customFormat="1" ht="13.5" customHeight="1" x14ac:dyDescent="0.15">
      <c r="F221" s="3"/>
      <c r="G221" s="3"/>
      <c r="L221" s="2"/>
    </row>
    <row r="222" spans="6:30" customFormat="1" ht="13.5" customHeight="1" x14ac:dyDescent="0.15">
      <c r="F222" s="3"/>
      <c r="G222" s="3"/>
      <c r="L222" s="2"/>
    </row>
    <row r="223" spans="6:30" customFormat="1" ht="13.5" customHeight="1" x14ac:dyDescent="0.15">
      <c r="I223" s="3"/>
      <c r="J223" s="3"/>
      <c r="L223" s="2"/>
      <c r="AD223" s="6"/>
    </row>
    <row r="224" spans="6:30" customFormat="1" ht="13.5" customHeight="1" x14ac:dyDescent="0.15">
      <c r="L224" s="2"/>
    </row>
    <row r="225" spans="6:31" customFormat="1" ht="13.5" customHeight="1" x14ac:dyDescent="0.15">
      <c r="F225" s="3"/>
      <c r="G225" s="3"/>
      <c r="L225" s="2"/>
    </row>
    <row r="226" spans="6:31" customFormat="1" ht="13.5" customHeight="1" x14ac:dyDescent="0.15">
      <c r="F226" s="3"/>
      <c r="G226" s="3"/>
      <c r="L226" s="2"/>
    </row>
    <row r="227" spans="6:31" customFormat="1" ht="13.5" customHeight="1" x14ac:dyDescent="0.15">
      <c r="F227" s="3"/>
      <c r="G227" s="3"/>
      <c r="L227" s="2"/>
    </row>
    <row r="228" spans="6:31" customFormat="1" ht="13.5" customHeight="1" x14ac:dyDescent="0.15">
      <c r="F228" s="3"/>
      <c r="G228" s="3"/>
      <c r="L228" s="2"/>
    </row>
    <row r="229" spans="6:31" customFormat="1" ht="13.5" customHeight="1" x14ac:dyDescent="0.15">
      <c r="H229" s="3"/>
      <c r="I229" s="3"/>
      <c r="J229" s="3"/>
      <c r="L229" s="2"/>
    </row>
    <row r="230" spans="6:31" customFormat="1" ht="13.5" customHeight="1" x14ac:dyDescent="0.15">
      <c r="F230" s="3"/>
      <c r="G230" s="3"/>
      <c r="H230" s="3"/>
      <c r="I230" s="3"/>
      <c r="J230" s="3"/>
      <c r="L230" s="2"/>
    </row>
    <row r="231" spans="6:31" customFormat="1" ht="13.5" customHeight="1" x14ac:dyDescent="0.15">
      <c r="L231" s="2"/>
      <c r="AC231" s="6"/>
    </row>
    <row r="232" spans="6:31" customFormat="1" ht="13.5" customHeight="1" x14ac:dyDescent="0.15">
      <c r="L232" s="2"/>
      <c r="AC232" s="6"/>
    </row>
    <row r="233" spans="6:31" customFormat="1" ht="13.5" customHeight="1" x14ac:dyDescent="0.15">
      <c r="H233" s="3"/>
      <c r="J233" s="3"/>
      <c r="L233" s="2"/>
      <c r="AE233" s="6"/>
    </row>
    <row r="234" spans="6:31" customFormat="1" ht="13.5" customHeight="1" x14ac:dyDescent="0.15">
      <c r="H234" s="3"/>
      <c r="I234" s="3"/>
      <c r="J234" s="3"/>
    </row>
  </sheetData>
  <autoFilter ref="A1:AG1" xr:uid="{00000000-0009-0000-0000-000002000000}"/>
  <phoneticPr fontId="14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workbookViewId="0">
      <selection activeCell="F43" sqref="F43"/>
    </sheetView>
  </sheetViews>
  <sheetFormatPr defaultColWidth="9" defaultRowHeight="13.5" customHeight="1" x14ac:dyDescent="0.15"/>
  <cols>
    <col min="1" max="1" width="11.625" style="21" customWidth="1"/>
    <col min="2" max="2" width="10.5" style="21" customWidth="1"/>
    <col min="3" max="3" width="11.625" style="21" customWidth="1"/>
    <col min="4" max="6" width="9.5" style="21" customWidth="1"/>
    <col min="7" max="7" width="13.125" style="21" customWidth="1"/>
    <col min="8" max="8" width="11.625" style="21" customWidth="1"/>
    <col min="9" max="9" width="13.875" style="21" customWidth="1"/>
    <col min="10" max="11" width="11.625" style="21" customWidth="1"/>
    <col min="12" max="12" width="14.625" style="21" customWidth="1"/>
    <col min="13" max="13" width="11.625" style="21" customWidth="1"/>
    <col min="14" max="14" width="9.5" style="21" customWidth="1"/>
    <col min="15" max="16" width="13.875" style="21" customWidth="1"/>
    <col min="17" max="16384" width="9" style="21"/>
  </cols>
  <sheetData>
    <row r="1" spans="1:16" customFormat="1" ht="13.5" customHeight="1" x14ac:dyDescent="0.15">
      <c r="A1" t="s">
        <v>51</v>
      </c>
      <c r="B1" t="s">
        <v>83</v>
      </c>
      <c r="C1" t="s">
        <v>71</v>
      </c>
      <c r="D1" t="s">
        <v>52</v>
      </c>
      <c r="E1" t="s">
        <v>80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70</v>
      </c>
      <c r="O1" t="s">
        <v>72</v>
      </c>
      <c r="P1" t="s">
        <v>82</v>
      </c>
    </row>
    <row r="2" spans="1:16" customFormat="1" ht="13.5" customHeight="1" x14ac:dyDescent="0.15">
      <c r="B2" s="2"/>
    </row>
    <row r="3" spans="1:16" customFormat="1" ht="13.5" customHeight="1" x14ac:dyDescent="0.15">
      <c r="B3" s="2"/>
    </row>
    <row r="4" spans="1:16" customFormat="1" ht="13.5" customHeight="1" x14ac:dyDescent="0.15">
      <c r="B4" s="2"/>
    </row>
    <row r="5" spans="1:16" customFormat="1" ht="13.5" customHeight="1" x14ac:dyDescent="0.15">
      <c r="B5" s="2"/>
    </row>
    <row r="6" spans="1:16" customFormat="1" ht="13.5" customHeight="1" x14ac:dyDescent="0.15">
      <c r="B6" s="2"/>
    </row>
    <row r="7" spans="1:16" customFormat="1" ht="13.5" customHeight="1" x14ac:dyDescent="0.15">
      <c r="B7" s="2"/>
    </row>
    <row r="8" spans="1:16" customFormat="1" ht="13.5" customHeight="1" x14ac:dyDescent="0.15">
      <c r="B8" s="2"/>
    </row>
    <row r="9" spans="1:16" customFormat="1" ht="13.5" customHeight="1" x14ac:dyDescent="0.15">
      <c r="B9" s="2"/>
    </row>
    <row r="10" spans="1:16" customFormat="1" ht="13.5" customHeight="1" x14ac:dyDescent="0.15">
      <c r="B10" s="2"/>
    </row>
    <row r="11" spans="1:16" customFormat="1" ht="13.5" customHeight="1" x14ac:dyDescent="0.15">
      <c r="B11" s="2"/>
    </row>
    <row r="12" spans="1:16" customFormat="1" ht="13.5" customHeight="1" x14ac:dyDescent="0.15">
      <c r="B12" s="2"/>
    </row>
    <row r="13" spans="1:16" customFormat="1" ht="13.5" customHeight="1" x14ac:dyDescent="0.15">
      <c r="B13" s="2"/>
    </row>
    <row r="14" spans="1:16" customFormat="1" ht="13.5" customHeight="1" x14ac:dyDescent="0.15">
      <c r="B14" s="2"/>
    </row>
    <row r="15" spans="1:16" customFormat="1" ht="13.5" customHeight="1" x14ac:dyDescent="0.15">
      <c r="B15" s="2"/>
    </row>
    <row r="16" spans="1:16" customFormat="1" ht="13.5" customHeight="1" x14ac:dyDescent="0.15">
      <c r="B16" s="2"/>
    </row>
    <row r="17" spans="2:11" customFormat="1" ht="13.5" customHeight="1" x14ac:dyDescent="0.15">
      <c r="B17" s="2"/>
    </row>
    <row r="18" spans="2:11" customFormat="1" ht="13.5" customHeight="1" x14ac:dyDescent="0.15">
      <c r="B18" s="2"/>
    </row>
    <row r="19" spans="2:11" customFormat="1" ht="13.5" customHeight="1" x14ac:dyDescent="0.15">
      <c r="B19" s="2"/>
    </row>
    <row r="20" spans="2:11" customFormat="1" ht="13.5" customHeight="1" x14ac:dyDescent="0.15">
      <c r="B20" s="2"/>
    </row>
    <row r="21" spans="2:11" customFormat="1" ht="13.5" customHeight="1" x14ac:dyDescent="0.15">
      <c r="B21" s="2"/>
    </row>
    <row r="22" spans="2:11" customFormat="1" ht="13.5" customHeight="1" x14ac:dyDescent="0.15">
      <c r="B22" s="2"/>
    </row>
    <row r="23" spans="2:11" customFormat="1" ht="13.5" customHeight="1" x14ac:dyDescent="0.15">
      <c r="B23" s="2"/>
    </row>
    <row r="24" spans="2:11" customFormat="1" ht="13.5" customHeight="1" x14ac:dyDescent="0.15">
      <c r="B24" s="2"/>
    </row>
    <row r="25" spans="2:11" customFormat="1" ht="13.5" customHeight="1" x14ac:dyDescent="0.15">
      <c r="B25" s="2"/>
    </row>
    <row r="26" spans="2:11" customFormat="1" ht="13.5" customHeight="1" x14ac:dyDescent="0.15">
      <c r="B26" s="2"/>
    </row>
    <row r="27" spans="2:11" customFormat="1" ht="13.5" customHeight="1" x14ac:dyDescent="0.15">
      <c r="B27" s="2"/>
    </row>
    <row r="28" spans="2:11" customFormat="1" ht="13.5" customHeight="1" x14ac:dyDescent="0.15">
      <c r="B28" s="2"/>
      <c r="K28" s="3"/>
    </row>
    <row r="29" spans="2:11" customFormat="1" ht="13.5" customHeight="1" x14ac:dyDescent="0.15"/>
  </sheetData>
  <autoFilter ref="A1:P1" xr:uid="{00000000-0009-0000-0000-000003000000}"/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L1"/>
  <sheetViews>
    <sheetView workbookViewId="0">
      <selection activeCell="G39" sqref="G39"/>
    </sheetView>
  </sheetViews>
  <sheetFormatPr defaultColWidth="9" defaultRowHeight="13.5" outlineLevelCol="1" x14ac:dyDescent="0.15"/>
  <cols>
    <col min="13" max="21" width="0" hidden="1" customWidth="1" outlineLevel="1"/>
    <col min="22" max="22" width="9" collapsed="1"/>
    <col min="24" max="32" width="0" hidden="1" customWidth="1" outlineLevel="1"/>
    <col min="33" max="33" width="9" collapsed="1"/>
    <col min="34" max="38" width="9" style="1"/>
  </cols>
  <sheetData>
    <row r="1" spans="1:38" ht="13.35" customHeight="1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17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s="78" t="s">
        <v>131</v>
      </c>
      <c r="AI1" s="78" t="s">
        <v>132</v>
      </c>
      <c r="AJ1" s="78" t="s">
        <v>130</v>
      </c>
      <c r="AK1" s="78" t="s">
        <v>133</v>
      </c>
      <c r="AL1" s="78" t="s">
        <v>134</v>
      </c>
    </row>
  </sheetData>
  <phoneticPr fontId="1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942"/>
  <sheetViews>
    <sheetView topLeftCell="E1" zoomScale="85" zoomScaleNormal="85" workbookViewId="0">
      <pane ySplit="1" topLeftCell="A2" activePane="bottomLeft" state="frozen"/>
      <selection pane="bottomLeft" activeCell="V4" sqref="V4"/>
    </sheetView>
  </sheetViews>
  <sheetFormatPr defaultColWidth="9" defaultRowHeight="13.5" x14ac:dyDescent="0.15"/>
  <cols>
    <col min="19" max="19" width="12.5" customWidth="1"/>
    <col min="22" max="22" width="17.125" style="14" customWidth="1"/>
    <col min="25" max="25" width="14.5" style="10" customWidth="1"/>
    <col min="27" max="27" width="12.125" customWidth="1"/>
    <col min="28" max="28" width="14.5" style="1" customWidth="1"/>
    <col min="29" max="29" width="11.875" customWidth="1"/>
    <col min="33" max="33" width="13.875" style="15" customWidth="1"/>
    <col min="34" max="34" width="12.875" customWidth="1"/>
    <col min="35" max="35" width="13.875" style="16" customWidth="1"/>
    <col min="36" max="36" width="10.5" customWidth="1"/>
    <col min="37" max="37" width="8.875" style="17"/>
  </cols>
  <sheetData>
    <row r="1" spans="1:37" ht="27" x14ac:dyDescent="0.15">
      <c r="A1" t="s">
        <v>92</v>
      </c>
      <c r="B1" t="s">
        <v>82</v>
      </c>
      <c r="C1" t="s">
        <v>93</v>
      </c>
      <c r="D1" t="s">
        <v>94</v>
      </c>
      <c r="E1" t="s">
        <v>95</v>
      </c>
      <c r="F1" t="s">
        <v>71</v>
      </c>
      <c r="G1" t="s">
        <v>96</v>
      </c>
      <c r="H1" t="s">
        <v>61</v>
      </c>
      <c r="I1" t="s">
        <v>51</v>
      </c>
      <c r="J1" t="s">
        <v>52</v>
      </c>
      <c r="K1" t="s">
        <v>56</v>
      </c>
      <c r="L1" t="s">
        <v>57</v>
      </c>
      <c r="M1" t="s">
        <v>66</v>
      </c>
      <c r="N1" t="s">
        <v>67</v>
      </c>
      <c r="O1" t="s">
        <v>75</v>
      </c>
      <c r="P1" s="6" t="s">
        <v>97</v>
      </c>
      <c r="Q1" t="s">
        <v>98</v>
      </c>
      <c r="R1" t="s">
        <v>99</v>
      </c>
      <c r="S1" t="s">
        <v>58</v>
      </c>
      <c r="T1" t="s">
        <v>59</v>
      </c>
      <c r="U1" t="s">
        <v>17</v>
      </c>
      <c r="V1" s="14" t="s">
        <v>100</v>
      </c>
      <c r="W1" t="s">
        <v>101</v>
      </c>
      <c r="X1" t="s">
        <v>102</v>
      </c>
      <c r="Y1" s="12" t="s">
        <v>103</v>
      </c>
      <c r="Z1" t="s">
        <v>104</v>
      </c>
      <c r="AA1" t="s">
        <v>105</v>
      </c>
      <c r="AB1" s="13" t="s">
        <v>106</v>
      </c>
      <c r="AC1" t="s">
        <v>107</v>
      </c>
      <c r="AD1" s="6" t="s">
        <v>108</v>
      </c>
      <c r="AE1" t="s">
        <v>109</v>
      </c>
      <c r="AF1" t="s">
        <v>72</v>
      </c>
    </row>
    <row r="2" spans="1:37" x14ac:dyDescent="0.15">
      <c r="H2" s="2"/>
      <c r="L2" s="3"/>
      <c r="X2" s="18"/>
      <c r="AA2" s="19"/>
      <c r="AB2" s="10"/>
      <c r="AH2" s="19"/>
      <c r="AJ2" s="18"/>
    </row>
    <row r="3" spans="1:37" x14ac:dyDescent="0.15">
      <c r="H3" s="2"/>
      <c r="L3" s="3"/>
      <c r="X3" s="18"/>
      <c r="AA3" s="19"/>
      <c r="AB3" s="10"/>
      <c r="AH3" s="19"/>
      <c r="AJ3" s="18"/>
    </row>
    <row r="4" spans="1:37" x14ac:dyDescent="0.15">
      <c r="H4" s="2"/>
      <c r="L4" s="3"/>
      <c r="X4" s="18"/>
      <c r="AA4" s="19"/>
      <c r="AB4" s="10"/>
      <c r="AH4" s="19"/>
      <c r="AJ4" s="18"/>
    </row>
    <row r="5" spans="1:37" x14ac:dyDescent="0.15">
      <c r="H5" s="2"/>
      <c r="L5" s="3"/>
      <c r="X5" s="18"/>
      <c r="AA5" s="19"/>
      <c r="AB5" s="10"/>
      <c r="AH5" s="19"/>
      <c r="AJ5" s="18"/>
    </row>
    <row r="6" spans="1:37" x14ac:dyDescent="0.15">
      <c r="H6" s="2"/>
      <c r="L6" s="3"/>
      <c r="X6" s="18"/>
      <c r="AA6" s="19"/>
      <c r="AB6" s="10"/>
      <c r="AH6" s="19"/>
      <c r="AJ6" s="18"/>
    </row>
    <row r="7" spans="1:37" x14ac:dyDescent="0.15">
      <c r="H7" s="2"/>
      <c r="L7" s="3"/>
      <c r="X7" s="18"/>
      <c r="AA7" s="19"/>
      <c r="AB7" s="10"/>
      <c r="AH7" s="19"/>
      <c r="AJ7" s="18"/>
    </row>
    <row r="8" spans="1:37" x14ac:dyDescent="0.15">
      <c r="H8" s="2"/>
      <c r="L8" s="3"/>
      <c r="X8" s="18"/>
      <c r="AA8" s="19"/>
      <c r="AB8" s="10"/>
      <c r="AH8" s="19"/>
      <c r="AJ8" s="18"/>
    </row>
    <row r="9" spans="1:37" x14ac:dyDescent="0.15">
      <c r="H9" s="2"/>
      <c r="L9" s="3"/>
      <c r="X9" s="18"/>
      <c r="AA9" s="19"/>
      <c r="AB9" s="10"/>
      <c r="AH9" s="19"/>
      <c r="AJ9" s="18"/>
      <c r="AK9" s="20"/>
    </row>
    <row r="10" spans="1:37" x14ac:dyDescent="0.15">
      <c r="H10" s="2"/>
      <c r="L10" s="3"/>
      <c r="X10" s="18"/>
      <c r="AA10" s="19"/>
      <c r="AB10" s="10"/>
      <c r="AH10" s="19"/>
      <c r="AJ10" s="18"/>
    </row>
    <row r="11" spans="1:37" x14ac:dyDescent="0.15">
      <c r="H11" s="2"/>
      <c r="L11" s="3"/>
      <c r="X11" s="18"/>
      <c r="AA11" s="19"/>
      <c r="AB11" s="10"/>
      <c r="AH11" s="19"/>
      <c r="AJ11" s="18"/>
    </row>
    <row r="12" spans="1:37" x14ac:dyDescent="0.15">
      <c r="H12" s="2"/>
      <c r="L12" s="3"/>
      <c r="X12" s="18"/>
      <c r="AA12" s="19"/>
      <c r="AB12" s="10"/>
      <c r="AH12" s="19"/>
      <c r="AJ12" s="18"/>
    </row>
    <row r="13" spans="1:37" x14ac:dyDescent="0.15">
      <c r="H13" s="2"/>
      <c r="K13" s="3"/>
      <c r="L13" s="3"/>
      <c r="X13" s="18"/>
      <c r="AA13" s="19"/>
      <c r="AB13" s="10"/>
      <c r="AH13" s="19"/>
      <c r="AJ13" s="18"/>
    </row>
    <row r="14" spans="1:37" x14ac:dyDescent="0.15">
      <c r="H14" s="2"/>
      <c r="K14" s="3"/>
      <c r="L14" s="3"/>
      <c r="X14" s="18"/>
      <c r="AA14" s="19"/>
      <c r="AB14" s="10"/>
      <c r="AH14" s="19"/>
      <c r="AJ14" s="18"/>
    </row>
    <row r="15" spans="1:37" x14ac:dyDescent="0.15">
      <c r="H15" s="2"/>
      <c r="K15" s="3"/>
      <c r="L15" s="3"/>
      <c r="X15" s="18"/>
      <c r="AA15" s="19"/>
      <c r="AB15" s="10"/>
      <c r="AH15" s="19"/>
      <c r="AJ15" s="18"/>
    </row>
    <row r="16" spans="1:37" x14ac:dyDescent="0.15">
      <c r="H16" s="2"/>
      <c r="K16" s="3"/>
      <c r="L16" s="3"/>
      <c r="X16" s="18"/>
      <c r="AA16" s="19"/>
      <c r="AB16" s="10"/>
      <c r="AH16" s="19"/>
      <c r="AJ16" s="18"/>
    </row>
    <row r="17" spans="8:36" x14ac:dyDescent="0.15">
      <c r="H17" s="2"/>
      <c r="K17" s="3"/>
      <c r="L17" s="3"/>
      <c r="X17" s="18"/>
      <c r="AA17" s="19"/>
      <c r="AB17" s="10"/>
      <c r="AH17" s="19"/>
      <c r="AJ17" s="18"/>
    </row>
    <row r="18" spans="8:36" x14ac:dyDescent="0.15">
      <c r="H18" s="2"/>
      <c r="K18" s="3"/>
      <c r="L18" s="3"/>
      <c r="X18" s="18"/>
      <c r="AA18" s="19"/>
      <c r="AB18" s="10"/>
      <c r="AH18" s="19"/>
      <c r="AJ18" s="18"/>
    </row>
    <row r="19" spans="8:36" x14ac:dyDescent="0.15">
      <c r="H19" s="2"/>
      <c r="K19" s="3"/>
      <c r="L19" s="3"/>
      <c r="X19" s="18"/>
      <c r="AA19" s="19"/>
      <c r="AB19" s="10"/>
      <c r="AH19" s="19"/>
      <c r="AJ19" s="18"/>
    </row>
    <row r="20" spans="8:36" x14ac:dyDescent="0.15">
      <c r="H20" s="2"/>
      <c r="K20" s="3"/>
      <c r="L20" s="3"/>
      <c r="X20" s="18"/>
      <c r="AA20" s="19"/>
      <c r="AB20" s="10"/>
      <c r="AH20" s="19"/>
      <c r="AJ20" s="18"/>
    </row>
    <row r="21" spans="8:36" x14ac:dyDescent="0.15">
      <c r="H21" s="2"/>
      <c r="K21" s="3"/>
      <c r="L21" s="3"/>
      <c r="X21" s="18"/>
      <c r="AA21" s="19"/>
      <c r="AB21" s="10"/>
      <c r="AH21" s="19"/>
      <c r="AJ21" s="18"/>
    </row>
    <row r="22" spans="8:36" x14ac:dyDescent="0.15">
      <c r="H22" s="2"/>
      <c r="K22" s="3"/>
      <c r="L22" s="3"/>
      <c r="X22" s="18"/>
      <c r="AA22" s="19"/>
      <c r="AB22" s="10"/>
      <c r="AH22" s="19"/>
      <c r="AJ22" s="18"/>
    </row>
    <row r="23" spans="8:36" x14ac:dyDescent="0.15">
      <c r="H23" s="2"/>
      <c r="K23" s="3"/>
      <c r="L23" s="3"/>
      <c r="X23" s="18"/>
      <c r="AA23" s="19"/>
      <c r="AB23" s="10"/>
      <c r="AH23" s="19"/>
      <c r="AJ23" s="18"/>
    </row>
    <row r="24" spans="8:36" x14ac:dyDescent="0.15">
      <c r="H24" s="2"/>
      <c r="X24" s="18"/>
      <c r="AA24" s="19"/>
      <c r="AB24" s="10"/>
      <c r="AH24" s="19"/>
      <c r="AJ24" s="18"/>
    </row>
    <row r="25" spans="8:36" x14ac:dyDescent="0.15">
      <c r="H25" s="2"/>
      <c r="X25" s="18"/>
      <c r="AA25" s="19"/>
      <c r="AB25" s="10"/>
      <c r="AH25" s="19"/>
      <c r="AJ25" s="18"/>
    </row>
    <row r="26" spans="8:36" x14ac:dyDescent="0.15">
      <c r="H26" s="2"/>
      <c r="X26" s="18"/>
      <c r="AA26" s="19"/>
      <c r="AB26" s="10"/>
      <c r="AH26" s="19"/>
      <c r="AJ26" s="18"/>
    </row>
    <row r="27" spans="8:36" x14ac:dyDescent="0.15">
      <c r="H27" s="2"/>
      <c r="X27" s="18"/>
      <c r="AA27" s="19"/>
      <c r="AB27" s="10"/>
      <c r="AH27" s="19"/>
      <c r="AJ27" s="18"/>
    </row>
    <row r="28" spans="8:36" x14ac:dyDescent="0.15">
      <c r="H28" s="2"/>
      <c r="X28" s="18"/>
      <c r="AA28" s="19"/>
      <c r="AB28" s="10"/>
      <c r="AH28" s="19"/>
      <c r="AJ28" s="18"/>
    </row>
    <row r="29" spans="8:36" x14ac:dyDescent="0.15">
      <c r="H29" s="2"/>
      <c r="X29" s="18"/>
      <c r="AA29" s="19"/>
      <c r="AB29" s="10"/>
      <c r="AH29" s="19"/>
      <c r="AJ29" s="18"/>
    </row>
    <row r="30" spans="8:36" x14ac:dyDescent="0.15">
      <c r="H30" s="2"/>
      <c r="X30" s="18"/>
      <c r="AA30" s="19"/>
      <c r="AB30" s="10"/>
      <c r="AH30" s="19"/>
      <c r="AJ30" s="18"/>
    </row>
    <row r="31" spans="8:36" x14ac:dyDescent="0.15">
      <c r="H31" s="2"/>
      <c r="X31" s="18"/>
      <c r="AA31" s="19"/>
      <c r="AB31" s="10"/>
      <c r="AH31" s="19"/>
      <c r="AJ31" s="18"/>
    </row>
    <row r="32" spans="8:36" x14ac:dyDescent="0.15">
      <c r="H32" s="2"/>
      <c r="X32" s="18"/>
      <c r="AA32" s="19"/>
      <c r="AB32" s="10"/>
      <c r="AH32" s="19"/>
      <c r="AJ32" s="18"/>
    </row>
    <row r="33" spans="8:36" x14ac:dyDescent="0.15">
      <c r="H33" s="2"/>
      <c r="X33" s="18"/>
      <c r="AA33" s="19"/>
      <c r="AB33" s="10"/>
      <c r="AH33" s="19"/>
      <c r="AJ33" s="18"/>
    </row>
    <row r="34" spans="8:36" x14ac:dyDescent="0.15">
      <c r="H34" s="2"/>
      <c r="X34" s="18"/>
      <c r="AA34" s="19"/>
      <c r="AB34" s="10"/>
      <c r="AH34" s="19"/>
      <c r="AJ34" s="18"/>
    </row>
    <row r="35" spans="8:36" x14ac:dyDescent="0.15">
      <c r="H35" s="2"/>
      <c r="X35" s="18"/>
      <c r="AA35" s="19"/>
      <c r="AB35" s="10"/>
      <c r="AH35" s="19"/>
      <c r="AJ35" s="18"/>
    </row>
    <row r="36" spans="8:36" x14ac:dyDescent="0.15">
      <c r="H36" s="2"/>
      <c r="X36" s="18"/>
      <c r="AA36" s="19"/>
      <c r="AB36" s="10"/>
      <c r="AH36" s="19"/>
      <c r="AJ36" s="18"/>
    </row>
    <row r="37" spans="8:36" x14ac:dyDescent="0.15">
      <c r="H37" s="2"/>
      <c r="X37" s="18"/>
      <c r="AA37" s="19"/>
      <c r="AB37" s="10"/>
      <c r="AH37" s="19"/>
      <c r="AJ37" s="18"/>
    </row>
    <row r="38" spans="8:36" x14ac:dyDescent="0.15">
      <c r="H38" s="2"/>
      <c r="X38" s="18"/>
      <c r="AA38" s="19"/>
      <c r="AB38" s="10"/>
      <c r="AH38" s="19"/>
      <c r="AJ38" s="18"/>
    </row>
    <row r="39" spans="8:36" x14ac:dyDescent="0.15">
      <c r="H39" s="2"/>
      <c r="X39" s="18"/>
      <c r="AA39" s="19"/>
      <c r="AB39" s="10"/>
      <c r="AH39" s="19"/>
      <c r="AJ39" s="18"/>
    </row>
    <row r="40" spans="8:36" x14ac:dyDescent="0.15">
      <c r="H40" s="2"/>
      <c r="X40" s="18"/>
      <c r="AA40" s="19"/>
      <c r="AB40" s="10"/>
      <c r="AH40" s="19"/>
      <c r="AJ40" s="18"/>
    </row>
    <row r="41" spans="8:36" x14ac:dyDescent="0.15">
      <c r="H41" s="2"/>
      <c r="X41" s="18"/>
      <c r="AA41" s="19"/>
      <c r="AB41" s="10"/>
      <c r="AH41" s="19"/>
      <c r="AJ41" s="18"/>
    </row>
    <row r="42" spans="8:36" x14ac:dyDescent="0.15">
      <c r="H42" s="2"/>
      <c r="K42" s="3"/>
      <c r="L42" s="3"/>
      <c r="X42" s="18"/>
      <c r="AA42" s="19"/>
      <c r="AB42" s="10"/>
      <c r="AH42" s="19"/>
      <c r="AJ42" s="18"/>
    </row>
    <row r="43" spans="8:36" x14ac:dyDescent="0.15">
      <c r="H43" s="2"/>
      <c r="K43" s="3"/>
      <c r="L43" s="3"/>
      <c r="X43" s="18"/>
      <c r="AA43" s="19"/>
      <c r="AB43" s="10"/>
      <c r="AH43" s="19"/>
      <c r="AJ43" s="18"/>
    </row>
    <row r="44" spans="8:36" x14ac:dyDescent="0.15">
      <c r="H44" s="2"/>
      <c r="K44" s="3"/>
      <c r="L44" s="3"/>
      <c r="X44" s="18"/>
      <c r="AA44" s="19"/>
      <c r="AB44" s="10"/>
      <c r="AH44" s="19"/>
      <c r="AJ44" s="18"/>
    </row>
    <row r="45" spans="8:36" x14ac:dyDescent="0.15">
      <c r="H45" s="2"/>
      <c r="K45" s="3"/>
      <c r="L45" s="3"/>
      <c r="X45" s="18"/>
      <c r="AA45" s="19"/>
      <c r="AB45" s="10"/>
      <c r="AH45" s="19"/>
      <c r="AJ45" s="18"/>
    </row>
    <row r="46" spans="8:36" x14ac:dyDescent="0.15">
      <c r="H46" s="2"/>
      <c r="K46" s="3"/>
      <c r="L46" s="3"/>
      <c r="X46" s="18"/>
      <c r="AA46" s="19"/>
      <c r="AB46" s="10"/>
      <c r="AH46" s="19"/>
      <c r="AJ46" s="18"/>
    </row>
    <row r="47" spans="8:36" x14ac:dyDescent="0.15">
      <c r="H47" s="2"/>
      <c r="K47" s="3"/>
      <c r="L47" s="3"/>
      <c r="X47" s="18"/>
      <c r="AA47" s="19"/>
      <c r="AB47" s="10"/>
      <c r="AH47" s="19"/>
      <c r="AJ47" s="18"/>
    </row>
    <row r="48" spans="8:36" x14ac:dyDescent="0.15">
      <c r="H48" s="2"/>
      <c r="K48" s="3"/>
      <c r="L48" s="3"/>
      <c r="X48" s="18"/>
      <c r="AA48" s="19"/>
      <c r="AB48" s="10"/>
      <c r="AH48" s="19"/>
      <c r="AJ48" s="18"/>
    </row>
    <row r="49" spans="8:36" x14ac:dyDescent="0.15">
      <c r="H49" s="2"/>
      <c r="K49" s="3"/>
      <c r="L49" s="3"/>
      <c r="X49" s="18"/>
      <c r="AA49" s="19"/>
      <c r="AB49" s="10"/>
      <c r="AH49" s="19"/>
      <c r="AJ49" s="18"/>
    </row>
    <row r="50" spans="8:36" x14ac:dyDescent="0.15">
      <c r="H50" s="2"/>
      <c r="K50" s="3"/>
      <c r="L50" s="3"/>
      <c r="X50" s="18"/>
      <c r="AA50" s="19"/>
      <c r="AB50" s="10"/>
      <c r="AH50" s="19"/>
      <c r="AJ50" s="18"/>
    </row>
    <row r="51" spans="8:36" x14ac:dyDescent="0.15">
      <c r="H51" s="2"/>
      <c r="L51" s="3"/>
      <c r="X51" s="18"/>
      <c r="AA51" s="19"/>
      <c r="AB51" s="10"/>
      <c r="AH51" s="19"/>
      <c r="AJ51" s="18"/>
    </row>
    <row r="52" spans="8:36" x14ac:dyDescent="0.15">
      <c r="H52" s="2"/>
      <c r="L52" s="3"/>
      <c r="X52" s="18"/>
      <c r="AA52" s="19"/>
      <c r="AB52" s="10"/>
      <c r="AH52" s="19"/>
      <c r="AJ52" s="18"/>
    </row>
    <row r="53" spans="8:36" x14ac:dyDescent="0.15">
      <c r="H53" s="2"/>
      <c r="L53" s="3"/>
      <c r="X53" s="18"/>
      <c r="AA53" s="19"/>
      <c r="AB53" s="10"/>
      <c r="AH53" s="19"/>
      <c r="AJ53" s="18"/>
    </row>
    <row r="54" spans="8:36" x14ac:dyDescent="0.15">
      <c r="H54" s="2"/>
      <c r="L54" s="3"/>
      <c r="X54" s="18"/>
      <c r="AA54" s="19"/>
      <c r="AB54" s="10"/>
      <c r="AH54" s="19"/>
      <c r="AJ54" s="18"/>
    </row>
    <row r="55" spans="8:36" x14ac:dyDescent="0.15">
      <c r="H55" s="2"/>
      <c r="L55" s="3"/>
      <c r="X55" s="18"/>
      <c r="AA55" s="19"/>
      <c r="AB55" s="10"/>
      <c r="AH55" s="19"/>
      <c r="AJ55" s="18"/>
    </row>
    <row r="56" spans="8:36" x14ac:dyDescent="0.15">
      <c r="H56" s="2"/>
      <c r="L56" s="3"/>
      <c r="X56" s="18"/>
      <c r="AA56" s="19"/>
      <c r="AB56" s="10"/>
      <c r="AH56" s="19"/>
      <c r="AJ56" s="18"/>
    </row>
    <row r="57" spans="8:36" x14ac:dyDescent="0.15">
      <c r="H57" s="2"/>
      <c r="L57" s="3"/>
      <c r="X57" s="18"/>
      <c r="AA57" s="19"/>
      <c r="AB57" s="10"/>
      <c r="AH57" s="19"/>
      <c r="AJ57" s="18"/>
    </row>
    <row r="58" spans="8:36" x14ac:dyDescent="0.15">
      <c r="H58" s="2"/>
      <c r="L58" s="3"/>
      <c r="X58" s="18"/>
      <c r="AA58" s="19"/>
      <c r="AB58" s="10"/>
      <c r="AH58" s="19"/>
      <c r="AJ58" s="18"/>
    </row>
    <row r="59" spans="8:36" x14ac:dyDescent="0.15">
      <c r="H59" s="2"/>
      <c r="L59" s="3"/>
      <c r="X59" s="18"/>
      <c r="AA59" s="19"/>
      <c r="AB59" s="10"/>
      <c r="AH59" s="19"/>
      <c r="AJ59" s="18"/>
    </row>
    <row r="60" spans="8:36" x14ac:dyDescent="0.15">
      <c r="H60" s="2"/>
      <c r="L60" s="3"/>
      <c r="X60" s="18"/>
      <c r="AA60" s="19"/>
      <c r="AB60" s="10"/>
      <c r="AH60" s="19"/>
      <c r="AJ60" s="18"/>
    </row>
    <row r="61" spans="8:36" x14ac:dyDescent="0.15">
      <c r="H61" s="2"/>
      <c r="X61" s="18"/>
      <c r="AA61" s="19"/>
      <c r="AB61" s="10"/>
      <c r="AH61" s="19"/>
      <c r="AJ61" s="18"/>
    </row>
    <row r="62" spans="8:36" x14ac:dyDescent="0.15">
      <c r="H62" s="2"/>
      <c r="X62" s="18"/>
      <c r="AA62" s="19"/>
      <c r="AB62" s="10"/>
      <c r="AH62" s="19"/>
      <c r="AJ62" s="18"/>
    </row>
    <row r="63" spans="8:36" x14ac:dyDescent="0.15">
      <c r="H63" s="2"/>
      <c r="X63" s="18"/>
      <c r="AA63" s="19"/>
      <c r="AB63" s="10"/>
      <c r="AH63" s="19"/>
      <c r="AJ63" s="18"/>
    </row>
    <row r="64" spans="8:36" x14ac:dyDescent="0.15">
      <c r="H64" s="2"/>
      <c r="X64" s="18"/>
      <c r="AA64" s="19"/>
      <c r="AB64" s="10"/>
      <c r="AH64" s="19"/>
      <c r="AJ64" s="18"/>
    </row>
    <row r="65" spans="8:36" x14ac:dyDescent="0.15">
      <c r="H65" s="2"/>
      <c r="X65" s="18"/>
      <c r="AA65" s="19"/>
      <c r="AB65" s="10"/>
      <c r="AH65" s="19"/>
      <c r="AJ65" s="18"/>
    </row>
    <row r="66" spans="8:36" x14ac:dyDescent="0.15">
      <c r="H66" s="2"/>
      <c r="X66" s="18"/>
      <c r="AA66" s="19"/>
      <c r="AB66" s="10"/>
      <c r="AH66" s="19"/>
      <c r="AJ66" s="18"/>
    </row>
    <row r="67" spans="8:36" x14ac:dyDescent="0.15">
      <c r="H67" s="2"/>
      <c r="X67" s="18"/>
      <c r="AA67" s="19"/>
      <c r="AB67" s="10"/>
      <c r="AH67" s="19"/>
      <c r="AJ67" s="18"/>
    </row>
    <row r="68" spans="8:36" x14ac:dyDescent="0.15">
      <c r="H68" s="2"/>
      <c r="X68" s="18"/>
      <c r="AA68" s="19"/>
      <c r="AB68" s="10"/>
      <c r="AH68" s="19"/>
      <c r="AJ68" s="18"/>
    </row>
    <row r="69" spans="8:36" x14ac:dyDescent="0.15">
      <c r="H69" s="2"/>
      <c r="X69" s="18"/>
      <c r="AA69" s="19"/>
      <c r="AB69" s="10"/>
      <c r="AH69" s="19"/>
      <c r="AJ69" s="18"/>
    </row>
    <row r="70" spans="8:36" x14ac:dyDescent="0.15">
      <c r="H70" s="2"/>
      <c r="X70" s="18"/>
      <c r="AA70" s="19"/>
      <c r="AB70" s="10"/>
      <c r="AH70" s="19"/>
      <c r="AJ70" s="18"/>
    </row>
    <row r="71" spans="8:36" x14ac:dyDescent="0.15">
      <c r="H71" s="2"/>
      <c r="X71" s="18"/>
      <c r="AA71" s="19"/>
      <c r="AB71" s="10"/>
      <c r="AH71" s="19"/>
      <c r="AJ71" s="18"/>
    </row>
    <row r="72" spans="8:36" x14ac:dyDescent="0.15">
      <c r="H72" s="2"/>
      <c r="X72" s="18"/>
      <c r="AA72" s="19"/>
      <c r="AB72" s="10"/>
      <c r="AH72" s="19"/>
      <c r="AJ72" s="18"/>
    </row>
    <row r="73" spans="8:36" x14ac:dyDescent="0.15">
      <c r="H73" s="2"/>
      <c r="X73" s="18"/>
      <c r="AA73" s="19"/>
      <c r="AB73" s="10"/>
      <c r="AH73" s="19"/>
      <c r="AJ73" s="18"/>
    </row>
    <row r="74" spans="8:36" x14ac:dyDescent="0.15">
      <c r="H74" s="2"/>
      <c r="X74" s="18"/>
      <c r="AA74" s="19"/>
      <c r="AB74" s="10"/>
      <c r="AH74" s="19"/>
      <c r="AJ74" s="18"/>
    </row>
    <row r="75" spans="8:36" x14ac:dyDescent="0.15">
      <c r="H75" s="2"/>
      <c r="X75" s="18"/>
      <c r="AA75" s="19"/>
      <c r="AB75" s="10"/>
      <c r="AH75" s="19"/>
      <c r="AJ75" s="18"/>
    </row>
    <row r="76" spans="8:36" x14ac:dyDescent="0.15">
      <c r="H76" s="2"/>
      <c r="X76" s="18"/>
      <c r="AA76" s="19"/>
      <c r="AB76" s="10"/>
      <c r="AH76" s="19"/>
      <c r="AJ76" s="18"/>
    </row>
    <row r="77" spans="8:36" x14ac:dyDescent="0.15">
      <c r="H77" s="2"/>
      <c r="X77" s="18"/>
      <c r="AA77" s="19"/>
      <c r="AB77" s="10"/>
      <c r="AH77" s="19"/>
      <c r="AJ77" s="18"/>
    </row>
    <row r="78" spans="8:36" x14ac:dyDescent="0.15">
      <c r="H78" s="2"/>
      <c r="X78" s="18"/>
      <c r="AA78" s="19"/>
      <c r="AB78" s="10"/>
      <c r="AH78" s="19"/>
      <c r="AJ78" s="18"/>
    </row>
    <row r="79" spans="8:36" x14ac:dyDescent="0.15">
      <c r="H79" s="2"/>
      <c r="X79" s="18"/>
      <c r="AA79" s="19"/>
      <c r="AB79" s="10"/>
      <c r="AH79" s="19"/>
      <c r="AJ79" s="18"/>
    </row>
    <row r="80" spans="8:36" x14ac:dyDescent="0.15">
      <c r="H80" s="2"/>
      <c r="X80" s="18"/>
      <c r="AA80" s="19"/>
      <c r="AB80" s="10"/>
      <c r="AH80" s="19"/>
      <c r="AJ80" s="18"/>
    </row>
    <row r="81" spans="8:36" x14ac:dyDescent="0.15">
      <c r="H81" s="2"/>
      <c r="K81" s="3"/>
      <c r="L81" s="3"/>
      <c r="X81" s="18"/>
      <c r="AA81" s="19"/>
      <c r="AB81" s="10"/>
      <c r="AH81" s="19"/>
      <c r="AJ81" s="18"/>
    </row>
    <row r="82" spans="8:36" x14ac:dyDescent="0.15">
      <c r="H82" s="2"/>
      <c r="K82" s="3"/>
      <c r="L82" s="3"/>
      <c r="X82" s="18"/>
      <c r="AA82" s="19"/>
      <c r="AB82" s="10"/>
      <c r="AH82" s="19"/>
      <c r="AJ82" s="18"/>
    </row>
    <row r="83" spans="8:36" x14ac:dyDescent="0.15">
      <c r="H83" s="2"/>
      <c r="K83" s="3"/>
      <c r="L83" s="3"/>
      <c r="X83" s="18"/>
      <c r="AA83" s="19"/>
      <c r="AB83" s="10"/>
      <c r="AH83" s="19"/>
      <c r="AJ83" s="18"/>
    </row>
    <row r="84" spans="8:36" x14ac:dyDescent="0.15">
      <c r="H84" s="2"/>
      <c r="K84" s="3"/>
      <c r="L84" s="3"/>
      <c r="X84" s="18"/>
      <c r="AA84" s="19"/>
      <c r="AB84" s="10"/>
      <c r="AH84" s="19"/>
      <c r="AJ84" s="18"/>
    </row>
    <row r="85" spans="8:36" x14ac:dyDescent="0.15">
      <c r="H85" s="2"/>
      <c r="K85" s="3"/>
      <c r="L85" s="3"/>
      <c r="X85" s="18"/>
      <c r="AA85" s="19"/>
      <c r="AB85" s="10"/>
      <c r="AH85" s="19"/>
      <c r="AJ85" s="18"/>
    </row>
    <row r="86" spans="8:36" x14ac:dyDescent="0.15">
      <c r="H86" s="2"/>
      <c r="K86" s="3"/>
      <c r="L86" s="3"/>
      <c r="X86" s="18"/>
      <c r="AA86" s="19"/>
      <c r="AB86" s="10"/>
      <c r="AH86" s="19"/>
      <c r="AJ86" s="18"/>
    </row>
    <row r="87" spans="8:36" x14ac:dyDescent="0.15">
      <c r="H87" s="2"/>
      <c r="K87" s="3"/>
      <c r="L87" s="3"/>
      <c r="X87" s="18"/>
      <c r="AA87" s="19"/>
      <c r="AB87" s="10"/>
      <c r="AH87" s="19"/>
      <c r="AJ87" s="18"/>
    </row>
    <row r="88" spans="8:36" x14ac:dyDescent="0.15">
      <c r="H88" s="2"/>
      <c r="K88" s="3"/>
      <c r="L88" s="3"/>
      <c r="S88" s="3"/>
      <c r="X88" s="18"/>
      <c r="AA88" s="19"/>
      <c r="AB88" s="10"/>
      <c r="AH88" s="19"/>
      <c r="AJ88" s="18"/>
    </row>
    <row r="89" spans="8:36" x14ac:dyDescent="0.15">
      <c r="H89" s="2"/>
      <c r="K89" s="3"/>
      <c r="L89" s="3"/>
      <c r="X89" s="18"/>
      <c r="AA89" s="19"/>
      <c r="AB89" s="10"/>
      <c r="AH89" s="19"/>
      <c r="AJ89" s="18"/>
    </row>
    <row r="90" spans="8:36" x14ac:dyDescent="0.15">
      <c r="H90" s="2"/>
      <c r="K90" s="3"/>
      <c r="L90" s="3"/>
      <c r="X90" s="18"/>
      <c r="AA90" s="19"/>
      <c r="AB90" s="10"/>
      <c r="AH90" s="19"/>
      <c r="AJ90" s="18"/>
    </row>
    <row r="91" spans="8:36" x14ac:dyDescent="0.15">
      <c r="H91" s="2"/>
      <c r="K91" s="3"/>
      <c r="L91" s="3"/>
      <c r="T91" s="3"/>
      <c r="U91" s="3"/>
      <c r="X91" s="18"/>
      <c r="AA91" s="19"/>
      <c r="AB91" s="10"/>
      <c r="AH91" s="19"/>
      <c r="AJ91" s="18"/>
    </row>
    <row r="92" spans="8:36" x14ac:dyDescent="0.15">
      <c r="H92" s="2"/>
      <c r="K92" s="3"/>
      <c r="L92" s="3"/>
      <c r="X92" s="18"/>
      <c r="AA92" s="19"/>
      <c r="AB92" s="10"/>
      <c r="AH92" s="19"/>
      <c r="AJ92" s="18"/>
    </row>
    <row r="93" spans="8:36" x14ac:dyDescent="0.15">
      <c r="H93" s="2"/>
      <c r="K93" s="3"/>
      <c r="L93" s="3"/>
      <c r="X93" s="18"/>
      <c r="AA93" s="19"/>
      <c r="AB93" s="10"/>
      <c r="AH93" s="19"/>
      <c r="AJ93" s="18"/>
    </row>
    <row r="94" spans="8:36" x14ac:dyDescent="0.15">
      <c r="H94" s="2"/>
      <c r="X94" s="18"/>
      <c r="AA94" s="19"/>
      <c r="AB94" s="10"/>
      <c r="AH94" s="19"/>
      <c r="AJ94" s="18"/>
    </row>
    <row r="95" spans="8:36" x14ac:dyDescent="0.15">
      <c r="H95" s="2"/>
      <c r="X95" s="18"/>
      <c r="AA95" s="19"/>
      <c r="AB95" s="10"/>
      <c r="AH95" s="19"/>
      <c r="AJ95" s="18"/>
    </row>
    <row r="96" spans="8:36" x14ac:dyDescent="0.15">
      <c r="H96" s="2"/>
      <c r="X96" s="18"/>
      <c r="AA96" s="19"/>
      <c r="AB96" s="10"/>
      <c r="AH96" s="19"/>
      <c r="AJ96" s="18"/>
    </row>
    <row r="97" spans="8:36" x14ac:dyDescent="0.15">
      <c r="H97" s="2"/>
      <c r="X97" s="18"/>
      <c r="AA97" s="19"/>
      <c r="AB97" s="10"/>
      <c r="AH97" s="19"/>
      <c r="AJ97" s="18"/>
    </row>
    <row r="98" spans="8:36" x14ac:dyDescent="0.15">
      <c r="H98" s="2"/>
      <c r="X98" s="18"/>
      <c r="AA98" s="19"/>
      <c r="AB98" s="10"/>
      <c r="AH98" s="19"/>
      <c r="AJ98" s="18"/>
    </row>
    <row r="99" spans="8:36" x14ac:dyDescent="0.15">
      <c r="H99" s="2"/>
      <c r="X99" s="18"/>
      <c r="AA99" s="19"/>
      <c r="AB99" s="10"/>
      <c r="AH99" s="19"/>
      <c r="AJ99" s="18"/>
    </row>
    <row r="100" spans="8:36" x14ac:dyDescent="0.15">
      <c r="H100" s="2"/>
      <c r="X100" s="18"/>
      <c r="AA100" s="19"/>
      <c r="AB100" s="10"/>
      <c r="AH100" s="19"/>
      <c r="AJ100" s="18"/>
    </row>
    <row r="101" spans="8:36" x14ac:dyDescent="0.15">
      <c r="H101" s="2"/>
      <c r="X101" s="18"/>
      <c r="AA101" s="19"/>
      <c r="AB101" s="10"/>
      <c r="AH101" s="19"/>
      <c r="AJ101" s="18"/>
    </row>
    <row r="102" spans="8:36" x14ac:dyDescent="0.15">
      <c r="H102" s="2"/>
      <c r="X102" s="18"/>
      <c r="AA102" s="19"/>
      <c r="AB102" s="10"/>
      <c r="AH102" s="19"/>
      <c r="AJ102" s="18"/>
    </row>
    <row r="103" spans="8:36" x14ac:dyDescent="0.15">
      <c r="H103" s="2"/>
      <c r="X103" s="18"/>
      <c r="AA103" s="19"/>
      <c r="AB103" s="10"/>
      <c r="AH103" s="19"/>
      <c r="AJ103" s="18"/>
    </row>
    <row r="104" spans="8:36" x14ac:dyDescent="0.15">
      <c r="H104" s="2"/>
      <c r="X104" s="18"/>
      <c r="AA104" s="19"/>
      <c r="AB104" s="10"/>
      <c r="AH104" s="19"/>
      <c r="AJ104" s="18"/>
    </row>
    <row r="105" spans="8:36" x14ac:dyDescent="0.15">
      <c r="H105" s="2"/>
      <c r="X105" s="18"/>
      <c r="AA105" s="19"/>
      <c r="AB105" s="10"/>
      <c r="AH105" s="19"/>
      <c r="AJ105" s="18"/>
    </row>
    <row r="106" spans="8:36" x14ac:dyDescent="0.15">
      <c r="H106" s="2"/>
      <c r="X106" s="18"/>
      <c r="AA106" s="19"/>
      <c r="AB106" s="10"/>
      <c r="AH106" s="19"/>
      <c r="AJ106" s="18"/>
    </row>
    <row r="107" spans="8:36" x14ac:dyDescent="0.15">
      <c r="H107" s="2"/>
      <c r="X107" s="18"/>
      <c r="AA107" s="19"/>
      <c r="AB107" s="10"/>
      <c r="AH107" s="19"/>
      <c r="AJ107" s="18"/>
    </row>
    <row r="108" spans="8:36" x14ac:dyDescent="0.15">
      <c r="H108" s="2"/>
      <c r="X108" s="18"/>
      <c r="AA108" s="19"/>
      <c r="AB108" s="10"/>
      <c r="AH108" s="19"/>
      <c r="AJ108" s="18"/>
    </row>
    <row r="109" spans="8:36" x14ac:dyDescent="0.15">
      <c r="H109" s="2"/>
      <c r="X109" s="18"/>
      <c r="AA109" s="19"/>
      <c r="AB109" s="10"/>
      <c r="AH109" s="19"/>
      <c r="AJ109" s="18"/>
    </row>
    <row r="110" spans="8:36" x14ac:dyDescent="0.15">
      <c r="H110" s="2"/>
      <c r="X110" s="18"/>
      <c r="AA110" s="19"/>
      <c r="AB110" s="10"/>
      <c r="AH110" s="19"/>
      <c r="AJ110" s="18"/>
    </row>
    <row r="111" spans="8:36" x14ac:dyDescent="0.15">
      <c r="H111" s="2"/>
      <c r="X111" s="18"/>
      <c r="AA111" s="19"/>
      <c r="AB111" s="10"/>
      <c r="AH111" s="19"/>
      <c r="AJ111" s="18"/>
    </row>
    <row r="112" spans="8:36" x14ac:dyDescent="0.15">
      <c r="H112" s="2"/>
      <c r="X112" s="18"/>
      <c r="AA112" s="19"/>
      <c r="AB112" s="10"/>
      <c r="AH112" s="19"/>
      <c r="AJ112" s="18"/>
    </row>
    <row r="113" spans="8:36" x14ac:dyDescent="0.15">
      <c r="H113" s="2"/>
      <c r="X113" s="18"/>
      <c r="AA113" s="19"/>
      <c r="AB113" s="10"/>
      <c r="AH113" s="19"/>
      <c r="AJ113" s="18"/>
    </row>
    <row r="114" spans="8:36" x14ac:dyDescent="0.15">
      <c r="H114" s="2"/>
      <c r="X114" s="18"/>
      <c r="AA114" s="19"/>
      <c r="AB114" s="10"/>
      <c r="AH114" s="19"/>
      <c r="AJ114" s="18"/>
    </row>
    <row r="115" spans="8:36" x14ac:dyDescent="0.15">
      <c r="H115" s="2"/>
      <c r="X115" s="18"/>
      <c r="AA115" s="19"/>
      <c r="AB115" s="10"/>
      <c r="AH115" s="19"/>
      <c r="AJ115" s="18"/>
    </row>
    <row r="116" spans="8:36" x14ac:dyDescent="0.15">
      <c r="H116" s="2"/>
      <c r="X116" s="18"/>
      <c r="AA116" s="19"/>
      <c r="AB116" s="10"/>
      <c r="AH116" s="19"/>
      <c r="AJ116" s="18"/>
    </row>
    <row r="117" spans="8:36" x14ac:dyDescent="0.15">
      <c r="H117" s="2"/>
      <c r="X117" s="18"/>
      <c r="AA117" s="19"/>
      <c r="AB117" s="10"/>
      <c r="AH117" s="19"/>
      <c r="AJ117" s="18"/>
    </row>
    <row r="118" spans="8:36" x14ac:dyDescent="0.15">
      <c r="H118" s="2"/>
      <c r="X118" s="18"/>
      <c r="AA118" s="19"/>
      <c r="AB118" s="10"/>
      <c r="AH118" s="19"/>
      <c r="AJ118" s="18"/>
    </row>
    <row r="119" spans="8:36" x14ac:dyDescent="0.15">
      <c r="H119" s="2"/>
      <c r="X119" s="18"/>
      <c r="AA119" s="19"/>
      <c r="AB119" s="10"/>
      <c r="AH119" s="19"/>
      <c r="AJ119" s="18"/>
    </row>
    <row r="120" spans="8:36" x14ac:dyDescent="0.15">
      <c r="H120" s="2"/>
      <c r="X120" s="18"/>
      <c r="AA120" s="19"/>
      <c r="AB120" s="10"/>
      <c r="AH120" s="19"/>
      <c r="AJ120" s="18"/>
    </row>
    <row r="121" spans="8:36" x14ac:dyDescent="0.15">
      <c r="H121" s="2"/>
      <c r="X121" s="18"/>
      <c r="AA121" s="19"/>
      <c r="AB121" s="10"/>
      <c r="AH121" s="19"/>
      <c r="AJ121" s="18"/>
    </row>
    <row r="122" spans="8:36" x14ac:dyDescent="0.15">
      <c r="H122" s="2"/>
      <c r="K122" s="3"/>
      <c r="L122" s="3"/>
      <c r="X122" s="18"/>
      <c r="AA122" s="19"/>
      <c r="AB122" s="10"/>
      <c r="AH122" s="19"/>
      <c r="AJ122" s="18"/>
    </row>
    <row r="123" spans="8:36" x14ac:dyDescent="0.15">
      <c r="H123" s="2"/>
      <c r="K123" s="3"/>
      <c r="L123" s="3"/>
      <c r="X123" s="18"/>
      <c r="AA123" s="19"/>
      <c r="AB123" s="10"/>
      <c r="AH123" s="19"/>
      <c r="AJ123" s="18"/>
    </row>
    <row r="124" spans="8:36" x14ac:dyDescent="0.15">
      <c r="H124" s="2"/>
      <c r="K124" s="3"/>
      <c r="L124" s="3"/>
      <c r="X124" s="18"/>
      <c r="AA124" s="19"/>
      <c r="AB124" s="10"/>
      <c r="AH124" s="19"/>
      <c r="AJ124" s="18"/>
    </row>
    <row r="125" spans="8:36" x14ac:dyDescent="0.15">
      <c r="H125" s="2"/>
      <c r="K125" s="3"/>
      <c r="L125" s="3"/>
      <c r="X125" s="18"/>
      <c r="AA125" s="19"/>
      <c r="AB125" s="10"/>
      <c r="AH125" s="19"/>
      <c r="AJ125" s="18"/>
    </row>
    <row r="126" spans="8:36" x14ac:dyDescent="0.15">
      <c r="H126" s="2"/>
      <c r="K126" s="3"/>
      <c r="L126" s="3"/>
      <c r="X126" s="18"/>
      <c r="AA126" s="19"/>
      <c r="AB126" s="10"/>
      <c r="AH126" s="19"/>
      <c r="AJ126" s="18"/>
    </row>
    <row r="127" spans="8:36" x14ac:dyDescent="0.15">
      <c r="H127" s="2"/>
      <c r="K127" s="3"/>
      <c r="L127" s="3"/>
      <c r="X127" s="18"/>
      <c r="AA127" s="19"/>
      <c r="AB127" s="10"/>
      <c r="AH127" s="19"/>
      <c r="AJ127" s="18"/>
    </row>
    <row r="128" spans="8:36" x14ac:dyDescent="0.15">
      <c r="H128" s="2"/>
      <c r="K128" s="3"/>
      <c r="L128" s="3"/>
      <c r="X128" s="18"/>
      <c r="AA128" s="19"/>
      <c r="AB128" s="10"/>
      <c r="AH128" s="19"/>
      <c r="AJ128" s="18"/>
    </row>
    <row r="129" spans="8:36" x14ac:dyDescent="0.15">
      <c r="H129" s="2"/>
      <c r="K129" s="3"/>
      <c r="L129" s="3"/>
      <c r="X129" s="18"/>
      <c r="AA129" s="19"/>
      <c r="AB129" s="10"/>
      <c r="AH129" s="19"/>
      <c r="AJ129" s="18"/>
    </row>
    <row r="130" spans="8:36" x14ac:dyDescent="0.15">
      <c r="H130" s="2"/>
      <c r="K130" s="3"/>
      <c r="L130" s="3"/>
      <c r="X130" s="18"/>
      <c r="AA130" s="19"/>
      <c r="AB130" s="10"/>
      <c r="AH130" s="19"/>
      <c r="AJ130" s="18"/>
    </row>
    <row r="131" spans="8:36" x14ac:dyDescent="0.15">
      <c r="H131" s="2"/>
      <c r="X131" s="18"/>
      <c r="AA131" s="19"/>
      <c r="AB131" s="10"/>
      <c r="AH131" s="19"/>
      <c r="AJ131" s="18"/>
    </row>
    <row r="132" spans="8:36" x14ac:dyDescent="0.15">
      <c r="H132" s="2"/>
      <c r="X132" s="18"/>
      <c r="AA132" s="19"/>
      <c r="AB132" s="10"/>
      <c r="AH132" s="19"/>
      <c r="AJ132" s="18"/>
    </row>
    <row r="133" spans="8:36" x14ac:dyDescent="0.15">
      <c r="H133" s="2"/>
      <c r="X133" s="18"/>
      <c r="AA133" s="19"/>
      <c r="AB133" s="10"/>
      <c r="AH133" s="19"/>
      <c r="AJ133" s="18"/>
    </row>
    <row r="134" spans="8:36" x14ac:dyDescent="0.15">
      <c r="H134" s="2"/>
      <c r="X134" s="18"/>
      <c r="AA134" s="19"/>
      <c r="AB134" s="10"/>
      <c r="AH134" s="19"/>
      <c r="AJ134" s="18"/>
    </row>
    <row r="135" spans="8:36" x14ac:dyDescent="0.15">
      <c r="H135" s="2"/>
      <c r="X135" s="18"/>
      <c r="AA135" s="19"/>
      <c r="AB135" s="10"/>
      <c r="AH135" s="19"/>
      <c r="AJ135" s="18"/>
    </row>
    <row r="136" spans="8:36" x14ac:dyDescent="0.15">
      <c r="H136" s="2"/>
      <c r="X136" s="18"/>
      <c r="AA136" s="19"/>
      <c r="AB136" s="10"/>
      <c r="AH136" s="19"/>
      <c r="AJ136" s="18"/>
    </row>
    <row r="137" spans="8:36" x14ac:dyDescent="0.15">
      <c r="H137" s="2"/>
      <c r="S137" s="3"/>
      <c r="X137" s="18"/>
      <c r="AA137" s="19"/>
      <c r="AB137" s="10"/>
      <c r="AH137" s="19"/>
      <c r="AJ137" s="18"/>
    </row>
    <row r="138" spans="8:36" x14ac:dyDescent="0.15">
      <c r="H138" s="2"/>
      <c r="X138" s="18"/>
      <c r="AA138" s="19"/>
      <c r="AB138" s="10"/>
      <c r="AH138" s="19"/>
      <c r="AJ138" s="18"/>
    </row>
    <row r="139" spans="8:36" x14ac:dyDescent="0.15">
      <c r="H139" s="2"/>
      <c r="X139" s="18"/>
      <c r="AA139" s="19"/>
      <c r="AB139" s="10"/>
      <c r="AH139" s="19"/>
      <c r="AJ139" s="18"/>
    </row>
    <row r="140" spans="8:36" x14ac:dyDescent="0.15">
      <c r="H140" s="2"/>
      <c r="T140" s="3"/>
      <c r="U140" s="3"/>
      <c r="X140" s="18"/>
      <c r="AA140" s="19"/>
      <c r="AB140" s="10"/>
      <c r="AH140" s="19"/>
      <c r="AJ140" s="18"/>
    </row>
    <row r="141" spans="8:36" x14ac:dyDescent="0.15">
      <c r="H141" s="2"/>
      <c r="X141" s="18"/>
      <c r="AA141" s="19"/>
      <c r="AB141" s="10"/>
      <c r="AH141" s="19"/>
      <c r="AJ141" s="18"/>
    </row>
    <row r="142" spans="8:36" x14ac:dyDescent="0.15">
      <c r="H142" s="2"/>
      <c r="X142" s="18"/>
      <c r="AA142" s="19"/>
      <c r="AB142" s="10"/>
      <c r="AH142" s="19"/>
      <c r="AJ142" s="18"/>
    </row>
    <row r="143" spans="8:36" x14ac:dyDescent="0.15">
      <c r="H143" s="2"/>
      <c r="X143" s="18"/>
      <c r="AA143" s="19"/>
      <c r="AB143" s="10"/>
      <c r="AH143" s="19"/>
      <c r="AJ143" s="18"/>
    </row>
    <row r="144" spans="8:36" x14ac:dyDescent="0.15">
      <c r="H144" s="2"/>
      <c r="X144" s="18"/>
      <c r="AA144" s="19"/>
      <c r="AB144" s="10"/>
      <c r="AH144" s="19"/>
      <c r="AJ144" s="18"/>
    </row>
    <row r="145" spans="8:36" x14ac:dyDescent="0.15">
      <c r="H145" s="2"/>
      <c r="X145" s="18"/>
      <c r="AA145" s="19"/>
      <c r="AB145" s="10"/>
      <c r="AH145" s="19"/>
      <c r="AJ145" s="18"/>
    </row>
    <row r="146" spans="8:36" x14ac:dyDescent="0.15">
      <c r="H146" s="2"/>
      <c r="X146" s="18"/>
      <c r="AA146" s="19"/>
      <c r="AB146" s="10"/>
      <c r="AH146" s="19"/>
      <c r="AJ146" s="18"/>
    </row>
    <row r="147" spans="8:36" x14ac:dyDescent="0.15">
      <c r="H147" s="2"/>
      <c r="X147" s="18"/>
      <c r="AA147" s="19"/>
      <c r="AB147" s="10"/>
      <c r="AH147" s="19"/>
      <c r="AJ147" s="18"/>
    </row>
    <row r="148" spans="8:36" x14ac:dyDescent="0.15">
      <c r="H148" s="2"/>
      <c r="X148" s="18"/>
      <c r="AA148" s="19"/>
      <c r="AB148" s="10"/>
      <c r="AH148" s="19"/>
      <c r="AJ148" s="18"/>
    </row>
    <row r="149" spans="8:36" x14ac:dyDescent="0.15">
      <c r="H149" s="2"/>
      <c r="X149" s="18"/>
      <c r="AA149" s="19"/>
      <c r="AB149" s="10"/>
      <c r="AH149" s="19"/>
      <c r="AJ149" s="18"/>
    </row>
    <row r="150" spans="8:36" x14ac:dyDescent="0.15">
      <c r="H150" s="2"/>
      <c r="X150" s="18"/>
      <c r="AA150" s="19"/>
      <c r="AB150" s="10"/>
      <c r="AH150" s="19"/>
      <c r="AJ150" s="18"/>
    </row>
    <row r="151" spans="8:36" x14ac:dyDescent="0.15">
      <c r="H151" s="2"/>
      <c r="X151" s="18"/>
      <c r="AA151" s="19"/>
      <c r="AB151" s="10"/>
      <c r="AH151" s="19"/>
      <c r="AJ151" s="18"/>
    </row>
    <row r="152" spans="8:36" x14ac:dyDescent="0.15">
      <c r="H152" s="2"/>
      <c r="X152" s="18"/>
      <c r="AA152" s="19"/>
      <c r="AB152" s="10"/>
      <c r="AH152" s="19"/>
      <c r="AJ152" s="18"/>
    </row>
    <row r="153" spans="8:36" x14ac:dyDescent="0.15">
      <c r="H153" s="2"/>
      <c r="X153" s="18"/>
      <c r="AA153" s="19"/>
      <c r="AB153" s="10"/>
      <c r="AH153" s="19"/>
      <c r="AJ153" s="18"/>
    </row>
    <row r="154" spans="8:36" x14ac:dyDescent="0.15">
      <c r="H154" s="2"/>
      <c r="X154" s="18"/>
      <c r="AA154" s="19"/>
      <c r="AB154" s="10"/>
      <c r="AH154" s="19"/>
      <c r="AJ154" s="18"/>
    </row>
    <row r="155" spans="8:36" x14ac:dyDescent="0.15">
      <c r="H155" s="2"/>
      <c r="X155" s="18"/>
      <c r="AA155" s="19"/>
      <c r="AB155" s="10"/>
      <c r="AH155" s="19"/>
      <c r="AJ155" s="18"/>
    </row>
    <row r="156" spans="8:36" x14ac:dyDescent="0.15">
      <c r="H156" s="2"/>
      <c r="X156" s="18"/>
      <c r="AA156" s="19"/>
      <c r="AB156" s="10"/>
      <c r="AH156" s="19"/>
      <c r="AJ156" s="18"/>
    </row>
    <row r="157" spans="8:36" x14ac:dyDescent="0.15">
      <c r="H157" s="2"/>
      <c r="X157" s="18"/>
      <c r="AA157" s="19"/>
      <c r="AB157" s="10"/>
      <c r="AH157" s="19"/>
      <c r="AJ157" s="18"/>
    </row>
    <row r="158" spans="8:36" x14ac:dyDescent="0.15">
      <c r="H158" s="2"/>
      <c r="X158" s="18"/>
      <c r="AA158" s="19"/>
      <c r="AB158" s="10"/>
      <c r="AH158" s="19"/>
      <c r="AJ158" s="18"/>
    </row>
    <row r="159" spans="8:36" x14ac:dyDescent="0.15">
      <c r="H159" s="2"/>
      <c r="X159" s="18"/>
      <c r="AA159" s="19"/>
      <c r="AB159" s="10"/>
      <c r="AH159" s="19"/>
      <c r="AJ159" s="18"/>
    </row>
    <row r="160" spans="8:36" x14ac:dyDescent="0.15">
      <c r="H160" s="2"/>
      <c r="X160" s="18"/>
      <c r="AA160" s="19"/>
      <c r="AB160" s="10"/>
      <c r="AH160" s="19"/>
      <c r="AJ160" s="18"/>
    </row>
    <row r="161" spans="8:36" x14ac:dyDescent="0.15">
      <c r="H161" s="2"/>
      <c r="X161" s="18"/>
      <c r="AA161" s="19"/>
      <c r="AB161" s="10"/>
      <c r="AH161" s="19"/>
      <c r="AJ161" s="18"/>
    </row>
    <row r="162" spans="8:36" x14ac:dyDescent="0.15">
      <c r="H162" s="2"/>
      <c r="X162" s="18"/>
      <c r="AA162" s="19"/>
      <c r="AB162" s="10"/>
      <c r="AH162" s="19"/>
      <c r="AJ162" s="18"/>
    </row>
    <row r="163" spans="8:36" x14ac:dyDescent="0.15">
      <c r="H163" s="2"/>
      <c r="X163" s="18"/>
      <c r="AA163" s="19"/>
      <c r="AB163" s="10"/>
      <c r="AH163" s="19"/>
      <c r="AJ163" s="18"/>
    </row>
    <row r="164" spans="8:36" x14ac:dyDescent="0.15">
      <c r="H164" s="2"/>
      <c r="X164" s="18"/>
      <c r="AA164" s="19"/>
      <c r="AB164" s="10"/>
      <c r="AH164" s="19"/>
      <c r="AJ164" s="18"/>
    </row>
    <row r="165" spans="8:36" x14ac:dyDescent="0.15">
      <c r="H165" s="2"/>
      <c r="X165" s="18"/>
      <c r="AA165" s="19"/>
      <c r="AB165" s="10"/>
      <c r="AH165" s="19"/>
      <c r="AJ165" s="18"/>
    </row>
    <row r="166" spans="8:36" x14ac:dyDescent="0.15">
      <c r="H166" s="2"/>
      <c r="X166" s="18"/>
      <c r="AA166" s="19"/>
      <c r="AB166" s="10"/>
      <c r="AH166" s="19"/>
      <c r="AJ166" s="18"/>
    </row>
    <row r="167" spans="8:36" x14ac:dyDescent="0.15">
      <c r="H167" s="2"/>
      <c r="X167" s="18"/>
      <c r="AA167" s="19"/>
      <c r="AB167" s="10"/>
      <c r="AH167" s="19"/>
      <c r="AJ167" s="18"/>
    </row>
    <row r="168" spans="8:36" x14ac:dyDescent="0.15">
      <c r="H168" s="2"/>
      <c r="X168" s="18"/>
      <c r="AA168" s="19"/>
      <c r="AB168" s="10"/>
      <c r="AH168" s="19"/>
      <c r="AJ168" s="18"/>
    </row>
    <row r="169" spans="8:36" x14ac:dyDescent="0.15">
      <c r="H169" s="2"/>
      <c r="X169" s="18"/>
      <c r="AA169" s="19"/>
      <c r="AB169" s="10"/>
      <c r="AH169" s="19"/>
      <c r="AJ169" s="18"/>
    </row>
    <row r="170" spans="8:36" x14ac:dyDescent="0.15">
      <c r="H170" s="2"/>
      <c r="X170" s="18"/>
      <c r="AA170" s="19"/>
      <c r="AB170" s="10"/>
      <c r="AH170" s="19"/>
      <c r="AJ170" s="18"/>
    </row>
    <row r="171" spans="8:36" x14ac:dyDescent="0.15">
      <c r="H171" s="2"/>
      <c r="X171" s="18"/>
      <c r="AA171" s="19"/>
      <c r="AB171" s="10"/>
      <c r="AH171" s="19"/>
      <c r="AJ171" s="18"/>
    </row>
    <row r="172" spans="8:36" x14ac:dyDescent="0.15">
      <c r="H172" s="2"/>
      <c r="X172" s="18"/>
      <c r="AA172" s="19"/>
      <c r="AB172" s="10"/>
      <c r="AH172" s="19"/>
      <c r="AJ172" s="18"/>
    </row>
    <row r="173" spans="8:36" x14ac:dyDescent="0.15">
      <c r="H173" s="2"/>
      <c r="X173" s="18"/>
      <c r="AA173" s="19"/>
      <c r="AB173" s="10"/>
      <c r="AH173" s="19"/>
      <c r="AJ173" s="18"/>
    </row>
    <row r="174" spans="8:36" x14ac:dyDescent="0.15">
      <c r="H174" s="2"/>
      <c r="X174" s="18"/>
      <c r="AA174" s="19"/>
      <c r="AB174" s="10"/>
      <c r="AH174" s="19"/>
      <c r="AJ174" s="18"/>
    </row>
    <row r="175" spans="8:36" x14ac:dyDescent="0.15">
      <c r="H175" s="2"/>
      <c r="X175" s="18"/>
      <c r="AA175" s="19"/>
      <c r="AB175" s="10"/>
      <c r="AH175" s="19"/>
      <c r="AJ175" s="18"/>
    </row>
    <row r="176" spans="8:36" x14ac:dyDescent="0.15">
      <c r="H176" s="2"/>
      <c r="X176" s="18"/>
      <c r="AA176" s="19"/>
      <c r="AB176" s="10"/>
      <c r="AH176" s="19"/>
      <c r="AJ176" s="18"/>
    </row>
    <row r="177" spans="8:37" x14ac:dyDescent="0.15">
      <c r="H177" s="2"/>
      <c r="X177" s="18"/>
      <c r="AA177" s="19"/>
      <c r="AB177" s="10"/>
      <c r="AH177" s="19"/>
      <c r="AJ177" s="18"/>
    </row>
    <row r="178" spans="8:37" x14ac:dyDescent="0.15">
      <c r="H178" s="2"/>
      <c r="X178" s="18"/>
      <c r="AA178" s="19"/>
      <c r="AB178" s="10"/>
      <c r="AH178" s="19"/>
      <c r="AJ178" s="18"/>
    </row>
    <row r="179" spans="8:37" x14ac:dyDescent="0.15">
      <c r="H179" s="2"/>
      <c r="X179" s="18"/>
      <c r="AA179" s="19"/>
      <c r="AB179" s="10"/>
      <c r="AH179" s="19"/>
      <c r="AJ179" s="18"/>
    </row>
    <row r="180" spans="8:37" x14ac:dyDescent="0.15">
      <c r="H180" s="2"/>
      <c r="X180" s="18"/>
      <c r="AA180" s="19"/>
      <c r="AB180" s="10"/>
      <c r="AH180" s="19"/>
      <c r="AJ180" s="18"/>
    </row>
    <row r="181" spans="8:37" x14ac:dyDescent="0.15">
      <c r="H181" s="2"/>
      <c r="X181" s="18"/>
      <c r="AA181" s="19"/>
      <c r="AB181" s="10"/>
      <c r="AH181" s="19"/>
      <c r="AJ181" s="18"/>
    </row>
    <row r="182" spans="8:37" x14ac:dyDescent="0.15">
      <c r="H182" s="2"/>
      <c r="X182" s="18"/>
      <c r="AA182" s="19"/>
      <c r="AB182" s="10"/>
      <c r="AH182" s="19"/>
      <c r="AJ182" s="18"/>
      <c r="AK182" s="20"/>
    </row>
    <row r="183" spans="8:37" x14ac:dyDescent="0.15">
      <c r="H183" s="2"/>
      <c r="X183" s="18"/>
      <c r="AA183" s="19"/>
      <c r="AB183" s="10"/>
      <c r="AH183" s="19"/>
      <c r="AJ183" s="18"/>
    </row>
    <row r="184" spans="8:37" x14ac:dyDescent="0.15">
      <c r="H184" s="2"/>
      <c r="X184" s="18"/>
      <c r="AA184" s="19"/>
      <c r="AB184" s="10"/>
      <c r="AH184" s="19"/>
      <c r="AJ184" s="18"/>
    </row>
    <row r="185" spans="8:37" x14ac:dyDescent="0.15">
      <c r="H185" s="2"/>
      <c r="X185" s="18"/>
      <c r="AA185" s="19"/>
      <c r="AB185" s="10"/>
      <c r="AH185" s="19"/>
      <c r="AJ185" s="18"/>
    </row>
    <row r="186" spans="8:37" x14ac:dyDescent="0.15">
      <c r="H186" s="2"/>
      <c r="X186" s="18"/>
      <c r="AA186" s="19"/>
      <c r="AB186" s="10"/>
      <c r="AH186" s="19"/>
      <c r="AJ186" s="18"/>
    </row>
    <row r="187" spans="8:37" x14ac:dyDescent="0.15">
      <c r="H187" s="2"/>
      <c r="X187" s="18"/>
      <c r="AA187" s="19"/>
      <c r="AB187" s="10"/>
      <c r="AH187" s="19"/>
      <c r="AJ187" s="18"/>
    </row>
    <row r="188" spans="8:37" x14ac:dyDescent="0.15">
      <c r="H188" s="2"/>
      <c r="X188" s="18"/>
      <c r="AA188" s="19"/>
      <c r="AB188" s="10"/>
      <c r="AH188" s="19"/>
      <c r="AJ188" s="18"/>
    </row>
    <row r="189" spans="8:37" x14ac:dyDescent="0.15">
      <c r="H189" s="2"/>
      <c r="X189" s="18"/>
      <c r="AA189" s="19"/>
      <c r="AB189" s="10"/>
      <c r="AH189" s="19"/>
      <c r="AJ189" s="18"/>
    </row>
    <row r="190" spans="8:37" x14ac:dyDescent="0.15">
      <c r="H190" s="2"/>
      <c r="X190" s="18"/>
      <c r="AA190" s="19"/>
      <c r="AB190" s="10"/>
      <c r="AH190" s="19"/>
      <c r="AJ190" s="18"/>
    </row>
    <row r="191" spans="8:37" x14ac:dyDescent="0.15">
      <c r="H191" s="2"/>
      <c r="X191" s="18"/>
      <c r="AA191" s="19"/>
      <c r="AB191" s="10"/>
      <c r="AH191" s="19"/>
      <c r="AJ191" s="18"/>
    </row>
    <row r="192" spans="8:37" x14ac:dyDescent="0.15">
      <c r="H192" s="2"/>
      <c r="X192" s="18"/>
      <c r="AA192" s="19"/>
      <c r="AB192" s="10"/>
      <c r="AH192" s="19"/>
      <c r="AJ192" s="18"/>
    </row>
    <row r="193" spans="8:36" x14ac:dyDescent="0.15">
      <c r="H193" s="2"/>
      <c r="X193" s="18"/>
      <c r="AA193" s="19"/>
      <c r="AB193" s="10"/>
      <c r="AH193" s="19"/>
      <c r="AJ193" s="18"/>
    </row>
    <row r="194" spans="8:36" x14ac:dyDescent="0.15">
      <c r="H194" s="2"/>
      <c r="X194" s="18"/>
      <c r="AA194" s="19"/>
      <c r="AB194" s="10"/>
      <c r="AH194" s="19"/>
      <c r="AJ194" s="18"/>
    </row>
    <row r="195" spans="8:36" x14ac:dyDescent="0.15">
      <c r="H195" s="2"/>
      <c r="X195" s="18"/>
      <c r="AA195" s="19"/>
      <c r="AB195" s="10"/>
      <c r="AH195" s="19"/>
      <c r="AJ195" s="18"/>
    </row>
    <row r="196" spans="8:36" x14ac:dyDescent="0.15">
      <c r="H196" s="2"/>
      <c r="X196" s="18"/>
      <c r="AA196" s="19"/>
      <c r="AB196" s="10"/>
      <c r="AH196" s="19"/>
      <c r="AJ196" s="18"/>
    </row>
    <row r="197" spans="8:36" x14ac:dyDescent="0.15">
      <c r="H197" s="2"/>
      <c r="X197" s="18"/>
      <c r="AA197" s="19"/>
      <c r="AB197" s="10"/>
      <c r="AH197" s="19"/>
      <c r="AJ197" s="18"/>
    </row>
    <row r="198" spans="8:36" x14ac:dyDescent="0.15">
      <c r="H198" s="2"/>
      <c r="X198" s="18"/>
      <c r="AA198" s="19"/>
      <c r="AB198" s="10"/>
      <c r="AH198" s="19"/>
      <c r="AJ198" s="18"/>
    </row>
    <row r="199" spans="8:36" x14ac:dyDescent="0.15">
      <c r="H199" s="2"/>
      <c r="X199" s="18"/>
      <c r="AA199" s="19"/>
      <c r="AB199" s="10"/>
      <c r="AH199" s="19"/>
      <c r="AJ199" s="18"/>
    </row>
    <row r="200" spans="8:36" x14ac:dyDescent="0.15">
      <c r="H200" s="2"/>
      <c r="K200" s="3"/>
      <c r="L200" s="3"/>
      <c r="X200" s="18"/>
      <c r="AA200" s="19"/>
      <c r="AB200" s="10"/>
      <c r="AH200" s="19"/>
      <c r="AJ200" s="18"/>
    </row>
    <row r="201" spans="8:36" x14ac:dyDescent="0.15">
      <c r="H201" s="2"/>
      <c r="K201" s="3"/>
      <c r="L201" s="3"/>
      <c r="X201" s="18"/>
      <c r="AA201" s="19"/>
      <c r="AB201" s="10"/>
      <c r="AH201" s="19"/>
      <c r="AJ201" s="18"/>
    </row>
    <row r="202" spans="8:36" x14ac:dyDescent="0.15">
      <c r="H202" s="2"/>
      <c r="K202" s="3"/>
      <c r="L202" s="3"/>
      <c r="X202" s="18"/>
      <c r="AA202" s="19"/>
      <c r="AB202" s="10"/>
      <c r="AH202" s="19"/>
      <c r="AJ202" s="18"/>
    </row>
    <row r="203" spans="8:36" x14ac:dyDescent="0.15">
      <c r="H203" s="2"/>
      <c r="K203" s="3"/>
      <c r="L203" s="3"/>
      <c r="X203" s="18"/>
      <c r="AA203" s="19"/>
      <c r="AB203" s="10"/>
      <c r="AH203" s="19"/>
      <c r="AJ203" s="18"/>
    </row>
    <row r="204" spans="8:36" x14ac:dyDescent="0.15">
      <c r="H204" s="2"/>
      <c r="K204" s="3"/>
      <c r="L204" s="3"/>
      <c r="X204" s="18"/>
      <c r="AA204" s="19"/>
      <c r="AB204" s="10"/>
      <c r="AH204" s="19"/>
      <c r="AJ204" s="18"/>
    </row>
    <row r="205" spans="8:36" x14ac:dyDescent="0.15">
      <c r="H205" s="2"/>
      <c r="K205" s="3"/>
      <c r="L205" s="3"/>
      <c r="X205" s="18"/>
      <c r="AA205" s="19"/>
      <c r="AB205" s="10"/>
      <c r="AH205" s="19"/>
      <c r="AJ205" s="18"/>
    </row>
    <row r="206" spans="8:36" x14ac:dyDescent="0.15">
      <c r="H206" s="2"/>
      <c r="K206" s="3"/>
      <c r="L206" s="3"/>
      <c r="X206" s="18"/>
      <c r="AA206" s="19"/>
      <c r="AB206" s="10"/>
      <c r="AH206" s="19"/>
      <c r="AJ206" s="18"/>
    </row>
    <row r="207" spans="8:36" x14ac:dyDescent="0.15">
      <c r="H207" s="2"/>
      <c r="K207" s="3"/>
      <c r="L207" s="3"/>
      <c r="X207" s="18"/>
      <c r="AA207" s="19"/>
      <c r="AB207" s="10"/>
      <c r="AH207" s="19"/>
      <c r="AJ207" s="18"/>
    </row>
    <row r="208" spans="8:36" x14ac:dyDescent="0.15">
      <c r="H208" s="2"/>
      <c r="K208" s="3"/>
      <c r="L208" s="3"/>
      <c r="X208" s="18"/>
      <c r="AA208" s="19"/>
      <c r="AB208" s="10"/>
      <c r="AH208" s="19"/>
      <c r="AJ208" s="18"/>
    </row>
    <row r="209" spans="8:36" x14ac:dyDescent="0.15">
      <c r="H209" s="2"/>
      <c r="X209" s="18"/>
      <c r="AA209" s="19"/>
      <c r="AB209" s="10"/>
      <c r="AH209" s="19"/>
      <c r="AJ209" s="18"/>
    </row>
    <row r="210" spans="8:36" x14ac:dyDescent="0.15">
      <c r="H210" s="2"/>
      <c r="X210" s="18"/>
      <c r="AA210" s="19"/>
      <c r="AB210" s="10"/>
      <c r="AH210" s="19"/>
      <c r="AJ210" s="18"/>
    </row>
    <row r="211" spans="8:36" x14ac:dyDescent="0.15">
      <c r="H211" s="2"/>
      <c r="X211" s="18"/>
      <c r="AA211" s="19"/>
      <c r="AB211" s="10"/>
      <c r="AH211" s="19"/>
      <c r="AJ211" s="18"/>
    </row>
    <row r="212" spans="8:36" x14ac:dyDescent="0.15">
      <c r="H212" s="2"/>
      <c r="X212" s="18"/>
      <c r="AA212" s="19"/>
      <c r="AB212" s="10"/>
      <c r="AH212" s="19"/>
      <c r="AJ212" s="18"/>
    </row>
    <row r="213" spans="8:36" x14ac:dyDescent="0.15">
      <c r="H213" s="2"/>
      <c r="X213" s="18"/>
      <c r="AA213" s="19"/>
      <c r="AB213" s="10"/>
      <c r="AH213" s="19"/>
      <c r="AJ213" s="18"/>
    </row>
    <row r="214" spans="8:36" x14ac:dyDescent="0.15">
      <c r="H214" s="2"/>
      <c r="X214" s="18"/>
      <c r="AA214" s="19"/>
      <c r="AB214" s="10"/>
      <c r="AH214" s="19"/>
      <c r="AJ214" s="18"/>
    </row>
    <row r="215" spans="8:36" x14ac:dyDescent="0.15">
      <c r="H215" s="2"/>
      <c r="X215" s="18"/>
      <c r="AA215" s="19"/>
      <c r="AB215" s="10"/>
      <c r="AH215" s="19"/>
      <c r="AJ215" s="18"/>
    </row>
    <row r="216" spans="8:36" x14ac:dyDescent="0.15">
      <c r="H216" s="2"/>
      <c r="X216" s="18"/>
      <c r="AA216" s="19"/>
      <c r="AB216" s="10"/>
      <c r="AH216" s="19"/>
      <c r="AJ216" s="18"/>
    </row>
    <row r="217" spans="8:36" x14ac:dyDescent="0.15">
      <c r="H217" s="2"/>
      <c r="X217" s="18"/>
      <c r="AA217" s="19"/>
      <c r="AB217" s="10"/>
      <c r="AH217" s="19"/>
      <c r="AJ217" s="18"/>
    </row>
    <row r="218" spans="8:36" x14ac:dyDescent="0.15">
      <c r="H218" s="2"/>
      <c r="X218" s="18"/>
      <c r="AA218" s="19"/>
      <c r="AB218" s="10"/>
      <c r="AH218" s="19"/>
      <c r="AJ218" s="18"/>
    </row>
    <row r="219" spans="8:36" x14ac:dyDescent="0.15">
      <c r="H219" s="2"/>
      <c r="X219" s="18"/>
      <c r="AA219" s="19"/>
      <c r="AB219" s="10"/>
      <c r="AH219" s="19"/>
      <c r="AJ219" s="18"/>
    </row>
    <row r="220" spans="8:36" x14ac:dyDescent="0.15">
      <c r="H220" s="2"/>
      <c r="K220" s="3"/>
      <c r="L220" s="3"/>
      <c r="X220" s="18"/>
      <c r="AA220" s="19"/>
      <c r="AB220" s="10"/>
      <c r="AH220" s="19"/>
      <c r="AJ220" s="18"/>
    </row>
    <row r="221" spans="8:36" x14ac:dyDescent="0.15">
      <c r="H221" s="2"/>
      <c r="K221" s="3"/>
      <c r="L221" s="3"/>
      <c r="X221" s="18"/>
      <c r="AA221" s="19"/>
      <c r="AB221" s="10"/>
      <c r="AH221" s="19"/>
      <c r="AJ221" s="18"/>
    </row>
    <row r="222" spans="8:36" x14ac:dyDescent="0.15">
      <c r="H222" s="2"/>
      <c r="K222" s="3"/>
      <c r="L222" s="3"/>
      <c r="X222" s="18"/>
      <c r="AA222" s="19"/>
      <c r="AB222" s="10"/>
      <c r="AH222" s="19"/>
      <c r="AJ222" s="18"/>
    </row>
    <row r="223" spans="8:36" x14ac:dyDescent="0.15">
      <c r="H223" s="2"/>
      <c r="K223" s="3"/>
      <c r="L223" s="3"/>
      <c r="X223" s="18"/>
      <c r="AA223" s="19"/>
      <c r="AB223" s="10"/>
      <c r="AH223" s="19"/>
      <c r="AJ223" s="18"/>
    </row>
    <row r="224" spans="8:36" x14ac:dyDescent="0.15">
      <c r="H224" s="2"/>
      <c r="K224" s="3"/>
      <c r="L224" s="3"/>
      <c r="X224" s="18"/>
      <c r="AA224" s="19"/>
      <c r="AB224" s="10"/>
      <c r="AH224" s="19"/>
      <c r="AJ224" s="18"/>
    </row>
    <row r="225" spans="8:36" x14ac:dyDescent="0.15">
      <c r="H225" s="2"/>
      <c r="K225" s="3"/>
      <c r="L225" s="3"/>
      <c r="X225" s="18"/>
      <c r="AA225" s="19"/>
      <c r="AB225" s="10"/>
      <c r="AH225" s="19"/>
      <c r="AJ225" s="18"/>
    </row>
    <row r="226" spans="8:36" x14ac:dyDescent="0.15">
      <c r="H226" s="2"/>
      <c r="K226" s="3"/>
      <c r="L226" s="3"/>
      <c r="X226" s="18"/>
      <c r="AA226" s="19"/>
      <c r="AB226" s="10"/>
      <c r="AH226" s="19"/>
      <c r="AJ226" s="18"/>
    </row>
    <row r="227" spans="8:36" x14ac:dyDescent="0.15">
      <c r="H227" s="2"/>
      <c r="K227" s="3"/>
      <c r="L227" s="3"/>
      <c r="X227" s="18"/>
      <c r="AA227" s="19"/>
      <c r="AB227" s="10"/>
      <c r="AH227" s="19"/>
      <c r="AJ227" s="18"/>
    </row>
    <row r="228" spans="8:36" x14ac:dyDescent="0.15">
      <c r="H228" s="2"/>
      <c r="K228" s="3"/>
      <c r="L228" s="3"/>
      <c r="X228" s="18"/>
      <c r="AA228" s="19"/>
      <c r="AB228" s="10"/>
      <c r="AH228" s="19"/>
      <c r="AJ228" s="18"/>
    </row>
    <row r="229" spans="8:36" x14ac:dyDescent="0.15">
      <c r="H229" s="2"/>
      <c r="K229" s="3"/>
      <c r="L229" s="3"/>
      <c r="X229" s="18"/>
      <c r="AA229" s="19"/>
      <c r="AB229" s="10"/>
      <c r="AH229" s="19"/>
      <c r="AJ229" s="18"/>
    </row>
    <row r="230" spans="8:36" x14ac:dyDescent="0.15">
      <c r="H230" s="2"/>
      <c r="K230" s="3"/>
      <c r="L230" s="3"/>
      <c r="X230" s="18"/>
      <c r="AA230" s="19"/>
      <c r="AB230" s="10"/>
      <c r="AH230" s="19"/>
      <c r="AJ230" s="18"/>
    </row>
    <row r="231" spans="8:36" x14ac:dyDescent="0.15">
      <c r="H231" s="2"/>
      <c r="X231" s="18"/>
      <c r="AA231" s="19"/>
      <c r="AB231" s="10"/>
      <c r="AH231" s="19"/>
      <c r="AJ231" s="18"/>
    </row>
    <row r="232" spans="8:36" x14ac:dyDescent="0.15">
      <c r="H232" s="2"/>
      <c r="X232" s="18"/>
      <c r="AA232" s="19"/>
      <c r="AB232" s="10"/>
      <c r="AH232" s="19"/>
      <c r="AJ232" s="18"/>
    </row>
    <row r="233" spans="8:36" x14ac:dyDescent="0.15">
      <c r="H233" s="2"/>
      <c r="X233" s="18"/>
      <c r="AA233" s="19"/>
      <c r="AB233" s="10"/>
      <c r="AH233" s="19"/>
      <c r="AJ233" s="18"/>
    </row>
    <row r="234" spans="8:36" x14ac:dyDescent="0.15">
      <c r="H234" s="2"/>
      <c r="X234" s="18"/>
      <c r="AA234" s="19"/>
      <c r="AB234" s="10"/>
      <c r="AH234" s="19"/>
      <c r="AJ234" s="18"/>
    </row>
    <row r="235" spans="8:36" x14ac:dyDescent="0.15">
      <c r="H235" s="2"/>
      <c r="X235" s="18"/>
      <c r="AA235" s="19"/>
      <c r="AB235" s="10"/>
      <c r="AH235" s="19"/>
      <c r="AJ235" s="18"/>
    </row>
    <row r="236" spans="8:36" x14ac:dyDescent="0.15">
      <c r="H236" s="2"/>
      <c r="X236" s="18"/>
      <c r="AA236" s="19"/>
      <c r="AB236" s="10"/>
      <c r="AH236" s="19"/>
      <c r="AJ236" s="18"/>
    </row>
    <row r="237" spans="8:36" x14ac:dyDescent="0.15">
      <c r="H237" s="2"/>
      <c r="X237" s="18"/>
      <c r="AA237" s="19"/>
      <c r="AB237" s="10"/>
      <c r="AH237" s="19"/>
      <c r="AJ237" s="18"/>
    </row>
    <row r="238" spans="8:36" x14ac:dyDescent="0.15">
      <c r="H238" s="2"/>
      <c r="X238" s="18"/>
      <c r="AA238" s="19"/>
      <c r="AB238" s="10"/>
      <c r="AH238" s="19"/>
      <c r="AJ238" s="18"/>
    </row>
    <row r="239" spans="8:36" x14ac:dyDescent="0.15">
      <c r="H239" s="2"/>
      <c r="X239" s="18"/>
      <c r="AA239" s="19"/>
      <c r="AB239" s="10"/>
      <c r="AH239" s="19"/>
      <c r="AJ239" s="18"/>
    </row>
    <row r="240" spans="8:36" x14ac:dyDescent="0.15">
      <c r="H240" s="2"/>
      <c r="X240" s="18"/>
      <c r="AA240" s="19"/>
      <c r="AB240" s="10"/>
      <c r="AH240" s="19"/>
      <c r="AJ240" s="18"/>
    </row>
    <row r="241" spans="8:36" x14ac:dyDescent="0.15">
      <c r="H241" s="2"/>
      <c r="X241" s="18"/>
      <c r="AA241" s="19"/>
      <c r="AB241" s="10"/>
      <c r="AH241" s="19"/>
      <c r="AJ241" s="18"/>
    </row>
    <row r="242" spans="8:36" x14ac:dyDescent="0.15">
      <c r="H242" s="2"/>
      <c r="X242" s="18"/>
      <c r="AA242" s="19"/>
      <c r="AB242" s="10"/>
      <c r="AH242" s="19"/>
      <c r="AJ242" s="18"/>
    </row>
    <row r="243" spans="8:36" x14ac:dyDescent="0.15">
      <c r="H243" s="2"/>
      <c r="X243" s="18"/>
      <c r="AA243" s="19"/>
      <c r="AB243" s="10"/>
      <c r="AH243" s="19"/>
      <c r="AJ243" s="18"/>
    </row>
    <row r="244" spans="8:36" x14ac:dyDescent="0.15">
      <c r="H244" s="2"/>
      <c r="X244" s="18"/>
      <c r="AA244" s="19"/>
      <c r="AB244" s="10"/>
      <c r="AH244" s="19"/>
      <c r="AJ244" s="18"/>
    </row>
    <row r="245" spans="8:36" x14ac:dyDescent="0.15">
      <c r="H245" s="2"/>
      <c r="X245" s="18"/>
      <c r="AA245" s="19"/>
      <c r="AB245" s="10"/>
      <c r="AH245" s="19"/>
      <c r="AJ245" s="18"/>
    </row>
    <row r="246" spans="8:36" x14ac:dyDescent="0.15">
      <c r="H246" s="2"/>
      <c r="X246" s="18"/>
      <c r="AA246" s="19"/>
      <c r="AB246" s="10"/>
      <c r="AH246" s="19"/>
      <c r="AJ246" s="18"/>
    </row>
    <row r="247" spans="8:36" x14ac:dyDescent="0.15">
      <c r="H247" s="2"/>
      <c r="X247" s="18"/>
      <c r="AA247" s="19"/>
      <c r="AB247" s="10"/>
      <c r="AH247" s="19"/>
      <c r="AJ247" s="18"/>
    </row>
    <row r="248" spans="8:36" x14ac:dyDescent="0.15">
      <c r="H248" s="2"/>
      <c r="X248" s="18"/>
      <c r="AA248" s="19"/>
      <c r="AB248" s="10"/>
      <c r="AH248" s="19"/>
      <c r="AJ248" s="18"/>
    </row>
    <row r="249" spans="8:36" x14ac:dyDescent="0.15">
      <c r="H249" s="2"/>
      <c r="X249" s="18"/>
      <c r="AA249" s="19"/>
      <c r="AB249" s="10"/>
      <c r="AH249" s="19"/>
      <c r="AJ249" s="18"/>
    </row>
    <row r="250" spans="8:36" x14ac:dyDescent="0.15">
      <c r="H250" s="2"/>
      <c r="X250" s="18"/>
      <c r="AA250" s="19"/>
      <c r="AB250" s="10"/>
      <c r="AH250" s="19"/>
      <c r="AJ250" s="18"/>
    </row>
    <row r="251" spans="8:36" x14ac:dyDescent="0.15">
      <c r="H251" s="2"/>
      <c r="X251" s="18"/>
      <c r="AA251" s="19"/>
      <c r="AB251" s="10"/>
      <c r="AH251" s="19"/>
      <c r="AJ251" s="18"/>
    </row>
    <row r="252" spans="8:36" x14ac:dyDescent="0.15">
      <c r="H252" s="2"/>
      <c r="X252" s="18"/>
      <c r="AA252" s="19"/>
      <c r="AB252" s="10"/>
      <c r="AH252" s="19"/>
      <c r="AJ252" s="18"/>
    </row>
    <row r="253" spans="8:36" x14ac:dyDescent="0.15">
      <c r="H253" s="2"/>
      <c r="X253" s="18"/>
      <c r="AA253" s="19"/>
      <c r="AB253" s="10"/>
      <c r="AH253" s="19"/>
      <c r="AJ253" s="18"/>
    </row>
    <row r="254" spans="8:36" x14ac:dyDescent="0.15">
      <c r="H254" s="2"/>
      <c r="X254" s="18"/>
      <c r="AA254" s="19"/>
      <c r="AB254" s="10"/>
      <c r="AH254" s="19"/>
      <c r="AJ254" s="18"/>
    </row>
    <row r="255" spans="8:36" x14ac:dyDescent="0.15">
      <c r="H255" s="2"/>
      <c r="X255" s="18"/>
      <c r="AA255" s="19"/>
      <c r="AB255" s="10"/>
      <c r="AH255" s="19"/>
      <c r="AJ255" s="18"/>
    </row>
    <row r="256" spans="8:36" x14ac:dyDescent="0.15">
      <c r="H256" s="2"/>
      <c r="X256" s="18"/>
      <c r="AA256" s="19"/>
      <c r="AB256" s="10"/>
      <c r="AH256" s="19"/>
      <c r="AJ256" s="18"/>
    </row>
    <row r="257" spans="8:36" x14ac:dyDescent="0.15">
      <c r="H257" s="2"/>
      <c r="K257" s="3"/>
      <c r="L257" s="3"/>
      <c r="X257" s="18"/>
      <c r="AA257" s="19"/>
      <c r="AB257" s="10"/>
      <c r="AH257" s="19"/>
      <c r="AJ257" s="18"/>
    </row>
    <row r="258" spans="8:36" x14ac:dyDescent="0.15">
      <c r="H258" s="2"/>
      <c r="K258" s="3"/>
      <c r="L258" s="3"/>
      <c r="X258" s="18"/>
      <c r="AA258" s="19"/>
      <c r="AB258" s="10"/>
      <c r="AH258" s="19"/>
      <c r="AJ258" s="18"/>
    </row>
    <row r="259" spans="8:36" x14ac:dyDescent="0.15">
      <c r="H259" s="2"/>
      <c r="K259" s="3"/>
      <c r="L259" s="3"/>
      <c r="X259" s="18"/>
      <c r="AA259" s="19"/>
      <c r="AB259" s="10"/>
      <c r="AH259" s="19"/>
      <c r="AJ259" s="18"/>
    </row>
    <row r="260" spans="8:36" x14ac:dyDescent="0.15">
      <c r="H260" s="2"/>
      <c r="K260" s="3"/>
      <c r="L260" s="3"/>
      <c r="X260" s="18"/>
      <c r="AA260" s="19"/>
      <c r="AB260" s="10"/>
      <c r="AH260" s="19"/>
      <c r="AJ260" s="18"/>
    </row>
    <row r="261" spans="8:36" x14ac:dyDescent="0.15">
      <c r="H261" s="2"/>
      <c r="K261" s="3"/>
      <c r="L261" s="3"/>
      <c r="X261" s="18"/>
      <c r="AA261" s="19"/>
      <c r="AB261" s="10"/>
      <c r="AH261" s="19"/>
      <c r="AJ261" s="18"/>
    </row>
    <row r="262" spans="8:36" x14ac:dyDescent="0.15">
      <c r="H262" s="2"/>
      <c r="K262" s="3"/>
      <c r="L262" s="3"/>
      <c r="X262" s="18"/>
      <c r="AA262" s="19"/>
      <c r="AB262" s="10"/>
      <c r="AH262" s="19"/>
      <c r="AJ262" s="18"/>
    </row>
    <row r="263" spans="8:36" x14ac:dyDescent="0.15">
      <c r="H263" s="2"/>
      <c r="K263" s="3"/>
      <c r="L263" s="3"/>
      <c r="X263" s="18"/>
      <c r="AA263" s="19"/>
      <c r="AB263" s="10"/>
      <c r="AH263" s="19"/>
      <c r="AJ263" s="18"/>
    </row>
    <row r="264" spans="8:36" x14ac:dyDescent="0.15">
      <c r="H264" s="2"/>
      <c r="K264" s="3"/>
      <c r="L264" s="3"/>
      <c r="X264" s="18"/>
      <c r="AA264" s="19"/>
      <c r="AB264" s="10"/>
      <c r="AH264" s="19"/>
      <c r="AJ264" s="18"/>
    </row>
    <row r="265" spans="8:36" x14ac:dyDescent="0.15">
      <c r="H265" s="2"/>
      <c r="K265" s="3"/>
      <c r="L265" s="3"/>
      <c r="X265" s="18"/>
      <c r="AA265" s="19"/>
      <c r="AB265" s="10"/>
      <c r="AH265" s="19"/>
      <c r="AJ265" s="18"/>
    </row>
    <row r="266" spans="8:36" x14ac:dyDescent="0.15">
      <c r="H266" s="2"/>
      <c r="K266" s="3"/>
      <c r="L266" s="3"/>
      <c r="X266" s="18"/>
      <c r="AA266" s="19"/>
      <c r="AB266" s="10"/>
      <c r="AH266" s="19"/>
      <c r="AJ266" s="18"/>
    </row>
    <row r="267" spans="8:36" x14ac:dyDescent="0.15">
      <c r="H267" s="2"/>
      <c r="K267" s="3"/>
      <c r="L267" s="3"/>
      <c r="X267" s="18"/>
      <c r="AA267" s="19"/>
      <c r="AB267" s="10"/>
      <c r="AH267" s="19"/>
      <c r="AJ267" s="18"/>
    </row>
    <row r="268" spans="8:36" x14ac:dyDescent="0.15">
      <c r="H268" s="2"/>
      <c r="X268" s="18"/>
      <c r="AA268" s="19"/>
      <c r="AB268" s="10"/>
      <c r="AH268" s="19"/>
      <c r="AJ268" s="18"/>
    </row>
    <row r="269" spans="8:36" x14ac:dyDescent="0.15">
      <c r="H269" s="2"/>
      <c r="X269" s="18"/>
      <c r="AA269" s="19"/>
      <c r="AB269" s="10"/>
      <c r="AH269" s="19"/>
      <c r="AJ269" s="18"/>
    </row>
    <row r="270" spans="8:36" x14ac:dyDescent="0.15">
      <c r="H270" s="2"/>
      <c r="X270" s="18"/>
      <c r="AA270" s="19"/>
      <c r="AB270" s="10"/>
      <c r="AH270" s="19"/>
      <c r="AJ270" s="18"/>
    </row>
    <row r="271" spans="8:36" x14ac:dyDescent="0.15">
      <c r="H271" s="2"/>
      <c r="X271" s="18"/>
      <c r="AA271" s="19"/>
      <c r="AB271" s="10"/>
      <c r="AH271" s="19"/>
      <c r="AJ271" s="18"/>
    </row>
    <row r="272" spans="8:36" x14ac:dyDescent="0.15">
      <c r="H272" s="2"/>
      <c r="X272" s="18"/>
      <c r="AA272" s="19"/>
      <c r="AB272" s="10"/>
      <c r="AH272" s="19"/>
      <c r="AJ272" s="18"/>
    </row>
    <row r="273" spans="8:36" x14ac:dyDescent="0.15">
      <c r="H273" s="2"/>
      <c r="X273" s="18"/>
      <c r="AA273" s="19"/>
      <c r="AB273" s="10"/>
      <c r="AH273" s="19"/>
      <c r="AJ273" s="18"/>
    </row>
    <row r="274" spans="8:36" x14ac:dyDescent="0.15">
      <c r="H274" s="2"/>
      <c r="X274" s="18"/>
      <c r="AA274" s="19"/>
      <c r="AB274" s="10"/>
      <c r="AH274" s="19"/>
      <c r="AJ274" s="18"/>
    </row>
    <row r="275" spans="8:36" x14ac:dyDescent="0.15">
      <c r="H275" s="2"/>
      <c r="X275" s="18"/>
      <c r="AA275" s="19"/>
      <c r="AB275" s="10"/>
      <c r="AH275" s="19"/>
      <c r="AJ275" s="18"/>
    </row>
    <row r="276" spans="8:36" x14ac:dyDescent="0.15">
      <c r="H276" s="2"/>
      <c r="X276" s="18"/>
      <c r="AA276" s="19"/>
      <c r="AB276" s="10"/>
      <c r="AH276" s="19"/>
      <c r="AJ276" s="18"/>
    </row>
    <row r="277" spans="8:36" x14ac:dyDescent="0.15">
      <c r="H277" s="2"/>
      <c r="X277" s="18"/>
      <c r="AA277" s="19"/>
      <c r="AB277" s="10"/>
      <c r="AH277" s="19"/>
      <c r="AJ277" s="18"/>
    </row>
    <row r="278" spans="8:36" x14ac:dyDescent="0.15">
      <c r="H278" s="2"/>
      <c r="X278" s="18"/>
      <c r="AA278" s="19"/>
      <c r="AB278" s="10"/>
      <c r="AH278" s="19"/>
      <c r="AJ278" s="18"/>
    </row>
    <row r="279" spans="8:36" x14ac:dyDescent="0.15">
      <c r="H279" s="2"/>
      <c r="X279" s="18"/>
      <c r="AA279" s="19"/>
      <c r="AB279" s="10"/>
      <c r="AH279" s="19"/>
      <c r="AJ279" s="18"/>
    </row>
    <row r="280" spans="8:36" x14ac:dyDescent="0.15">
      <c r="H280" s="2"/>
      <c r="X280" s="18"/>
      <c r="AA280" s="19"/>
      <c r="AB280" s="10"/>
      <c r="AH280" s="19"/>
      <c r="AJ280" s="18"/>
    </row>
    <row r="281" spans="8:36" x14ac:dyDescent="0.15">
      <c r="H281" s="2"/>
      <c r="X281" s="18"/>
      <c r="AA281" s="19"/>
      <c r="AB281" s="10"/>
      <c r="AH281" s="19"/>
      <c r="AJ281" s="18"/>
    </row>
    <row r="282" spans="8:36" x14ac:dyDescent="0.15">
      <c r="H282" s="2"/>
      <c r="X282" s="18"/>
      <c r="AA282" s="19"/>
      <c r="AB282" s="10"/>
      <c r="AH282" s="19"/>
      <c r="AJ282" s="18"/>
    </row>
    <row r="283" spans="8:36" x14ac:dyDescent="0.15">
      <c r="H283" s="2"/>
      <c r="X283" s="18"/>
      <c r="AA283" s="19"/>
      <c r="AB283" s="10"/>
      <c r="AH283" s="19"/>
      <c r="AJ283" s="18"/>
    </row>
    <row r="284" spans="8:36" x14ac:dyDescent="0.15">
      <c r="H284" s="2"/>
      <c r="X284" s="18"/>
      <c r="AA284" s="19"/>
      <c r="AB284" s="10"/>
      <c r="AH284" s="19"/>
      <c r="AJ284" s="18"/>
    </row>
    <row r="285" spans="8:36" x14ac:dyDescent="0.15">
      <c r="H285" s="2"/>
      <c r="X285" s="18"/>
      <c r="AA285" s="19"/>
      <c r="AB285" s="10"/>
      <c r="AH285" s="19"/>
      <c r="AJ285" s="18"/>
    </row>
    <row r="286" spans="8:36" x14ac:dyDescent="0.15">
      <c r="H286" s="2"/>
      <c r="X286" s="18"/>
      <c r="AA286" s="19"/>
      <c r="AB286" s="10"/>
      <c r="AH286" s="19"/>
      <c r="AJ286" s="18"/>
    </row>
    <row r="287" spans="8:36" x14ac:dyDescent="0.15">
      <c r="H287" s="2"/>
      <c r="X287" s="18"/>
      <c r="AA287" s="19"/>
      <c r="AB287" s="10"/>
      <c r="AH287" s="19"/>
      <c r="AJ287" s="18"/>
    </row>
    <row r="288" spans="8:36" x14ac:dyDescent="0.15">
      <c r="H288" s="2"/>
      <c r="X288" s="18"/>
      <c r="AA288" s="19"/>
      <c r="AB288" s="10"/>
      <c r="AH288" s="19"/>
      <c r="AJ288" s="18"/>
    </row>
    <row r="289" spans="8:36" x14ac:dyDescent="0.15">
      <c r="H289" s="2"/>
      <c r="X289" s="18"/>
      <c r="AA289" s="19"/>
      <c r="AB289" s="10"/>
      <c r="AH289" s="19"/>
      <c r="AJ289" s="18"/>
    </row>
    <row r="290" spans="8:36" x14ac:dyDescent="0.15">
      <c r="H290" s="2"/>
      <c r="X290" s="18"/>
      <c r="AA290" s="19"/>
      <c r="AB290" s="10"/>
      <c r="AH290" s="19"/>
      <c r="AJ290" s="18"/>
    </row>
    <row r="291" spans="8:36" x14ac:dyDescent="0.15">
      <c r="H291" s="2"/>
      <c r="X291" s="18"/>
      <c r="AA291" s="19"/>
      <c r="AB291" s="10"/>
      <c r="AH291" s="19"/>
      <c r="AJ291" s="18"/>
    </row>
    <row r="292" spans="8:36" x14ac:dyDescent="0.15">
      <c r="H292" s="2"/>
      <c r="X292" s="18"/>
      <c r="AA292" s="19"/>
      <c r="AB292" s="10"/>
      <c r="AH292" s="19"/>
      <c r="AJ292" s="18"/>
    </row>
    <row r="293" spans="8:36" x14ac:dyDescent="0.15">
      <c r="H293" s="2"/>
      <c r="X293" s="18"/>
      <c r="AA293" s="19"/>
      <c r="AB293" s="10"/>
      <c r="AH293" s="19"/>
      <c r="AJ293" s="18"/>
    </row>
    <row r="294" spans="8:36" x14ac:dyDescent="0.15">
      <c r="H294" s="2"/>
      <c r="X294" s="18"/>
      <c r="AA294" s="19"/>
      <c r="AB294" s="10"/>
      <c r="AH294" s="19"/>
      <c r="AJ294" s="18"/>
    </row>
    <row r="295" spans="8:36" x14ac:dyDescent="0.15">
      <c r="H295" s="2"/>
      <c r="X295" s="18"/>
      <c r="AA295" s="19"/>
      <c r="AB295" s="10"/>
      <c r="AH295" s="19"/>
      <c r="AJ295" s="18"/>
    </row>
    <row r="296" spans="8:36" x14ac:dyDescent="0.15">
      <c r="H296" s="2"/>
      <c r="X296" s="18"/>
      <c r="AA296" s="19"/>
      <c r="AB296" s="10"/>
      <c r="AH296" s="19"/>
      <c r="AJ296" s="18"/>
    </row>
    <row r="297" spans="8:36" x14ac:dyDescent="0.15">
      <c r="H297" s="2"/>
      <c r="X297" s="18"/>
      <c r="AA297" s="19"/>
      <c r="AB297" s="10"/>
      <c r="AH297" s="19"/>
      <c r="AJ297" s="18"/>
    </row>
    <row r="298" spans="8:36" x14ac:dyDescent="0.15">
      <c r="H298" s="2"/>
      <c r="X298" s="18"/>
      <c r="AA298" s="19"/>
      <c r="AB298" s="10"/>
      <c r="AH298" s="19"/>
      <c r="AJ298" s="18"/>
    </row>
    <row r="299" spans="8:36" x14ac:dyDescent="0.15">
      <c r="H299" s="2"/>
      <c r="K299" s="3"/>
      <c r="L299" s="3"/>
      <c r="X299" s="18"/>
      <c r="AA299" s="19"/>
      <c r="AB299" s="10"/>
      <c r="AH299" s="19"/>
      <c r="AJ299" s="18"/>
    </row>
    <row r="300" spans="8:36" x14ac:dyDescent="0.15">
      <c r="H300" s="2"/>
      <c r="K300" s="3"/>
      <c r="L300" s="3"/>
      <c r="X300" s="18"/>
      <c r="AA300" s="19"/>
      <c r="AB300" s="10"/>
      <c r="AH300" s="19"/>
      <c r="AJ300" s="18"/>
    </row>
    <row r="301" spans="8:36" x14ac:dyDescent="0.15">
      <c r="H301" s="2"/>
      <c r="K301" s="3"/>
      <c r="L301" s="3"/>
      <c r="X301" s="18"/>
      <c r="AA301" s="19"/>
      <c r="AB301" s="10"/>
      <c r="AH301" s="19"/>
      <c r="AJ301" s="18"/>
    </row>
    <row r="302" spans="8:36" x14ac:dyDescent="0.15">
      <c r="H302" s="2"/>
      <c r="K302" s="3"/>
      <c r="L302" s="3"/>
      <c r="X302" s="18"/>
      <c r="AA302" s="19"/>
      <c r="AB302" s="10"/>
      <c r="AH302" s="19"/>
      <c r="AJ302" s="18"/>
    </row>
    <row r="303" spans="8:36" x14ac:dyDescent="0.15">
      <c r="H303" s="2"/>
      <c r="K303" s="3"/>
      <c r="L303" s="3"/>
      <c r="X303" s="18"/>
      <c r="AA303" s="19"/>
      <c r="AB303" s="10"/>
      <c r="AH303" s="19"/>
      <c r="AJ303" s="18"/>
    </row>
    <row r="304" spans="8:36" x14ac:dyDescent="0.15">
      <c r="H304" s="2"/>
      <c r="K304" s="3"/>
      <c r="L304" s="3"/>
      <c r="X304" s="18"/>
      <c r="AA304" s="19"/>
      <c r="AB304" s="10"/>
      <c r="AH304" s="19"/>
      <c r="AJ304" s="18"/>
    </row>
    <row r="305" spans="8:36" x14ac:dyDescent="0.15">
      <c r="H305" s="2"/>
      <c r="K305" s="3"/>
      <c r="L305" s="3"/>
      <c r="X305" s="18"/>
      <c r="AA305" s="19"/>
      <c r="AB305" s="10"/>
      <c r="AH305" s="19"/>
      <c r="AJ305" s="18"/>
    </row>
    <row r="306" spans="8:36" x14ac:dyDescent="0.15">
      <c r="H306" s="2"/>
      <c r="K306" s="3"/>
      <c r="L306" s="3"/>
      <c r="X306" s="18"/>
      <c r="AA306" s="19"/>
      <c r="AB306" s="10"/>
      <c r="AH306" s="19"/>
      <c r="AJ306" s="18"/>
    </row>
    <row r="307" spans="8:36" x14ac:dyDescent="0.15">
      <c r="H307" s="2"/>
      <c r="K307" s="3"/>
      <c r="L307" s="3"/>
      <c r="X307" s="18"/>
      <c r="AA307" s="19"/>
      <c r="AB307" s="10"/>
      <c r="AH307" s="19"/>
      <c r="AJ307" s="18"/>
    </row>
    <row r="308" spans="8:36" x14ac:dyDescent="0.15">
      <c r="H308" s="2"/>
      <c r="K308" s="3"/>
      <c r="L308" s="3"/>
      <c r="X308" s="18"/>
      <c r="AA308" s="19"/>
      <c r="AB308" s="10"/>
      <c r="AH308" s="19"/>
      <c r="AJ308" s="18"/>
    </row>
    <row r="309" spans="8:36" x14ac:dyDescent="0.15">
      <c r="H309" s="2"/>
      <c r="K309" s="3"/>
      <c r="L309" s="3"/>
      <c r="X309" s="18"/>
      <c r="AA309" s="19"/>
      <c r="AB309" s="10"/>
      <c r="AH309" s="19"/>
      <c r="AJ309" s="18"/>
    </row>
    <row r="310" spans="8:36" x14ac:dyDescent="0.15">
      <c r="H310" s="2"/>
      <c r="X310" s="18"/>
      <c r="AA310" s="19"/>
      <c r="AB310" s="10"/>
      <c r="AH310" s="19"/>
      <c r="AJ310" s="18"/>
    </row>
    <row r="311" spans="8:36" x14ac:dyDescent="0.15">
      <c r="H311" s="2"/>
      <c r="X311" s="18"/>
      <c r="AA311" s="19"/>
      <c r="AB311" s="10"/>
      <c r="AH311" s="19"/>
      <c r="AJ311" s="18"/>
    </row>
    <row r="312" spans="8:36" x14ac:dyDescent="0.15">
      <c r="H312" s="2"/>
      <c r="X312" s="18"/>
      <c r="AA312" s="19"/>
      <c r="AB312" s="10"/>
      <c r="AH312" s="19"/>
      <c r="AJ312" s="18"/>
    </row>
    <row r="313" spans="8:36" x14ac:dyDescent="0.15">
      <c r="H313" s="2"/>
      <c r="X313" s="18"/>
      <c r="AA313" s="19"/>
      <c r="AB313" s="10"/>
      <c r="AH313" s="19"/>
      <c r="AJ313" s="18"/>
    </row>
    <row r="314" spans="8:36" x14ac:dyDescent="0.15">
      <c r="H314" s="2"/>
      <c r="X314" s="18"/>
      <c r="AA314" s="19"/>
      <c r="AB314" s="10"/>
      <c r="AH314" s="19"/>
      <c r="AJ314" s="18"/>
    </row>
    <row r="315" spans="8:36" x14ac:dyDescent="0.15">
      <c r="H315" s="2"/>
      <c r="X315" s="18"/>
      <c r="AA315" s="19"/>
      <c r="AB315" s="10"/>
      <c r="AH315" s="19"/>
      <c r="AJ315" s="18"/>
    </row>
    <row r="316" spans="8:36" x14ac:dyDescent="0.15">
      <c r="H316" s="2"/>
      <c r="X316" s="18"/>
      <c r="AA316" s="19"/>
      <c r="AB316" s="10"/>
      <c r="AH316" s="19"/>
      <c r="AJ316" s="18"/>
    </row>
    <row r="317" spans="8:36" x14ac:dyDescent="0.15">
      <c r="H317" s="2"/>
      <c r="X317" s="18"/>
      <c r="AA317" s="19"/>
      <c r="AB317" s="10"/>
      <c r="AH317" s="19"/>
      <c r="AJ317" s="18"/>
    </row>
    <row r="318" spans="8:36" x14ac:dyDescent="0.15">
      <c r="H318" s="2"/>
      <c r="X318" s="18"/>
      <c r="AA318" s="19"/>
      <c r="AB318" s="10"/>
      <c r="AH318" s="19"/>
      <c r="AJ318" s="18"/>
    </row>
    <row r="319" spans="8:36" x14ac:dyDescent="0.15">
      <c r="H319" s="2"/>
      <c r="X319" s="18"/>
      <c r="AA319" s="19"/>
      <c r="AB319" s="10"/>
      <c r="AH319" s="19"/>
      <c r="AJ319" s="18"/>
    </row>
    <row r="320" spans="8:36" x14ac:dyDescent="0.15">
      <c r="H320" s="2"/>
      <c r="X320" s="18"/>
      <c r="AA320" s="19"/>
      <c r="AB320" s="10"/>
      <c r="AH320" s="19"/>
      <c r="AJ320" s="18"/>
    </row>
    <row r="321" spans="8:36" x14ac:dyDescent="0.15">
      <c r="H321" s="2"/>
      <c r="K321" s="3"/>
      <c r="L321" s="3"/>
      <c r="X321" s="18"/>
      <c r="AA321" s="19"/>
      <c r="AB321" s="10"/>
      <c r="AH321" s="19"/>
      <c r="AJ321" s="18"/>
    </row>
    <row r="322" spans="8:36" x14ac:dyDescent="0.15">
      <c r="H322" s="2"/>
      <c r="K322" s="3"/>
      <c r="L322" s="3"/>
      <c r="X322" s="18"/>
      <c r="AA322" s="19"/>
      <c r="AB322" s="10"/>
      <c r="AH322" s="19"/>
      <c r="AJ322" s="18"/>
    </row>
    <row r="323" spans="8:36" x14ac:dyDescent="0.15">
      <c r="H323" s="2"/>
      <c r="K323" s="3"/>
      <c r="L323" s="3"/>
      <c r="X323" s="18"/>
      <c r="AA323" s="19"/>
      <c r="AB323" s="10"/>
      <c r="AH323" s="19"/>
      <c r="AJ323" s="18"/>
    </row>
    <row r="324" spans="8:36" x14ac:dyDescent="0.15">
      <c r="H324" s="2"/>
      <c r="K324" s="3"/>
      <c r="L324" s="3"/>
      <c r="X324" s="18"/>
      <c r="AA324" s="19"/>
      <c r="AB324" s="10"/>
      <c r="AH324" s="19"/>
      <c r="AJ324" s="18"/>
    </row>
    <row r="325" spans="8:36" x14ac:dyDescent="0.15">
      <c r="H325" s="2"/>
      <c r="K325" s="3"/>
      <c r="L325" s="3"/>
      <c r="X325" s="18"/>
      <c r="AA325" s="19"/>
      <c r="AB325" s="10"/>
      <c r="AH325" s="19"/>
      <c r="AJ325" s="18"/>
    </row>
    <row r="326" spans="8:36" x14ac:dyDescent="0.15">
      <c r="H326" s="2"/>
      <c r="K326" s="3"/>
      <c r="L326" s="3"/>
      <c r="X326" s="18"/>
      <c r="AA326" s="19"/>
      <c r="AB326" s="10"/>
      <c r="AH326" s="19"/>
      <c r="AJ326" s="18"/>
    </row>
    <row r="327" spans="8:36" x14ac:dyDescent="0.15">
      <c r="H327" s="2"/>
      <c r="K327" s="3"/>
      <c r="L327" s="3"/>
      <c r="X327" s="18"/>
      <c r="AA327" s="19"/>
      <c r="AB327" s="10"/>
      <c r="AH327" s="19"/>
      <c r="AJ327" s="18"/>
    </row>
    <row r="328" spans="8:36" x14ac:dyDescent="0.15">
      <c r="H328" s="2"/>
      <c r="K328" s="3"/>
      <c r="L328" s="3"/>
      <c r="X328" s="18"/>
      <c r="AA328" s="19"/>
      <c r="AB328" s="10"/>
      <c r="AH328" s="19"/>
      <c r="AJ328" s="18"/>
    </row>
    <row r="329" spans="8:36" x14ac:dyDescent="0.15">
      <c r="H329" s="2"/>
      <c r="K329" s="3"/>
      <c r="L329" s="3"/>
      <c r="X329" s="18"/>
      <c r="AA329" s="19"/>
      <c r="AB329" s="10"/>
      <c r="AH329" s="19"/>
      <c r="AJ329" s="18"/>
    </row>
    <row r="330" spans="8:36" x14ac:dyDescent="0.15">
      <c r="H330" s="2"/>
      <c r="K330" s="3"/>
      <c r="L330" s="3"/>
      <c r="X330" s="18"/>
      <c r="AA330" s="19"/>
      <c r="AB330" s="10"/>
      <c r="AH330" s="19"/>
      <c r="AJ330" s="18"/>
    </row>
    <row r="331" spans="8:36" x14ac:dyDescent="0.15">
      <c r="H331" s="2"/>
      <c r="K331" s="3"/>
      <c r="L331" s="3"/>
      <c r="X331" s="18"/>
      <c r="AA331" s="19"/>
      <c r="AB331" s="10"/>
      <c r="AH331" s="19"/>
      <c r="AJ331" s="18"/>
    </row>
    <row r="332" spans="8:36" x14ac:dyDescent="0.15">
      <c r="H332" s="2"/>
      <c r="X332" s="18"/>
      <c r="AA332" s="19"/>
      <c r="AB332" s="10"/>
      <c r="AH332" s="19"/>
      <c r="AJ332" s="18"/>
    </row>
    <row r="333" spans="8:36" x14ac:dyDescent="0.15">
      <c r="H333" s="2"/>
      <c r="X333" s="18"/>
      <c r="AA333" s="19"/>
      <c r="AB333" s="10"/>
      <c r="AH333" s="19"/>
      <c r="AJ333" s="18"/>
    </row>
    <row r="334" spans="8:36" x14ac:dyDescent="0.15">
      <c r="H334" s="2"/>
      <c r="X334" s="18"/>
      <c r="AA334" s="19"/>
      <c r="AB334" s="10"/>
      <c r="AH334" s="19"/>
      <c r="AJ334" s="18"/>
    </row>
    <row r="335" spans="8:36" x14ac:dyDescent="0.15">
      <c r="H335" s="2"/>
      <c r="X335" s="18"/>
      <c r="AA335" s="19"/>
      <c r="AB335" s="10"/>
      <c r="AH335" s="19"/>
      <c r="AJ335" s="18"/>
    </row>
    <row r="336" spans="8:36" x14ac:dyDescent="0.15">
      <c r="H336" s="2"/>
      <c r="X336" s="18"/>
      <c r="AA336" s="19"/>
      <c r="AB336" s="10"/>
      <c r="AH336" s="19"/>
      <c r="AJ336" s="18"/>
    </row>
    <row r="337" spans="8:36" x14ac:dyDescent="0.15">
      <c r="H337" s="2"/>
      <c r="X337" s="18"/>
      <c r="AA337" s="19"/>
      <c r="AB337" s="10"/>
      <c r="AH337" s="19"/>
      <c r="AJ337" s="18"/>
    </row>
    <row r="338" spans="8:36" x14ac:dyDescent="0.15">
      <c r="H338" s="2"/>
      <c r="X338" s="18"/>
      <c r="AA338" s="19"/>
      <c r="AB338" s="10"/>
      <c r="AH338" s="19"/>
      <c r="AJ338" s="18"/>
    </row>
    <row r="339" spans="8:36" x14ac:dyDescent="0.15">
      <c r="H339" s="2"/>
      <c r="X339" s="18"/>
      <c r="AA339" s="19"/>
      <c r="AB339" s="10"/>
      <c r="AH339" s="19"/>
      <c r="AJ339" s="18"/>
    </row>
    <row r="340" spans="8:36" x14ac:dyDescent="0.15">
      <c r="H340" s="2"/>
      <c r="X340" s="18"/>
      <c r="AA340" s="19"/>
      <c r="AB340" s="10"/>
      <c r="AH340" s="19"/>
      <c r="AJ340" s="18"/>
    </row>
    <row r="341" spans="8:36" x14ac:dyDescent="0.15">
      <c r="H341" s="2"/>
      <c r="X341" s="18"/>
      <c r="AA341" s="19"/>
      <c r="AB341" s="10"/>
      <c r="AH341" s="19"/>
      <c r="AJ341" s="18"/>
    </row>
    <row r="342" spans="8:36" x14ac:dyDescent="0.15">
      <c r="H342" s="2"/>
      <c r="X342" s="18"/>
      <c r="AA342" s="19"/>
      <c r="AB342" s="10"/>
      <c r="AH342" s="19"/>
      <c r="AJ342" s="18"/>
    </row>
    <row r="343" spans="8:36" x14ac:dyDescent="0.15">
      <c r="H343" s="2"/>
      <c r="X343" s="18"/>
      <c r="AA343" s="19"/>
      <c r="AB343" s="10"/>
      <c r="AH343" s="19"/>
      <c r="AJ343" s="18"/>
    </row>
    <row r="344" spans="8:36" x14ac:dyDescent="0.15">
      <c r="H344" s="2"/>
      <c r="X344" s="18"/>
      <c r="AA344" s="19"/>
      <c r="AB344" s="10"/>
      <c r="AH344" s="19"/>
      <c r="AJ344" s="18"/>
    </row>
    <row r="345" spans="8:36" x14ac:dyDescent="0.15">
      <c r="H345" s="2"/>
      <c r="X345" s="18"/>
      <c r="AA345" s="19"/>
      <c r="AB345" s="10"/>
      <c r="AH345" s="19"/>
      <c r="AJ345" s="18"/>
    </row>
    <row r="346" spans="8:36" x14ac:dyDescent="0.15">
      <c r="H346" s="2"/>
      <c r="X346" s="18"/>
      <c r="AA346" s="19"/>
      <c r="AB346" s="10"/>
      <c r="AH346" s="19"/>
      <c r="AJ346" s="18"/>
    </row>
    <row r="347" spans="8:36" x14ac:dyDescent="0.15">
      <c r="H347" s="2"/>
      <c r="X347" s="18"/>
      <c r="AA347" s="19"/>
      <c r="AB347" s="10"/>
      <c r="AH347" s="19"/>
      <c r="AJ347" s="18"/>
    </row>
    <row r="348" spans="8:36" x14ac:dyDescent="0.15">
      <c r="H348" s="2"/>
      <c r="X348" s="18"/>
      <c r="AA348" s="19"/>
      <c r="AB348" s="10"/>
      <c r="AH348" s="19"/>
      <c r="AJ348" s="18"/>
    </row>
    <row r="349" spans="8:36" x14ac:dyDescent="0.15">
      <c r="H349" s="2"/>
      <c r="X349" s="18"/>
      <c r="AA349" s="19"/>
      <c r="AB349" s="10"/>
      <c r="AH349" s="19"/>
      <c r="AJ349" s="18"/>
    </row>
    <row r="350" spans="8:36" x14ac:dyDescent="0.15">
      <c r="H350" s="2"/>
      <c r="X350" s="18"/>
      <c r="AA350" s="19"/>
      <c r="AB350" s="10"/>
      <c r="AH350" s="19"/>
      <c r="AJ350" s="18"/>
    </row>
    <row r="351" spans="8:36" x14ac:dyDescent="0.15">
      <c r="H351" s="2"/>
      <c r="X351" s="18"/>
      <c r="AA351" s="19"/>
      <c r="AB351" s="10"/>
      <c r="AH351" s="19"/>
      <c r="AJ351" s="18"/>
    </row>
    <row r="352" spans="8:36" x14ac:dyDescent="0.15">
      <c r="H352" s="2"/>
      <c r="X352" s="18"/>
      <c r="AA352" s="19"/>
      <c r="AB352" s="10"/>
      <c r="AH352" s="19"/>
      <c r="AJ352" s="18"/>
    </row>
    <row r="353" spans="8:36" x14ac:dyDescent="0.15">
      <c r="H353" s="2"/>
      <c r="X353" s="18"/>
      <c r="AA353" s="19"/>
      <c r="AB353" s="10"/>
      <c r="AH353" s="19"/>
      <c r="AJ353" s="18"/>
    </row>
    <row r="354" spans="8:36" x14ac:dyDescent="0.15">
      <c r="H354" s="2"/>
      <c r="X354" s="18"/>
      <c r="AA354" s="19"/>
      <c r="AB354" s="10"/>
      <c r="AH354" s="19"/>
      <c r="AJ354" s="18"/>
    </row>
    <row r="355" spans="8:36" x14ac:dyDescent="0.15">
      <c r="H355" s="2"/>
      <c r="X355" s="18"/>
      <c r="AA355" s="19"/>
      <c r="AB355" s="10"/>
      <c r="AH355" s="19"/>
      <c r="AJ355" s="18"/>
    </row>
    <row r="356" spans="8:36" x14ac:dyDescent="0.15">
      <c r="H356" s="2"/>
      <c r="X356" s="18"/>
      <c r="AA356" s="19"/>
      <c r="AB356" s="10"/>
      <c r="AH356" s="19"/>
      <c r="AJ356" s="18"/>
    </row>
    <row r="357" spans="8:36" x14ac:dyDescent="0.15">
      <c r="H357" s="2"/>
      <c r="X357" s="18"/>
      <c r="AA357" s="19"/>
      <c r="AB357" s="10"/>
      <c r="AH357" s="19"/>
      <c r="AJ357" s="18"/>
    </row>
    <row r="358" spans="8:36" x14ac:dyDescent="0.15">
      <c r="H358" s="2"/>
      <c r="X358" s="18"/>
      <c r="AA358" s="19"/>
      <c r="AB358" s="10"/>
      <c r="AH358" s="19"/>
      <c r="AJ358" s="18"/>
    </row>
    <row r="359" spans="8:36" x14ac:dyDescent="0.15">
      <c r="H359" s="2"/>
      <c r="X359" s="18"/>
      <c r="AA359" s="19"/>
      <c r="AB359" s="10"/>
      <c r="AH359" s="19"/>
      <c r="AJ359" s="18"/>
    </row>
    <row r="360" spans="8:36" x14ac:dyDescent="0.15">
      <c r="H360" s="2"/>
      <c r="X360" s="18"/>
      <c r="AA360" s="19"/>
      <c r="AB360" s="10"/>
      <c r="AH360" s="19"/>
      <c r="AJ360" s="18"/>
    </row>
    <row r="361" spans="8:36" x14ac:dyDescent="0.15">
      <c r="H361" s="2"/>
      <c r="X361" s="18"/>
      <c r="AA361" s="19"/>
      <c r="AB361" s="10"/>
      <c r="AH361" s="19"/>
      <c r="AJ361" s="18"/>
    </row>
    <row r="362" spans="8:36" x14ac:dyDescent="0.15">
      <c r="H362" s="2"/>
      <c r="X362" s="18"/>
      <c r="AA362" s="19"/>
      <c r="AB362" s="10"/>
      <c r="AH362" s="19"/>
      <c r="AJ362" s="18"/>
    </row>
    <row r="363" spans="8:36" x14ac:dyDescent="0.15">
      <c r="H363" s="2"/>
      <c r="X363" s="18"/>
      <c r="AA363" s="19"/>
      <c r="AB363" s="10"/>
      <c r="AH363" s="19"/>
      <c r="AJ363" s="18"/>
    </row>
    <row r="364" spans="8:36" x14ac:dyDescent="0.15">
      <c r="H364" s="2"/>
      <c r="X364" s="18"/>
      <c r="AA364" s="19"/>
      <c r="AB364" s="10"/>
      <c r="AH364" s="19"/>
      <c r="AJ364" s="18"/>
    </row>
    <row r="365" spans="8:36" x14ac:dyDescent="0.15">
      <c r="H365" s="2"/>
      <c r="X365" s="18"/>
      <c r="AA365" s="19"/>
      <c r="AB365" s="10"/>
      <c r="AH365" s="19"/>
      <c r="AJ365" s="18"/>
    </row>
    <row r="366" spans="8:36" x14ac:dyDescent="0.15">
      <c r="H366" s="2"/>
      <c r="X366" s="18"/>
      <c r="AA366" s="19"/>
      <c r="AB366" s="10"/>
      <c r="AH366" s="19"/>
      <c r="AJ366" s="18"/>
    </row>
    <row r="367" spans="8:36" x14ac:dyDescent="0.15">
      <c r="H367" s="2"/>
      <c r="X367" s="18"/>
      <c r="AA367" s="19"/>
      <c r="AB367" s="10"/>
      <c r="AH367" s="19"/>
      <c r="AJ367" s="18"/>
    </row>
    <row r="368" spans="8:36" x14ac:dyDescent="0.15">
      <c r="H368" s="2"/>
      <c r="X368" s="18"/>
      <c r="AA368" s="19"/>
      <c r="AB368" s="10"/>
      <c r="AH368" s="19"/>
      <c r="AJ368" s="18"/>
    </row>
    <row r="369" spans="8:36" x14ac:dyDescent="0.15">
      <c r="H369" s="2"/>
      <c r="X369" s="18"/>
      <c r="AA369" s="19"/>
      <c r="AB369" s="10"/>
      <c r="AH369" s="19"/>
      <c r="AJ369" s="18"/>
    </row>
    <row r="370" spans="8:36" x14ac:dyDescent="0.15">
      <c r="H370" s="2"/>
      <c r="X370" s="18"/>
      <c r="AA370" s="19"/>
      <c r="AB370" s="10"/>
      <c r="AH370" s="19"/>
      <c r="AJ370" s="18"/>
    </row>
    <row r="371" spans="8:36" x14ac:dyDescent="0.15">
      <c r="H371" s="2"/>
      <c r="X371" s="18"/>
      <c r="AA371" s="19"/>
      <c r="AB371" s="10"/>
      <c r="AH371" s="19"/>
      <c r="AJ371" s="18"/>
    </row>
    <row r="372" spans="8:36" x14ac:dyDescent="0.15">
      <c r="H372" s="2"/>
      <c r="X372" s="18"/>
      <c r="AA372" s="19"/>
      <c r="AB372" s="10"/>
      <c r="AH372" s="19"/>
      <c r="AJ372" s="18"/>
    </row>
    <row r="373" spans="8:36" x14ac:dyDescent="0.15">
      <c r="H373" s="2"/>
      <c r="X373" s="18"/>
      <c r="AA373" s="19"/>
      <c r="AB373" s="10"/>
      <c r="AH373" s="19"/>
      <c r="AJ373" s="18"/>
    </row>
    <row r="374" spans="8:36" x14ac:dyDescent="0.15">
      <c r="H374" s="2"/>
      <c r="X374" s="18"/>
      <c r="AA374" s="19"/>
      <c r="AB374" s="10"/>
      <c r="AH374" s="19"/>
      <c r="AJ374" s="18"/>
    </row>
    <row r="375" spans="8:36" x14ac:dyDescent="0.15">
      <c r="H375" s="2"/>
      <c r="X375" s="18"/>
      <c r="AA375" s="19"/>
      <c r="AB375" s="10"/>
      <c r="AH375" s="19"/>
      <c r="AJ375" s="18"/>
    </row>
    <row r="376" spans="8:36" x14ac:dyDescent="0.15">
      <c r="H376" s="2"/>
      <c r="X376" s="18"/>
      <c r="AA376" s="19"/>
      <c r="AB376" s="10"/>
      <c r="AH376" s="19"/>
      <c r="AJ376" s="18"/>
    </row>
    <row r="377" spans="8:36" x14ac:dyDescent="0.15">
      <c r="H377" s="2"/>
      <c r="K377" s="3"/>
      <c r="L377" s="3"/>
      <c r="X377" s="18"/>
      <c r="AA377" s="19"/>
      <c r="AB377" s="10"/>
      <c r="AH377" s="19"/>
      <c r="AJ377" s="18"/>
    </row>
    <row r="378" spans="8:36" x14ac:dyDescent="0.15">
      <c r="H378" s="2"/>
      <c r="K378" s="3"/>
      <c r="L378" s="3"/>
      <c r="X378" s="18"/>
      <c r="AA378" s="19"/>
      <c r="AB378" s="10"/>
      <c r="AH378" s="19"/>
      <c r="AJ378" s="18"/>
    </row>
    <row r="379" spans="8:36" x14ac:dyDescent="0.15">
      <c r="H379" s="2"/>
      <c r="K379" s="3"/>
      <c r="L379" s="3"/>
      <c r="X379" s="18"/>
      <c r="AA379" s="19"/>
      <c r="AB379" s="10"/>
      <c r="AH379" s="19"/>
      <c r="AJ379" s="18"/>
    </row>
    <row r="380" spans="8:36" x14ac:dyDescent="0.15">
      <c r="H380" s="2"/>
      <c r="K380" s="3"/>
      <c r="L380" s="3"/>
      <c r="X380" s="18"/>
      <c r="AA380" s="19"/>
      <c r="AB380" s="10"/>
      <c r="AH380" s="19"/>
      <c r="AJ380" s="18"/>
    </row>
    <row r="381" spans="8:36" x14ac:dyDescent="0.15">
      <c r="H381" s="2"/>
      <c r="K381" s="3"/>
      <c r="L381" s="3"/>
      <c r="X381" s="18"/>
      <c r="AA381" s="19"/>
      <c r="AB381" s="10"/>
      <c r="AH381" s="19"/>
      <c r="AJ381" s="18"/>
    </row>
    <row r="382" spans="8:36" x14ac:dyDescent="0.15">
      <c r="H382" s="2"/>
      <c r="K382" s="3"/>
      <c r="L382" s="3"/>
      <c r="X382" s="18"/>
      <c r="AA382" s="19"/>
      <c r="AB382" s="10"/>
      <c r="AH382" s="19"/>
      <c r="AJ382" s="18"/>
    </row>
    <row r="383" spans="8:36" x14ac:dyDescent="0.15">
      <c r="H383" s="2"/>
      <c r="K383" s="3"/>
      <c r="L383" s="3"/>
      <c r="X383" s="18"/>
      <c r="AA383" s="19"/>
      <c r="AB383" s="10"/>
      <c r="AH383" s="19"/>
      <c r="AJ383" s="18"/>
    </row>
    <row r="384" spans="8:36" x14ac:dyDescent="0.15">
      <c r="H384" s="2"/>
      <c r="K384" s="3"/>
      <c r="L384" s="3"/>
      <c r="X384" s="18"/>
      <c r="AA384" s="19"/>
      <c r="AB384" s="10"/>
      <c r="AH384" s="19"/>
      <c r="AJ384" s="18"/>
    </row>
    <row r="385" spans="8:36" x14ac:dyDescent="0.15">
      <c r="H385" s="2"/>
      <c r="K385" s="3"/>
      <c r="L385" s="3"/>
      <c r="X385" s="18"/>
      <c r="AA385" s="19"/>
      <c r="AB385" s="10"/>
      <c r="AH385" s="19"/>
      <c r="AJ385" s="18"/>
    </row>
    <row r="386" spans="8:36" x14ac:dyDescent="0.15">
      <c r="H386" s="2"/>
      <c r="K386" s="3"/>
      <c r="L386" s="3"/>
      <c r="X386" s="18"/>
      <c r="AA386" s="19"/>
      <c r="AB386" s="10"/>
      <c r="AH386" s="19"/>
      <c r="AJ386" s="18"/>
    </row>
    <row r="387" spans="8:36" x14ac:dyDescent="0.15">
      <c r="H387" s="2"/>
      <c r="K387" s="3"/>
      <c r="L387" s="3"/>
      <c r="X387" s="18"/>
      <c r="AA387" s="19"/>
      <c r="AB387" s="10"/>
      <c r="AH387" s="19"/>
      <c r="AJ387" s="18"/>
    </row>
    <row r="388" spans="8:36" x14ac:dyDescent="0.15">
      <c r="H388" s="2"/>
      <c r="X388" s="18"/>
      <c r="AA388" s="19"/>
      <c r="AB388" s="10"/>
      <c r="AH388" s="19"/>
      <c r="AJ388" s="18"/>
    </row>
    <row r="389" spans="8:36" x14ac:dyDescent="0.15">
      <c r="H389" s="2"/>
      <c r="X389" s="18"/>
      <c r="AA389" s="19"/>
      <c r="AB389" s="10"/>
      <c r="AH389" s="19"/>
      <c r="AJ389" s="18"/>
    </row>
    <row r="390" spans="8:36" x14ac:dyDescent="0.15">
      <c r="H390" s="2"/>
      <c r="X390" s="18"/>
      <c r="AA390" s="19"/>
      <c r="AB390" s="10"/>
      <c r="AH390" s="19"/>
      <c r="AJ390" s="18"/>
    </row>
    <row r="391" spans="8:36" x14ac:dyDescent="0.15">
      <c r="H391" s="2"/>
      <c r="X391" s="18"/>
      <c r="AA391" s="19"/>
      <c r="AB391" s="10"/>
      <c r="AH391" s="19"/>
      <c r="AJ391" s="18"/>
    </row>
    <row r="392" spans="8:36" x14ac:dyDescent="0.15">
      <c r="H392" s="2"/>
      <c r="X392" s="18"/>
      <c r="AA392" s="19"/>
      <c r="AB392" s="10"/>
      <c r="AH392" s="19"/>
      <c r="AJ392" s="18"/>
    </row>
    <row r="393" spans="8:36" x14ac:dyDescent="0.15">
      <c r="H393" s="2"/>
      <c r="X393" s="18"/>
      <c r="AA393" s="19"/>
      <c r="AB393" s="10"/>
      <c r="AH393" s="19"/>
      <c r="AJ393" s="18"/>
    </row>
    <row r="394" spans="8:36" x14ac:dyDescent="0.15">
      <c r="H394" s="2"/>
      <c r="X394" s="18"/>
      <c r="AA394" s="19"/>
      <c r="AB394" s="10"/>
      <c r="AH394" s="19"/>
      <c r="AJ394" s="18"/>
    </row>
    <row r="395" spans="8:36" x14ac:dyDescent="0.15">
      <c r="H395" s="2"/>
      <c r="X395" s="18"/>
      <c r="AA395" s="19"/>
      <c r="AB395" s="10"/>
      <c r="AH395" s="19"/>
      <c r="AJ395" s="18"/>
    </row>
    <row r="396" spans="8:36" x14ac:dyDescent="0.15">
      <c r="H396" s="2"/>
      <c r="X396" s="18"/>
      <c r="AA396" s="19"/>
      <c r="AB396" s="10"/>
      <c r="AH396" s="19"/>
      <c r="AJ396" s="18"/>
    </row>
    <row r="397" spans="8:36" x14ac:dyDescent="0.15">
      <c r="H397" s="2"/>
      <c r="X397" s="18"/>
      <c r="AA397" s="19"/>
      <c r="AB397" s="10"/>
      <c r="AH397" s="19"/>
      <c r="AJ397" s="18"/>
    </row>
    <row r="398" spans="8:36" x14ac:dyDescent="0.15">
      <c r="H398" s="2"/>
      <c r="X398" s="18"/>
      <c r="AA398" s="19"/>
      <c r="AB398" s="10"/>
      <c r="AH398" s="19"/>
      <c r="AJ398" s="18"/>
    </row>
    <row r="399" spans="8:36" x14ac:dyDescent="0.15">
      <c r="H399" s="2"/>
      <c r="X399" s="18"/>
      <c r="AA399" s="19"/>
      <c r="AB399" s="10"/>
      <c r="AH399" s="19"/>
      <c r="AJ399" s="18"/>
    </row>
    <row r="400" spans="8:36" x14ac:dyDescent="0.15">
      <c r="H400" s="2"/>
      <c r="K400" s="3"/>
      <c r="L400" s="3"/>
      <c r="X400" s="18"/>
      <c r="AA400" s="19"/>
      <c r="AB400" s="10"/>
      <c r="AH400" s="19"/>
      <c r="AJ400" s="18"/>
    </row>
    <row r="401" spans="8:36" x14ac:dyDescent="0.15">
      <c r="H401" s="2"/>
      <c r="K401" s="3"/>
      <c r="L401" s="3"/>
      <c r="X401" s="18"/>
      <c r="AA401" s="19"/>
      <c r="AB401" s="10"/>
      <c r="AH401" s="19"/>
      <c r="AJ401" s="18"/>
    </row>
    <row r="402" spans="8:36" x14ac:dyDescent="0.15">
      <c r="H402" s="2"/>
      <c r="K402" s="3"/>
      <c r="L402" s="3"/>
      <c r="X402" s="18"/>
      <c r="AA402" s="19"/>
      <c r="AB402" s="10"/>
      <c r="AH402" s="19"/>
      <c r="AJ402" s="18"/>
    </row>
    <row r="403" spans="8:36" x14ac:dyDescent="0.15">
      <c r="H403" s="2"/>
      <c r="K403" s="3"/>
      <c r="L403" s="3"/>
      <c r="X403" s="18"/>
      <c r="AA403" s="19"/>
      <c r="AB403" s="10"/>
      <c r="AH403" s="19"/>
      <c r="AJ403" s="18"/>
    </row>
    <row r="404" spans="8:36" x14ac:dyDescent="0.15">
      <c r="H404" s="2"/>
      <c r="K404" s="3"/>
      <c r="L404" s="3"/>
      <c r="X404" s="18"/>
      <c r="AA404" s="19"/>
      <c r="AB404" s="10"/>
      <c r="AH404" s="19"/>
      <c r="AJ404" s="18"/>
    </row>
    <row r="405" spans="8:36" x14ac:dyDescent="0.15">
      <c r="H405" s="2"/>
      <c r="K405" s="3"/>
      <c r="L405" s="3"/>
      <c r="X405" s="18"/>
      <c r="AA405" s="19"/>
      <c r="AB405" s="10"/>
      <c r="AH405" s="19"/>
      <c r="AJ405" s="18"/>
    </row>
    <row r="406" spans="8:36" x14ac:dyDescent="0.15">
      <c r="H406" s="2"/>
      <c r="K406" s="3"/>
      <c r="L406" s="3"/>
      <c r="X406" s="18"/>
      <c r="AA406" s="19"/>
      <c r="AB406" s="10"/>
      <c r="AH406" s="19"/>
      <c r="AJ406" s="18"/>
    </row>
    <row r="407" spans="8:36" x14ac:dyDescent="0.15">
      <c r="H407" s="2"/>
      <c r="K407" s="3"/>
      <c r="L407" s="3"/>
      <c r="X407" s="18"/>
      <c r="AA407" s="19"/>
      <c r="AB407" s="10"/>
      <c r="AH407" s="19"/>
      <c r="AJ407" s="18"/>
    </row>
    <row r="408" spans="8:36" x14ac:dyDescent="0.15">
      <c r="H408" s="2"/>
      <c r="K408" s="3"/>
      <c r="L408" s="3"/>
      <c r="X408" s="18"/>
      <c r="AA408" s="19"/>
      <c r="AB408" s="10"/>
      <c r="AH408" s="19"/>
      <c r="AJ408" s="18"/>
    </row>
    <row r="409" spans="8:36" x14ac:dyDescent="0.15">
      <c r="H409" s="2"/>
      <c r="K409" s="3"/>
      <c r="L409" s="3"/>
      <c r="X409" s="18"/>
      <c r="AA409" s="19"/>
      <c r="AB409" s="10"/>
      <c r="AH409" s="19"/>
      <c r="AJ409" s="18"/>
    </row>
    <row r="410" spans="8:36" x14ac:dyDescent="0.15">
      <c r="H410" s="2"/>
      <c r="X410" s="18"/>
      <c r="AA410" s="19"/>
      <c r="AB410" s="10"/>
      <c r="AH410" s="19"/>
      <c r="AJ410" s="18"/>
    </row>
    <row r="411" spans="8:36" x14ac:dyDescent="0.15">
      <c r="H411" s="2"/>
      <c r="X411" s="18"/>
      <c r="AA411" s="19"/>
      <c r="AB411" s="10"/>
      <c r="AH411" s="19"/>
      <c r="AJ411" s="18"/>
    </row>
    <row r="412" spans="8:36" x14ac:dyDescent="0.15">
      <c r="H412" s="2"/>
      <c r="X412" s="18"/>
      <c r="AA412" s="19"/>
      <c r="AB412" s="10"/>
      <c r="AH412" s="19"/>
      <c r="AJ412" s="18"/>
    </row>
    <row r="413" spans="8:36" x14ac:dyDescent="0.15">
      <c r="H413" s="2"/>
      <c r="X413" s="18"/>
      <c r="AA413" s="19"/>
      <c r="AB413" s="10"/>
      <c r="AH413" s="19"/>
      <c r="AJ413" s="18"/>
    </row>
    <row r="414" spans="8:36" x14ac:dyDescent="0.15">
      <c r="H414" s="2"/>
      <c r="X414" s="18"/>
      <c r="AA414" s="19"/>
      <c r="AB414" s="10"/>
      <c r="AH414" s="19"/>
      <c r="AJ414" s="18"/>
    </row>
    <row r="415" spans="8:36" x14ac:dyDescent="0.15">
      <c r="H415" s="2"/>
      <c r="X415" s="18"/>
      <c r="AA415" s="19"/>
      <c r="AB415" s="10"/>
      <c r="AH415" s="19"/>
      <c r="AJ415" s="18"/>
    </row>
    <row r="416" spans="8:36" x14ac:dyDescent="0.15">
      <c r="H416" s="2"/>
      <c r="X416" s="18"/>
      <c r="AA416" s="19"/>
      <c r="AB416" s="10"/>
      <c r="AH416" s="19"/>
      <c r="AJ416" s="18"/>
    </row>
    <row r="417" spans="8:36" x14ac:dyDescent="0.15">
      <c r="H417" s="2"/>
      <c r="X417" s="18"/>
      <c r="AA417" s="19"/>
      <c r="AB417" s="10"/>
      <c r="AH417" s="19"/>
      <c r="AJ417" s="18"/>
    </row>
    <row r="418" spans="8:36" x14ac:dyDescent="0.15">
      <c r="H418" s="2"/>
      <c r="X418" s="18"/>
      <c r="AA418" s="19"/>
      <c r="AB418" s="10"/>
      <c r="AH418" s="19"/>
      <c r="AJ418" s="18"/>
    </row>
    <row r="419" spans="8:36" x14ac:dyDescent="0.15">
      <c r="H419" s="2"/>
      <c r="X419" s="18"/>
      <c r="AA419" s="19"/>
      <c r="AB419" s="10"/>
      <c r="AH419" s="19"/>
      <c r="AJ419" s="18"/>
    </row>
    <row r="420" spans="8:36" x14ac:dyDescent="0.15">
      <c r="H420" s="2"/>
      <c r="X420" s="18"/>
      <c r="AA420" s="19"/>
      <c r="AB420" s="10"/>
      <c r="AH420" s="19"/>
      <c r="AJ420" s="18"/>
    </row>
    <row r="421" spans="8:36" x14ac:dyDescent="0.15">
      <c r="H421" s="2"/>
      <c r="X421" s="18"/>
      <c r="AA421" s="19"/>
      <c r="AB421" s="10"/>
      <c r="AH421" s="19"/>
      <c r="AJ421" s="18"/>
    </row>
    <row r="422" spans="8:36" x14ac:dyDescent="0.15">
      <c r="H422" s="2"/>
      <c r="X422" s="18"/>
      <c r="AA422" s="19"/>
      <c r="AB422" s="10"/>
      <c r="AH422" s="19"/>
      <c r="AJ422" s="18"/>
    </row>
    <row r="423" spans="8:36" x14ac:dyDescent="0.15">
      <c r="H423" s="2"/>
      <c r="X423" s="18"/>
      <c r="AA423" s="19"/>
      <c r="AB423" s="10"/>
      <c r="AH423" s="19"/>
      <c r="AJ423" s="18"/>
    </row>
    <row r="424" spans="8:36" x14ac:dyDescent="0.15">
      <c r="H424" s="2"/>
      <c r="X424" s="18"/>
      <c r="AA424" s="19"/>
      <c r="AB424" s="10"/>
      <c r="AH424" s="19"/>
      <c r="AJ424" s="18"/>
    </row>
    <row r="425" spans="8:36" x14ac:dyDescent="0.15">
      <c r="H425" s="2"/>
      <c r="X425" s="18"/>
      <c r="AA425" s="19"/>
      <c r="AB425" s="10"/>
      <c r="AH425" s="19"/>
      <c r="AJ425" s="18"/>
    </row>
    <row r="426" spans="8:36" x14ac:dyDescent="0.15">
      <c r="H426" s="2"/>
      <c r="X426" s="18"/>
      <c r="AA426" s="19"/>
      <c r="AB426" s="10"/>
      <c r="AH426" s="19"/>
      <c r="AJ426" s="18"/>
    </row>
    <row r="427" spans="8:36" x14ac:dyDescent="0.15">
      <c r="H427" s="2"/>
      <c r="X427" s="18"/>
      <c r="AA427" s="19"/>
      <c r="AB427" s="10"/>
      <c r="AH427" s="19"/>
      <c r="AJ427" s="18"/>
    </row>
    <row r="428" spans="8:36" x14ac:dyDescent="0.15">
      <c r="H428" s="2"/>
      <c r="X428" s="18"/>
      <c r="AA428" s="19"/>
      <c r="AB428" s="10"/>
      <c r="AH428" s="19"/>
      <c r="AJ428" s="18"/>
    </row>
    <row r="429" spans="8:36" x14ac:dyDescent="0.15">
      <c r="H429" s="2"/>
      <c r="X429" s="18"/>
      <c r="AA429" s="19"/>
      <c r="AB429" s="10"/>
      <c r="AH429" s="19"/>
      <c r="AJ429" s="18"/>
    </row>
    <row r="430" spans="8:36" x14ac:dyDescent="0.15">
      <c r="H430" s="2"/>
      <c r="X430" s="18"/>
      <c r="AA430" s="19"/>
      <c r="AB430" s="10"/>
      <c r="AH430" s="19"/>
      <c r="AJ430" s="18"/>
    </row>
    <row r="431" spans="8:36" x14ac:dyDescent="0.15">
      <c r="H431" s="2"/>
      <c r="X431" s="18"/>
      <c r="AA431" s="19"/>
      <c r="AB431" s="10"/>
      <c r="AH431" s="19"/>
      <c r="AJ431" s="18"/>
    </row>
    <row r="432" spans="8:36" x14ac:dyDescent="0.15">
      <c r="H432" s="2"/>
      <c r="X432" s="18"/>
      <c r="AA432" s="19"/>
      <c r="AB432" s="10"/>
      <c r="AH432" s="19"/>
      <c r="AJ432" s="18"/>
    </row>
    <row r="433" spans="8:36" x14ac:dyDescent="0.15">
      <c r="H433" s="2"/>
      <c r="X433" s="18"/>
      <c r="AA433" s="19"/>
      <c r="AB433" s="10"/>
      <c r="AH433" s="19"/>
      <c r="AJ433" s="18"/>
    </row>
    <row r="434" spans="8:36" x14ac:dyDescent="0.15">
      <c r="H434" s="2"/>
      <c r="X434" s="18"/>
      <c r="AA434" s="19"/>
      <c r="AB434" s="10"/>
      <c r="AH434" s="19"/>
      <c r="AJ434" s="18"/>
    </row>
    <row r="435" spans="8:36" x14ac:dyDescent="0.15">
      <c r="H435" s="2"/>
      <c r="X435" s="18"/>
      <c r="AA435" s="19"/>
      <c r="AB435" s="10"/>
      <c r="AH435" s="19"/>
      <c r="AJ435" s="18"/>
    </row>
    <row r="436" spans="8:36" x14ac:dyDescent="0.15">
      <c r="H436" s="2"/>
      <c r="X436" s="18"/>
      <c r="AA436" s="19"/>
      <c r="AB436" s="10"/>
      <c r="AH436" s="19"/>
      <c r="AJ436" s="18"/>
    </row>
    <row r="437" spans="8:36" x14ac:dyDescent="0.15">
      <c r="H437" s="2"/>
      <c r="X437" s="18"/>
      <c r="AA437" s="19"/>
      <c r="AB437" s="10"/>
      <c r="AH437" s="19"/>
      <c r="AJ437" s="18"/>
    </row>
    <row r="438" spans="8:36" x14ac:dyDescent="0.15">
      <c r="H438" s="2"/>
      <c r="X438" s="18"/>
      <c r="AA438" s="19"/>
      <c r="AB438" s="10"/>
      <c r="AH438" s="19"/>
      <c r="AJ438" s="18"/>
    </row>
    <row r="439" spans="8:36" x14ac:dyDescent="0.15">
      <c r="H439" s="2"/>
      <c r="X439" s="18"/>
      <c r="AA439" s="19"/>
      <c r="AB439" s="10"/>
      <c r="AH439" s="19"/>
      <c r="AJ439" s="18"/>
    </row>
    <row r="440" spans="8:36" x14ac:dyDescent="0.15">
      <c r="H440" s="2"/>
      <c r="X440" s="18"/>
      <c r="AA440" s="19"/>
      <c r="AB440" s="10"/>
      <c r="AH440" s="19"/>
      <c r="AJ440" s="18"/>
    </row>
    <row r="441" spans="8:36" x14ac:dyDescent="0.15">
      <c r="H441" s="2"/>
      <c r="X441" s="18"/>
      <c r="AA441" s="19"/>
      <c r="AB441" s="10"/>
      <c r="AH441" s="19"/>
      <c r="AJ441" s="18"/>
    </row>
    <row r="442" spans="8:36" x14ac:dyDescent="0.15">
      <c r="H442" s="2"/>
      <c r="X442" s="18"/>
      <c r="AA442" s="19"/>
      <c r="AB442" s="10"/>
      <c r="AH442" s="19"/>
      <c r="AJ442" s="18"/>
    </row>
    <row r="443" spans="8:36" x14ac:dyDescent="0.15">
      <c r="H443" s="2"/>
      <c r="X443" s="18"/>
      <c r="AA443" s="19"/>
      <c r="AB443" s="10"/>
      <c r="AH443" s="19"/>
      <c r="AJ443" s="18"/>
    </row>
    <row r="444" spans="8:36" x14ac:dyDescent="0.15">
      <c r="H444" s="2"/>
      <c r="X444" s="18"/>
      <c r="AA444" s="19"/>
      <c r="AB444" s="10"/>
      <c r="AH444" s="19"/>
      <c r="AJ444" s="18"/>
    </row>
    <row r="445" spans="8:36" x14ac:dyDescent="0.15">
      <c r="H445" s="2"/>
      <c r="X445" s="18"/>
      <c r="AA445" s="19"/>
      <c r="AB445" s="10"/>
      <c r="AH445" s="19"/>
      <c r="AJ445" s="18"/>
    </row>
    <row r="446" spans="8:36" x14ac:dyDescent="0.15">
      <c r="H446" s="2"/>
      <c r="X446" s="18"/>
      <c r="AA446" s="19"/>
      <c r="AB446" s="10"/>
      <c r="AH446" s="19"/>
      <c r="AJ446" s="18"/>
    </row>
    <row r="447" spans="8:36" x14ac:dyDescent="0.15">
      <c r="H447" s="2"/>
      <c r="X447" s="18"/>
      <c r="AA447" s="19"/>
      <c r="AB447" s="10"/>
      <c r="AH447" s="19"/>
      <c r="AJ447" s="18"/>
    </row>
    <row r="448" spans="8:36" x14ac:dyDescent="0.15">
      <c r="H448" s="2"/>
      <c r="K448" s="3"/>
      <c r="L448" s="3"/>
      <c r="X448" s="18"/>
      <c r="AA448" s="19"/>
      <c r="AB448" s="10"/>
      <c r="AH448" s="19"/>
      <c r="AJ448" s="18"/>
    </row>
    <row r="449" spans="8:36" x14ac:dyDescent="0.15">
      <c r="H449" s="2"/>
      <c r="K449" s="3"/>
      <c r="L449" s="3"/>
      <c r="X449" s="18"/>
      <c r="AA449" s="19"/>
      <c r="AB449" s="10"/>
      <c r="AH449" s="19"/>
      <c r="AJ449" s="18"/>
    </row>
    <row r="450" spans="8:36" x14ac:dyDescent="0.15">
      <c r="H450" s="2"/>
      <c r="K450" s="3"/>
      <c r="L450" s="3"/>
      <c r="X450" s="18"/>
      <c r="AA450" s="19"/>
      <c r="AB450" s="10"/>
      <c r="AH450" s="19"/>
      <c r="AJ450" s="18"/>
    </row>
    <row r="451" spans="8:36" x14ac:dyDescent="0.15">
      <c r="H451" s="2"/>
      <c r="K451" s="3"/>
      <c r="L451" s="3"/>
      <c r="X451" s="18"/>
      <c r="AA451" s="19"/>
      <c r="AB451" s="10"/>
      <c r="AH451" s="19"/>
      <c r="AJ451" s="18"/>
    </row>
    <row r="452" spans="8:36" x14ac:dyDescent="0.15">
      <c r="H452" s="2"/>
      <c r="K452" s="3"/>
      <c r="L452" s="3"/>
      <c r="X452" s="18"/>
      <c r="AA452" s="19"/>
      <c r="AB452" s="10"/>
      <c r="AH452" s="19"/>
      <c r="AJ452" s="18"/>
    </row>
    <row r="453" spans="8:36" x14ac:dyDescent="0.15">
      <c r="H453" s="2"/>
      <c r="K453" s="3"/>
      <c r="L453" s="3"/>
      <c r="X453" s="18"/>
      <c r="AA453" s="19"/>
      <c r="AB453" s="10"/>
      <c r="AH453" s="19"/>
      <c r="AJ453" s="18"/>
    </row>
    <row r="454" spans="8:36" x14ac:dyDescent="0.15">
      <c r="H454" s="2"/>
      <c r="K454" s="3"/>
      <c r="L454" s="3"/>
      <c r="X454" s="18"/>
      <c r="AA454" s="19"/>
      <c r="AB454" s="10"/>
      <c r="AH454" s="19"/>
      <c r="AJ454" s="18"/>
    </row>
    <row r="455" spans="8:36" x14ac:dyDescent="0.15">
      <c r="H455" s="2"/>
      <c r="K455" s="3"/>
      <c r="L455" s="3"/>
      <c r="X455" s="18"/>
      <c r="AA455" s="19"/>
      <c r="AB455" s="10"/>
      <c r="AH455" s="19"/>
      <c r="AJ455" s="18"/>
    </row>
    <row r="456" spans="8:36" x14ac:dyDescent="0.15">
      <c r="H456" s="2"/>
      <c r="K456" s="3"/>
      <c r="L456" s="3"/>
      <c r="X456" s="18"/>
      <c r="AA456" s="19"/>
      <c r="AB456" s="10"/>
      <c r="AH456" s="19"/>
      <c r="AJ456" s="18"/>
    </row>
    <row r="457" spans="8:36" x14ac:dyDescent="0.15">
      <c r="H457" s="2"/>
      <c r="K457" s="3"/>
      <c r="L457" s="3"/>
      <c r="X457" s="18"/>
      <c r="AA457" s="19"/>
      <c r="AB457" s="10"/>
      <c r="AH457" s="19"/>
      <c r="AJ457" s="18"/>
    </row>
    <row r="458" spans="8:36" x14ac:dyDescent="0.15">
      <c r="H458" s="2"/>
      <c r="K458" s="3"/>
      <c r="L458" s="3"/>
      <c r="X458" s="18"/>
      <c r="AA458" s="19"/>
      <c r="AB458" s="10"/>
      <c r="AH458" s="19"/>
      <c r="AJ458" s="18"/>
    </row>
    <row r="459" spans="8:36" x14ac:dyDescent="0.15">
      <c r="H459" s="2"/>
      <c r="X459" s="18"/>
      <c r="AA459" s="19"/>
      <c r="AB459" s="10"/>
      <c r="AH459" s="19"/>
      <c r="AJ459" s="18"/>
    </row>
    <row r="460" spans="8:36" x14ac:dyDescent="0.15">
      <c r="H460" s="2"/>
      <c r="X460" s="18"/>
      <c r="AA460" s="19"/>
      <c r="AB460" s="10"/>
      <c r="AH460" s="19"/>
      <c r="AJ460" s="18"/>
    </row>
    <row r="461" spans="8:36" x14ac:dyDescent="0.15">
      <c r="H461" s="2"/>
      <c r="X461" s="18"/>
      <c r="AA461" s="19"/>
      <c r="AB461" s="10"/>
      <c r="AH461" s="19"/>
      <c r="AJ461" s="18"/>
    </row>
    <row r="462" spans="8:36" x14ac:dyDescent="0.15">
      <c r="H462" s="2"/>
      <c r="X462" s="18"/>
      <c r="AA462" s="19"/>
      <c r="AB462" s="10"/>
      <c r="AH462" s="19"/>
      <c r="AJ462" s="18"/>
    </row>
    <row r="463" spans="8:36" x14ac:dyDescent="0.15">
      <c r="H463" s="2"/>
      <c r="X463" s="18"/>
      <c r="AA463" s="19"/>
      <c r="AB463" s="10"/>
      <c r="AH463" s="19"/>
      <c r="AJ463" s="18"/>
    </row>
    <row r="464" spans="8:36" x14ac:dyDescent="0.15">
      <c r="H464" s="2"/>
      <c r="X464" s="18"/>
      <c r="AA464" s="19"/>
      <c r="AB464" s="10"/>
      <c r="AH464" s="19"/>
      <c r="AJ464" s="18"/>
    </row>
    <row r="465" spans="8:36" x14ac:dyDescent="0.15">
      <c r="H465" s="2"/>
      <c r="X465" s="18"/>
      <c r="AA465" s="19"/>
      <c r="AB465" s="10"/>
      <c r="AH465" s="19"/>
      <c r="AJ465" s="18"/>
    </row>
    <row r="466" spans="8:36" x14ac:dyDescent="0.15">
      <c r="H466" s="2"/>
      <c r="X466" s="18"/>
      <c r="AA466" s="19"/>
      <c r="AB466" s="10"/>
      <c r="AH466" s="19"/>
      <c r="AJ466" s="18"/>
    </row>
    <row r="467" spans="8:36" x14ac:dyDescent="0.15">
      <c r="H467" s="2"/>
      <c r="X467" s="18"/>
      <c r="AA467" s="19"/>
      <c r="AB467" s="10"/>
      <c r="AH467" s="19"/>
      <c r="AJ467" s="18"/>
    </row>
    <row r="468" spans="8:36" x14ac:dyDescent="0.15">
      <c r="H468" s="2"/>
      <c r="X468" s="18"/>
      <c r="AA468" s="19"/>
      <c r="AB468" s="10"/>
      <c r="AH468" s="19"/>
      <c r="AJ468" s="18"/>
    </row>
    <row r="469" spans="8:36" x14ac:dyDescent="0.15">
      <c r="H469" s="2"/>
      <c r="X469" s="18"/>
      <c r="AA469" s="19"/>
      <c r="AB469" s="10"/>
      <c r="AH469" s="19"/>
      <c r="AJ469" s="18"/>
    </row>
    <row r="470" spans="8:36" x14ac:dyDescent="0.15">
      <c r="H470" s="2"/>
      <c r="X470" s="18"/>
      <c r="AA470" s="19"/>
      <c r="AB470" s="10"/>
      <c r="AH470" s="19"/>
      <c r="AJ470" s="18"/>
    </row>
    <row r="471" spans="8:36" x14ac:dyDescent="0.15">
      <c r="H471" s="2"/>
      <c r="X471" s="18"/>
      <c r="AA471" s="19"/>
      <c r="AB471" s="10"/>
      <c r="AH471" s="19"/>
      <c r="AJ471" s="18"/>
    </row>
    <row r="472" spans="8:36" x14ac:dyDescent="0.15">
      <c r="H472" s="2"/>
      <c r="X472" s="18"/>
      <c r="AA472" s="19"/>
      <c r="AB472" s="10"/>
      <c r="AH472" s="19"/>
      <c r="AJ472" s="18"/>
    </row>
    <row r="473" spans="8:36" x14ac:dyDescent="0.15">
      <c r="H473" s="2"/>
      <c r="X473" s="18"/>
      <c r="AA473" s="19"/>
      <c r="AB473" s="10"/>
      <c r="AH473" s="19"/>
      <c r="AJ473" s="18"/>
    </row>
    <row r="474" spans="8:36" x14ac:dyDescent="0.15">
      <c r="H474" s="2"/>
      <c r="X474" s="18"/>
      <c r="AA474" s="19"/>
      <c r="AB474" s="10"/>
      <c r="AH474" s="19"/>
      <c r="AJ474" s="18"/>
    </row>
    <row r="475" spans="8:36" x14ac:dyDescent="0.15">
      <c r="H475" s="2"/>
      <c r="X475" s="18"/>
      <c r="AA475" s="19"/>
      <c r="AB475" s="10"/>
      <c r="AH475" s="19"/>
      <c r="AJ475" s="18"/>
    </row>
    <row r="476" spans="8:36" x14ac:dyDescent="0.15">
      <c r="H476" s="2"/>
      <c r="X476" s="18"/>
      <c r="AA476" s="19"/>
      <c r="AB476" s="10"/>
      <c r="AH476" s="19"/>
      <c r="AJ476" s="18"/>
    </row>
    <row r="477" spans="8:36" x14ac:dyDescent="0.15">
      <c r="H477" s="2"/>
      <c r="X477" s="18"/>
      <c r="AA477" s="19"/>
      <c r="AB477" s="10"/>
      <c r="AH477" s="19"/>
      <c r="AJ477" s="18"/>
    </row>
    <row r="478" spans="8:36" x14ac:dyDescent="0.15">
      <c r="H478" s="2"/>
      <c r="X478" s="18"/>
      <c r="AA478" s="19"/>
      <c r="AB478" s="10"/>
      <c r="AH478" s="19"/>
      <c r="AJ478" s="18"/>
    </row>
    <row r="479" spans="8:36" x14ac:dyDescent="0.15">
      <c r="H479" s="2"/>
      <c r="X479" s="18"/>
      <c r="AA479" s="19"/>
      <c r="AB479" s="10"/>
      <c r="AH479" s="19"/>
      <c r="AJ479" s="18"/>
    </row>
    <row r="480" spans="8:36" x14ac:dyDescent="0.15">
      <c r="H480" s="2"/>
      <c r="X480" s="18"/>
      <c r="AA480" s="19"/>
      <c r="AB480" s="10"/>
      <c r="AH480" s="19"/>
      <c r="AJ480" s="18"/>
    </row>
    <row r="481" spans="8:36" x14ac:dyDescent="0.15">
      <c r="H481" s="2"/>
      <c r="X481" s="18"/>
      <c r="AA481" s="19"/>
      <c r="AB481" s="10"/>
      <c r="AH481" s="19"/>
      <c r="AJ481" s="18"/>
    </row>
    <row r="482" spans="8:36" x14ac:dyDescent="0.15">
      <c r="H482" s="2"/>
      <c r="X482" s="18"/>
      <c r="AA482" s="19"/>
      <c r="AB482" s="10"/>
      <c r="AH482" s="19"/>
      <c r="AJ482" s="18"/>
    </row>
    <row r="483" spans="8:36" x14ac:dyDescent="0.15">
      <c r="H483" s="2"/>
      <c r="X483" s="18"/>
      <c r="AA483" s="19"/>
      <c r="AB483" s="10"/>
      <c r="AH483" s="19"/>
      <c r="AJ483" s="18"/>
    </row>
    <row r="484" spans="8:36" x14ac:dyDescent="0.15">
      <c r="H484" s="2"/>
      <c r="X484" s="18"/>
      <c r="AA484" s="19"/>
      <c r="AB484" s="10"/>
      <c r="AH484" s="19"/>
      <c r="AJ484" s="18"/>
    </row>
    <row r="485" spans="8:36" x14ac:dyDescent="0.15">
      <c r="H485" s="2"/>
      <c r="X485" s="18"/>
      <c r="AA485" s="19"/>
      <c r="AB485" s="10"/>
      <c r="AH485" s="19"/>
      <c r="AJ485" s="18"/>
    </row>
    <row r="486" spans="8:36" x14ac:dyDescent="0.15">
      <c r="H486" s="2"/>
      <c r="X486" s="18"/>
      <c r="AA486" s="19"/>
      <c r="AB486" s="10"/>
      <c r="AH486" s="19"/>
      <c r="AJ486" s="18"/>
    </row>
    <row r="487" spans="8:36" x14ac:dyDescent="0.15">
      <c r="H487" s="2"/>
      <c r="X487" s="18"/>
      <c r="AA487" s="19"/>
      <c r="AB487" s="10"/>
      <c r="AH487" s="19"/>
      <c r="AJ487" s="18"/>
    </row>
    <row r="488" spans="8:36" x14ac:dyDescent="0.15">
      <c r="H488" s="2"/>
      <c r="X488" s="18"/>
      <c r="AA488" s="19"/>
      <c r="AB488" s="10"/>
      <c r="AH488" s="19"/>
      <c r="AJ488" s="18"/>
    </row>
    <row r="489" spans="8:36" x14ac:dyDescent="0.15">
      <c r="H489" s="2"/>
      <c r="X489" s="18"/>
      <c r="AA489" s="19"/>
      <c r="AB489" s="10"/>
      <c r="AH489" s="19"/>
      <c r="AJ489" s="18"/>
    </row>
    <row r="490" spans="8:36" x14ac:dyDescent="0.15">
      <c r="H490" s="2"/>
      <c r="X490" s="18"/>
      <c r="AA490" s="19"/>
      <c r="AB490" s="10"/>
      <c r="AH490" s="19"/>
      <c r="AJ490" s="18"/>
    </row>
    <row r="491" spans="8:36" x14ac:dyDescent="0.15">
      <c r="H491" s="2"/>
      <c r="X491" s="18"/>
      <c r="AA491" s="19"/>
      <c r="AB491" s="10"/>
      <c r="AH491" s="19"/>
      <c r="AJ491" s="18"/>
    </row>
    <row r="492" spans="8:36" x14ac:dyDescent="0.15">
      <c r="H492" s="2"/>
      <c r="X492" s="18"/>
      <c r="AA492" s="19"/>
      <c r="AB492" s="10"/>
      <c r="AH492" s="19"/>
      <c r="AJ492" s="18"/>
    </row>
    <row r="493" spans="8:36" x14ac:dyDescent="0.15">
      <c r="H493" s="2"/>
      <c r="X493" s="18"/>
      <c r="AA493" s="19"/>
      <c r="AB493" s="10"/>
      <c r="AH493" s="19"/>
      <c r="AJ493" s="18"/>
    </row>
    <row r="494" spans="8:36" x14ac:dyDescent="0.15">
      <c r="H494" s="2"/>
      <c r="X494" s="18"/>
      <c r="AA494" s="19"/>
      <c r="AB494" s="10"/>
      <c r="AH494" s="19"/>
      <c r="AJ494" s="18"/>
    </row>
    <row r="495" spans="8:36" x14ac:dyDescent="0.15">
      <c r="H495" s="2"/>
      <c r="X495" s="18"/>
      <c r="AA495" s="19"/>
      <c r="AB495" s="10"/>
      <c r="AH495" s="19"/>
      <c r="AJ495" s="18"/>
    </row>
    <row r="496" spans="8:36" x14ac:dyDescent="0.15">
      <c r="H496" s="2"/>
      <c r="X496" s="18"/>
      <c r="AA496" s="19"/>
      <c r="AB496" s="10"/>
      <c r="AH496" s="19"/>
      <c r="AJ496" s="18"/>
    </row>
    <row r="497" spans="8:36" x14ac:dyDescent="0.15">
      <c r="H497" s="2"/>
      <c r="X497" s="18"/>
      <c r="AA497" s="19"/>
      <c r="AB497" s="10"/>
      <c r="AH497" s="19"/>
      <c r="AJ497" s="18"/>
    </row>
    <row r="498" spans="8:36" x14ac:dyDescent="0.15">
      <c r="H498" s="2"/>
      <c r="X498" s="18"/>
      <c r="AA498" s="19"/>
      <c r="AB498" s="10"/>
      <c r="AH498" s="19"/>
      <c r="AJ498" s="18"/>
    </row>
    <row r="499" spans="8:36" x14ac:dyDescent="0.15">
      <c r="H499" s="2"/>
      <c r="X499" s="18"/>
      <c r="AA499" s="19"/>
      <c r="AB499" s="10"/>
      <c r="AH499" s="19"/>
      <c r="AJ499" s="18"/>
    </row>
    <row r="500" spans="8:36" x14ac:dyDescent="0.15">
      <c r="H500" s="2"/>
      <c r="X500" s="18"/>
      <c r="AA500" s="19"/>
      <c r="AB500" s="10"/>
      <c r="AH500" s="19"/>
      <c r="AJ500" s="18"/>
    </row>
    <row r="501" spans="8:36" x14ac:dyDescent="0.15">
      <c r="H501" s="2"/>
      <c r="X501" s="18"/>
      <c r="AA501" s="19"/>
      <c r="AB501" s="10"/>
      <c r="AH501" s="19"/>
      <c r="AJ501" s="18"/>
    </row>
    <row r="502" spans="8:36" x14ac:dyDescent="0.15">
      <c r="H502" s="2"/>
      <c r="X502" s="18"/>
      <c r="AA502" s="19"/>
      <c r="AB502" s="10"/>
      <c r="AH502" s="19"/>
      <c r="AJ502" s="18"/>
    </row>
    <row r="503" spans="8:36" x14ac:dyDescent="0.15">
      <c r="H503" s="2"/>
      <c r="X503" s="18"/>
      <c r="AA503" s="19"/>
      <c r="AB503" s="10"/>
      <c r="AH503" s="19"/>
      <c r="AJ503" s="18"/>
    </row>
    <row r="504" spans="8:36" x14ac:dyDescent="0.15">
      <c r="H504" s="2"/>
      <c r="X504" s="18"/>
      <c r="AA504" s="19"/>
      <c r="AB504" s="10"/>
      <c r="AH504" s="19"/>
      <c r="AJ504" s="18"/>
    </row>
    <row r="505" spans="8:36" x14ac:dyDescent="0.15">
      <c r="H505" s="2"/>
      <c r="X505" s="18"/>
      <c r="AA505" s="19"/>
      <c r="AB505" s="10"/>
      <c r="AH505" s="19"/>
      <c r="AJ505" s="18"/>
    </row>
    <row r="506" spans="8:36" x14ac:dyDescent="0.15">
      <c r="H506" s="2"/>
      <c r="X506" s="18"/>
      <c r="AA506" s="19"/>
      <c r="AB506" s="10"/>
      <c r="AH506" s="19"/>
      <c r="AJ506" s="18"/>
    </row>
    <row r="507" spans="8:36" x14ac:dyDescent="0.15">
      <c r="H507" s="2"/>
      <c r="X507" s="18"/>
      <c r="AA507" s="19"/>
      <c r="AB507" s="10"/>
      <c r="AH507" s="19"/>
      <c r="AJ507" s="18"/>
    </row>
    <row r="508" spans="8:36" x14ac:dyDescent="0.15">
      <c r="H508" s="2"/>
      <c r="X508" s="18"/>
      <c r="AA508" s="19"/>
      <c r="AB508" s="10"/>
      <c r="AH508" s="19"/>
      <c r="AJ508" s="18"/>
    </row>
    <row r="509" spans="8:36" x14ac:dyDescent="0.15">
      <c r="H509" s="2"/>
      <c r="X509" s="18"/>
      <c r="AA509" s="19"/>
      <c r="AB509" s="10"/>
      <c r="AH509" s="19"/>
      <c r="AJ509" s="18"/>
    </row>
    <row r="510" spans="8:36" x14ac:dyDescent="0.15">
      <c r="H510" s="2"/>
      <c r="X510" s="18"/>
      <c r="AA510" s="19"/>
      <c r="AB510" s="10"/>
      <c r="AH510" s="19"/>
      <c r="AJ510" s="18"/>
    </row>
    <row r="511" spans="8:36" x14ac:dyDescent="0.15">
      <c r="H511" s="2"/>
      <c r="X511" s="18"/>
      <c r="AA511" s="19"/>
      <c r="AB511" s="10"/>
      <c r="AH511" s="19"/>
      <c r="AJ511" s="18"/>
    </row>
    <row r="512" spans="8:36" x14ac:dyDescent="0.15">
      <c r="H512" s="2"/>
      <c r="X512" s="18"/>
      <c r="AA512" s="19"/>
      <c r="AB512" s="10"/>
      <c r="AH512" s="19"/>
      <c r="AJ512" s="18"/>
    </row>
    <row r="513" spans="8:36" x14ac:dyDescent="0.15">
      <c r="H513" s="2"/>
      <c r="X513" s="18"/>
      <c r="AA513" s="19"/>
      <c r="AB513" s="10"/>
      <c r="AH513" s="19"/>
      <c r="AJ513" s="18"/>
    </row>
    <row r="514" spans="8:36" x14ac:dyDescent="0.15">
      <c r="H514" s="2"/>
      <c r="X514" s="18"/>
      <c r="AA514" s="19"/>
      <c r="AB514" s="10"/>
      <c r="AH514" s="19"/>
      <c r="AJ514" s="18"/>
    </row>
    <row r="515" spans="8:36" x14ac:dyDescent="0.15">
      <c r="H515" s="2"/>
      <c r="X515" s="18"/>
      <c r="AA515" s="19"/>
      <c r="AB515" s="10"/>
      <c r="AH515" s="19"/>
      <c r="AJ515" s="18"/>
    </row>
    <row r="516" spans="8:36" x14ac:dyDescent="0.15">
      <c r="H516" s="2"/>
      <c r="X516" s="18"/>
      <c r="AA516" s="19"/>
      <c r="AB516" s="10"/>
      <c r="AH516" s="19"/>
      <c r="AJ516" s="18"/>
    </row>
    <row r="517" spans="8:36" x14ac:dyDescent="0.15">
      <c r="H517" s="2"/>
      <c r="X517" s="18"/>
      <c r="AA517" s="19"/>
      <c r="AB517" s="10"/>
      <c r="AH517" s="19"/>
      <c r="AJ517" s="18"/>
    </row>
    <row r="518" spans="8:36" x14ac:dyDescent="0.15">
      <c r="H518" s="2"/>
      <c r="X518" s="18"/>
      <c r="AA518" s="19"/>
      <c r="AB518" s="10"/>
      <c r="AH518" s="19"/>
      <c r="AJ518" s="18"/>
    </row>
    <row r="519" spans="8:36" x14ac:dyDescent="0.15">
      <c r="H519" s="2"/>
      <c r="X519" s="18"/>
      <c r="AA519" s="19"/>
      <c r="AB519" s="10"/>
      <c r="AH519" s="19"/>
      <c r="AJ519" s="18"/>
    </row>
    <row r="520" spans="8:36" x14ac:dyDescent="0.15">
      <c r="H520" s="2"/>
      <c r="X520" s="18"/>
      <c r="AA520" s="19"/>
      <c r="AB520" s="10"/>
      <c r="AH520" s="19"/>
      <c r="AJ520" s="18"/>
    </row>
    <row r="521" spans="8:36" x14ac:dyDescent="0.15">
      <c r="H521" s="2"/>
      <c r="X521" s="18"/>
      <c r="AA521" s="19"/>
      <c r="AB521" s="10"/>
      <c r="AH521" s="19"/>
      <c r="AJ521" s="18"/>
    </row>
    <row r="522" spans="8:36" x14ac:dyDescent="0.15">
      <c r="H522" s="2"/>
      <c r="X522" s="18"/>
      <c r="AA522" s="19"/>
      <c r="AB522" s="10"/>
      <c r="AH522" s="19"/>
      <c r="AJ522" s="18"/>
    </row>
    <row r="523" spans="8:36" x14ac:dyDescent="0.15">
      <c r="H523" s="2"/>
      <c r="X523" s="18"/>
      <c r="AA523" s="19"/>
      <c r="AB523" s="10"/>
      <c r="AH523" s="19"/>
      <c r="AJ523" s="18"/>
    </row>
    <row r="524" spans="8:36" x14ac:dyDescent="0.15">
      <c r="H524" s="2"/>
      <c r="X524" s="18"/>
      <c r="AA524" s="19"/>
      <c r="AB524" s="10"/>
      <c r="AH524" s="19"/>
      <c r="AJ524" s="18"/>
    </row>
    <row r="525" spans="8:36" x14ac:dyDescent="0.15">
      <c r="H525" s="2"/>
      <c r="X525" s="18"/>
      <c r="AA525" s="19"/>
      <c r="AB525" s="10"/>
      <c r="AH525" s="19"/>
      <c r="AJ525" s="18"/>
    </row>
    <row r="526" spans="8:36" x14ac:dyDescent="0.15">
      <c r="H526" s="2"/>
      <c r="K526" s="3"/>
      <c r="L526" s="3"/>
      <c r="X526" s="18"/>
      <c r="AA526" s="19"/>
      <c r="AB526" s="10"/>
      <c r="AH526" s="19"/>
      <c r="AJ526" s="18"/>
    </row>
    <row r="527" spans="8:36" x14ac:dyDescent="0.15">
      <c r="H527" s="2"/>
      <c r="K527" s="3"/>
      <c r="L527" s="3"/>
      <c r="X527" s="18"/>
      <c r="AA527" s="19"/>
      <c r="AB527" s="10"/>
      <c r="AH527" s="19"/>
      <c r="AJ527" s="18"/>
    </row>
    <row r="528" spans="8:36" x14ac:dyDescent="0.15">
      <c r="H528" s="2"/>
      <c r="K528" s="3"/>
      <c r="L528" s="3"/>
      <c r="X528" s="18"/>
      <c r="AA528" s="19"/>
      <c r="AB528" s="10"/>
      <c r="AH528" s="19"/>
      <c r="AJ528" s="18"/>
    </row>
    <row r="529" spans="8:36" x14ac:dyDescent="0.15">
      <c r="H529" s="2"/>
      <c r="K529" s="3"/>
      <c r="L529" s="3"/>
      <c r="X529" s="18"/>
      <c r="AA529" s="19"/>
      <c r="AB529" s="10"/>
      <c r="AH529" s="19"/>
      <c r="AJ529" s="18"/>
    </row>
    <row r="530" spans="8:36" x14ac:dyDescent="0.15">
      <c r="H530" s="2"/>
      <c r="K530" s="3"/>
      <c r="L530" s="3"/>
      <c r="X530" s="18"/>
      <c r="AA530" s="19"/>
      <c r="AB530" s="10"/>
      <c r="AH530" s="19"/>
      <c r="AJ530" s="18"/>
    </row>
    <row r="531" spans="8:36" x14ac:dyDescent="0.15">
      <c r="H531" s="2"/>
      <c r="K531" s="3"/>
      <c r="L531" s="3"/>
      <c r="X531" s="18"/>
      <c r="AA531" s="19"/>
      <c r="AB531" s="10"/>
      <c r="AH531" s="19"/>
      <c r="AJ531" s="18"/>
    </row>
    <row r="532" spans="8:36" x14ac:dyDescent="0.15">
      <c r="H532" s="2"/>
      <c r="K532" s="3"/>
      <c r="L532" s="3"/>
      <c r="X532" s="18"/>
      <c r="AA532" s="19"/>
      <c r="AB532" s="10"/>
      <c r="AH532" s="19"/>
      <c r="AJ532" s="18"/>
    </row>
    <row r="533" spans="8:36" x14ac:dyDescent="0.15">
      <c r="H533" s="2"/>
      <c r="K533" s="3"/>
      <c r="L533" s="3"/>
      <c r="X533" s="18"/>
      <c r="AA533" s="19"/>
      <c r="AB533" s="10"/>
      <c r="AH533" s="19"/>
      <c r="AJ533" s="18"/>
    </row>
    <row r="534" spans="8:36" x14ac:dyDescent="0.15">
      <c r="H534" s="2"/>
      <c r="K534" s="3"/>
      <c r="L534" s="3"/>
      <c r="X534" s="18"/>
      <c r="AA534" s="19"/>
      <c r="AB534" s="10"/>
      <c r="AH534" s="19"/>
      <c r="AJ534" s="18"/>
    </row>
    <row r="535" spans="8:36" x14ac:dyDescent="0.15">
      <c r="H535" s="2"/>
      <c r="K535" s="3"/>
      <c r="L535" s="3"/>
      <c r="X535" s="18"/>
      <c r="AA535" s="19"/>
      <c r="AB535" s="10"/>
      <c r="AH535" s="19"/>
      <c r="AJ535" s="18"/>
    </row>
    <row r="536" spans="8:36" x14ac:dyDescent="0.15">
      <c r="H536" s="2"/>
      <c r="K536" s="3"/>
      <c r="L536" s="3"/>
      <c r="X536" s="18"/>
      <c r="AA536" s="19"/>
      <c r="AB536" s="10"/>
      <c r="AH536" s="19"/>
      <c r="AJ536" s="18"/>
    </row>
    <row r="537" spans="8:36" x14ac:dyDescent="0.15">
      <c r="H537" s="2"/>
      <c r="X537" s="18"/>
      <c r="AA537" s="19"/>
      <c r="AB537" s="10"/>
      <c r="AH537" s="19"/>
      <c r="AJ537" s="18"/>
    </row>
    <row r="538" spans="8:36" x14ac:dyDescent="0.15">
      <c r="H538" s="2"/>
      <c r="X538" s="18"/>
      <c r="AA538" s="19"/>
      <c r="AB538" s="10"/>
      <c r="AH538" s="19"/>
      <c r="AJ538" s="18"/>
    </row>
    <row r="539" spans="8:36" x14ac:dyDescent="0.15">
      <c r="H539" s="2"/>
      <c r="X539" s="18"/>
      <c r="AA539" s="19"/>
      <c r="AB539" s="10"/>
      <c r="AH539" s="19"/>
      <c r="AJ539" s="18"/>
    </row>
    <row r="540" spans="8:36" x14ac:dyDescent="0.15">
      <c r="H540" s="2"/>
      <c r="X540" s="18"/>
      <c r="AA540" s="19"/>
      <c r="AB540" s="10"/>
      <c r="AH540" s="19"/>
      <c r="AJ540" s="18"/>
    </row>
    <row r="541" spans="8:36" x14ac:dyDescent="0.15">
      <c r="H541" s="2"/>
      <c r="X541" s="18"/>
      <c r="AA541" s="19"/>
      <c r="AB541" s="10"/>
      <c r="AH541" s="19"/>
      <c r="AJ541" s="18"/>
    </row>
    <row r="542" spans="8:36" x14ac:dyDescent="0.15">
      <c r="H542" s="2"/>
      <c r="K542" s="3"/>
      <c r="L542" s="3"/>
      <c r="X542" s="18"/>
      <c r="AA542" s="19"/>
      <c r="AB542" s="10"/>
      <c r="AH542" s="19"/>
      <c r="AJ542" s="18"/>
    </row>
    <row r="543" spans="8:36" x14ac:dyDescent="0.15">
      <c r="H543" s="2"/>
      <c r="K543" s="3"/>
      <c r="L543" s="3"/>
      <c r="X543" s="18"/>
      <c r="AA543" s="19"/>
      <c r="AB543" s="10"/>
      <c r="AH543" s="19"/>
      <c r="AJ543" s="18"/>
    </row>
    <row r="544" spans="8:36" x14ac:dyDescent="0.15">
      <c r="H544" s="2"/>
      <c r="K544" s="3"/>
      <c r="L544" s="3"/>
      <c r="X544" s="18"/>
      <c r="AA544" s="19"/>
      <c r="AB544" s="10"/>
      <c r="AH544" s="19"/>
      <c r="AJ544" s="18"/>
    </row>
    <row r="545" spans="8:36" x14ac:dyDescent="0.15">
      <c r="H545" s="2"/>
      <c r="K545" s="3"/>
      <c r="L545" s="3"/>
      <c r="X545" s="18"/>
      <c r="AA545" s="19"/>
      <c r="AB545" s="10"/>
      <c r="AH545" s="19"/>
      <c r="AJ545" s="18"/>
    </row>
    <row r="546" spans="8:36" x14ac:dyDescent="0.15">
      <c r="H546" s="2"/>
      <c r="K546" s="3"/>
      <c r="L546" s="3"/>
      <c r="X546" s="18"/>
      <c r="AA546" s="19"/>
      <c r="AB546" s="10"/>
      <c r="AH546" s="19"/>
      <c r="AJ546" s="18"/>
    </row>
    <row r="547" spans="8:36" x14ac:dyDescent="0.15">
      <c r="H547" s="2"/>
      <c r="K547" s="3"/>
      <c r="L547" s="3"/>
      <c r="X547" s="18"/>
      <c r="AA547" s="19"/>
      <c r="AB547" s="10"/>
      <c r="AH547" s="19"/>
      <c r="AJ547" s="18"/>
    </row>
    <row r="548" spans="8:36" x14ac:dyDescent="0.15">
      <c r="H548" s="2"/>
      <c r="K548" s="3"/>
      <c r="L548" s="3"/>
      <c r="X548" s="18"/>
      <c r="AA548" s="19"/>
      <c r="AB548" s="10"/>
      <c r="AH548" s="19"/>
      <c r="AJ548" s="18"/>
    </row>
    <row r="549" spans="8:36" x14ac:dyDescent="0.15">
      <c r="H549" s="2"/>
      <c r="K549" s="3"/>
      <c r="L549" s="3"/>
      <c r="X549" s="18"/>
      <c r="AA549" s="19"/>
      <c r="AB549" s="10"/>
      <c r="AH549" s="19"/>
      <c r="AJ549" s="18"/>
    </row>
    <row r="550" spans="8:36" x14ac:dyDescent="0.15">
      <c r="H550" s="2"/>
      <c r="K550" s="3"/>
      <c r="L550" s="3"/>
      <c r="X550" s="18"/>
      <c r="AA550" s="19"/>
      <c r="AB550" s="10"/>
      <c r="AH550" s="19"/>
      <c r="AJ550" s="18"/>
    </row>
    <row r="551" spans="8:36" x14ac:dyDescent="0.15">
      <c r="H551" s="2"/>
      <c r="K551" s="3"/>
      <c r="L551" s="3"/>
      <c r="X551" s="18"/>
      <c r="AA551" s="19"/>
      <c r="AB551" s="10"/>
      <c r="AH551" s="19"/>
      <c r="AJ551" s="18"/>
    </row>
    <row r="552" spans="8:36" x14ac:dyDescent="0.15">
      <c r="H552" s="2"/>
      <c r="K552" s="3"/>
      <c r="L552" s="3"/>
      <c r="X552" s="18"/>
      <c r="AA552" s="19"/>
      <c r="AB552" s="10"/>
      <c r="AH552" s="19"/>
      <c r="AJ552" s="18"/>
    </row>
    <row r="553" spans="8:36" x14ac:dyDescent="0.15">
      <c r="H553" s="2"/>
      <c r="X553" s="18"/>
      <c r="AA553" s="19"/>
      <c r="AB553" s="10"/>
      <c r="AH553" s="19"/>
      <c r="AJ553" s="18"/>
    </row>
    <row r="554" spans="8:36" x14ac:dyDescent="0.15">
      <c r="H554" s="2"/>
      <c r="X554" s="18"/>
      <c r="AA554" s="19"/>
      <c r="AB554" s="10"/>
      <c r="AH554" s="19"/>
      <c r="AJ554" s="18"/>
    </row>
    <row r="555" spans="8:36" x14ac:dyDescent="0.15">
      <c r="H555" s="2"/>
      <c r="X555" s="18"/>
      <c r="AA555" s="19"/>
      <c r="AB555" s="10"/>
      <c r="AH555" s="19"/>
      <c r="AJ555" s="18"/>
    </row>
    <row r="556" spans="8:36" x14ac:dyDescent="0.15">
      <c r="H556" s="2"/>
      <c r="X556" s="18"/>
      <c r="AA556" s="19"/>
      <c r="AB556" s="10"/>
      <c r="AH556" s="19"/>
      <c r="AJ556" s="18"/>
    </row>
    <row r="557" spans="8:36" x14ac:dyDescent="0.15">
      <c r="H557" s="2"/>
      <c r="X557" s="18"/>
      <c r="AA557" s="19"/>
      <c r="AB557" s="10"/>
      <c r="AH557" s="19"/>
      <c r="AJ557" s="18"/>
    </row>
    <row r="558" spans="8:36" x14ac:dyDescent="0.15">
      <c r="H558" s="2"/>
      <c r="X558" s="18"/>
      <c r="AA558" s="19"/>
      <c r="AB558" s="10"/>
      <c r="AH558" s="19"/>
      <c r="AJ558" s="18"/>
    </row>
    <row r="559" spans="8:36" x14ac:dyDescent="0.15">
      <c r="H559" s="2"/>
      <c r="X559" s="18"/>
      <c r="AA559" s="19"/>
      <c r="AB559" s="10"/>
      <c r="AH559" s="19"/>
      <c r="AJ559" s="18"/>
    </row>
    <row r="560" spans="8:36" x14ac:dyDescent="0.15">
      <c r="H560" s="2"/>
      <c r="X560" s="18"/>
      <c r="AA560" s="19"/>
      <c r="AB560" s="10"/>
      <c r="AH560" s="19"/>
      <c r="AJ560" s="18"/>
    </row>
    <row r="561" spans="8:36" x14ac:dyDescent="0.15">
      <c r="H561" s="2"/>
      <c r="X561" s="18"/>
      <c r="AA561" s="19"/>
      <c r="AB561" s="10"/>
      <c r="AH561" s="19"/>
      <c r="AJ561" s="18"/>
    </row>
    <row r="562" spans="8:36" x14ac:dyDescent="0.15">
      <c r="H562" s="2"/>
      <c r="X562" s="18"/>
      <c r="AA562" s="19"/>
      <c r="AB562" s="10"/>
      <c r="AH562" s="19"/>
      <c r="AJ562" s="18"/>
    </row>
    <row r="563" spans="8:36" x14ac:dyDescent="0.15">
      <c r="H563" s="2"/>
      <c r="X563" s="18"/>
      <c r="AA563" s="19"/>
      <c r="AB563" s="10"/>
      <c r="AH563" s="19"/>
      <c r="AJ563" s="18"/>
    </row>
    <row r="564" spans="8:36" x14ac:dyDescent="0.15">
      <c r="H564" s="2"/>
      <c r="X564" s="18"/>
      <c r="AA564" s="19"/>
      <c r="AB564" s="10"/>
      <c r="AH564" s="19"/>
      <c r="AJ564" s="18"/>
    </row>
    <row r="565" spans="8:36" x14ac:dyDescent="0.15">
      <c r="H565" s="2"/>
      <c r="X565" s="18"/>
      <c r="AA565" s="19"/>
      <c r="AB565" s="10"/>
      <c r="AH565" s="19"/>
      <c r="AJ565" s="18"/>
    </row>
    <row r="566" spans="8:36" x14ac:dyDescent="0.15">
      <c r="H566" s="2"/>
      <c r="X566" s="18"/>
      <c r="AA566" s="19"/>
      <c r="AB566" s="10"/>
      <c r="AH566" s="19"/>
      <c r="AJ566" s="18"/>
    </row>
    <row r="567" spans="8:36" x14ac:dyDescent="0.15">
      <c r="H567" s="2"/>
      <c r="X567" s="18"/>
      <c r="AA567" s="19"/>
      <c r="AB567" s="10"/>
      <c r="AH567" s="19"/>
      <c r="AJ567" s="18"/>
    </row>
    <row r="568" spans="8:36" x14ac:dyDescent="0.15">
      <c r="H568" s="2"/>
      <c r="X568" s="18"/>
      <c r="AA568" s="19"/>
      <c r="AB568" s="10"/>
      <c r="AH568" s="19"/>
      <c r="AJ568" s="18"/>
    </row>
    <row r="569" spans="8:36" x14ac:dyDescent="0.15">
      <c r="H569" s="2"/>
      <c r="X569" s="18"/>
      <c r="AA569" s="19"/>
      <c r="AB569" s="10"/>
      <c r="AH569" s="19"/>
      <c r="AJ569" s="18"/>
    </row>
    <row r="570" spans="8:36" x14ac:dyDescent="0.15">
      <c r="H570" s="2"/>
      <c r="X570" s="18"/>
      <c r="AA570" s="19"/>
      <c r="AB570" s="10"/>
      <c r="AH570" s="19"/>
      <c r="AJ570" s="18"/>
    </row>
    <row r="571" spans="8:36" x14ac:dyDescent="0.15">
      <c r="H571" s="2"/>
      <c r="X571" s="18"/>
      <c r="AA571" s="19"/>
      <c r="AB571" s="10"/>
      <c r="AH571" s="19"/>
      <c r="AJ571" s="18"/>
    </row>
    <row r="572" spans="8:36" x14ac:dyDescent="0.15">
      <c r="H572" s="2"/>
      <c r="X572" s="18"/>
      <c r="AA572" s="19"/>
      <c r="AB572" s="10"/>
      <c r="AH572" s="19"/>
      <c r="AJ572" s="18"/>
    </row>
    <row r="573" spans="8:36" x14ac:dyDescent="0.15">
      <c r="H573" s="2"/>
      <c r="X573" s="18"/>
      <c r="AA573" s="19"/>
      <c r="AB573" s="10"/>
      <c r="AH573" s="19"/>
      <c r="AJ573" s="18"/>
    </row>
    <row r="574" spans="8:36" x14ac:dyDescent="0.15">
      <c r="H574" s="2"/>
      <c r="X574" s="18"/>
      <c r="AA574" s="19"/>
      <c r="AB574" s="10"/>
      <c r="AH574" s="19"/>
      <c r="AJ574" s="18"/>
    </row>
    <row r="575" spans="8:36" x14ac:dyDescent="0.15">
      <c r="H575" s="2"/>
      <c r="K575" s="3"/>
      <c r="L575" s="3"/>
      <c r="X575" s="18"/>
      <c r="AA575" s="19"/>
      <c r="AB575" s="10"/>
      <c r="AH575" s="19"/>
      <c r="AJ575" s="18"/>
    </row>
    <row r="576" spans="8:36" x14ac:dyDescent="0.15">
      <c r="H576" s="2"/>
      <c r="K576" s="3"/>
      <c r="L576" s="3"/>
      <c r="X576" s="18"/>
      <c r="AA576" s="19"/>
      <c r="AB576" s="10"/>
      <c r="AH576" s="19"/>
      <c r="AJ576" s="18"/>
    </row>
    <row r="577" spans="8:36" x14ac:dyDescent="0.15">
      <c r="H577" s="2"/>
      <c r="K577" s="3"/>
      <c r="L577" s="3"/>
      <c r="X577" s="18"/>
      <c r="AA577" s="19"/>
      <c r="AB577" s="10"/>
      <c r="AH577" s="19"/>
      <c r="AJ577" s="18"/>
    </row>
    <row r="578" spans="8:36" x14ac:dyDescent="0.15">
      <c r="H578" s="2"/>
      <c r="K578" s="3"/>
      <c r="L578" s="3"/>
      <c r="X578" s="18"/>
      <c r="AA578" s="19"/>
      <c r="AB578" s="10"/>
      <c r="AH578" s="19"/>
      <c r="AJ578" s="18"/>
    </row>
    <row r="579" spans="8:36" x14ac:dyDescent="0.15">
      <c r="H579" s="2"/>
      <c r="K579" s="3"/>
      <c r="L579" s="3"/>
      <c r="X579" s="18"/>
      <c r="AA579" s="19"/>
      <c r="AB579" s="10"/>
      <c r="AH579" s="19"/>
      <c r="AJ579" s="18"/>
    </row>
    <row r="580" spans="8:36" x14ac:dyDescent="0.15">
      <c r="H580" s="2"/>
      <c r="K580" s="3"/>
      <c r="L580" s="3"/>
      <c r="X580" s="18"/>
      <c r="AA580" s="19"/>
      <c r="AB580" s="10"/>
      <c r="AH580" s="19"/>
      <c r="AJ580" s="18"/>
    </row>
    <row r="581" spans="8:36" x14ac:dyDescent="0.15">
      <c r="H581" s="2"/>
      <c r="K581" s="3"/>
      <c r="L581" s="3"/>
      <c r="X581" s="18"/>
      <c r="AA581" s="19"/>
      <c r="AB581" s="10"/>
      <c r="AH581" s="19"/>
      <c r="AJ581" s="18"/>
    </row>
    <row r="582" spans="8:36" x14ac:dyDescent="0.15">
      <c r="H582" s="2"/>
      <c r="K582" s="3"/>
      <c r="L582" s="3"/>
      <c r="X582" s="18"/>
      <c r="AA582" s="19"/>
      <c r="AB582" s="10"/>
      <c r="AH582" s="19"/>
      <c r="AJ582" s="18"/>
    </row>
    <row r="583" spans="8:36" x14ac:dyDescent="0.15">
      <c r="H583" s="2"/>
      <c r="K583" s="3"/>
      <c r="L583" s="3"/>
      <c r="X583" s="18"/>
      <c r="AA583" s="19"/>
      <c r="AB583" s="10"/>
      <c r="AH583" s="19"/>
      <c r="AJ583" s="18"/>
    </row>
    <row r="584" spans="8:36" x14ac:dyDescent="0.15">
      <c r="H584" s="2"/>
      <c r="K584" s="3"/>
      <c r="L584" s="3"/>
      <c r="X584" s="18"/>
      <c r="AA584" s="19"/>
      <c r="AB584" s="10"/>
      <c r="AH584" s="19"/>
      <c r="AJ584" s="18"/>
    </row>
    <row r="585" spans="8:36" x14ac:dyDescent="0.15">
      <c r="H585" s="2"/>
      <c r="K585" s="3"/>
      <c r="L585" s="3"/>
      <c r="X585" s="18"/>
      <c r="AA585" s="19"/>
      <c r="AB585" s="10"/>
      <c r="AH585" s="19"/>
      <c r="AJ585" s="18"/>
    </row>
    <row r="586" spans="8:36" x14ac:dyDescent="0.15">
      <c r="H586" s="2"/>
      <c r="X586" s="18"/>
      <c r="AA586" s="19"/>
      <c r="AB586" s="10"/>
      <c r="AH586" s="19"/>
      <c r="AJ586" s="18"/>
    </row>
    <row r="587" spans="8:36" x14ac:dyDescent="0.15">
      <c r="H587" s="2"/>
      <c r="X587" s="18"/>
      <c r="AA587" s="19"/>
      <c r="AB587" s="10"/>
      <c r="AH587" s="19"/>
      <c r="AJ587" s="18"/>
    </row>
    <row r="588" spans="8:36" x14ac:dyDescent="0.15">
      <c r="H588" s="2"/>
      <c r="X588" s="18"/>
      <c r="AA588" s="19"/>
      <c r="AB588" s="10"/>
      <c r="AH588" s="19"/>
      <c r="AJ588" s="18"/>
    </row>
    <row r="589" spans="8:36" x14ac:dyDescent="0.15">
      <c r="H589" s="2"/>
      <c r="X589" s="18"/>
      <c r="AA589" s="19"/>
      <c r="AB589" s="10"/>
      <c r="AH589" s="19"/>
      <c r="AJ589" s="18"/>
    </row>
    <row r="590" spans="8:36" x14ac:dyDescent="0.15">
      <c r="H590" s="2"/>
      <c r="X590" s="18"/>
      <c r="AA590" s="19"/>
      <c r="AB590" s="10"/>
      <c r="AH590" s="19"/>
      <c r="AJ590" s="18"/>
    </row>
    <row r="591" spans="8:36" x14ac:dyDescent="0.15">
      <c r="H591" s="2"/>
      <c r="X591" s="18"/>
      <c r="AA591" s="19"/>
      <c r="AB591" s="10"/>
      <c r="AH591" s="19"/>
      <c r="AJ591" s="18"/>
    </row>
    <row r="592" spans="8:36" x14ac:dyDescent="0.15">
      <c r="H592" s="2"/>
      <c r="X592" s="18"/>
      <c r="AA592" s="19"/>
      <c r="AB592" s="10"/>
      <c r="AH592" s="19"/>
      <c r="AJ592" s="18"/>
    </row>
    <row r="593" spans="8:36" x14ac:dyDescent="0.15">
      <c r="H593" s="2"/>
      <c r="X593" s="18"/>
      <c r="AA593" s="19"/>
      <c r="AB593" s="10"/>
      <c r="AH593" s="19"/>
      <c r="AJ593" s="18"/>
    </row>
    <row r="594" spans="8:36" x14ac:dyDescent="0.15">
      <c r="H594" s="2"/>
      <c r="X594" s="18"/>
      <c r="AA594" s="19"/>
      <c r="AB594" s="10"/>
      <c r="AH594" s="19"/>
      <c r="AJ594" s="18"/>
    </row>
    <row r="595" spans="8:36" x14ac:dyDescent="0.15">
      <c r="H595" s="2"/>
      <c r="X595" s="18"/>
      <c r="AA595" s="19"/>
      <c r="AB595" s="10"/>
      <c r="AH595" s="19"/>
      <c r="AJ595" s="18"/>
    </row>
    <row r="596" spans="8:36" x14ac:dyDescent="0.15">
      <c r="H596" s="2"/>
      <c r="X596" s="18"/>
      <c r="AA596" s="19"/>
      <c r="AB596" s="10"/>
      <c r="AH596" s="19"/>
      <c r="AJ596" s="18"/>
    </row>
    <row r="597" spans="8:36" x14ac:dyDescent="0.15">
      <c r="H597" s="2"/>
      <c r="X597" s="18"/>
      <c r="AA597" s="19"/>
      <c r="AB597" s="10"/>
      <c r="AH597" s="19"/>
      <c r="AJ597" s="18"/>
    </row>
    <row r="598" spans="8:36" x14ac:dyDescent="0.15">
      <c r="H598" s="2"/>
      <c r="X598" s="18"/>
      <c r="AA598" s="19"/>
      <c r="AB598" s="10"/>
      <c r="AH598" s="19"/>
      <c r="AJ598" s="18"/>
    </row>
    <row r="599" spans="8:36" x14ac:dyDescent="0.15">
      <c r="H599" s="2"/>
      <c r="X599" s="18"/>
      <c r="AA599" s="19"/>
      <c r="AB599" s="10"/>
      <c r="AH599" s="19"/>
      <c r="AJ599" s="18"/>
    </row>
    <row r="600" spans="8:36" x14ac:dyDescent="0.15">
      <c r="H600" s="2"/>
      <c r="X600" s="18"/>
      <c r="AA600" s="19"/>
      <c r="AB600" s="10"/>
      <c r="AH600" s="19"/>
      <c r="AJ600" s="18"/>
    </row>
    <row r="601" spans="8:36" x14ac:dyDescent="0.15">
      <c r="H601" s="2"/>
      <c r="X601" s="18"/>
      <c r="AA601" s="19"/>
      <c r="AB601" s="10"/>
      <c r="AH601" s="19"/>
      <c r="AJ601" s="18"/>
    </row>
    <row r="602" spans="8:36" x14ac:dyDescent="0.15">
      <c r="H602" s="2"/>
      <c r="X602" s="18"/>
      <c r="AA602" s="19"/>
      <c r="AB602" s="10"/>
      <c r="AH602" s="19"/>
      <c r="AJ602" s="18"/>
    </row>
    <row r="603" spans="8:36" x14ac:dyDescent="0.15">
      <c r="H603" s="2"/>
      <c r="X603" s="18"/>
      <c r="AA603" s="19"/>
      <c r="AB603" s="10"/>
      <c r="AH603" s="19"/>
      <c r="AJ603" s="18"/>
    </row>
    <row r="604" spans="8:36" x14ac:dyDescent="0.15">
      <c r="H604" s="2"/>
      <c r="X604" s="18"/>
      <c r="AA604" s="19"/>
      <c r="AB604" s="10"/>
      <c r="AH604" s="19"/>
      <c r="AJ604" s="18"/>
    </row>
    <row r="605" spans="8:36" x14ac:dyDescent="0.15">
      <c r="H605" s="2"/>
      <c r="X605" s="18"/>
      <c r="AA605" s="19"/>
      <c r="AB605" s="10"/>
      <c r="AH605" s="19"/>
      <c r="AJ605" s="18"/>
    </row>
    <row r="606" spans="8:36" x14ac:dyDescent="0.15">
      <c r="H606" s="2"/>
      <c r="X606" s="18"/>
      <c r="AA606" s="19"/>
      <c r="AB606" s="10"/>
      <c r="AH606" s="19"/>
      <c r="AJ606" s="18"/>
    </row>
    <row r="607" spans="8:36" x14ac:dyDescent="0.15">
      <c r="H607" s="2"/>
      <c r="X607" s="18"/>
      <c r="AA607" s="19"/>
      <c r="AB607" s="10"/>
      <c r="AH607" s="19"/>
      <c r="AJ607" s="18"/>
    </row>
    <row r="608" spans="8:36" x14ac:dyDescent="0.15">
      <c r="H608" s="2"/>
      <c r="X608" s="18"/>
      <c r="AA608" s="19"/>
      <c r="AB608" s="10"/>
      <c r="AH608" s="19"/>
      <c r="AJ608" s="18"/>
    </row>
    <row r="609" spans="8:36" x14ac:dyDescent="0.15">
      <c r="H609" s="2"/>
      <c r="X609" s="18"/>
      <c r="AA609" s="19"/>
      <c r="AB609" s="10"/>
      <c r="AH609" s="19"/>
      <c r="AJ609" s="18"/>
    </row>
    <row r="610" spans="8:36" x14ac:dyDescent="0.15">
      <c r="H610" s="2"/>
      <c r="X610" s="18"/>
      <c r="AA610" s="19"/>
      <c r="AB610" s="10"/>
      <c r="AH610" s="19"/>
      <c r="AJ610" s="18"/>
    </row>
    <row r="611" spans="8:36" x14ac:dyDescent="0.15">
      <c r="H611" s="2"/>
      <c r="X611" s="18"/>
      <c r="AA611" s="19"/>
      <c r="AB611" s="10"/>
      <c r="AH611" s="19"/>
      <c r="AJ611" s="18"/>
    </row>
    <row r="612" spans="8:36" x14ac:dyDescent="0.15">
      <c r="H612" s="2"/>
      <c r="X612" s="18"/>
      <c r="AA612" s="19"/>
      <c r="AB612" s="10"/>
      <c r="AH612" s="19"/>
      <c r="AJ612" s="18"/>
    </row>
    <row r="613" spans="8:36" x14ac:dyDescent="0.15">
      <c r="H613" s="2"/>
      <c r="X613" s="18"/>
      <c r="AA613" s="19"/>
      <c r="AB613" s="10"/>
      <c r="AH613" s="19"/>
      <c r="AJ613" s="18"/>
    </row>
    <row r="614" spans="8:36" x14ac:dyDescent="0.15">
      <c r="H614" s="2"/>
      <c r="X614" s="18"/>
      <c r="AA614" s="19"/>
      <c r="AB614" s="10"/>
      <c r="AH614" s="19"/>
      <c r="AJ614" s="18"/>
    </row>
    <row r="615" spans="8:36" x14ac:dyDescent="0.15">
      <c r="H615" s="2"/>
      <c r="X615" s="18"/>
      <c r="AA615" s="19"/>
      <c r="AB615" s="10"/>
      <c r="AH615" s="19"/>
      <c r="AJ615" s="18"/>
    </row>
    <row r="616" spans="8:36" x14ac:dyDescent="0.15">
      <c r="H616" s="2"/>
      <c r="X616" s="18"/>
      <c r="AA616" s="19"/>
      <c r="AB616" s="10"/>
      <c r="AH616" s="19"/>
      <c r="AJ616" s="18"/>
    </row>
    <row r="617" spans="8:36" x14ac:dyDescent="0.15">
      <c r="H617" s="2"/>
      <c r="X617" s="18"/>
      <c r="AA617" s="19"/>
      <c r="AB617" s="10"/>
      <c r="AH617" s="19"/>
      <c r="AJ617" s="18"/>
    </row>
    <row r="618" spans="8:36" x14ac:dyDescent="0.15">
      <c r="H618" s="2"/>
      <c r="X618" s="18"/>
      <c r="AA618" s="19"/>
      <c r="AB618" s="10"/>
      <c r="AH618" s="19"/>
      <c r="AJ618" s="18"/>
    </row>
    <row r="619" spans="8:36" x14ac:dyDescent="0.15">
      <c r="H619" s="2"/>
      <c r="X619" s="18"/>
      <c r="AA619" s="19"/>
      <c r="AB619" s="10"/>
      <c r="AH619" s="19"/>
      <c r="AJ619" s="18"/>
    </row>
    <row r="620" spans="8:36" x14ac:dyDescent="0.15">
      <c r="H620" s="2"/>
      <c r="X620" s="18"/>
      <c r="AA620" s="19"/>
      <c r="AB620" s="10"/>
      <c r="AH620" s="19"/>
      <c r="AJ620" s="18"/>
    </row>
    <row r="621" spans="8:36" x14ac:dyDescent="0.15">
      <c r="H621" s="2"/>
      <c r="X621" s="18"/>
      <c r="AA621" s="19"/>
      <c r="AB621" s="10"/>
      <c r="AH621" s="19"/>
      <c r="AJ621" s="18"/>
    </row>
    <row r="622" spans="8:36" x14ac:dyDescent="0.15">
      <c r="H622" s="2"/>
      <c r="X622" s="18"/>
      <c r="AA622" s="19"/>
      <c r="AB622" s="10"/>
      <c r="AH622" s="19"/>
      <c r="AJ622" s="18"/>
    </row>
    <row r="623" spans="8:36" x14ac:dyDescent="0.15">
      <c r="H623" s="2"/>
      <c r="X623" s="18"/>
      <c r="AA623" s="19"/>
      <c r="AB623" s="10"/>
      <c r="AH623" s="19"/>
      <c r="AJ623" s="18"/>
    </row>
    <row r="624" spans="8:36" x14ac:dyDescent="0.15">
      <c r="H624" s="2"/>
      <c r="X624" s="18"/>
      <c r="AA624" s="19"/>
      <c r="AB624" s="10"/>
      <c r="AH624" s="19"/>
      <c r="AJ624" s="18"/>
    </row>
    <row r="625" spans="8:36" x14ac:dyDescent="0.15">
      <c r="H625" s="2"/>
      <c r="K625" s="3"/>
      <c r="L625" s="3"/>
      <c r="X625" s="18"/>
      <c r="AA625" s="19"/>
      <c r="AB625" s="10"/>
      <c r="AH625" s="19"/>
      <c r="AJ625" s="18"/>
    </row>
    <row r="626" spans="8:36" x14ac:dyDescent="0.15">
      <c r="H626" s="2"/>
      <c r="K626" s="3"/>
      <c r="L626" s="3"/>
      <c r="X626" s="18"/>
      <c r="AA626" s="19"/>
      <c r="AB626" s="10"/>
      <c r="AH626" s="19"/>
      <c r="AJ626" s="18"/>
    </row>
    <row r="627" spans="8:36" x14ac:dyDescent="0.15">
      <c r="H627" s="2"/>
      <c r="K627" s="3"/>
      <c r="L627" s="3"/>
      <c r="X627" s="18"/>
      <c r="AA627" s="19"/>
      <c r="AB627" s="10"/>
      <c r="AH627" s="19"/>
      <c r="AJ627" s="18"/>
    </row>
    <row r="628" spans="8:36" x14ac:dyDescent="0.15">
      <c r="H628" s="2"/>
      <c r="K628" s="3"/>
      <c r="L628" s="3"/>
      <c r="X628" s="18"/>
      <c r="AA628" s="19"/>
      <c r="AB628" s="10"/>
      <c r="AH628" s="19"/>
      <c r="AJ628" s="18"/>
    </row>
    <row r="629" spans="8:36" x14ac:dyDescent="0.15">
      <c r="H629" s="2"/>
      <c r="K629" s="3"/>
      <c r="L629" s="3"/>
      <c r="X629" s="18"/>
      <c r="AA629" s="19"/>
      <c r="AB629" s="10"/>
      <c r="AH629" s="19"/>
      <c r="AJ629" s="18"/>
    </row>
    <row r="630" spans="8:36" x14ac:dyDescent="0.15">
      <c r="H630" s="2"/>
      <c r="K630" s="3"/>
      <c r="L630" s="3"/>
      <c r="X630" s="18"/>
      <c r="AA630" s="19"/>
      <c r="AB630" s="10"/>
      <c r="AH630" s="19"/>
      <c r="AJ630" s="18"/>
    </row>
    <row r="631" spans="8:36" x14ac:dyDescent="0.15">
      <c r="H631" s="2"/>
      <c r="K631" s="3"/>
      <c r="L631" s="3"/>
      <c r="X631" s="18"/>
      <c r="AA631" s="19"/>
      <c r="AB631" s="10"/>
      <c r="AH631" s="19"/>
      <c r="AJ631" s="18"/>
    </row>
    <row r="632" spans="8:36" x14ac:dyDescent="0.15">
      <c r="H632" s="2"/>
      <c r="K632" s="3"/>
      <c r="L632" s="3"/>
      <c r="X632" s="18"/>
      <c r="AA632" s="19"/>
      <c r="AB632" s="10"/>
      <c r="AH632" s="19"/>
      <c r="AJ632" s="18"/>
    </row>
    <row r="633" spans="8:36" x14ac:dyDescent="0.15">
      <c r="H633" s="2"/>
      <c r="K633" s="3"/>
      <c r="L633" s="3"/>
      <c r="X633" s="18"/>
      <c r="AA633" s="19"/>
      <c r="AB633" s="10"/>
      <c r="AH633" s="19"/>
      <c r="AJ633" s="18"/>
    </row>
    <row r="634" spans="8:36" x14ac:dyDescent="0.15">
      <c r="H634" s="2"/>
      <c r="K634" s="3"/>
      <c r="L634" s="3"/>
      <c r="X634" s="18"/>
      <c r="AA634" s="19"/>
      <c r="AB634" s="10"/>
      <c r="AH634" s="19"/>
      <c r="AJ634" s="18"/>
    </row>
    <row r="635" spans="8:36" x14ac:dyDescent="0.15">
      <c r="H635" s="2"/>
      <c r="K635" s="3"/>
      <c r="L635" s="3"/>
      <c r="X635" s="18"/>
      <c r="AA635" s="19"/>
      <c r="AB635" s="10"/>
      <c r="AH635" s="19"/>
      <c r="AJ635" s="18"/>
    </row>
    <row r="636" spans="8:36" x14ac:dyDescent="0.15">
      <c r="H636" s="2"/>
      <c r="X636" s="18"/>
      <c r="AA636" s="19"/>
      <c r="AB636" s="10"/>
      <c r="AH636" s="19"/>
      <c r="AJ636" s="18"/>
    </row>
    <row r="637" spans="8:36" x14ac:dyDescent="0.15">
      <c r="H637" s="2"/>
      <c r="X637" s="18"/>
      <c r="AA637" s="19"/>
      <c r="AB637" s="10"/>
      <c r="AH637" s="19"/>
      <c r="AJ637" s="18"/>
    </row>
    <row r="638" spans="8:36" x14ac:dyDescent="0.15">
      <c r="H638" s="2"/>
      <c r="X638" s="18"/>
      <c r="AA638" s="19"/>
      <c r="AB638" s="10"/>
      <c r="AH638" s="19"/>
      <c r="AJ638" s="18"/>
    </row>
    <row r="639" spans="8:36" x14ac:dyDescent="0.15">
      <c r="H639" s="2"/>
      <c r="X639" s="18"/>
      <c r="AA639" s="19"/>
      <c r="AB639" s="10"/>
      <c r="AH639" s="19"/>
      <c r="AJ639" s="18"/>
    </row>
    <row r="640" spans="8:36" x14ac:dyDescent="0.15">
      <c r="H640" s="2"/>
      <c r="X640" s="18"/>
      <c r="AA640" s="19"/>
      <c r="AB640" s="10"/>
      <c r="AH640" s="19"/>
      <c r="AJ640" s="18"/>
    </row>
    <row r="641" spans="8:36" x14ac:dyDescent="0.15">
      <c r="H641" s="2"/>
      <c r="X641" s="18"/>
      <c r="AA641" s="19"/>
      <c r="AB641" s="10"/>
      <c r="AH641" s="19"/>
      <c r="AJ641" s="18"/>
    </row>
    <row r="642" spans="8:36" x14ac:dyDescent="0.15">
      <c r="H642" s="2"/>
      <c r="X642" s="18"/>
      <c r="AA642" s="19"/>
      <c r="AB642" s="10"/>
      <c r="AH642" s="19"/>
      <c r="AJ642" s="18"/>
    </row>
    <row r="643" spans="8:36" x14ac:dyDescent="0.15">
      <c r="H643" s="2"/>
      <c r="X643" s="18"/>
      <c r="AA643" s="19"/>
      <c r="AB643" s="10"/>
      <c r="AH643" s="19"/>
      <c r="AJ643" s="18"/>
    </row>
    <row r="644" spans="8:36" x14ac:dyDescent="0.15">
      <c r="H644" s="2"/>
      <c r="X644" s="18"/>
      <c r="AA644" s="19"/>
      <c r="AB644" s="10"/>
      <c r="AH644" s="19"/>
      <c r="AJ644" s="18"/>
    </row>
    <row r="645" spans="8:36" x14ac:dyDescent="0.15">
      <c r="H645" s="2"/>
      <c r="X645" s="18"/>
      <c r="AA645" s="19"/>
      <c r="AB645" s="10"/>
      <c r="AH645" s="19"/>
      <c r="AJ645" s="18"/>
    </row>
    <row r="646" spans="8:36" x14ac:dyDescent="0.15">
      <c r="H646" s="2"/>
      <c r="X646" s="18"/>
      <c r="AA646" s="19"/>
      <c r="AB646" s="10"/>
      <c r="AH646" s="19"/>
      <c r="AJ646" s="18"/>
    </row>
    <row r="647" spans="8:36" x14ac:dyDescent="0.15">
      <c r="H647" s="2"/>
      <c r="X647" s="18"/>
      <c r="AA647" s="19"/>
      <c r="AB647" s="10"/>
      <c r="AH647" s="19"/>
      <c r="AJ647" s="18"/>
    </row>
    <row r="648" spans="8:36" x14ac:dyDescent="0.15">
      <c r="H648" s="2"/>
      <c r="X648" s="18"/>
      <c r="AA648" s="19"/>
      <c r="AB648" s="10"/>
      <c r="AH648" s="19"/>
      <c r="AJ648" s="18"/>
    </row>
    <row r="649" spans="8:36" x14ac:dyDescent="0.15">
      <c r="H649" s="2"/>
      <c r="X649" s="18"/>
      <c r="AA649" s="19"/>
      <c r="AB649" s="10"/>
      <c r="AH649" s="19"/>
      <c r="AJ649" s="18"/>
    </row>
    <row r="650" spans="8:36" x14ac:dyDescent="0.15">
      <c r="H650" s="2"/>
      <c r="X650" s="18"/>
      <c r="AA650" s="19"/>
      <c r="AB650" s="10"/>
      <c r="AH650" s="19"/>
      <c r="AJ650" s="18"/>
    </row>
    <row r="651" spans="8:36" x14ac:dyDescent="0.15">
      <c r="H651" s="2"/>
      <c r="X651" s="18"/>
      <c r="AA651" s="19"/>
      <c r="AB651" s="10"/>
      <c r="AH651" s="19"/>
      <c r="AJ651" s="18"/>
    </row>
    <row r="652" spans="8:36" x14ac:dyDescent="0.15">
      <c r="H652" s="2"/>
      <c r="X652" s="18"/>
      <c r="AA652" s="19"/>
      <c r="AB652" s="10"/>
      <c r="AH652" s="19"/>
      <c r="AJ652" s="18"/>
    </row>
    <row r="653" spans="8:36" x14ac:dyDescent="0.15">
      <c r="H653" s="2"/>
      <c r="X653" s="18"/>
      <c r="AA653" s="19"/>
      <c r="AB653" s="10"/>
      <c r="AH653" s="19"/>
      <c r="AJ653" s="18"/>
    </row>
    <row r="654" spans="8:36" x14ac:dyDescent="0.15">
      <c r="H654" s="2"/>
      <c r="X654" s="18"/>
      <c r="AA654" s="19"/>
      <c r="AB654" s="10"/>
      <c r="AH654" s="19"/>
      <c r="AJ654" s="18"/>
    </row>
    <row r="655" spans="8:36" x14ac:dyDescent="0.15">
      <c r="H655" s="2"/>
      <c r="X655" s="18"/>
      <c r="AA655" s="19"/>
      <c r="AB655" s="10"/>
      <c r="AH655" s="19"/>
      <c r="AJ655" s="18"/>
    </row>
    <row r="656" spans="8:36" x14ac:dyDescent="0.15">
      <c r="H656" s="2"/>
      <c r="X656" s="18"/>
      <c r="AA656" s="19"/>
      <c r="AB656" s="10"/>
      <c r="AH656" s="19"/>
      <c r="AJ656" s="18"/>
    </row>
    <row r="657" spans="8:36" x14ac:dyDescent="0.15">
      <c r="H657" s="2"/>
      <c r="X657" s="18"/>
      <c r="AA657" s="19"/>
      <c r="AB657" s="10"/>
      <c r="AH657" s="19"/>
      <c r="AJ657" s="18"/>
    </row>
    <row r="658" spans="8:36" x14ac:dyDescent="0.15">
      <c r="H658" s="2"/>
      <c r="X658" s="18"/>
      <c r="AA658" s="19"/>
      <c r="AB658" s="10"/>
      <c r="AH658" s="19"/>
      <c r="AJ658" s="18"/>
    </row>
    <row r="659" spans="8:36" x14ac:dyDescent="0.15">
      <c r="H659" s="2"/>
      <c r="X659" s="18"/>
      <c r="AA659" s="19"/>
      <c r="AB659" s="10"/>
      <c r="AH659" s="19"/>
      <c r="AJ659" s="18"/>
    </row>
    <row r="660" spans="8:36" x14ac:dyDescent="0.15">
      <c r="H660" s="2"/>
      <c r="X660" s="18"/>
      <c r="AA660" s="19"/>
      <c r="AB660" s="10"/>
      <c r="AH660" s="19"/>
      <c r="AJ660" s="18"/>
    </row>
    <row r="661" spans="8:36" x14ac:dyDescent="0.15">
      <c r="H661" s="2"/>
      <c r="X661" s="18"/>
      <c r="AA661" s="19"/>
      <c r="AB661" s="10"/>
      <c r="AH661" s="19"/>
      <c r="AJ661" s="18"/>
    </row>
    <row r="662" spans="8:36" x14ac:dyDescent="0.15">
      <c r="H662" s="2"/>
      <c r="X662" s="18"/>
      <c r="AA662" s="19"/>
      <c r="AB662" s="10"/>
      <c r="AH662" s="19"/>
      <c r="AJ662" s="18"/>
    </row>
    <row r="663" spans="8:36" x14ac:dyDescent="0.15">
      <c r="H663" s="2"/>
      <c r="X663" s="18"/>
      <c r="AA663" s="19"/>
      <c r="AB663" s="10"/>
      <c r="AH663" s="19"/>
      <c r="AJ663" s="18"/>
    </row>
    <row r="664" spans="8:36" x14ac:dyDescent="0.15">
      <c r="H664" s="2"/>
      <c r="X664" s="18"/>
      <c r="AA664" s="19"/>
      <c r="AB664" s="10"/>
      <c r="AH664" s="19"/>
      <c r="AJ664" s="18"/>
    </row>
    <row r="665" spans="8:36" x14ac:dyDescent="0.15">
      <c r="H665" s="2"/>
      <c r="K665" s="3"/>
      <c r="L665" s="3"/>
      <c r="X665" s="18"/>
      <c r="AA665" s="19"/>
      <c r="AB665" s="10"/>
      <c r="AH665" s="19"/>
      <c r="AJ665" s="18"/>
    </row>
    <row r="666" spans="8:36" x14ac:dyDescent="0.15">
      <c r="H666" s="2"/>
      <c r="K666" s="3"/>
      <c r="L666" s="3"/>
      <c r="X666" s="18"/>
      <c r="AA666" s="19"/>
      <c r="AB666" s="10"/>
      <c r="AH666" s="19"/>
      <c r="AJ666" s="18"/>
    </row>
    <row r="667" spans="8:36" x14ac:dyDescent="0.15">
      <c r="H667" s="2"/>
      <c r="K667" s="3"/>
      <c r="L667" s="3"/>
      <c r="X667" s="18"/>
      <c r="AA667" s="19"/>
      <c r="AB667" s="10"/>
      <c r="AH667" s="19"/>
      <c r="AJ667" s="18"/>
    </row>
    <row r="668" spans="8:36" x14ac:dyDescent="0.15">
      <c r="H668" s="2"/>
      <c r="K668" s="3"/>
      <c r="L668" s="3"/>
      <c r="X668" s="18"/>
      <c r="AA668" s="19"/>
      <c r="AB668" s="10"/>
      <c r="AH668" s="19"/>
      <c r="AJ668" s="18"/>
    </row>
    <row r="669" spans="8:36" x14ac:dyDescent="0.15">
      <c r="H669" s="2"/>
      <c r="K669" s="3"/>
      <c r="L669" s="3"/>
      <c r="X669" s="18"/>
      <c r="AA669" s="19"/>
      <c r="AB669" s="10"/>
      <c r="AH669" s="19"/>
      <c r="AJ669" s="18"/>
    </row>
    <row r="670" spans="8:36" x14ac:dyDescent="0.15">
      <c r="H670" s="2"/>
      <c r="K670" s="3"/>
      <c r="L670" s="3"/>
      <c r="X670" s="18"/>
      <c r="AA670" s="19"/>
      <c r="AB670" s="10"/>
      <c r="AH670" s="19"/>
      <c r="AJ670" s="18"/>
    </row>
    <row r="671" spans="8:36" x14ac:dyDescent="0.15">
      <c r="H671" s="2"/>
      <c r="K671" s="3"/>
      <c r="L671" s="3"/>
      <c r="X671" s="18"/>
      <c r="AA671" s="19"/>
      <c r="AB671" s="10"/>
      <c r="AH671" s="19"/>
      <c r="AJ671" s="18"/>
    </row>
    <row r="672" spans="8:36" x14ac:dyDescent="0.15">
      <c r="H672" s="2"/>
      <c r="K672" s="3"/>
      <c r="L672" s="3"/>
      <c r="X672" s="18"/>
      <c r="AA672" s="19"/>
      <c r="AB672" s="10"/>
      <c r="AH672" s="19"/>
      <c r="AJ672" s="18"/>
    </row>
    <row r="673" spans="8:36" x14ac:dyDescent="0.15">
      <c r="H673" s="2"/>
      <c r="K673" s="3"/>
      <c r="L673" s="3"/>
      <c r="X673" s="18"/>
      <c r="AA673" s="19"/>
      <c r="AB673" s="10"/>
      <c r="AH673" s="19"/>
      <c r="AJ673" s="18"/>
    </row>
    <row r="674" spans="8:36" x14ac:dyDescent="0.15">
      <c r="H674" s="2"/>
      <c r="K674" s="3"/>
      <c r="L674" s="3"/>
      <c r="X674" s="18"/>
      <c r="AA674" s="19"/>
      <c r="AB674" s="10"/>
      <c r="AH674" s="19"/>
      <c r="AJ674" s="18"/>
    </row>
    <row r="675" spans="8:36" x14ac:dyDescent="0.15">
      <c r="H675" s="2"/>
      <c r="K675" s="3"/>
      <c r="L675" s="3"/>
      <c r="X675" s="18"/>
      <c r="AA675" s="19"/>
      <c r="AB675" s="10"/>
      <c r="AH675" s="19"/>
      <c r="AJ675" s="18"/>
    </row>
    <row r="676" spans="8:36" x14ac:dyDescent="0.15">
      <c r="H676" s="2"/>
      <c r="K676" s="3"/>
      <c r="L676" s="3"/>
      <c r="X676" s="18"/>
      <c r="AA676" s="19"/>
      <c r="AB676" s="10"/>
      <c r="AH676" s="19"/>
      <c r="AJ676" s="18"/>
    </row>
    <row r="677" spans="8:36" x14ac:dyDescent="0.15">
      <c r="H677" s="2"/>
      <c r="K677" s="3"/>
      <c r="L677" s="3"/>
      <c r="X677" s="18"/>
      <c r="AA677" s="19"/>
      <c r="AB677" s="10"/>
      <c r="AH677" s="19"/>
      <c r="AJ677" s="18"/>
    </row>
    <row r="678" spans="8:36" x14ac:dyDescent="0.15">
      <c r="H678" s="2"/>
      <c r="K678" s="3"/>
      <c r="L678" s="3"/>
      <c r="X678" s="18"/>
      <c r="AA678" s="19"/>
      <c r="AB678" s="10"/>
      <c r="AH678" s="19"/>
      <c r="AJ678" s="18"/>
    </row>
    <row r="679" spans="8:36" x14ac:dyDescent="0.15">
      <c r="H679" s="2"/>
      <c r="K679" s="3"/>
      <c r="L679" s="3"/>
      <c r="X679" s="18"/>
      <c r="AA679" s="19"/>
      <c r="AB679" s="10"/>
      <c r="AH679" s="19"/>
      <c r="AJ679" s="18"/>
    </row>
    <row r="680" spans="8:36" x14ac:dyDescent="0.15">
      <c r="H680" s="2"/>
      <c r="K680" s="3"/>
      <c r="L680" s="3"/>
      <c r="X680" s="18"/>
      <c r="AA680" s="19"/>
      <c r="AB680" s="10"/>
      <c r="AH680" s="19"/>
      <c r="AJ680" s="18"/>
    </row>
    <row r="681" spans="8:36" x14ac:dyDescent="0.15">
      <c r="H681" s="2"/>
      <c r="K681" s="3"/>
      <c r="L681" s="3"/>
      <c r="X681" s="18"/>
      <c r="AA681" s="19"/>
      <c r="AB681" s="10"/>
      <c r="AH681" s="19"/>
      <c r="AJ681" s="18"/>
    </row>
    <row r="682" spans="8:36" x14ac:dyDescent="0.15">
      <c r="H682" s="2"/>
      <c r="K682" s="3"/>
      <c r="L682" s="3"/>
      <c r="X682" s="18"/>
      <c r="AA682" s="19"/>
      <c r="AB682" s="10"/>
      <c r="AH682" s="19"/>
      <c r="AJ682" s="18"/>
    </row>
    <row r="683" spans="8:36" x14ac:dyDescent="0.15">
      <c r="H683" s="2"/>
      <c r="K683" s="3"/>
      <c r="L683" s="3"/>
      <c r="X683" s="18"/>
      <c r="AA683" s="19"/>
      <c r="AB683" s="10"/>
      <c r="AH683" s="19"/>
      <c r="AJ683" s="18"/>
    </row>
    <row r="684" spans="8:36" x14ac:dyDescent="0.15">
      <c r="H684" s="2"/>
      <c r="K684" s="3"/>
      <c r="L684" s="3"/>
      <c r="X684" s="18"/>
      <c r="AA684" s="19"/>
      <c r="AB684" s="10"/>
      <c r="AH684" s="19"/>
      <c r="AJ684" s="18"/>
    </row>
    <row r="685" spans="8:36" x14ac:dyDescent="0.15">
      <c r="H685" s="2"/>
      <c r="K685" s="3"/>
      <c r="L685" s="3"/>
      <c r="X685" s="18"/>
      <c r="AA685" s="19"/>
      <c r="AB685" s="10"/>
      <c r="AH685" s="19"/>
      <c r="AJ685" s="18"/>
    </row>
    <row r="686" spans="8:36" x14ac:dyDescent="0.15">
      <c r="H686" s="2"/>
      <c r="K686" s="3"/>
      <c r="L686" s="3"/>
      <c r="X686" s="18"/>
      <c r="AA686" s="19"/>
      <c r="AB686" s="10"/>
      <c r="AH686" s="19"/>
      <c r="AJ686" s="18"/>
    </row>
    <row r="687" spans="8:36" x14ac:dyDescent="0.15">
      <c r="H687" s="2"/>
      <c r="K687" s="3"/>
      <c r="L687" s="3"/>
      <c r="X687" s="18"/>
      <c r="AA687" s="19"/>
      <c r="AB687" s="10"/>
      <c r="AH687" s="19"/>
      <c r="AJ687" s="18"/>
    </row>
    <row r="688" spans="8:36" x14ac:dyDescent="0.15">
      <c r="H688" s="2"/>
      <c r="X688" s="18"/>
      <c r="AA688" s="19"/>
      <c r="AB688" s="10"/>
      <c r="AH688" s="19"/>
      <c r="AJ688" s="18"/>
    </row>
    <row r="689" spans="8:36" x14ac:dyDescent="0.15">
      <c r="H689" s="2"/>
      <c r="X689" s="18"/>
      <c r="AA689" s="19"/>
      <c r="AB689" s="10"/>
      <c r="AH689" s="19"/>
      <c r="AJ689" s="18"/>
    </row>
    <row r="690" spans="8:36" x14ac:dyDescent="0.15">
      <c r="H690" s="2"/>
      <c r="X690" s="18"/>
      <c r="AA690" s="19"/>
      <c r="AB690" s="10"/>
      <c r="AH690" s="19"/>
      <c r="AJ690" s="18"/>
    </row>
    <row r="691" spans="8:36" x14ac:dyDescent="0.15">
      <c r="H691" s="2"/>
      <c r="X691" s="18"/>
      <c r="AA691" s="19"/>
      <c r="AB691" s="10"/>
      <c r="AH691" s="19"/>
      <c r="AJ691" s="18"/>
    </row>
    <row r="692" spans="8:36" x14ac:dyDescent="0.15">
      <c r="H692" s="2"/>
      <c r="X692" s="18"/>
      <c r="AA692" s="19"/>
      <c r="AB692" s="10"/>
      <c r="AH692" s="19"/>
      <c r="AJ692" s="18"/>
    </row>
    <row r="693" spans="8:36" x14ac:dyDescent="0.15">
      <c r="H693" s="2"/>
      <c r="X693" s="18"/>
      <c r="AA693" s="19"/>
      <c r="AB693" s="10"/>
      <c r="AH693" s="19"/>
      <c r="AJ693" s="18"/>
    </row>
    <row r="694" spans="8:36" x14ac:dyDescent="0.15">
      <c r="H694" s="2"/>
      <c r="X694" s="18"/>
      <c r="AA694" s="19"/>
      <c r="AB694" s="10"/>
      <c r="AH694" s="19"/>
      <c r="AJ694" s="18"/>
    </row>
    <row r="695" spans="8:36" x14ac:dyDescent="0.15">
      <c r="H695" s="2"/>
      <c r="X695" s="18"/>
      <c r="AA695" s="19"/>
      <c r="AB695" s="10"/>
      <c r="AH695" s="19"/>
      <c r="AJ695" s="18"/>
    </row>
    <row r="696" spans="8:36" x14ac:dyDescent="0.15">
      <c r="H696" s="2"/>
      <c r="X696" s="18"/>
      <c r="AA696" s="19"/>
      <c r="AB696" s="10"/>
      <c r="AH696" s="19"/>
      <c r="AJ696" s="18"/>
    </row>
    <row r="697" spans="8:36" x14ac:dyDescent="0.15">
      <c r="H697" s="2"/>
      <c r="X697" s="18"/>
      <c r="AA697" s="19"/>
      <c r="AB697" s="10"/>
      <c r="AH697" s="19"/>
      <c r="AJ697" s="18"/>
    </row>
    <row r="698" spans="8:36" x14ac:dyDescent="0.15">
      <c r="H698" s="2"/>
      <c r="X698" s="18"/>
      <c r="AA698" s="19"/>
      <c r="AB698" s="10"/>
      <c r="AH698" s="19"/>
      <c r="AJ698" s="18"/>
    </row>
    <row r="699" spans="8:36" x14ac:dyDescent="0.15">
      <c r="H699" s="2"/>
      <c r="X699" s="18"/>
      <c r="AA699" s="19"/>
      <c r="AB699" s="10"/>
      <c r="AH699" s="19"/>
      <c r="AJ699" s="18"/>
    </row>
    <row r="700" spans="8:36" x14ac:dyDescent="0.15">
      <c r="H700" s="2"/>
      <c r="X700" s="18"/>
      <c r="AA700" s="19"/>
      <c r="AB700" s="10"/>
      <c r="AH700" s="19"/>
      <c r="AJ700" s="18"/>
    </row>
    <row r="701" spans="8:36" x14ac:dyDescent="0.15">
      <c r="H701" s="2"/>
      <c r="X701" s="18"/>
      <c r="AA701" s="19"/>
      <c r="AB701" s="10"/>
      <c r="AH701" s="19"/>
      <c r="AJ701" s="18"/>
    </row>
    <row r="702" spans="8:36" x14ac:dyDescent="0.15">
      <c r="H702" s="2"/>
      <c r="X702" s="18"/>
      <c r="AA702" s="19"/>
      <c r="AB702" s="10"/>
      <c r="AH702" s="19"/>
      <c r="AJ702" s="18"/>
    </row>
    <row r="703" spans="8:36" x14ac:dyDescent="0.15">
      <c r="H703" s="2"/>
      <c r="X703" s="18"/>
      <c r="AA703" s="19"/>
      <c r="AB703" s="10"/>
      <c r="AH703" s="19"/>
      <c r="AJ703" s="18"/>
    </row>
    <row r="704" spans="8:36" x14ac:dyDescent="0.15">
      <c r="H704" s="2"/>
      <c r="X704" s="18"/>
      <c r="AA704" s="19"/>
      <c r="AB704" s="10"/>
      <c r="AH704" s="19"/>
      <c r="AJ704" s="18"/>
    </row>
    <row r="705" spans="8:36" x14ac:dyDescent="0.15">
      <c r="H705" s="2"/>
      <c r="X705" s="18"/>
      <c r="AA705" s="19"/>
      <c r="AB705" s="10"/>
      <c r="AH705" s="19"/>
      <c r="AJ705" s="18"/>
    </row>
    <row r="706" spans="8:36" x14ac:dyDescent="0.15">
      <c r="H706" s="2"/>
      <c r="X706" s="18"/>
      <c r="AA706" s="19"/>
      <c r="AB706" s="10"/>
      <c r="AH706" s="19"/>
      <c r="AJ706" s="18"/>
    </row>
    <row r="707" spans="8:36" x14ac:dyDescent="0.15">
      <c r="H707" s="2"/>
      <c r="X707" s="18"/>
      <c r="AA707" s="19"/>
      <c r="AB707" s="10"/>
      <c r="AH707" s="19"/>
      <c r="AJ707" s="18"/>
    </row>
    <row r="708" spans="8:36" x14ac:dyDescent="0.15">
      <c r="H708" s="2"/>
      <c r="X708" s="18"/>
      <c r="AA708" s="19"/>
      <c r="AB708" s="10"/>
      <c r="AH708" s="19"/>
      <c r="AJ708" s="18"/>
    </row>
    <row r="709" spans="8:36" x14ac:dyDescent="0.15">
      <c r="H709" s="2"/>
      <c r="X709" s="18"/>
      <c r="AA709" s="19"/>
      <c r="AB709" s="10"/>
      <c r="AH709" s="19"/>
      <c r="AJ709" s="18"/>
    </row>
    <row r="710" spans="8:36" x14ac:dyDescent="0.15">
      <c r="H710" s="2"/>
      <c r="X710" s="18"/>
      <c r="AA710" s="19"/>
      <c r="AB710" s="10"/>
      <c r="AH710" s="19"/>
      <c r="AJ710" s="18"/>
    </row>
    <row r="711" spans="8:36" x14ac:dyDescent="0.15">
      <c r="H711" s="2"/>
      <c r="X711" s="18"/>
      <c r="AA711" s="19"/>
      <c r="AB711" s="10"/>
      <c r="AH711" s="19"/>
      <c r="AJ711" s="18"/>
    </row>
    <row r="712" spans="8:36" x14ac:dyDescent="0.15">
      <c r="H712" s="2"/>
      <c r="X712" s="18"/>
      <c r="AA712" s="19"/>
      <c r="AB712" s="10"/>
      <c r="AH712" s="19"/>
      <c r="AJ712" s="18"/>
    </row>
    <row r="713" spans="8:36" x14ac:dyDescent="0.15">
      <c r="H713" s="2"/>
      <c r="X713" s="18"/>
      <c r="AA713" s="19"/>
      <c r="AB713" s="10"/>
      <c r="AH713" s="19"/>
      <c r="AJ713" s="18"/>
    </row>
    <row r="714" spans="8:36" x14ac:dyDescent="0.15">
      <c r="H714" s="2"/>
      <c r="X714" s="18"/>
      <c r="AA714" s="19"/>
      <c r="AB714" s="10"/>
      <c r="AH714" s="19"/>
      <c r="AJ714" s="18"/>
    </row>
    <row r="715" spans="8:36" x14ac:dyDescent="0.15">
      <c r="H715" s="2"/>
      <c r="X715" s="18"/>
      <c r="AA715" s="19"/>
      <c r="AB715" s="10"/>
      <c r="AH715" s="19"/>
      <c r="AJ715" s="18"/>
    </row>
    <row r="716" spans="8:36" x14ac:dyDescent="0.15">
      <c r="H716" s="2"/>
      <c r="X716" s="18"/>
      <c r="AA716" s="19"/>
      <c r="AB716" s="10"/>
      <c r="AH716" s="19"/>
      <c r="AJ716" s="18"/>
    </row>
    <row r="717" spans="8:36" x14ac:dyDescent="0.15">
      <c r="H717" s="2"/>
      <c r="X717" s="18"/>
      <c r="AA717" s="19"/>
      <c r="AB717" s="10"/>
      <c r="AH717" s="19"/>
      <c r="AJ717" s="18"/>
    </row>
    <row r="718" spans="8:36" x14ac:dyDescent="0.15">
      <c r="H718" s="2"/>
      <c r="X718" s="18"/>
      <c r="AA718" s="19"/>
      <c r="AB718" s="10"/>
      <c r="AH718" s="19"/>
      <c r="AJ718" s="18"/>
    </row>
    <row r="719" spans="8:36" x14ac:dyDescent="0.15">
      <c r="H719" s="2"/>
      <c r="X719" s="18"/>
      <c r="AA719" s="19"/>
      <c r="AB719" s="10"/>
      <c r="AH719" s="19"/>
      <c r="AJ719" s="18"/>
    </row>
    <row r="720" spans="8:36" x14ac:dyDescent="0.15">
      <c r="H720" s="2"/>
      <c r="X720" s="18"/>
      <c r="AA720" s="19"/>
      <c r="AB720" s="10"/>
      <c r="AH720" s="19"/>
      <c r="AJ720" s="18"/>
    </row>
    <row r="721" spans="8:36" x14ac:dyDescent="0.15">
      <c r="H721" s="2"/>
      <c r="X721" s="18"/>
      <c r="AA721" s="19"/>
      <c r="AB721" s="10"/>
      <c r="AH721" s="19"/>
      <c r="AJ721" s="18"/>
    </row>
    <row r="722" spans="8:36" x14ac:dyDescent="0.15">
      <c r="H722" s="2"/>
      <c r="X722" s="18"/>
      <c r="AA722" s="19"/>
      <c r="AB722" s="10"/>
      <c r="AH722" s="19"/>
      <c r="AJ722" s="18"/>
    </row>
    <row r="723" spans="8:36" x14ac:dyDescent="0.15">
      <c r="H723" s="2"/>
      <c r="X723" s="18"/>
      <c r="AA723" s="19"/>
      <c r="AB723" s="10"/>
      <c r="AH723" s="19"/>
      <c r="AJ723" s="18"/>
    </row>
    <row r="724" spans="8:36" x14ac:dyDescent="0.15">
      <c r="H724" s="2"/>
      <c r="X724" s="18"/>
      <c r="AA724" s="19"/>
      <c r="AB724" s="10"/>
      <c r="AH724" s="19"/>
      <c r="AJ724" s="18"/>
    </row>
    <row r="725" spans="8:36" x14ac:dyDescent="0.15">
      <c r="H725" s="2"/>
      <c r="X725" s="18"/>
      <c r="AA725" s="19"/>
      <c r="AB725" s="10"/>
      <c r="AH725" s="19"/>
      <c r="AJ725" s="18"/>
    </row>
    <row r="726" spans="8:36" x14ac:dyDescent="0.15">
      <c r="H726" s="2"/>
      <c r="X726" s="18"/>
      <c r="AA726" s="19"/>
      <c r="AB726" s="10"/>
      <c r="AH726" s="19"/>
      <c r="AJ726" s="18"/>
    </row>
    <row r="727" spans="8:36" x14ac:dyDescent="0.15">
      <c r="H727" s="2"/>
      <c r="X727" s="18"/>
      <c r="AA727" s="19"/>
      <c r="AB727" s="10"/>
      <c r="AH727" s="19"/>
      <c r="AJ727" s="18"/>
    </row>
    <row r="728" spans="8:36" x14ac:dyDescent="0.15">
      <c r="H728" s="2"/>
      <c r="X728" s="18"/>
      <c r="AA728" s="19"/>
      <c r="AB728" s="10"/>
      <c r="AH728" s="19"/>
      <c r="AJ728" s="18"/>
    </row>
    <row r="729" spans="8:36" x14ac:dyDescent="0.15">
      <c r="H729" s="2"/>
      <c r="X729" s="18"/>
      <c r="AA729" s="19"/>
      <c r="AB729" s="10"/>
      <c r="AH729" s="19"/>
      <c r="AJ729" s="18"/>
    </row>
    <row r="730" spans="8:36" x14ac:dyDescent="0.15">
      <c r="H730" s="2"/>
      <c r="X730" s="18"/>
      <c r="AA730" s="19"/>
      <c r="AB730" s="10"/>
      <c r="AH730" s="19"/>
      <c r="AJ730" s="18"/>
    </row>
    <row r="731" spans="8:36" x14ac:dyDescent="0.15">
      <c r="H731" s="2"/>
      <c r="X731" s="18"/>
      <c r="AA731" s="19"/>
      <c r="AB731" s="10"/>
      <c r="AH731" s="19"/>
      <c r="AJ731" s="18"/>
    </row>
    <row r="732" spans="8:36" x14ac:dyDescent="0.15">
      <c r="H732" s="2"/>
      <c r="X732" s="18"/>
      <c r="AA732" s="19"/>
      <c r="AB732" s="10"/>
      <c r="AH732" s="19"/>
      <c r="AJ732" s="18"/>
    </row>
    <row r="733" spans="8:36" x14ac:dyDescent="0.15">
      <c r="H733" s="2"/>
      <c r="X733" s="18"/>
      <c r="AA733" s="19"/>
      <c r="AB733" s="10"/>
      <c r="AH733" s="19"/>
      <c r="AJ733" s="18"/>
    </row>
    <row r="734" spans="8:36" x14ac:dyDescent="0.15">
      <c r="H734" s="2"/>
      <c r="X734" s="18"/>
      <c r="AA734" s="19"/>
      <c r="AB734" s="10"/>
      <c r="AH734" s="19"/>
      <c r="AJ734" s="18"/>
    </row>
    <row r="735" spans="8:36" x14ac:dyDescent="0.15">
      <c r="H735" s="2"/>
      <c r="X735" s="18"/>
      <c r="AA735" s="19"/>
      <c r="AB735" s="10"/>
      <c r="AH735" s="19"/>
      <c r="AJ735" s="18"/>
    </row>
    <row r="736" spans="8:36" x14ac:dyDescent="0.15">
      <c r="H736" s="2"/>
      <c r="X736" s="18"/>
      <c r="AA736" s="19"/>
      <c r="AB736" s="10"/>
      <c r="AH736" s="19"/>
      <c r="AJ736" s="18"/>
    </row>
    <row r="737" spans="8:36" x14ac:dyDescent="0.15">
      <c r="H737" s="2"/>
      <c r="X737" s="18"/>
      <c r="AA737" s="19"/>
      <c r="AB737" s="10"/>
      <c r="AH737" s="19"/>
      <c r="AJ737" s="18"/>
    </row>
    <row r="738" spans="8:36" x14ac:dyDescent="0.15">
      <c r="H738" s="2"/>
      <c r="X738" s="18"/>
      <c r="AA738" s="19"/>
      <c r="AB738" s="10"/>
      <c r="AH738" s="19"/>
      <c r="AJ738" s="18"/>
    </row>
    <row r="739" spans="8:36" x14ac:dyDescent="0.15">
      <c r="H739" s="2"/>
      <c r="X739" s="18"/>
      <c r="AA739" s="19"/>
      <c r="AB739" s="10"/>
      <c r="AH739" s="19"/>
      <c r="AJ739" s="18"/>
    </row>
    <row r="740" spans="8:36" x14ac:dyDescent="0.15">
      <c r="H740" s="2"/>
      <c r="X740" s="18"/>
      <c r="AA740" s="19"/>
      <c r="AB740" s="10"/>
      <c r="AH740" s="19"/>
      <c r="AJ740" s="18"/>
    </row>
    <row r="741" spans="8:36" x14ac:dyDescent="0.15">
      <c r="H741" s="2"/>
      <c r="X741" s="18"/>
      <c r="AA741" s="19"/>
      <c r="AB741" s="10"/>
      <c r="AH741" s="19"/>
      <c r="AJ741" s="18"/>
    </row>
    <row r="742" spans="8:36" x14ac:dyDescent="0.15">
      <c r="H742" s="2"/>
      <c r="X742" s="18"/>
      <c r="AA742" s="19"/>
      <c r="AB742" s="10"/>
      <c r="AH742" s="19"/>
      <c r="AJ742" s="18"/>
    </row>
    <row r="743" spans="8:36" x14ac:dyDescent="0.15">
      <c r="H743" s="2"/>
      <c r="X743" s="18"/>
      <c r="AA743" s="19"/>
      <c r="AB743" s="10"/>
      <c r="AH743" s="19"/>
      <c r="AJ743" s="18"/>
    </row>
    <row r="744" spans="8:36" x14ac:dyDescent="0.15">
      <c r="H744" s="2"/>
      <c r="X744" s="18"/>
      <c r="AA744" s="19"/>
      <c r="AB744" s="10"/>
      <c r="AH744" s="19"/>
      <c r="AJ744" s="18"/>
    </row>
    <row r="745" spans="8:36" x14ac:dyDescent="0.15">
      <c r="H745" s="2"/>
      <c r="X745" s="18"/>
      <c r="AA745" s="19"/>
      <c r="AB745" s="10"/>
      <c r="AH745" s="19"/>
      <c r="AJ745" s="18"/>
    </row>
    <row r="746" spans="8:36" x14ac:dyDescent="0.15">
      <c r="H746" s="2"/>
      <c r="K746" s="3"/>
      <c r="L746" s="3"/>
      <c r="X746" s="18"/>
      <c r="AA746" s="19"/>
      <c r="AB746" s="10"/>
      <c r="AH746" s="19"/>
      <c r="AJ746" s="18"/>
    </row>
    <row r="747" spans="8:36" x14ac:dyDescent="0.15">
      <c r="H747" s="2"/>
      <c r="K747" s="3"/>
      <c r="L747" s="3"/>
      <c r="X747" s="18"/>
      <c r="AA747" s="19"/>
      <c r="AB747" s="10"/>
      <c r="AH747" s="19"/>
      <c r="AJ747" s="18"/>
    </row>
    <row r="748" spans="8:36" x14ac:dyDescent="0.15">
      <c r="H748" s="2"/>
      <c r="K748" s="3"/>
      <c r="L748" s="3"/>
      <c r="X748" s="18"/>
      <c r="AA748" s="19"/>
      <c r="AB748" s="10"/>
      <c r="AH748" s="19"/>
      <c r="AJ748" s="18"/>
    </row>
    <row r="749" spans="8:36" x14ac:dyDescent="0.15">
      <c r="H749" s="2"/>
      <c r="K749" s="3"/>
      <c r="L749" s="3"/>
      <c r="X749" s="18"/>
      <c r="AA749" s="19"/>
      <c r="AB749" s="10"/>
      <c r="AH749" s="19"/>
      <c r="AJ749" s="18"/>
    </row>
    <row r="750" spans="8:36" x14ac:dyDescent="0.15">
      <c r="H750" s="2"/>
      <c r="K750" s="3"/>
      <c r="L750" s="3"/>
      <c r="X750" s="18"/>
      <c r="AA750" s="19"/>
      <c r="AB750" s="10"/>
      <c r="AH750" s="19"/>
      <c r="AJ750" s="18"/>
    </row>
    <row r="751" spans="8:36" x14ac:dyDescent="0.15">
      <c r="H751" s="2"/>
      <c r="K751" s="3"/>
      <c r="L751" s="3"/>
      <c r="X751" s="18"/>
      <c r="AA751" s="19"/>
      <c r="AB751" s="10"/>
      <c r="AH751" s="19"/>
      <c r="AJ751" s="18"/>
    </row>
    <row r="752" spans="8:36" x14ac:dyDescent="0.15">
      <c r="H752" s="2"/>
      <c r="K752" s="3"/>
      <c r="L752" s="3"/>
      <c r="X752" s="18"/>
      <c r="AA752" s="19"/>
      <c r="AB752" s="10"/>
      <c r="AH752" s="19"/>
      <c r="AJ752" s="18"/>
    </row>
    <row r="753" spans="8:36" x14ac:dyDescent="0.15">
      <c r="H753" s="2"/>
      <c r="K753" s="3"/>
      <c r="L753" s="3"/>
      <c r="X753" s="18"/>
      <c r="AA753" s="19"/>
      <c r="AB753" s="10"/>
      <c r="AH753" s="19"/>
      <c r="AJ753" s="18"/>
    </row>
    <row r="754" spans="8:36" x14ac:dyDescent="0.15">
      <c r="H754" s="2"/>
      <c r="K754" s="3"/>
      <c r="L754" s="3"/>
      <c r="X754" s="18"/>
      <c r="AA754" s="19"/>
      <c r="AB754" s="10"/>
      <c r="AH754" s="19"/>
      <c r="AJ754" s="18"/>
    </row>
    <row r="755" spans="8:36" x14ac:dyDescent="0.15">
      <c r="H755" s="2"/>
      <c r="K755" s="3"/>
      <c r="L755" s="3"/>
      <c r="X755" s="18"/>
      <c r="AA755" s="19"/>
      <c r="AB755" s="10"/>
      <c r="AH755" s="19"/>
      <c r="AJ755" s="18"/>
    </row>
    <row r="756" spans="8:36" x14ac:dyDescent="0.15">
      <c r="H756" s="2"/>
      <c r="K756" s="3"/>
      <c r="L756" s="3"/>
      <c r="X756" s="18"/>
      <c r="AA756" s="19"/>
      <c r="AB756" s="10"/>
      <c r="AH756" s="19"/>
      <c r="AJ756" s="18"/>
    </row>
    <row r="757" spans="8:36" x14ac:dyDescent="0.15">
      <c r="H757" s="2"/>
      <c r="X757" s="18"/>
      <c r="AA757" s="19"/>
      <c r="AB757" s="10"/>
      <c r="AH757" s="19"/>
      <c r="AJ757" s="18"/>
    </row>
    <row r="758" spans="8:36" x14ac:dyDescent="0.15">
      <c r="H758" s="2"/>
      <c r="X758" s="18"/>
      <c r="AA758" s="19"/>
      <c r="AB758" s="10"/>
      <c r="AH758" s="19"/>
      <c r="AJ758" s="18"/>
    </row>
    <row r="759" spans="8:36" x14ac:dyDescent="0.15">
      <c r="H759" s="2"/>
      <c r="X759" s="18"/>
      <c r="AA759" s="19"/>
      <c r="AB759" s="10"/>
      <c r="AH759" s="19"/>
      <c r="AJ759" s="18"/>
    </row>
    <row r="760" spans="8:36" x14ac:dyDescent="0.15">
      <c r="H760" s="2"/>
      <c r="X760" s="18"/>
      <c r="AA760" s="19"/>
      <c r="AB760" s="10"/>
      <c r="AH760" s="19"/>
      <c r="AJ760" s="18"/>
    </row>
    <row r="761" spans="8:36" x14ac:dyDescent="0.15">
      <c r="H761" s="2"/>
      <c r="X761" s="18"/>
      <c r="AA761" s="19"/>
      <c r="AB761" s="10"/>
      <c r="AH761" s="19"/>
      <c r="AJ761" s="18"/>
    </row>
    <row r="762" spans="8:36" x14ac:dyDescent="0.15">
      <c r="H762" s="2"/>
      <c r="X762" s="18"/>
      <c r="AA762" s="19"/>
      <c r="AB762" s="10"/>
      <c r="AH762" s="19"/>
      <c r="AJ762" s="18"/>
    </row>
    <row r="763" spans="8:36" x14ac:dyDescent="0.15">
      <c r="H763" s="2"/>
      <c r="X763" s="18"/>
      <c r="AA763" s="19"/>
      <c r="AB763" s="10"/>
      <c r="AH763" s="19"/>
      <c r="AJ763" s="18"/>
    </row>
    <row r="764" spans="8:36" x14ac:dyDescent="0.15">
      <c r="H764" s="2"/>
      <c r="X764" s="18"/>
      <c r="AA764" s="19"/>
      <c r="AB764" s="10"/>
      <c r="AH764" s="19"/>
      <c r="AJ764" s="18"/>
    </row>
    <row r="765" spans="8:36" x14ac:dyDescent="0.15">
      <c r="H765" s="2"/>
      <c r="X765" s="18"/>
      <c r="AA765" s="19"/>
      <c r="AB765" s="10"/>
      <c r="AH765" s="19"/>
      <c r="AJ765" s="18"/>
    </row>
    <row r="766" spans="8:36" x14ac:dyDescent="0.15">
      <c r="H766" s="2"/>
      <c r="X766" s="18"/>
      <c r="AA766" s="19"/>
      <c r="AB766" s="10"/>
      <c r="AH766" s="19"/>
      <c r="AJ766" s="18"/>
    </row>
    <row r="767" spans="8:36" x14ac:dyDescent="0.15">
      <c r="H767" s="2"/>
      <c r="X767" s="18"/>
      <c r="AA767" s="19"/>
      <c r="AB767" s="10"/>
      <c r="AH767" s="19"/>
      <c r="AJ767" s="18"/>
    </row>
    <row r="768" spans="8:36" x14ac:dyDescent="0.15">
      <c r="H768" s="2"/>
      <c r="K768" s="3"/>
      <c r="L768" s="3"/>
      <c r="X768" s="18"/>
      <c r="AA768" s="19"/>
      <c r="AB768" s="10"/>
      <c r="AH768" s="19"/>
      <c r="AJ768" s="18"/>
    </row>
    <row r="769" spans="8:36" x14ac:dyDescent="0.15">
      <c r="H769" s="2"/>
      <c r="K769" s="3"/>
      <c r="L769" s="3"/>
      <c r="X769" s="18"/>
      <c r="AA769" s="19"/>
      <c r="AB769" s="10"/>
      <c r="AH769" s="19"/>
      <c r="AJ769" s="18"/>
    </row>
    <row r="770" spans="8:36" x14ac:dyDescent="0.15">
      <c r="H770" s="2"/>
      <c r="K770" s="3"/>
      <c r="L770" s="3"/>
      <c r="X770" s="18"/>
      <c r="AA770" s="19"/>
      <c r="AB770" s="10"/>
      <c r="AH770" s="19"/>
      <c r="AJ770" s="18"/>
    </row>
    <row r="771" spans="8:36" x14ac:dyDescent="0.15">
      <c r="H771" s="2"/>
      <c r="K771" s="3"/>
      <c r="L771" s="3"/>
      <c r="X771" s="18"/>
      <c r="AA771" s="19"/>
      <c r="AB771" s="10"/>
      <c r="AH771" s="19"/>
      <c r="AJ771" s="18"/>
    </row>
    <row r="772" spans="8:36" x14ac:dyDescent="0.15">
      <c r="H772" s="2"/>
      <c r="K772" s="3"/>
      <c r="L772" s="3"/>
      <c r="X772" s="18"/>
      <c r="AA772" s="19"/>
      <c r="AB772" s="10"/>
      <c r="AH772" s="19"/>
      <c r="AJ772" s="18"/>
    </row>
    <row r="773" spans="8:36" x14ac:dyDescent="0.15">
      <c r="H773" s="2"/>
      <c r="K773" s="3"/>
      <c r="L773" s="3"/>
      <c r="X773" s="18"/>
      <c r="AA773" s="19"/>
      <c r="AB773" s="10"/>
      <c r="AH773" s="19"/>
      <c r="AJ773" s="18"/>
    </row>
    <row r="774" spans="8:36" x14ac:dyDescent="0.15">
      <c r="H774" s="2"/>
      <c r="K774" s="3"/>
      <c r="L774" s="3"/>
      <c r="X774" s="18"/>
      <c r="AA774" s="19"/>
      <c r="AB774" s="10"/>
      <c r="AH774" s="19"/>
      <c r="AJ774" s="18"/>
    </row>
    <row r="775" spans="8:36" x14ac:dyDescent="0.15">
      <c r="H775" s="2"/>
      <c r="K775" s="3"/>
      <c r="L775" s="3"/>
      <c r="X775" s="18"/>
      <c r="AA775" s="19"/>
      <c r="AB775" s="10"/>
      <c r="AH775" s="19"/>
      <c r="AJ775" s="18"/>
    </row>
    <row r="776" spans="8:36" x14ac:dyDescent="0.15">
      <c r="H776" s="2"/>
      <c r="K776" s="3"/>
      <c r="L776" s="3"/>
      <c r="X776" s="18"/>
      <c r="AA776" s="19"/>
      <c r="AB776" s="10"/>
      <c r="AH776" s="19"/>
      <c r="AJ776" s="18"/>
    </row>
    <row r="777" spans="8:36" x14ac:dyDescent="0.15">
      <c r="H777" s="2"/>
      <c r="K777" s="3"/>
      <c r="L777" s="3"/>
      <c r="X777" s="18"/>
      <c r="AA777" s="19"/>
      <c r="AB777" s="10"/>
      <c r="AH777" s="19"/>
      <c r="AJ777" s="18"/>
    </row>
    <row r="778" spans="8:36" x14ac:dyDescent="0.15">
      <c r="H778" s="2"/>
      <c r="K778" s="3"/>
      <c r="L778" s="3"/>
      <c r="X778" s="18"/>
      <c r="AA778" s="19"/>
      <c r="AB778" s="10"/>
      <c r="AH778" s="19"/>
      <c r="AJ778" s="18"/>
    </row>
    <row r="779" spans="8:36" x14ac:dyDescent="0.15">
      <c r="H779" s="2"/>
      <c r="K779" s="3"/>
      <c r="L779" s="3"/>
      <c r="X779" s="18"/>
      <c r="AA779" s="19"/>
      <c r="AB779" s="10"/>
      <c r="AH779" s="19"/>
      <c r="AJ779" s="18"/>
    </row>
    <row r="780" spans="8:36" x14ac:dyDescent="0.15">
      <c r="H780" s="2"/>
      <c r="X780" s="18"/>
      <c r="AA780" s="19"/>
      <c r="AB780" s="10"/>
      <c r="AH780" s="19"/>
      <c r="AJ780" s="18"/>
    </row>
    <row r="781" spans="8:36" x14ac:dyDescent="0.15">
      <c r="H781" s="2"/>
      <c r="X781" s="18"/>
      <c r="AA781" s="19"/>
      <c r="AB781" s="10"/>
      <c r="AH781" s="19"/>
      <c r="AJ781" s="18"/>
    </row>
    <row r="782" spans="8:36" x14ac:dyDescent="0.15">
      <c r="H782" s="2"/>
      <c r="X782" s="18"/>
      <c r="AA782" s="19"/>
      <c r="AB782" s="10"/>
      <c r="AH782" s="19"/>
      <c r="AJ782" s="18"/>
    </row>
    <row r="783" spans="8:36" x14ac:dyDescent="0.15">
      <c r="H783" s="2"/>
      <c r="X783" s="18"/>
      <c r="AA783" s="19"/>
      <c r="AB783" s="10"/>
      <c r="AH783" s="19"/>
      <c r="AJ783" s="18"/>
    </row>
    <row r="784" spans="8:36" x14ac:dyDescent="0.15">
      <c r="H784" s="2"/>
      <c r="X784" s="18"/>
      <c r="AA784" s="19"/>
      <c r="AB784" s="10"/>
      <c r="AH784" s="19"/>
      <c r="AJ784" s="18"/>
    </row>
    <row r="785" spans="8:36" x14ac:dyDescent="0.15">
      <c r="H785" s="2"/>
      <c r="X785" s="18"/>
      <c r="AA785" s="19"/>
      <c r="AB785" s="10"/>
      <c r="AH785" s="19"/>
      <c r="AJ785" s="18"/>
    </row>
    <row r="786" spans="8:36" x14ac:dyDescent="0.15">
      <c r="H786" s="2"/>
      <c r="X786" s="18"/>
      <c r="AA786" s="19"/>
      <c r="AB786" s="10"/>
      <c r="AH786" s="19"/>
      <c r="AJ786" s="18"/>
    </row>
    <row r="787" spans="8:36" x14ac:dyDescent="0.15">
      <c r="H787" s="2"/>
      <c r="X787" s="18"/>
      <c r="AA787" s="19"/>
      <c r="AB787" s="10"/>
      <c r="AH787" s="19"/>
      <c r="AJ787" s="18"/>
    </row>
    <row r="788" spans="8:36" x14ac:dyDescent="0.15">
      <c r="H788" s="2"/>
      <c r="X788" s="18"/>
      <c r="AA788" s="19"/>
      <c r="AB788" s="10"/>
      <c r="AH788" s="19"/>
      <c r="AJ788" s="18"/>
    </row>
    <row r="789" spans="8:36" x14ac:dyDescent="0.15">
      <c r="H789" s="2"/>
      <c r="X789" s="18"/>
      <c r="AA789" s="19"/>
      <c r="AB789" s="10"/>
      <c r="AH789" s="19"/>
      <c r="AJ789" s="18"/>
    </row>
    <row r="790" spans="8:36" x14ac:dyDescent="0.15">
      <c r="H790" s="2"/>
      <c r="X790" s="18"/>
      <c r="AA790" s="19"/>
      <c r="AB790" s="10"/>
      <c r="AH790" s="19"/>
      <c r="AJ790" s="18"/>
    </row>
    <row r="791" spans="8:36" x14ac:dyDescent="0.15">
      <c r="H791" s="2"/>
      <c r="X791" s="18"/>
      <c r="AA791" s="19"/>
      <c r="AB791" s="10"/>
      <c r="AH791" s="19"/>
      <c r="AJ791" s="18"/>
    </row>
    <row r="792" spans="8:36" x14ac:dyDescent="0.15">
      <c r="H792" s="2"/>
      <c r="X792" s="18"/>
      <c r="AA792" s="19"/>
      <c r="AB792" s="10"/>
      <c r="AH792" s="19"/>
      <c r="AJ792" s="18"/>
    </row>
    <row r="793" spans="8:36" x14ac:dyDescent="0.15">
      <c r="H793" s="2"/>
      <c r="X793" s="18"/>
      <c r="AA793" s="19"/>
      <c r="AB793" s="10"/>
      <c r="AH793" s="19"/>
      <c r="AJ793" s="18"/>
    </row>
    <row r="794" spans="8:36" x14ac:dyDescent="0.15">
      <c r="H794" s="2"/>
      <c r="X794" s="18"/>
      <c r="AA794" s="19"/>
      <c r="AB794" s="10"/>
      <c r="AH794" s="19"/>
      <c r="AJ794" s="18"/>
    </row>
    <row r="795" spans="8:36" x14ac:dyDescent="0.15">
      <c r="H795" s="2"/>
      <c r="X795" s="18"/>
      <c r="AA795" s="19"/>
      <c r="AB795" s="10"/>
      <c r="AH795" s="19"/>
      <c r="AJ795" s="18"/>
    </row>
    <row r="796" spans="8:36" x14ac:dyDescent="0.15">
      <c r="H796" s="2"/>
      <c r="X796" s="18"/>
      <c r="AA796" s="19"/>
      <c r="AB796" s="10"/>
      <c r="AH796" s="19"/>
      <c r="AJ796" s="18"/>
    </row>
    <row r="797" spans="8:36" x14ac:dyDescent="0.15">
      <c r="H797" s="2"/>
      <c r="X797" s="18"/>
      <c r="AA797" s="19"/>
      <c r="AB797" s="10"/>
      <c r="AH797" s="19"/>
      <c r="AJ797" s="18"/>
    </row>
    <row r="798" spans="8:36" x14ac:dyDescent="0.15">
      <c r="H798" s="2"/>
      <c r="X798" s="18"/>
      <c r="AA798" s="19"/>
      <c r="AB798" s="10"/>
      <c r="AH798" s="19"/>
      <c r="AJ798" s="18"/>
    </row>
    <row r="799" spans="8:36" x14ac:dyDescent="0.15">
      <c r="H799" s="2"/>
      <c r="X799" s="18"/>
      <c r="AA799" s="19"/>
      <c r="AB799" s="10"/>
      <c r="AH799" s="19"/>
      <c r="AJ799" s="18"/>
    </row>
    <row r="800" spans="8:36" x14ac:dyDescent="0.15">
      <c r="H800" s="2"/>
      <c r="X800" s="18"/>
      <c r="AA800" s="19"/>
      <c r="AB800" s="10"/>
      <c r="AH800" s="19"/>
      <c r="AJ800" s="18"/>
    </row>
    <row r="801" spans="8:36" x14ac:dyDescent="0.15">
      <c r="H801" s="2"/>
      <c r="X801" s="18"/>
      <c r="AA801" s="19"/>
      <c r="AB801" s="10"/>
      <c r="AH801" s="19"/>
      <c r="AJ801" s="18"/>
    </row>
    <row r="802" spans="8:36" x14ac:dyDescent="0.15">
      <c r="H802" s="2"/>
      <c r="X802" s="18"/>
      <c r="AA802" s="19"/>
      <c r="AB802" s="10"/>
      <c r="AH802" s="19"/>
      <c r="AJ802" s="18"/>
    </row>
    <row r="803" spans="8:36" x14ac:dyDescent="0.15">
      <c r="H803" s="2"/>
      <c r="X803" s="18"/>
      <c r="AA803" s="19"/>
      <c r="AB803" s="10"/>
      <c r="AH803" s="19"/>
      <c r="AJ803" s="18"/>
    </row>
    <row r="804" spans="8:36" x14ac:dyDescent="0.15">
      <c r="H804" s="2"/>
      <c r="X804" s="18"/>
      <c r="AA804" s="19"/>
      <c r="AB804" s="10"/>
      <c r="AH804" s="19"/>
      <c r="AJ804" s="18"/>
    </row>
    <row r="805" spans="8:36" x14ac:dyDescent="0.15">
      <c r="H805" s="2"/>
      <c r="X805" s="18"/>
      <c r="AA805" s="19"/>
      <c r="AB805" s="10"/>
      <c r="AH805" s="19"/>
      <c r="AJ805" s="18"/>
    </row>
    <row r="806" spans="8:36" x14ac:dyDescent="0.15">
      <c r="H806" s="2"/>
      <c r="X806" s="18"/>
      <c r="AA806" s="19"/>
      <c r="AB806" s="10"/>
      <c r="AH806" s="19"/>
      <c r="AJ806" s="18"/>
    </row>
    <row r="807" spans="8:36" x14ac:dyDescent="0.15">
      <c r="H807" s="2"/>
      <c r="X807" s="18"/>
      <c r="AA807" s="19"/>
      <c r="AB807" s="10"/>
      <c r="AH807" s="19"/>
      <c r="AJ807" s="18"/>
    </row>
    <row r="808" spans="8:36" x14ac:dyDescent="0.15">
      <c r="H808" s="2"/>
      <c r="X808" s="18"/>
      <c r="AA808" s="19"/>
      <c r="AB808" s="10"/>
      <c r="AH808" s="19"/>
      <c r="AJ808" s="18"/>
    </row>
    <row r="809" spans="8:36" x14ac:dyDescent="0.15">
      <c r="H809" s="2"/>
      <c r="X809" s="18"/>
      <c r="AA809" s="19"/>
      <c r="AB809" s="10"/>
      <c r="AH809" s="19"/>
      <c r="AJ809" s="18"/>
    </row>
    <row r="810" spans="8:36" x14ac:dyDescent="0.15">
      <c r="H810" s="2"/>
      <c r="K810" s="3"/>
      <c r="L810" s="3"/>
      <c r="X810" s="18"/>
      <c r="AA810" s="19"/>
      <c r="AB810" s="10"/>
      <c r="AH810" s="19"/>
      <c r="AJ810" s="18"/>
    </row>
    <row r="811" spans="8:36" x14ac:dyDescent="0.15">
      <c r="H811" s="2"/>
      <c r="K811" s="3"/>
      <c r="L811" s="3"/>
      <c r="X811" s="18"/>
      <c r="AA811" s="19"/>
      <c r="AB811" s="10"/>
      <c r="AH811" s="19"/>
      <c r="AJ811" s="18"/>
    </row>
    <row r="812" spans="8:36" x14ac:dyDescent="0.15">
      <c r="H812" s="2"/>
      <c r="K812" s="3"/>
      <c r="L812" s="3"/>
      <c r="X812" s="18"/>
      <c r="AA812" s="19"/>
      <c r="AB812" s="10"/>
      <c r="AH812" s="19"/>
      <c r="AJ812" s="18"/>
    </row>
    <row r="813" spans="8:36" x14ac:dyDescent="0.15">
      <c r="H813" s="2"/>
      <c r="K813" s="3"/>
      <c r="L813" s="3"/>
      <c r="X813" s="18"/>
      <c r="AA813" s="19"/>
      <c r="AB813" s="10"/>
      <c r="AH813" s="19"/>
      <c r="AJ813" s="18"/>
    </row>
    <row r="814" spans="8:36" x14ac:dyDescent="0.15">
      <c r="H814" s="2"/>
      <c r="K814" s="3"/>
      <c r="L814" s="3"/>
      <c r="X814" s="18"/>
      <c r="AA814" s="19"/>
      <c r="AB814" s="10"/>
      <c r="AH814" s="19"/>
      <c r="AJ814" s="18"/>
    </row>
    <row r="815" spans="8:36" x14ac:dyDescent="0.15">
      <c r="H815" s="2"/>
      <c r="K815" s="3"/>
      <c r="L815" s="3"/>
      <c r="X815" s="18"/>
      <c r="AA815" s="19"/>
      <c r="AB815" s="10"/>
      <c r="AH815" s="19"/>
      <c r="AJ815" s="18"/>
    </row>
    <row r="816" spans="8:36" x14ac:dyDescent="0.15">
      <c r="H816" s="2"/>
      <c r="K816" s="3"/>
      <c r="L816" s="3"/>
      <c r="X816" s="18"/>
      <c r="AA816" s="19"/>
      <c r="AB816" s="10"/>
      <c r="AH816" s="19"/>
      <c r="AJ816" s="18"/>
    </row>
    <row r="817" spans="8:36" x14ac:dyDescent="0.15">
      <c r="H817" s="2"/>
      <c r="K817" s="3"/>
      <c r="L817" s="3"/>
      <c r="X817" s="18"/>
      <c r="AA817" s="19"/>
      <c r="AB817" s="10"/>
      <c r="AH817" s="19"/>
      <c r="AJ817" s="18"/>
    </row>
    <row r="818" spans="8:36" x14ac:dyDescent="0.15">
      <c r="H818" s="2"/>
      <c r="K818" s="3"/>
      <c r="L818" s="3"/>
      <c r="X818" s="18"/>
      <c r="AA818" s="19"/>
      <c r="AB818" s="10"/>
      <c r="AH818" s="19"/>
      <c r="AJ818" s="18"/>
    </row>
    <row r="819" spans="8:36" x14ac:dyDescent="0.15">
      <c r="H819" s="2"/>
      <c r="K819" s="3"/>
      <c r="L819" s="3"/>
      <c r="X819" s="18"/>
      <c r="AA819" s="19"/>
      <c r="AB819" s="10"/>
      <c r="AH819" s="19"/>
      <c r="AJ819" s="18"/>
    </row>
    <row r="820" spans="8:36" x14ac:dyDescent="0.15">
      <c r="H820" s="2"/>
      <c r="K820" s="3"/>
      <c r="L820" s="3"/>
      <c r="X820" s="18"/>
      <c r="AA820" s="19"/>
      <c r="AB820" s="10"/>
      <c r="AH820" s="19"/>
      <c r="AJ820" s="18"/>
    </row>
    <row r="821" spans="8:36" x14ac:dyDescent="0.15">
      <c r="H821" s="2"/>
      <c r="K821" s="3"/>
      <c r="L821" s="3"/>
      <c r="X821" s="18"/>
      <c r="AA821" s="19"/>
      <c r="AB821" s="10"/>
      <c r="AH821" s="19"/>
      <c r="AJ821" s="18"/>
    </row>
    <row r="822" spans="8:36" x14ac:dyDescent="0.15">
      <c r="H822" s="2"/>
      <c r="X822" s="18"/>
      <c r="AA822" s="19"/>
      <c r="AB822" s="10"/>
      <c r="AH822" s="19"/>
      <c r="AJ822" s="18"/>
    </row>
    <row r="823" spans="8:36" x14ac:dyDescent="0.15">
      <c r="H823" s="2"/>
      <c r="X823" s="18"/>
      <c r="AA823" s="19"/>
      <c r="AB823" s="10"/>
      <c r="AH823" s="19"/>
      <c r="AJ823" s="18"/>
    </row>
    <row r="824" spans="8:36" x14ac:dyDescent="0.15">
      <c r="H824" s="2"/>
      <c r="X824" s="18"/>
      <c r="AA824" s="19"/>
      <c r="AB824" s="10"/>
      <c r="AH824" s="19"/>
      <c r="AJ824" s="18"/>
    </row>
    <row r="825" spans="8:36" x14ac:dyDescent="0.15">
      <c r="H825" s="2"/>
      <c r="X825" s="18"/>
      <c r="AA825" s="19"/>
      <c r="AB825" s="10"/>
      <c r="AH825" s="19"/>
      <c r="AJ825" s="18"/>
    </row>
    <row r="826" spans="8:36" x14ac:dyDescent="0.15">
      <c r="H826" s="2"/>
      <c r="X826" s="18"/>
      <c r="AA826" s="19"/>
      <c r="AB826" s="10"/>
      <c r="AH826" s="19"/>
      <c r="AJ826" s="18"/>
    </row>
    <row r="827" spans="8:36" x14ac:dyDescent="0.15">
      <c r="H827" s="2"/>
      <c r="X827" s="18"/>
      <c r="AA827" s="19"/>
      <c r="AB827" s="10"/>
      <c r="AH827" s="19"/>
      <c r="AJ827" s="18"/>
    </row>
    <row r="828" spans="8:36" x14ac:dyDescent="0.15">
      <c r="H828" s="2"/>
      <c r="X828" s="18"/>
      <c r="AA828" s="19"/>
      <c r="AB828" s="10"/>
      <c r="AH828" s="19"/>
      <c r="AJ828" s="18"/>
    </row>
    <row r="829" spans="8:36" x14ac:dyDescent="0.15">
      <c r="H829" s="2"/>
      <c r="X829" s="18"/>
      <c r="AA829" s="19"/>
      <c r="AB829" s="10"/>
      <c r="AH829" s="19"/>
      <c r="AJ829" s="18"/>
    </row>
    <row r="830" spans="8:36" x14ac:dyDescent="0.15">
      <c r="H830" s="2"/>
      <c r="X830" s="18"/>
      <c r="AA830" s="19"/>
      <c r="AB830" s="10"/>
      <c r="AH830" s="19"/>
      <c r="AJ830" s="18"/>
    </row>
    <row r="831" spans="8:36" x14ac:dyDescent="0.15">
      <c r="H831" s="2"/>
      <c r="X831" s="18"/>
      <c r="AA831" s="19"/>
      <c r="AB831" s="10"/>
      <c r="AH831" s="19"/>
      <c r="AJ831" s="18"/>
    </row>
    <row r="832" spans="8:36" x14ac:dyDescent="0.15">
      <c r="H832" s="2"/>
      <c r="X832" s="18"/>
      <c r="AA832" s="19"/>
      <c r="AB832" s="10"/>
      <c r="AH832" s="19"/>
      <c r="AJ832" s="18"/>
    </row>
    <row r="833" spans="8:36" x14ac:dyDescent="0.15">
      <c r="H833" s="2"/>
      <c r="X833" s="18"/>
      <c r="AA833" s="19"/>
      <c r="AB833" s="10"/>
      <c r="AH833" s="19"/>
      <c r="AJ833" s="18"/>
    </row>
    <row r="834" spans="8:36" x14ac:dyDescent="0.15">
      <c r="H834" s="2"/>
      <c r="X834" s="18"/>
      <c r="AA834" s="19"/>
      <c r="AB834" s="10"/>
      <c r="AH834" s="19"/>
      <c r="AJ834" s="18"/>
    </row>
    <row r="835" spans="8:36" x14ac:dyDescent="0.15">
      <c r="H835" s="2"/>
      <c r="X835" s="18"/>
      <c r="AA835" s="19"/>
      <c r="AB835" s="10"/>
      <c r="AH835" s="19"/>
      <c r="AJ835" s="18"/>
    </row>
    <row r="836" spans="8:36" x14ac:dyDescent="0.15">
      <c r="H836" s="2"/>
      <c r="X836" s="18"/>
      <c r="AA836" s="19"/>
      <c r="AB836" s="10"/>
      <c r="AH836" s="19"/>
      <c r="AJ836" s="18"/>
    </row>
    <row r="837" spans="8:36" x14ac:dyDescent="0.15">
      <c r="H837" s="2"/>
      <c r="X837" s="18"/>
      <c r="AA837" s="19"/>
      <c r="AB837" s="10"/>
      <c r="AH837" s="19"/>
      <c r="AJ837" s="18"/>
    </row>
    <row r="838" spans="8:36" x14ac:dyDescent="0.15">
      <c r="H838" s="2"/>
      <c r="O838" s="6"/>
      <c r="X838" s="18"/>
      <c r="AA838" s="19"/>
      <c r="AB838" s="10"/>
      <c r="AH838" s="19"/>
      <c r="AJ838" s="18"/>
    </row>
    <row r="839" spans="8:36" x14ac:dyDescent="0.15">
      <c r="H839" s="2"/>
      <c r="O839" s="6"/>
      <c r="X839" s="18"/>
      <c r="AA839" s="19"/>
      <c r="AB839" s="10"/>
      <c r="AH839" s="19"/>
      <c r="AJ839" s="18"/>
    </row>
    <row r="840" spans="8:36" x14ac:dyDescent="0.15">
      <c r="H840" s="2"/>
      <c r="O840" s="6"/>
      <c r="X840" s="18"/>
      <c r="AA840" s="19"/>
      <c r="AB840" s="10"/>
      <c r="AH840" s="19"/>
      <c r="AJ840" s="18"/>
    </row>
    <row r="841" spans="8:36" x14ac:dyDescent="0.15">
      <c r="H841" s="2"/>
      <c r="O841" s="6"/>
      <c r="X841" s="18"/>
      <c r="AA841" s="19"/>
      <c r="AB841" s="10"/>
      <c r="AH841" s="19"/>
      <c r="AJ841" s="18"/>
    </row>
    <row r="842" spans="8:36" x14ac:dyDescent="0.15">
      <c r="H842" s="2"/>
      <c r="O842" s="6"/>
      <c r="X842" s="18"/>
      <c r="AA842" s="19"/>
      <c r="AB842" s="10"/>
      <c r="AH842" s="19"/>
      <c r="AJ842" s="18"/>
    </row>
    <row r="843" spans="8:36" x14ac:dyDescent="0.15">
      <c r="H843" s="2"/>
      <c r="O843" s="6"/>
      <c r="X843" s="18"/>
      <c r="AA843" s="19"/>
      <c r="AB843" s="10"/>
      <c r="AH843" s="19"/>
      <c r="AJ843" s="18"/>
    </row>
    <row r="844" spans="8:36" x14ac:dyDescent="0.15">
      <c r="H844" s="2"/>
      <c r="O844" s="6"/>
      <c r="X844" s="18"/>
      <c r="AA844" s="19"/>
      <c r="AB844" s="10"/>
      <c r="AH844" s="19"/>
      <c r="AJ844" s="18"/>
    </row>
    <row r="845" spans="8:36" x14ac:dyDescent="0.15">
      <c r="H845" s="2"/>
      <c r="K845" s="3"/>
      <c r="L845" s="3"/>
      <c r="X845" s="18"/>
      <c r="AA845" s="19"/>
      <c r="AB845" s="10"/>
      <c r="AH845" s="19"/>
      <c r="AJ845" s="18"/>
    </row>
    <row r="846" spans="8:36" x14ac:dyDescent="0.15">
      <c r="H846" s="2"/>
      <c r="K846" s="3"/>
      <c r="L846" s="3"/>
      <c r="X846" s="18"/>
      <c r="AA846" s="19"/>
      <c r="AB846" s="10"/>
      <c r="AH846" s="19"/>
      <c r="AJ846" s="18"/>
    </row>
    <row r="847" spans="8:36" x14ac:dyDescent="0.15">
      <c r="H847" s="2"/>
      <c r="K847" s="3"/>
      <c r="L847" s="3"/>
      <c r="X847" s="18"/>
      <c r="AA847" s="19"/>
      <c r="AB847" s="10"/>
      <c r="AH847" s="19"/>
      <c r="AJ847" s="18"/>
    </row>
    <row r="848" spans="8:36" x14ac:dyDescent="0.15">
      <c r="H848" s="2"/>
      <c r="K848" s="3"/>
      <c r="L848" s="3"/>
      <c r="X848" s="18"/>
      <c r="AA848" s="19"/>
      <c r="AB848" s="10"/>
      <c r="AH848" s="19"/>
      <c r="AJ848" s="18"/>
    </row>
    <row r="849" spans="8:36" x14ac:dyDescent="0.15">
      <c r="H849" s="2"/>
      <c r="K849" s="3"/>
      <c r="L849" s="3"/>
      <c r="X849" s="18"/>
      <c r="AA849" s="19"/>
      <c r="AB849" s="10"/>
      <c r="AH849" s="19"/>
      <c r="AJ849" s="18"/>
    </row>
    <row r="850" spans="8:36" x14ac:dyDescent="0.15">
      <c r="H850" s="2"/>
      <c r="K850" s="3"/>
      <c r="L850" s="3"/>
      <c r="X850" s="18"/>
      <c r="AA850" s="19"/>
      <c r="AB850" s="10"/>
      <c r="AH850" s="19"/>
      <c r="AJ850" s="18"/>
    </row>
    <row r="851" spans="8:36" x14ac:dyDescent="0.15">
      <c r="H851" s="2"/>
      <c r="K851" s="3"/>
      <c r="L851" s="3"/>
      <c r="X851" s="18"/>
      <c r="AA851" s="19"/>
      <c r="AB851" s="10"/>
      <c r="AH851" s="19"/>
      <c r="AJ851" s="18"/>
    </row>
    <row r="852" spans="8:36" x14ac:dyDescent="0.15">
      <c r="H852" s="2"/>
      <c r="K852" s="3"/>
      <c r="L852" s="3"/>
      <c r="X852" s="18"/>
      <c r="AA852" s="19"/>
      <c r="AB852" s="10"/>
      <c r="AH852" s="19"/>
      <c r="AJ852" s="18"/>
    </row>
    <row r="853" spans="8:36" x14ac:dyDescent="0.15">
      <c r="H853" s="2"/>
      <c r="K853" s="3"/>
      <c r="L853" s="3"/>
      <c r="X853" s="18"/>
      <c r="AA853" s="19"/>
      <c r="AB853" s="10"/>
      <c r="AH853" s="19"/>
      <c r="AJ853" s="18"/>
    </row>
    <row r="854" spans="8:36" x14ac:dyDescent="0.15">
      <c r="H854" s="2"/>
      <c r="K854" s="3"/>
      <c r="L854" s="3"/>
      <c r="X854" s="18"/>
      <c r="AA854" s="19"/>
      <c r="AB854" s="10"/>
      <c r="AH854" s="19"/>
      <c r="AJ854" s="18"/>
    </row>
    <row r="855" spans="8:36" x14ac:dyDescent="0.15">
      <c r="H855" s="2"/>
      <c r="K855" s="3"/>
      <c r="L855" s="3"/>
      <c r="X855" s="18"/>
      <c r="AA855" s="19"/>
      <c r="AB855" s="10"/>
      <c r="AH855" s="19"/>
      <c r="AJ855" s="18"/>
    </row>
    <row r="856" spans="8:36" x14ac:dyDescent="0.15">
      <c r="H856" s="2"/>
      <c r="K856" s="3"/>
      <c r="L856" s="3"/>
      <c r="X856" s="18"/>
      <c r="AA856" s="19"/>
      <c r="AB856" s="10"/>
      <c r="AH856" s="19"/>
      <c r="AJ856" s="18"/>
    </row>
    <row r="857" spans="8:36" x14ac:dyDescent="0.15">
      <c r="H857" s="2"/>
      <c r="X857" s="18"/>
      <c r="AA857" s="19"/>
      <c r="AB857" s="10"/>
      <c r="AH857" s="19"/>
      <c r="AJ857" s="18"/>
    </row>
    <row r="858" spans="8:36" x14ac:dyDescent="0.15">
      <c r="H858" s="2"/>
      <c r="X858" s="18"/>
      <c r="AA858" s="19"/>
      <c r="AB858" s="10"/>
      <c r="AH858" s="19"/>
      <c r="AJ858" s="18"/>
    </row>
    <row r="859" spans="8:36" x14ac:dyDescent="0.15">
      <c r="H859" s="2"/>
      <c r="X859" s="18"/>
      <c r="AA859" s="19"/>
      <c r="AB859" s="10"/>
      <c r="AH859" s="19"/>
      <c r="AJ859" s="18"/>
    </row>
    <row r="860" spans="8:36" x14ac:dyDescent="0.15">
      <c r="H860" s="2"/>
      <c r="X860" s="18"/>
      <c r="AA860" s="19"/>
      <c r="AB860" s="10"/>
      <c r="AH860" s="19"/>
      <c r="AJ860" s="18"/>
    </row>
    <row r="861" spans="8:36" x14ac:dyDescent="0.15">
      <c r="H861" s="2"/>
      <c r="X861" s="18"/>
      <c r="AA861" s="19"/>
      <c r="AB861" s="10"/>
      <c r="AH861" s="19"/>
      <c r="AJ861" s="18"/>
    </row>
    <row r="862" spans="8:36" x14ac:dyDescent="0.15">
      <c r="H862" s="2"/>
      <c r="X862" s="18"/>
      <c r="AA862" s="19"/>
      <c r="AB862" s="10"/>
      <c r="AH862" s="19"/>
      <c r="AJ862" s="18"/>
    </row>
    <row r="863" spans="8:36" x14ac:dyDescent="0.15">
      <c r="H863" s="2"/>
      <c r="X863" s="18"/>
      <c r="AA863" s="19"/>
      <c r="AB863" s="10"/>
      <c r="AH863" s="19"/>
      <c r="AJ863" s="18"/>
    </row>
    <row r="864" spans="8:36" x14ac:dyDescent="0.15">
      <c r="H864" s="2"/>
      <c r="X864" s="18"/>
      <c r="AA864" s="19"/>
      <c r="AB864" s="10"/>
      <c r="AH864" s="19"/>
      <c r="AJ864" s="18"/>
    </row>
    <row r="865" spans="8:36" x14ac:dyDescent="0.15">
      <c r="H865" s="2"/>
      <c r="X865" s="18"/>
      <c r="AA865" s="19"/>
      <c r="AB865" s="10"/>
      <c r="AH865" s="19"/>
      <c r="AJ865" s="18"/>
    </row>
    <row r="866" spans="8:36" x14ac:dyDescent="0.15">
      <c r="H866" s="2"/>
      <c r="X866" s="18"/>
      <c r="AA866" s="19"/>
      <c r="AB866" s="10"/>
      <c r="AH866" s="19"/>
      <c r="AJ866" s="18"/>
    </row>
    <row r="867" spans="8:36" x14ac:dyDescent="0.15">
      <c r="H867" s="2"/>
      <c r="X867" s="18"/>
      <c r="AA867" s="19"/>
      <c r="AB867" s="10"/>
      <c r="AH867" s="19"/>
      <c r="AJ867" s="18"/>
    </row>
    <row r="868" spans="8:36" x14ac:dyDescent="0.15">
      <c r="H868" s="2"/>
      <c r="X868" s="18"/>
      <c r="AA868" s="19"/>
      <c r="AB868" s="10"/>
      <c r="AH868" s="19"/>
      <c r="AJ868" s="18"/>
    </row>
    <row r="869" spans="8:36" x14ac:dyDescent="0.15">
      <c r="H869" s="2"/>
      <c r="X869" s="18"/>
      <c r="AA869" s="19"/>
      <c r="AB869" s="10"/>
      <c r="AH869" s="19"/>
      <c r="AJ869" s="18"/>
    </row>
    <row r="870" spans="8:36" x14ac:dyDescent="0.15">
      <c r="H870" s="2"/>
      <c r="X870" s="18"/>
      <c r="AA870" s="19"/>
      <c r="AB870" s="10"/>
      <c r="AH870" s="19"/>
      <c r="AJ870" s="18"/>
    </row>
    <row r="871" spans="8:36" x14ac:dyDescent="0.15">
      <c r="H871" s="2"/>
      <c r="X871" s="18"/>
      <c r="AA871" s="19"/>
      <c r="AB871" s="10"/>
      <c r="AH871" s="19"/>
      <c r="AJ871" s="18"/>
    </row>
    <row r="872" spans="8:36" x14ac:dyDescent="0.15">
      <c r="H872" s="2"/>
      <c r="X872" s="18"/>
      <c r="AA872" s="19"/>
      <c r="AB872" s="10"/>
      <c r="AH872" s="19"/>
      <c r="AJ872" s="18"/>
    </row>
    <row r="873" spans="8:36" x14ac:dyDescent="0.15">
      <c r="H873" s="2"/>
      <c r="X873" s="18"/>
      <c r="AA873" s="19"/>
      <c r="AB873" s="10"/>
      <c r="AH873" s="19"/>
      <c r="AJ873" s="18"/>
    </row>
    <row r="874" spans="8:36" x14ac:dyDescent="0.15">
      <c r="H874" s="2"/>
      <c r="X874" s="18"/>
      <c r="AA874" s="19"/>
      <c r="AB874" s="10"/>
      <c r="AH874" s="19"/>
      <c r="AJ874" s="18"/>
    </row>
    <row r="875" spans="8:36" x14ac:dyDescent="0.15">
      <c r="H875" s="2"/>
      <c r="X875" s="18"/>
      <c r="AA875" s="19"/>
      <c r="AB875" s="10"/>
      <c r="AH875" s="19"/>
      <c r="AJ875" s="18"/>
    </row>
    <row r="876" spans="8:36" x14ac:dyDescent="0.15">
      <c r="H876" s="2"/>
      <c r="X876" s="18"/>
      <c r="AA876" s="19"/>
      <c r="AB876" s="10"/>
      <c r="AH876" s="19"/>
      <c r="AJ876" s="18"/>
    </row>
    <row r="877" spans="8:36" x14ac:dyDescent="0.15">
      <c r="H877" s="2"/>
      <c r="X877" s="18"/>
      <c r="AA877" s="19"/>
      <c r="AB877" s="10"/>
      <c r="AH877" s="19"/>
      <c r="AJ877" s="18"/>
    </row>
    <row r="878" spans="8:36" x14ac:dyDescent="0.15">
      <c r="H878" s="2"/>
      <c r="X878" s="18"/>
      <c r="AA878" s="19"/>
      <c r="AB878" s="10"/>
      <c r="AH878" s="19"/>
      <c r="AJ878" s="18"/>
    </row>
    <row r="879" spans="8:36" x14ac:dyDescent="0.15">
      <c r="H879" s="2"/>
      <c r="X879" s="18"/>
      <c r="AA879" s="19"/>
      <c r="AB879" s="10"/>
      <c r="AH879" s="19"/>
      <c r="AJ879" s="18"/>
    </row>
    <row r="880" spans="8:36" x14ac:dyDescent="0.15">
      <c r="H880" s="2"/>
      <c r="X880" s="18"/>
      <c r="AA880" s="19"/>
      <c r="AB880" s="10"/>
      <c r="AH880" s="19"/>
      <c r="AJ880" s="18"/>
    </row>
    <row r="881" spans="8:36" x14ac:dyDescent="0.15">
      <c r="H881" s="2"/>
      <c r="X881" s="18"/>
      <c r="AA881" s="19"/>
      <c r="AB881" s="10"/>
      <c r="AH881" s="19"/>
      <c r="AJ881" s="18"/>
    </row>
    <row r="882" spans="8:36" x14ac:dyDescent="0.15">
      <c r="H882" s="2"/>
      <c r="X882" s="18"/>
      <c r="AA882" s="19"/>
      <c r="AB882" s="10"/>
      <c r="AH882" s="19"/>
      <c r="AJ882" s="18"/>
    </row>
    <row r="883" spans="8:36" x14ac:dyDescent="0.15">
      <c r="H883" s="2"/>
      <c r="X883" s="18"/>
      <c r="AA883" s="19"/>
      <c r="AB883" s="10"/>
      <c r="AH883" s="19"/>
      <c r="AJ883" s="18"/>
    </row>
    <row r="884" spans="8:36" x14ac:dyDescent="0.15">
      <c r="H884" s="2"/>
      <c r="X884" s="18"/>
      <c r="AA884" s="19"/>
      <c r="AB884" s="10"/>
      <c r="AH884" s="19"/>
      <c r="AJ884" s="18"/>
    </row>
    <row r="885" spans="8:36" x14ac:dyDescent="0.15">
      <c r="H885" s="2"/>
      <c r="X885" s="18"/>
      <c r="AA885" s="19"/>
      <c r="AB885" s="10"/>
      <c r="AH885" s="19"/>
      <c r="AJ885" s="18"/>
    </row>
    <row r="886" spans="8:36" x14ac:dyDescent="0.15">
      <c r="H886" s="2"/>
      <c r="X886" s="18"/>
      <c r="AA886" s="19"/>
      <c r="AB886" s="10"/>
      <c r="AH886" s="19"/>
      <c r="AJ886" s="18"/>
    </row>
    <row r="887" spans="8:36" x14ac:dyDescent="0.15">
      <c r="H887" s="2"/>
      <c r="X887" s="18"/>
      <c r="AA887" s="19"/>
      <c r="AB887" s="10"/>
      <c r="AH887" s="19"/>
      <c r="AJ887" s="18"/>
    </row>
    <row r="888" spans="8:36" x14ac:dyDescent="0.15">
      <c r="H888" s="2"/>
      <c r="X888" s="18"/>
      <c r="AA888" s="19"/>
      <c r="AB888" s="10"/>
      <c r="AH888" s="19"/>
      <c r="AJ888" s="18"/>
    </row>
    <row r="889" spans="8:36" x14ac:dyDescent="0.15">
      <c r="H889" s="2"/>
      <c r="K889" s="3"/>
      <c r="L889" s="3"/>
      <c r="X889" s="18"/>
      <c r="AA889" s="19"/>
      <c r="AB889" s="10"/>
      <c r="AH889" s="19"/>
      <c r="AJ889" s="18"/>
    </row>
    <row r="890" spans="8:36" x14ac:dyDescent="0.15">
      <c r="H890" s="2"/>
      <c r="K890" s="3"/>
      <c r="L890" s="3"/>
      <c r="X890" s="18"/>
      <c r="AA890" s="19"/>
      <c r="AB890" s="10"/>
      <c r="AH890" s="19"/>
      <c r="AJ890" s="18"/>
    </row>
    <row r="891" spans="8:36" x14ac:dyDescent="0.15">
      <c r="H891" s="2"/>
      <c r="K891" s="3"/>
      <c r="L891" s="3"/>
      <c r="X891" s="18"/>
      <c r="AA891" s="19"/>
      <c r="AB891" s="10"/>
      <c r="AH891" s="19"/>
      <c r="AJ891" s="18"/>
    </row>
    <row r="892" spans="8:36" x14ac:dyDescent="0.15">
      <c r="H892" s="2"/>
      <c r="K892" s="3"/>
      <c r="L892" s="3"/>
      <c r="X892" s="18"/>
      <c r="AA892" s="19"/>
      <c r="AB892" s="10"/>
      <c r="AH892" s="19"/>
      <c r="AJ892" s="18"/>
    </row>
    <row r="893" spans="8:36" x14ac:dyDescent="0.15">
      <c r="H893" s="2"/>
      <c r="K893" s="3"/>
      <c r="L893" s="3"/>
      <c r="X893" s="18"/>
      <c r="AA893" s="19"/>
      <c r="AB893" s="10"/>
      <c r="AH893" s="19"/>
      <c r="AJ893" s="18"/>
    </row>
    <row r="894" spans="8:36" x14ac:dyDescent="0.15">
      <c r="H894" s="2"/>
      <c r="K894" s="3"/>
      <c r="L894" s="3"/>
      <c r="X894" s="18"/>
      <c r="AA894" s="19"/>
      <c r="AB894" s="10"/>
      <c r="AH894" s="19"/>
      <c r="AJ894" s="18"/>
    </row>
    <row r="895" spans="8:36" x14ac:dyDescent="0.15">
      <c r="H895" s="2"/>
      <c r="K895" s="3"/>
      <c r="L895" s="3"/>
      <c r="X895" s="18"/>
      <c r="AA895" s="19"/>
      <c r="AB895" s="10"/>
      <c r="AH895" s="19"/>
      <c r="AJ895" s="18"/>
    </row>
    <row r="896" spans="8:36" x14ac:dyDescent="0.15">
      <c r="H896" s="2"/>
      <c r="K896" s="3"/>
      <c r="L896" s="3"/>
      <c r="X896" s="18"/>
      <c r="AA896" s="19"/>
      <c r="AB896" s="10"/>
      <c r="AH896" s="19"/>
      <c r="AJ896" s="18"/>
    </row>
    <row r="897" spans="8:36" x14ac:dyDescent="0.15">
      <c r="H897" s="2"/>
      <c r="K897" s="3"/>
      <c r="L897" s="3"/>
      <c r="X897" s="18"/>
      <c r="AA897" s="19"/>
      <c r="AB897" s="10"/>
      <c r="AH897" s="19"/>
      <c r="AJ897" s="18"/>
    </row>
    <row r="898" spans="8:36" x14ac:dyDescent="0.15">
      <c r="H898" s="2"/>
      <c r="K898" s="3"/>
      <c r="L898" s="3"/>
      <c r="X898" s="18"/>
      <c r="AA898" s="19"/>
      <c r="AB898" s="10"/>
      <c r="AH898" s="19"/>
      <c r="AJ898" s="18"/>
    </row>
    <row r="899" spans="8:36" x14ac:dyDescent="0.15">
      <c r="H899" s="2"/>
      <c r="K899" s="3"/>
      <c r="L899" s="3"/>
      <c r="X899" s="18"/>
      <c r="AA899" s="19"/>
      <c r="AB899" s="10"/>
      <c r="AH899" s="19"/>
      <c r="AJ899" s="18"/>
    </row>
    <row r="900" spans="8:36" x14ac:dyDescent="0.15">
      <c r="H900" s="2"/>
      <c r="K900" s="3"/>
      <c r="L900" s="3"/>
      <c r="X900" s="18"/>
      <c r="AA900" s="19"/>
      <c r="AB900" s="10"/>
      <c r="AH900" s="19"/>
      <c r="AJ900" s="18"/>
    </row>
    <row r="901" spans="8:36" x14ac:dyDescent="0.15">
      <c r="H901" s="2"/>
      <c r="X901" s="18"/>
      <c r="AA901" s="19"/>
      <c r="AB901" s="10"/>
      <c r="AH901" s="19"/>
      <c r="AJ901" s="18"/>
    </row>
    <row r="902" spans="8:36" x14ac:dyDescent="0.15">
      <c r="H902" s="2"/>
      <c r="X902" s="18"/>
      <c r="AA902" s="19"/>
      <c r="AB902" s="10"/>
      <c r="AH902" s="19"/>
      <c r="AJ902" s="18"/>
    </row>
    <row r="903" spans="8:36" x14ac:dyDescent="0.15">
      <c r="H903" s="2"/>
      <c r="X903" s="18"/>
      <c r="AA903" s="19"/>
      <c r="AB903" s="10"/>
      <c r="AH903" s="19"/>
      <c r="AJ903" s="18"/>
    </row>
    <row r="904" spans="8:36" x14ac:dyDescent="0.15">
      <c r="H904" s="2"/>
      <c r="X904" s="18"/>
      <c r="AA904" s="19"/>
      <c r="AB904" s="10"/>
      <c r="AH904" s="19"/>
      <c r="AJ904" s="18"/>
    </row>
    <row r="905" spans="8:36" x14ac:dyDescent="0.15">
      <c r="H905" s="2"/>
      <c r="X905" s="18"/>
      <c r="AA905" s="19"/>
      <c r="AB905" s="10"/>
      <c r="AH905" s="19"/>
      <c r="AJ905" s="18"/>
    </row>
    <row r="906" spans="8:36" x14ac:dyDescent="0.15">
      <c r="H906" s="2"/>
      <c r="X906" s="18"/>
      <c r="AA906" s="19"/>
      <c r="AB906" s="10"/>
      <c r="AH906" s="19"/>
      <c r="AJ906" s="18"/>
    </row>
    <row r="907" spans="8:36" x14ac:dyDescent="0.15">
      <c r="H907" s="2"/>
      <c r="X907" s="18"/>
      <c r="AA907" s="19"/>
      <c r="AB907" s="10"/>
      <c r="AH907" s="19"/>
      <c r="AJ907" s="18"/>
    </row>
    <row r="908" spans="8:36" x14ac:dyDescent="0.15">
      <c r="H908" s="2"/>
      <c r="X908" s="18"/>
      <c r="AA908" s="19"/>
      <c r="AB908" s="10"/>
      <c r="AH908" s="19"/>
      <c r="AJ908" s="18"/>
    </row>
    <row r="909" spans="8:36" x14ac:dyDescent="0.15">
      <c r="H909" s="2"/>
      <c r="X909" s="18"/>
      <c r="AA909" s="19"/>
      <c r="AB909" s="10"/>
      <c r="AH909" s="19"/>
      <c r="AJ909" s="18"/>
    </row>
    <row r="910" spans="8:36" x14ac:dyDescent="0.15">
      <c r="H910" s="2"/>
      <c r="X910" s="18"/>
      <c r="AA910" s="19"/>
      <c r="AB910" s="10"/>
      <c r="AH910" s="19"/>
      <c r="AJ910" s="18"/>
    </row>
    <row r="911" spans="8:36" x14ac:dyDescent="0.15">
      <c r="H911" s="2"/>
      <c r="X911" s="18"/>
      <c r="AA911" s="19"/>
      <c r="AB911" s="10"/>
      <c r="AH911" s="19"/>
      <c r="AJ911" s="18"/>
    </row>
    <row r="912" spans="8:36" x14ac:dyDescent="0.15">
      <c r="H912" s="2"/>
      <c r="X912" s="18"/>
      <c r="AA912" s="19"/>
      <c r="AB912" s="10"/>
      <c r="AH912" s="19"/>
      <c r="AJ912" s="18"/>
    </row>
    <row r="913" spans="8:36" x14ac:dyDescent="0.15">
      <c r="H913" s="2"/>
      <c r="X913" s="18"/>
      <c r="AA913" s="19"/>
      <c r="AB913" s="10"/>
      <c r="AH913" s="19"/>
      <c r="AJ913" s="18"/>
    </row>
    <row r="914" spans="8:36" x14ac:dyDescent="0.15">
      <c r="H914" s="2"/>
      <c r="X914" s="18"/>
      <c r="AA914" s="19"/>
      <c r="AB914" s="10"/>
      <c r="AH914" s="19"/>
      <c r="AJ914" s="18"/>
    </row>
    <row r="915" spans="8:36" x14ac:dyDescent="0.15">
      <c r="H915" s="2"/>
      <c r="X915" s="18"/>
      <c r="AA915" s="19"/>
      <c r="AB915" s="10"/>
      <c r="AH915" s="19"/>
      <c r="AJ915" s="18"/>
    </row>
    <row r="916" spans="8:36" x14ac:dyDescent="0.15">
      <c r="H916" s="2"/>
      <c r="X916" s="18"/>
      <c r="AA916" s="19"/>
      <c r="AB916" s="10"/>
      <c r="AH916" s="19"/>
      <c r="AJ916" s="18"/>
    </row>
    <row r="917" spans="8:36" x14ac:dyDescent="0.15">
      <c r="H917" s="2"/>
      <c r="X917" s="18"/>
      <c r="AA917" s="19"/>
      <c r="AB917" s="10"/>
      <c r="AH917" s="19"/>
      <c r="AJ917" s="18"/>
    </row>
    <row r="918" spans="8:36" x14ac:dyDescent="0.15">
      <c r="H918" s="2"/>
      <c r="X918" s="18"/>
      <c r="AA918" s="19"/>
      <c r="AB918" s="10"/>
      <c r="AH918" s="19"/>
      <c r="AJ918" s="18"/>
    </row>
    <row r="919" spans="8:36" x14ac:dyDescent="0.15">
      <c r="H919" s="2"/>
      <c r="X919" s="18"/>
      <c r="AA919" s="19"/>
      <c r="AB919" s="10"/>
      <c r="AH919" s="19"/>
      <c r="AJ919" s="18"/>
    </row>
    <row r="920" spans="8:36" x14ac:dyDescent="0.15">
      <c r="H920" s="2"/>
      <c r="K920" s="3"/>
      <c r="L920" s="3"/>
      <c r="X920" s="18"/>
      <c r="AA920" s="19"/>
      <c r="AB920" s="10"/>
      <c r="AH920" s="19"/>
      <c r="AJ920" s="18"/>
    </row>
    <row r="921" spans="8:36" x14ac:dyDescent="0.15">
      <c r="H921" s="2"/>
      <c r="K921" s="3"/>
      <c r="L921" s="3"/>
      <c r="X921" s="18"/>
      <c r="AA921" s="19"/>
      <c r="AB921" s="10"/>
      <c r="AH921" s="19"/>
      <c r="AJ921" s="18"/>
    </row>
    <row r="922" spans="8:36" x14ac:dyDescent="0.15">
      <c r="H922" s="2"/>
      <c r="K922" s="3"/>
      <c r="L922" s="3"/>
      <c r="X922" s="18"/>
      <c r="AA922" s="19"/>
      <c r="AB922" s="10"/>
      <c r="AH922" s="19"/>
      <c r="AJ922" s="18"/>
    </row>
    <row r="923" spans="8:36" x14ac:dyDescent="0.15">
      <c r="H923" s="2"/>
      <c r="K923" s="3"/>
      <c r="L923" s="3"/>
      <c r="X923" s="18"/>
      <c r="AA923" s="19"/>
      <c r="AB923" s="10"/>
      <c r="AH923" s="19"/>
      <c r="AJ923" s="18"/>
    </row>
    <row r="924" spans="8:36" x14ac:dyDescent="0.15">
      <c r="H924" s="2"/>
      <c r="K924" s="3"/>
      <c r="L924" s="3"/>
      <c r="X924" s="18"/>
      <c r="AA924" s="19"/>
      <c r="AB924" s="10"/>
      <c r="AH924" s="19"/>
      <c r="AJ924" s="18"/>
    </row>
    <row r="925" spans="8:36" x14ac:dyDescent="0.15">
      <c r="H925" s="2"/>
      <c r="K925" s="3"/>
      <c r="L925" s="3"/>
      <c r="X925" s="18"/>
      <c r="AA925" s="19"/>
      <c r="AB925" s="10"/>
      <c r="AH925" s="19"/>
      <c r="AJ925" s="18"/>
    </row>
    <row r="926" spans="8:36" x14ac:dyDescent="0.15">
      <c r="H926" s="2"/>
      <c r="K926" s="3"/>
      <c r="L926" s="3"/>
      <c r="T926" s="3"/>
      <c r="X926" s="18"/>
      <c r="AA926" s="19"/>
      <c r="AB926" s="10"/>
      <c r="AH926" s="19"/>
      <c r="AJ926" s="18"/>
    </row>
    <row r="927" spans="8:36" x14ac:dyDescent="0.15">
      <c r="H927" s="2"/>
      <c r="K927" s="3"/>
      <c r="L927" s="3"/>
      <c r="X927" s="18"/>
      <c r="AA927" s="19"/>
      <c r="AB927" s="10"/>
      <c r="AH927" s="19"/>
      <c r="AJ927" s="18"/>
    </row>
    <row r="928" spans="8:36" x14ac:dyDescent="0.15">
      <c r="H928" s="2"/>
      <c r="K928" s="3"/>
      <c r="L928" s="3"/>
      <c r="X928" s="18"/>
      <c r="AA928" s="19"/>
      <c r="AB928" s="10"/>
      <c r="AH928" s="19"/>
      <c r="AJ928" s="18"/>
    </row>
    <row r="929" spans="8:36" x14ac:dyDescent="0.15">
      <c r="H929" s="2"/>
      <c r="K929" s="3"/>
      <c r="L929" s="3"/>
      <c r="X929" s="18"/>
      <c r="AA929" s="19"/>
      <c r="AB929" s="10"/>
      <c r="AH929" s="19"/>
      <c r="AJ929" s="18"/>
    </row>
    <row r="930" spans="8:36" x14ac:dyDescent="0.15">
      <c r="H930" s="2"/>
      <c r="K930" s="3"/>
      <c r="L930" s="3"/>
      <c r="X930" s="18"/>
      <c r="AA930" s="19"/>
      <c r="AB930" s="10"/>
      <c r="AH930" s="19"/>
      <c r="AJ930" s="18"/>
    </row>
    <row r="931" spans="8:36" x14ac:dyDescent="0.15">
      <c r="H931" s="2"/>
      <c r="K931" s="3"/>
      <c r="L931" s="3"/>
      <c r="X931" s="18"/>
      <c r="AA931" s="19"/>
      <c r="AB931" s="10"/>
      <c r="AH931" s="19"/>
      <c r="AJ931" s="18"/>
    </row>
    <row r="932" spans="8:36" x14ac:dyDescent="0.15">
      <c r="H932" s="2"/>
      <c r="X932" s="18"/>
      <c r="AA932" s="19"/>
      <c r="AB932" s="10"/>
      <c r="AH932" s="19"/>
      <c r="AJ932" s="18"/>
    </row>
    <row r="933" spans="8:36" x14ac:dyDescent="0.15">
      <c r="H933" s="2"/>
      <c r="X933" s="18"/>
      <c r="AA933" s="19"/>
      <c r="AB933" s="10"/>
      <c r="AH933" s="19"/>
      <c r="AJ933" s="18"/>
    </row>
    <row r="934" spans="8:36" x14ac:dyDescent="0.15">
      <c r="H934" s="2"/>
      <c r="X934" s="18"/>
      <c r="AA934" s="19"/>
      <c r="AB934" s="10"/>
      <c r="AH934" s="19"/>
      <c r="AJ934" s="18"/>
    </row>
    <row r="935" spans="8:36" x14ac:dyDescent="0.15">
      <c r="H935" s="2"/>
      <c r="X935" s="18"/>
      <c r="AA935" s="19"/>
      <c r="AB935" s="10"/>
      <c r="AH935" s="19"/>
      <c r="AJ935" s="18"/>
    </row>
    <row r="936" spans="8:36" x14ac:dyDescent="0.15">
      <c r="H936" s="2"/>
      <c r="X936" s="18"/>
      <c r="AA936" s="19"/>
      <c r="AB936" s="10"/>
      <c r="AH936" s="19"/>
      <c r="AJ936" s="18"/>
    </row>
    <row r="937" spans="8:36" x14ac:dyDescent="0.15">
      <c r="H937" s="2"/>
      <c r="X937" s="18"/>
      <c r="AA937" s="19"/>
      <c r="AB937" s="10"/>
      <c r="AH937" s="19"/>
      <c r="AJ937" s="18"/>
    </row>
    <row r="938" spans="8:36" x14ac:dyDescent="0.15">
      <c r="H938" s="2"/>
      <c r="X938" s="18"/>
      <c r="AA938" s="19"/>
      <c r="AB938" s="10"/>
      <c r="AH938" s="19"/>
      <c r="AJ938" s="18"/>
    </row>
    <row r="939" spans="8:36" x14ac:dyDescent="0.15">
      <c r="H939" s="2"/>
      <c r="X939" s="18"/>
      <c r="AA939" s="19"/>
      <c r="AB939" s="10"/>
      <c r="AH939" s="19"/>
      <c r="AJ939" s="18"/>
    </row>
    <row r="940" spans="8:36" x14ac:dyDescent="0.15">
      <c r="H940" s="2"/>
      <c r="X940" s="18"/>
      <c r="AA940" s="19"/>
      <c r="AB940" s="10"/>
      <c r="AH940" s="19"/>
      <c r="AJ940" s="18"/>
    </row>
    <row r="941" spans="8:36" x14ac:dyDescent="0.15">
      <c r="H941" s="2"/>
      <c r="X941" s="18"/>
      <c r="AA941" s="19"/>
      <c r="AB941" s="10"/>
      <c r="AH941" s="19"/>
      <c r="AJ941" s="18"/>
    </row>
    <row r="942" spans="8:36" x14ac:dyDescent="0.15">
      <c r="H942" s="2"/>
      <c r="X942" s="18"/>
      <c r="AA942" s="19"/>
      <c r="AB942" s="10"/>
      <c r="AH942" s="19"/>
      <c r="AJ942" s="18"/>
    </row>
    <row r="943" spans="8:36" x14ac:dyDescent="0.15">
      <c r="H943" s="2"/>
      <c r="X943" s="18"/>
      <c r="AA943" s="19"/>
      <c r="AB943" s="10"/>
      <c r="AH943" s="19"/>
      <c r="AJ943" s="18"/>
    </row>
    <row r="944" spans="8:36" x14ac:dyDescent="0.15">
      <c r="H944" s="2"/>
      <c r="X944" s="18"/>
      <c r="AA944" s="19"/>
      <c r="AB944" s="10"/>
      <c r="AH944" s="19"/>
      <c r="AJ944" s="18"/>
    </row>
    <row r="945" spans="8:36" x14ac:dyDescent="0.15">
      <c r="H945" s="2"/>
      <c r="X945" s="18"/>
      <c r="AA945" s="19"/>
      <c r="AB945" s="10"/>
      <c r="AH945" s="19"/>
      <c r="AJ945" s="18"/>
    </row>
    <row r="946" spans="8:36" x14ac:dyDescent="0.15">
      <c r="H946" s="2"/>
      <c r="X946" s="18"/>
      <c r="AA946" s="19"/>
      <c r="AB946" s="10"/>
      <c r="AH946" s="19"/>
      <c r="AJ946" s="18"/>
    </row>
    <row r="947" spans="8:36" x14ac:dyDescent="0.15">
      <c r="H947" s="2"/>
      <c r="X947" s="18"/>
      <c r="AA947" s="19"/>
      <c r="AB947" s="10"/>
      <c r="AH947" s="19"/>
      <c r="AJ947" s="18"/>
    </row>
    <row r="948" spans="8:36" x14ac:dyDescent="0.15">
      <c r="H948" s="2"/>
      <c r="X948" s="18"/>
      <c r="AA948" s="19"/>
      <c r="AB948" s="10"/>
      <c r="AH948" s="19"/>
      <c r="AJ948" s="18"/>
    </row>
    <row r="949" spans="8:36" x14ac:dyDescent="0.15">
      <c r="H949" s="2"/>
      <c r="X949" s="18"/>
      <c r="AA949" s="19"/>
      <c r="AB949" s="10"/>
      <c r="AH949" s="19"/>
      <c r="AJ949" s="18"/>
    </row>
    <row r="950" spans="8:36" x14ac:dyDescent="0.15">
      <c r="H950" s="2"/>
      <c r="X950" s="18"/>
      <c r="AA950" s="19"/>
      <c r="AB950" s="10"/>
      <c r="AH950" s="19"/>
      <c r="AJ950" s="18"/>
    </row>
    <row r="951" spans="8:36" x14ac:dyDescent="0.15">
      <c r="H951" s="2"/>
      <c r="K951" s="3"/>
      <c r="L951" s="3"/>
      <c r="X951" s="18"/>
      <c r="AA951" s="19"/>
      <c r="AB951" s="10"/>
      <c r="AH951" s="19"/>
      <c r="AJ951" s="18"/>
    </row>
    <row r="952" spans="8:36" x14ac:dyDescent="0.15">
      <c r="H952" s="2"/>
      <c r="K952" s="3"/>
      <c r="L952" s="3"/>
      <c r="X952" s="18"/>
      <c r="AA952" s="19"/>
      <c r="AB952" s="10"/>
      <c r="AH952" s="19"/>
      <c r="AJ952" s="18"/>
    </row>
    <row r="953" spans="8:36" x14ac:dyDescent="0.15">
      <c r="H953" s="2"/>
      <c r="K953" s="3"/>
      <c r="L953" s="3"/>
      <c r="X953" s="18"/>
      <c r="AA953" s="19"/>
      <c r="AB953" s="10"/>
      <c r="AH953" s="19"/>
      <c r="AJ953" s="18"/>
    </row>
    <row r="954" spans="8:36" x14ac:dyDescent="0.15">
      <c r="H954" s="2"/>
      <c r="K954" s="3"/>
      <c r="L954" s="3"/>
      <c r="X954" s="18"/>
      <c r="AA954" s="19"/>
      <c r="AB954" s="10"/>
      <c r="AH954" s="19"/>
      <c r="AJ954" s="18"/>
    </row>
    <row r="955" spans="8:36" x14ac:dyDescent="0.15">
      <c r="H955" s="2"/>
      <c r="K955" s="3"/>
      <c r="L955" s="3"/>
      <c r="X955" s="18"/>
      <c r="AA955" s="19"/>
      <c r="AB955" s="10"/>
      <c r="AH955" s="19"/>
      <c r="AJ955" s="18"/>
    </row>
    <row r="956" spans="8:36" x14ac:dyDescent="0.15">
      <c r="H956" s="2"/>
      <c r="K956" s="3"/>
      <c r="L956" s="3"/>
      <c r="X956" s="18"/>
      <c r="AA956" s="19"/>
      <c r="AB956" s="10"/>
      <c r="AH956" s="19"/>
      <c r="AJ956" s="18"/>
    </row>
    <row r="957" spans="8:36" x14ac:dyDescent="0.15">
      <c r="H957" s="2"/>
      <c r="K957" s="3"/>
      <c r="L957" s="3"/>
      <c r="X957" s="18"/>
      <c r="AA957" s="19"/>
      <c r="AB957" s="10"/>
      <c r="AH957" s="19"/>
      <c r="AJ957" s="18"/>
    </row>
    <row r="958" spans="8:36" x14ac:dyDescent="0.15">
      <c r="H958" s="2"/>
      <c r="K958" s="3"/>
      <c r="L958" s="3"/>
      <c r="X958" s="18"/>
      <c r="AA958" s="19"/>
      <c r="AB958" s="10"/>
      <c r="AH958" s="19"/>
      <c r="AJ958" s="18"/>
    </row>
    <row r="959" spans="8:36" x14ac:dyDescent="0.15">
      <c r="H959" s="2"/>
      <c r="K959" s="3"/>
      <c r="L959" s="3"/>
      <c r="X959" s="18"/>
      <c r="AA959" s="19"/>
      <c r="AB959" s="10"/>
      <c r="AH959" s="19"/>
      <c r="AJ959" s="18"/>
    </row>
    <row r="960" spans="8:36" x14ac:dyDescent="0.15">
      <c r="H960" s="2"/>
      <c r="K960" s="3"/>
      <c r="L960" s="3"/>
      <c r="X960" s="18"/>
      <c r="AA960" s="19"/>
      <c r="AB960" s="10"/>
      <c r="AH960" s="19"/>
      <c r="AJ960" s="18"/>
    </row>
    <row r="961" spans="8:36" x14ac:dyDescent="0.15">
      <c r="H961" s="2"/>
      <c r="K961" s="3"/>
      <c r="L961" s="3"/>
      <c r="X961" s="18"/>
      <c r="AA961" s="19"/>
      <c r="AB961" s="10"/>
      <c r="AH961" s="19"/>
      <c r="AJ961" s="18"/>
    </row>
    <row r="962" spans="8:36" x14ac:dyDescent="0.15">
      <c r="H962" s="2"/>
      <c r="K962" s="3"/>
      <c r="L962" s="3"/>
      <c r="X962" s="18"/>
      <c r="AA962" s="19"/>
      <c r="AB962" s="10"/>
      <c r="AH962" s="19"/>
      <c r="AJ962" s="18"/>
    </row>
    <row r="963" spans="8:36" x14ac:dyDescent="0.15">
      <c r="H963" s="2"/>
      <c r="K963" s="3"/>
      <c r="L963" s="3"/>
      <c r="X963" s="18"/>
      <c r="AA963" s="19"/>
      <c r="AB963" s="10"/>
      <c r="AH963" s="19"/>
      <c r="AJ963" s="18"/>
    </row>
    <row r="964" spans="8:36" x14ac:dyDescent="0.15">
      <c r="H964" s="2"/>
      <c r="K964" s="3"/>
      <c r="L964" s="3"/>
      <c r="X964" s="18"/>
      <c r="AA964" s="19"/>
      <c r="AB964" s="10"/>
      <c r="AH964" s="19"/>
      <c r="AJ964" s="18"/>
    </row>
    <row r="965" spans="8:36" x14ac:dyDescent="0.15">
      <c r="H965" s="2"/>
      <c r="K965" s="3"/>
      <c r="L965" s="3"/>
      <c r="X965" s="18"/>
      <c r="AA965" s="19"/>
      <c r="AB965" s="10"/>
      <c r="AH965" s="19"/>
      <c r="AJ965" s="18"/>
    </row>
    <row r="966" spans="8:36" x14ac:dyDescent="0.15">
      <c r="H966" s="2"/>
      <c r="K966" s="3"/>
      <c r="L966" s="3"/>
      <c r="X966" s="18"/>
      <c r="AA966" s="19"/>
      <c r="AB966" s="10"/>
      <c r="AH966" s="19"/>
      <c r="AJ966" s="18"/>
    </row>
    <row r="967" spans="8:36" x14ac:dyDescent="0.15">
      <c r="H967" s="2"/>
      <c r="K967" s="3"/>
      <c r="L967" s="3"/>
      <c r="X967" s="18"/>
      <c r="AA967" s="19"/>
      <c r="AB967" s="10"/>
      <c r="AH967" s="19"/>
      <c r="AJ967" s="18"/>
    </row>
    <row r="968" spans="8:36" x14ac:dyDescent="0.15">
      <c r="H968" s="2"/>
      <c r="K968" s="3"/>
      <c r="L968" s="3"/>
      <c r="X968" s="18"/>
      <c r="AA968" s="19"/>
      <c r="AB968" s="10"/>
      <c r="AH968" s="19"/>
      <c r="AJ968" s="18"/>
    </row>
    <row r="969" spans="8:36" x14ac:dyDescent="0.15">
      <c r="H969" s="2"/>
      <c r="K969" s="3"/>
      <c r="L969" s="3"/>
      <c r="X969" s="18"/>
      <c r="AA969" s="19"/>
      <c r="AB969" s="10"/>
      <c r="AH969" s="19"/>
      <c r="AJ969" s="18"/>
    </row>
    <row r="970" spans="8:36" x14ac:dyDescent="0.15">
      <c r="H970" s="2"/>
      <c r="K970" s="3"/>
      <c r="L970" s="3"/>
      <c r="X970" s="18"/>
      <c r="AA970" s="19"/>
      <c r="AB970" s="10"/>
      <c r="AH970" s="19"/>
      <c r="AJ970" s="18"/>
    </row>
    <row r="971" spans="8:36" x14ac:dyDescent="0.15">
      <c r="H971" s="2"/>
      <c r="K971" s="3"/>
      <c r="L971" s="3"/>
      <c r="X971" s="18"/>
      <c r="AA971" s="19"/>
      <c r="AB971" s="10"/>
      <c r="AH971" s="19"/>
      <c r="AJ971" s="18"/>
    </row>
    <row r="972" spans="8:36" x14ac:dyDescent="0.15">
      <c r="H972" s="2"/>
      <c r="K972" s="3"/>
      <c r="L972" s="3"/>
      <c r="X972" s="18"/>
      <c r="AA972" s="19"/>
      <c r="AB972" s="10"/>
      <c r="AH972" s="19"/>
      <c r="AJ972" s="18"/>
    </row>
    <row r="973" spans="8:36" x14ac:dyDescent="0.15">
      <c r="H973" s="2"/>
      <c r="K973" s="3"/>
      <c r="L973" s="3"/>
      <c r="X973" s="18"/>
      <c r="AA973" s="19"/>
      <c r="AB973" s="10"/>
      <c r="AH973" s="19"/>
      <c r="AJ973" s="18"/>
    </row>
    <row r="974" spans="8:36" x14ac:dyDescent="0.15">
      <c r="H974" s="2"/>
      <c r="K974" s="3"/>
      <c r="L974" s="3"/>
      <c r="X974" s="18"/>
      <c r="AA974" s="19"/>
      <c r="AB974" s="10"/>
      <c r="AH974" s="19"/>
      <c r="AJ974" s="18"/>
    </row>
    <row r="975" spans="8:36" x14ac:dyDescent="0.15">
      <c r="H975" s="2"/>
      <c r="K975" s="3"/>
      <c r="L975" s="3"/>
      <c r="X975" s="18"/>
      <c r="AA975" s="19"/>
      <c r="AB975" s="10"/>
      <c r="AH975" s="19"/>
      <c r="AJ975" s="18"/>
    </row>
    <row r="976" spans="8:36" x14ac:dyDescent="0.15">
      <c r="H976" s="2"/>
      <c r="K976" s="3"/>
      <c r="L976" s="3"/>
      <c r="X976" s="18"/>
      <c r="AA976" s="19"/>
      <c r="AB976" s="10"/>
      <c r="AH976" s="19"/>
      <c r="AJ976" s="18"/>
    </row>
    <row r="977" spans="8:36" x14ac:dyDescent="0.15">
      <c r="H977" s="2"/>
      <c r="K977" s="3"/>
      <c r="L977" s="3"/>
      <c r="X977" s="18"/>
      <c r="AA977" s="19"/>
      <c r="AB977" s="10"/>
      <c r="AH977" s="19"/>
      <c r="AJ977" s="18"/>
    </row>
    <row r="978" spans="8:36" x14ac:dyDescent="0.15">
      <c r="H978" s="2"/>
      <c r="K978" s="3"/>
      <c r="L978" s="3"/>
      <c r="X978" s="18"/>
      <c r="AA978" s="19"/>
      <c r="AB978" s="10"/>
      <c r="AH978" s="19"/>
      <c r="AJ978" s="18"/>
    </row>
    <row r="979" spans="8:36" x14ac:dyDescent="0.15">
      <c r="H979" s="2"/>
      <c r="K979" s="3"/>
      <c r="L979" s="3"/>
      <c r="X979" s="18"/>
      <c r="AA979" s="19"/>
      <c r="AB979" s="10"/>
      <c r="AH979" s="19"/>
      <c r="AJ979" s="18"/>
    </row>
    <row r="980" spans="8:36" x14ac:dyDescent="0.15">
      <c r="H980" s="2"/>
      <c r="K980" s="3"/>
      <c r="L980" s="3"/>
      <c r="X980" s="18"/>
      <c r="AA980" s="19"/>
      <c r="AB980" s="10"/>
      <c r="AH980" s="19"/>
      <c r="AJ980" s="18"/>
    </row>
    <row r="981" spans="8:36" x14ac:dyDescent="0.15">
      <c r="H981" s="2"/>
      <c r="K981" s="3"/>
      <c r="L981" s="3"/>
      <c r="X981" s="18"/>
      <c r="AA981" s="19"/>
      <c r="AB981" s="10"/>
      <c r="AH981" s="19"/>
      <c r="AJ981" s="18"/>
    </row>
    <row r="982" spans="8:36" x14ac:dyDescent="0.15">
      <c r="H982" s="2"/>
      <c r="K982" s="3"/>
      <c r="L982" s="3"/>
      <c r="X982" s="18"/>
      <c r="AA982" s="19"/>
      <c r="AB982" s="10"/>
      <c r="AH982" s="19"/>
      <c r="AJ982" s="18"/>
    </row>
    <row r="983" spans="8:36" x14ac:dyDescent="0.15">
      <c r="H983" s="2"/>
      <c r="K983" s="3"/>
      <c r="L983" s="3"/>
      <c r="X983" s="18"/>
      <c r="AA983" s="19"/>
      <c r="AB983" s="10"/>
      <c r="AH983" s="19"/>
      <c r="AJ983" s="18"/>
    </row>
    <row r="984" spans="8:36" x14ac:dyDescent="0.15">
      <c r="H984" s="2"/>
      <c r="K984" s="3"/>
      <c r="L984" s="3"/>
      <c r="X984" s="18"/>
      <c r="AA984" s="19"/>
      <c r="AB984" s="10"/>
      <c r="AH984" s="19"/>
      <c r="AJ984" s="18"/>
    </row>
    <row r="985" spans="8:36" x14ac:dyDescent="0.15">
      <c r="H985" s="2"/>
      <c r="K985" s="3"/>
      <c r="L985" s="3"/>
      <c r="X985" s="18"/>
      <c r="AA985" s="19"/>
      <c r="AB985" s="10"/>
      <c r="AH985" s="19"/>
      <c r="AJ985" s="18"/>
    </row>
    <row r="986" spans="8:36" x14ac:dyDescent="0.15">
      <c r="H986" s="2"/>
      <c r="K986" s="3"/>
      <c r="L986" s="3"/>
      <c r="X986" s="18"/>
      <c r="AA986" s="19"/>
      <c r="AB986" s="10"/>
      <c r="AH986" s="19"/>
      <c r="AJ986" s="18"/>
    </row>
    <row r="987" spans="8:36" x14ac:dyDescent="0.15">
      <c r="H987" s="2"/>
      <c r="K987" s="3"/>
      <c r="L987" s="3"/>
      <c r="X987" s="18"/>
      <c r="AA987" s="19"/>
      <c r="AB987" s="10"/>
      <c r="AH987" s="19"/>
      <c r="AJ987" s="18"/>
    </row>
    <row r="988" spans="8:36" x14ac:dyDescent="0.15">
      <c r="H988" s="2"/>
      <c r="K988" s="3"/>
      <c r="L988" s="3"/>
      <c r="X988" s="18"/>
      <c r="AA988" s="19"/>
      <c r="AB988" s="10"/>
      <c r="AH988" s="19"/>
      <c r="AJ988" s="18"/>
    </row>
    <row r="989" spans="8:36" x14ac:dyDescent="0.15">
      <c r="H989" s="2"/>
      <c r="K989" s="3"/>
      <c r="L989" s="3"/>
      <c r="X989" s="18"/>
      <c r="AA989" s="19"/>
      <c r="AB989" s="10"/>
      <c r="AH989" s="19"/>
      <c r="AJ989" s="18"/>
    </row>
    <row r="990" spans="8:36" x14ac:dyDescent="0.15">
      <c r="H990" s="2"/>
      <c r="K990" s="3"/>
      <c r="L990" s="3"/>
      <c r="X990" s="18"/>
      <c r="AA990" s="19"/>
      <c r="AB990" s="10"/>
      <c r="AH990" s="19"/>
      <c r="AJ990" s="18"/>
    </row>
    <row r="991" spans="8:36" x14ac:dyDescent="0.15">
      <c r="H991" s="2"/>
      <c r="K991" s="3"/>
      <c r="L991" s="3"/>
      <c r="X991" s="18"/>
      <c r="AA991" s="19"/>
      <c r="AB991" s="10"/>
      <c r="AH991" s="19"/>
      <c r="AJ991" s="18"/>
    </row>
    <row r="992" spans="8:36" x14ac:dyDescent="0.15">
      <c r="H992" s="2"/>
      <c r="K992" s="3"/>
      <c r="L992" s="3"/>
      <c r="X992" s="18"/>
      <c r="AA992" s="19"/>
      <c r="AB992" s="10"/>
      <c r="AH992" s="19"/>
      <c r="AJ992" s="18"/>
    </row>
    <row r="993" spans="8:36" x14ac:dyDescent="0.15">
      <c r="H993" s="2"/>
      <c r="K993" s="3"/>
      <c r="L993" s="3"/>
      <c r="X993" s="18"/>
      <c r="AA993" s="19"/>
      <c r="AB993" s="10"/>
      <c r="AH993" s="19"/>
      <c r="AJ993" s="18"/>
    </row>
    <row r="994" spans="8:36" x14ac:dyDescent="0.15">
      <c r="H994" s="2"/>
      <c r="K994" s="3"/>
      <c r="L994" s="3"/>
      <c r="X994" s="18"/>
      <c r="AA994" s="19"/>
      <c r="AB994" s="10"/>
      <c r="AH994" s="19"/>
      <c r="AJ994" s="18"/>
    </row>
    <row r="995" spans="8:36" x14ac:dyDescent="0.15">
      <c r="H995" s="2"/>
      <c r="K995" s="3"/>
      <c r="L995" s="3"/>
      <c r="X995" s="18"/>
      <c r="AA995" s="19"/>
      <c r="AB995" s="10"/>
      <c r="AH995" s="19"/>
      <c r="AJ995" s="18"/>
    </row>
    <row r="996" spans="8:36" x14ac:dyDescent="0.15">
      <c r="H996" s="2"/>
      <c r="K996" s="3"/>
      <c r="L996" s="3"/>
      <c r="X996" s="18"/>
      <c r="AA996" s="19"/>
      <c r="AB996" s="10"/>
      <c r="AH996" s="19"/>
      <c r="AJ996" s="18"/>
    </row>
    <row r="997" spans="8:36" x14ac:dyDescent="0.15">
      <c r="H997" s="2"/>
      <c r="K997" s="3"/>
      <c r="L997" s="3"/>
      <c r="X997" s="18"/>
      <c r="AA997" s="19"/>
      <c r="AB997" s="10"/>
      <c r="AH997" s="19"/>
      <c r="AJ997" s="18"/>
    </row>
    <row r="998" spans="8:36" x14ac:dyDescent="0.15">
      <c r="H998" s="2"/>
      <c r="K998" s="3"/>
      <c r="L998" s="3"/>
      <c r="X998" s="18"/>
      <c r="AA998" s="19"/>
      <c r="AB998" s="10"/>
      <c r="AH998" s="19"/>
      <c r="AJ998" s="18"/>
    </row>
    <row r="999" spans="8:36" x14ac:dyDescent="0.15">
      <c r="H999" s="2"/>
      <c r="K999" s="3"/>
      <c r="L999" s="3"/>
      <c r="X999" s="18"/>
      <c r="AA999" s="19"/>
      <c r="AB999" s="10"/>
      <c r="AH999" s="19"/>
      <c r="AJ999" s="18"/>
    </row>
    <row r="1000" spans="8:36" x14ac:dyDescent="0.15">
      <c r="H1000" s="2"/>
      <c r="K1000" s="3"/>
      <c r="L1000" s="3"/>
      <c r="X1000" s="18"/>
      <c r="AA1000" s="19"/>
      <c r="AB1000" s="10"/>
      <c r="AH1000" s="19"/>
      <c r="AJ1000" s="18"/>
    </row>
    <row r="1001" spans="8:36" x14ac:dyDescent="0.15">
      <c r="H1001" s="2"/>
      <c r="K1001" s="3"/>
      <c r="L1001" s="3"/>
      <c r="X1001" s="18"/>
      <c r="AA1001" s="19"/>
      <c r="AB1001" s="10"/>
      <c r="AH1001" s="19"/>
      <c r="AJ1001" s="18"/>
    </row>
    <row r="1002" spans="8:36" x14ac:dyDescent="0.15">
      <c r="H1002" s="2"/>
      <c r="K1002" s="3"/>
      <c r="L1002" s="3"/>
      <c r="X1002" s="18"/>
      <c r="AA1002" s="19"/>
      <c r="AB1002" s="10"/>
      <c r="AH1002" s="19"/>
      <c r="AJ1002" s="18"/>
    </row>
    <row r="1003" spans="8:36" x14ac:dyDescent="0.15">
      <c r="H1003" s="2"/>
      <c r="K1003" s="3"/>
      <c r="L1003" s="3"/>
      <c r="X1003" s="18"/>
      <c r="AA1003" s="19"/>
      <c r="AB1003" s="10"/>
      <c r="AH1003" s="19"/>
      <c r="AJ1003" s="18"/>
    </row>
    <row r="1004" spans="8:36" x14ac:dyDescent="0.15">
      <c r="H1004" s="2"/>
      <c r="K1004" s="3"/>
      <c r="L1004" s="3"/>
      <c r="X1004" s="18"/>
      <c r="AA1004" s="19"/>
      <c r="AB1004" s="10"/>
      <c r="AH1004" s="19"/>
      <c r="AJ1004" s="18"/>
    </row>
    <row r="1005" spans="8:36" x14ac:dyDescent="0.15">
      <c r="H1005" s="2"/>
      <c r="K1005" s="3"/>
      <c r="L1005" s="3"/>
      <c r="X1005" s="18"/>
      <c r="AA1005" s="19"/>
      <c r="AB1005" s="10"/>
      <c r="AH1005" s="19"/>
      <c r="AJ1005" s="18"/>
    </row>
    <row r="1006" spans="8:36" x14ac:dyDescent="0.15">
      <c r="H1006" s="2"/>
      <c r="K1006" s="3"/>
      <c r="L1006" s="3"/>
      <c r="X1006" s="18"/>
      <c r="AA1006" s="19"/>
      <c r="AB1006" s="10"/>
      <c r="AH1006" s="19"/>
      <c r="AJ1006" s="18"/>
    </row>
    <row r="1007" spans="8:36" x14ac:dyDescent="0.15">
      <c r="H1007" s="2"/>
      <c r="K1007" s="3"/>
      <c r="L1007" s="3"/>
      <c r="X1007" s="18"/>
      <c r="AA1007" s="19"/>
      <c r="AB1007" s="10"/>
      <c r="AH1007" s="19"/>
      <c r="AJ1007" s="18"/>
    </row>
    <row r="1008" spans="8:36" x14ac:dyDescent="0.15">
      <c r="H1008" s="2"/>
      <c r="K1008" s="3"/>
      <c r="L1008" s="3"/>
      <c r="X1008" s="18"/>
      <c r="AA1008" s="19"/>
      <c r="AB1008" s="10"/>
      <c r="AH1008" s="19"/>
      <c r="AJ1008" s="18"/>
    </row>
    <row r="1009" spans="8:36" x14ac:dyDescent="0.15">
      <c r="H1009" s="2"/>
      <c r="K1009" s="3"/>
      <c r="L1009" s="3"/>
      <c r="X1009" s="18"/>
      <c r="AA1009" s="19"/>
      <c r="AB1009" s="10"/>
      <c r="AH1009" s="19"/>
      <c r="AJ1009" s="18"/>
    </row>
    <row r="1010" spans="8:36" x14ac:dyDescent="0.15">
      <c r="H1010" s="2"/>
      <c r="K1010" s="3"/>
      <c r="L1010" s="3"/>
      <c r="X1010" s="18"/>
      <c r="AA1010" s="19"/>
      <c r="AB1010" s="10"/>
      <c r="AH1010" s="19"/>
      <c r="AJ1010" s="18"/>
    </row>
    <row r="1011" spans="8:36" x14ac:dyDescent="0.15">
      <c r="H1011" s="2"/>
      <c r="K1011" s="3"/>
      <c r="L1011" s="3"/>
      <c r="X1011" s="18"/>
      <c r="AA1011" s="19"/>
      <c r="AB1011" s="10"/>
      <c r="AH1011" s="19"/>
      <c r="AJ1011" s="18"/>
    </row>
    <row r="1012" spans="8:36" x14ac:dyDescent="0.15">
      <c r="H1012" s="2"/>
      <c r="K1012" s="3"/>
      <c r="L1012" s="3"/>
      <c r="X1012" s="18"/>
      <c r="AA1012" s="19"/>
      <c r="AB1012" s="10"/>
      <c r="AH1012" s="19"/>
      <c r="AJ1012" s="18"/>
    </row>
    <row r="1013" spans="8:36" x14ac:dyDescent="0.15">
      <c r="H1013" s="2"/>
      <c r="K1013" s="3"/>
      <c r="L1013" s="3"/>
      <c r="X1013" s="18"/>
      <c r="AA1013" s="19"/>
      <c r="AB1013" s="10"/>
      <c r="AH1013" s="19"/>
      <c r="AJ1013" s="18"/>
    </row>
    <row r="1014" spans="8:36" x14ac:dyDescent="0.15">
      <c r="H1014" s="2"/>
      <c r="K1014" s="3"/>
      <c r="L1014" s="3"/>
      <c r="X1014" s="18"/>
      <c r="AA1014" s="19"/>
      <c r="AB1014" s="10"/>
      <c r="AH1014" s="19"/>
      <c r="AJ1014" s="18"/>
    </row>
    <row r="1015" spans="8:36" x14ac:dyDescent="0.15">
      <c r="H1015" s="2"/>
      <c r="K1015" s="3"/>
      <c r="L1015" s="3"/>
      <c r="X1015" s="18"/>
      <c r="AA1015" s="19"/>
      <c r="AB1015" s="10"/>
      <c r="AH1015" s="19"/>
      <c r="AJ1015" s="18"/>
    </row>
    <row r="1016" spans="8:36" x14ac:dyDescent="0.15">
      <c r="H1016" s="2"/>
      <c r="K1016" s="3"/>
      <c r="L1016" s="3"/>
      <c r="X1016" s="18"/>
      <c r="AA1016" s="19"/>
      <c r="AB1016" s="10"/>
      <c r="AH1016" s="19"/>
      <c r="AJ1016" s="18"/>
    </row>
    <row r="1017" spans="8:36" x14ac:dyDescent="0.15">
      <c r="H1017" s="2"/>
      <c r="X1017" s="18"/>
      <c r="AA1017" s="19"/>
      <c r="AB1017" s="10"/>
      <c r="AH1017" s="19"/>
      <c r="AJ1017" s="18"/>
    </row>
    <row r="1018" spans="8:36" x14ac:dyDescent="0.15">
      <c r="H1018" s="2"/>
      <c r="X1018" s="18"/>
      <c r="AA1018" s="19"/>
      <c r="AB1018" s="10"/>
      <c r="AH1018" s="19"/>
      <c r="AJ1018" s="18"/>
    </row>
    <row r="1019" spans="8:36" x14ac:dyDescent="0.15">
      <c r="H1019" s="2"/>
      <c r="X1019" s="18"/>
      <c r="AA1019" s="19"/>
      <c r="AB1019" s="10"/>
      <c r="AH1019" s="19"/>
      <c r="AJ1019" s="18"/>
    </row>
    <row r="1020" spans="8:36" x14ac:dyDescent="0.15">
      <c r="H1020" s="2"/>
      <c r="X1020" s="18"/>
      <c r="AA1020" s="19"/>
      <c r="AB1020" s="10"/>
      <c r="AH1020" s="19"/>
      <c r="AJ1020" s="18"/>
    </row>
    <row r="1021" spans="8:36" x14ac:dyDescent="0.15">
      <c r="H1021" s="2"/>
      <c r="X1021" s="18"/>
      <c r="AA1021" s="19"/>
      <c r="AB1021" s="10"/>
      <c r="AH1021" s="19"/>
      <c r="AJ1021" s="18"/>
    </row>
    <row r="1022" spans="8:36" x14ac:dyDescent="0.15">
      <c r="H1022" s="2"/>
      <c r="X1022" s="18"/>
      <c r="AA1022" s="19"/>
      <c r="AB1022" s="10"/>
      <c r="AH1022" s="19"/>
      <c r="AJ1022" s="18"/>
    </row>
    <row r="1023" spans="8:36" x14ac:dyDescent="0.15">
      <c r="H1023" s="2"/>
      <c r="X1023" s="18"/>
      <c r="AA1023" s="19"/>
      <c r="AB1023" s="10"/>
      <c r="AH1023" s="19"/>
      <c r="AJ1023" s="18"/>
    </row>
    <row r="1024" spans="8:36" x14ac:dyDescent="0.15">
      <c r="H1024" s="2"/>
      <c r="X1024" s="18"/>
      <c r="AA1024" s="19"/>
      <c r="AB1024" s="10"/>
      <c r="AH1024" s="19"/>
      <c r="AJ1024" s="18"/>
    </row>
    <row r="1025" spans="8:36" x14ac:dyDescent="0.15">
      <c r="H1025" s="2"/>
      <c r="X1025" s="18"/>
      <c r="AA1025" s="19"/>
      <c r="AB1025" s="10"/>
      <c r="AH1025" s="19"/>
      <c r="AJ1025" s="18"/>
    </row>
    <row r="1026" spans="8:36" x14ac:dyDescent="0.15">
      <c r="H1026" s="2"/>
      <c r="X1026" s="18"/>
      <c r="AA1026" s="19"/>
      <c r="AB1026" s="10"/>
      <c r="AH1026" s="19"/>
      <c r="AJ1026" s="18"/>
    </row>
    <row r="1027" spans="8:36" x14ac:dyDescent="0.15">
      <c r="H1027" s="2"/>
      <c r="X1027" s="18"/>
      <c r="AA1027" s="19"/>
      <c r="AB1027" s="10"/>
      <c r="AH1027" s="19"/>
      <c r="AJ1027" s="18"/>
    </row>
    <row r="1028" spans="8:36" x14ac:dyDescent="0.15">
      <c r="H1028" s="2"/>
      <c r="X1028" s="18"/>
      <c r="AA1028" s="19"/>
      <c r="AB1028" s="10"/>
      <c r="AH1028" s="19"/>
      <c r="AJ1028" s="18"/>
    </row>
    <row r="1029" spans="8:36" x14ac:dyDescent="0.15">
      <c r="H1029" s="2"/>
      <c r="X1029" s="18"/>
      <c r="AA1029" s="19"/>
      <c r="AB1029" s="10"/>
      <c r="AH1029" s="19"/>
      <c r="AJ1029" s="18"/>
    </row>
    <row r="1030" spans="8:36" x14ac:dyDescent="0.15">
      <c r="H1030" s="2"/>
      <c r="X1030" s="18"/>
      <c r="AA1030" s="19"/>
      <c r="AB1030" s="10"/>
      <c r="AH1030" s="19"/>
      <c r="AJ1030" s="18"/>
    </row>
    <row r="1031" spans="8:36" x14ac:dyDescent="0.15">
      <c r="H1031" s="2"/>
      <c r="X1031" s="18"/>
      <c r="AA1031" s="19"/>
      <c r="AB1031" s="10"/>
      <c r="AH1031" s="19"/>
      <c r="AJ1031" s="18"/>
    </row>
    <row r="1032" spans="8:36" x14ac:dyDescent="0.15">
      <c r="H1032" s="2"/>
      <c r="X1032" s="18"/>
      <c r="AA1032" s="19"/>
      <c r="AB1032" s="10"/>
      <c r="AH1032" s="19"/>
      <c r="AJ1032" s="18"/>
    </row>
    <row r="1033" spans="8:36" x14ac:dyDescent="0.15">
      <c r="H1033" s="2"/>
      <c r="X1033" s="18"/>
      <c r="AA1033" s="19"/>
      <c r="AB1033" s="10"/>
      <c r="AH1033" s="19"/>
      <c r="AJ1033" s="18"/>
    </row>
    <row r="1034" spans="8:36" x14ac:dyDescent="0.15">
      <c r="H1034" s="2"/>
      <c r="X1034" s="18"/>
      <c r="AA1034" s="19"/>
      <c r="AB1034" s="10"/>
      <c r="AH1034" s="19"/>
      <c r="AJ1034" s="18"/>
    </row>
    <row r="1035" spans="8:36" x14ac:dyDescent="0.15">
      <c r="H1035" s="2"/>
      <c r="X1035" s="18"/>
      <c r="AA1035" s="19"/>
      <c r="AB1035" s="10"/>
      <c r="AH1035" s="19"/>
      <c r="AJ1035" s="18"/>
    </row>
    <row r="1036" spans="8:36" x14ac:dyDescent="0.15">
      <c r="H1036" s="2"/>
      <c r="X1036" s="18"/>
      <c r="AA1036" s="19"/>
      <c r="AB1036" s="10"/>
      <c r="AH1036" s="19"/>
      <c r="AJ1036" s="18"/>
    </row>
    <row r="1037" spans="8:36" x14ac:dyDescent="0.15">
      <c r="H1037" s="2"/>
      <c r="X1037" s="18"/>
      <c r="AA1037" s="19"/>
      <c r="AB1037" s="10"/>
      <c r="AH1037" s="19"/>
      <c r="AJ1037" s="18"/>
    </row>
    <row r="1038" spans="8:36" x14ac:dyDescent="0.15">
      <c r="H1038" s="2"/>
      <c r="X1038" s="18"/>
      <c r="AA1038" s="19"/>
      <c r="AB1038" s="10"/>
      <c r="AH1038" s="19"/>
      <c r="AJ1038" s="18"/>
    </row>
    <row r="1039" spans="8:36" x14ac:dyDescent="0.15">
      <c r="H1039" s="2"/>
      <c r="X1039" s="18"/>
      <c r="AA1039" s="19"/>
      <c r="AB1039" s="10"/>
      <c r="AH1039" s="19"/>
      <c r="AJ1039" s="18"/>
    </row>
    <row r="1040" spans="8:36" x14ac:dyDescent="0.15">
      <c r="H1040" s="2"/>
      <c r="X1040" s="18"/>
      <c r="AA1040" s="19"/>
      <c r="AB1040" s="10"/>
      <c r="AH1040" s="19"/>
      <c r="AJ1040" s="18"/>
    </row>
    <row r="1041" spans="8:36" x14ac:dyDescent="0.15">
      <c r="H1041" s="2"/>
      <c r="X1041" s="18"/>
      <c r="AA1041" s="19"/>
      <c r="AB1041" s="10"/>
      <c r="AH1041" s="19"/>
      <c r="AJ1041" s="18"/>
    </row>
    <row r="1042" spans="8:36" x14ac:dyDescent="0.15">
      <c r="H1042" s="2"/>
      <c r="X1042" s="18"/>
      <c r="AA1042" s="19"/>
      <c r="AB1042" s="10"/>
      <c r="AH1042" s="19"/>
      <c r="AJ1042" s="18"/>
    </row>
    <row r="1043" spans="8:36" x14ac:dyDescent="0.15">
      <c r="H1043" s="2"/>
      <c r="X1043" s="18"/>
      <c r="AA1043" s="19"/>
      <c r="AB1043" s="10"/>
      <c r="AH1043" s="19"/>
      <c r="AJ1043" s="18"/>
    </row>
    <row r="1044" spans="8:36" x14ac:dyDescent="0.15">
      <c r="H1044" s="2"/>
      <c r="X1044" s="18"/>
      <c r="AA1044" s="19"/>
      <c r="AB1044" s="10"/>
      <c r="AH1044" s="19"/>
      <c r="AJ1044" s="18"/>
    </row>
    <row r="1045" spans="8:36" x14ac:dyDescent="0.15">
      <c r="H1045" s="2"/>
      <c r="X1045" s="18"/>
      <c r="AA1045" s="19"/>
      <c r="AB1045" s="10"/>
      <c r="AH1045" s="19"/>
      <c r="AJ1045" s="18"/>
    </row>
    <row r="1046" spans="8:36" x14ac:dyDescent="0.15">
      <c r="H1046" s="2"/>
      <c r="X1046" s="18"/>
      <c r="AA1046" s="19"/>
      <c r="AB1046" s="10"/>
      <c r="AH1046" s="19"/>
      <c r="AJ1046" s="18"/>
    </row>
    <row r="1047" spans="8:36" x14ac:dyDescent="0.15">
      <c r="H1047" s="2"/>
      <c r="X1047" s="18"/>
      <c r="AA1047" s="19"/>
      <c r="AB1047" s="10"/>
      <c r="AH1047" s="19"/>
      <c r="AJ1047" s="18"/>
    </row>
    <row r="1048" spans="8:36" x14ac:dyDescent="0.15">
      <c r="H1048" s="2"/>
      <c r="X1048" s="18"/>
      <c r="AA1048" s="19"/>
      <c r="AB1048" s="10"/>
      <c r="AH1048" s="19"/>
      <c r="AJ1048" s="18"/>
    </row>
    <row r="1049" spans="8:36" x14ac:dyDescent="0.15">
      <c r="H1049" s="2"/>
      <c r="X1049" s="18"/>
      <c r="AA1049" s="19"/>
      <c r="AB1049" s="10"/>
      <c r="AH1049" s="19"/>
      <c r="AJ1049" s="18"/>
    </row>
    <row r="1050" spans="8:36" x14ac:dyDescent="0.15">
      <c r="H1050" s="2"/>
      <c r="X1050" s="18"/>
      <c r="AA1050" s="19"/>
      <c r="AB1050" s="10"/>
      <c r="AH1050" s="19"/>
      <c r="AJ1050" s="18"/>
    </row>
    <row r="1051" spans="8:36" x14ac:dyDescent="0.15">
      <c r="H1051" s="2"/>
      <c r="X1051" s="18"/>
      <c r="AA1051" s="19"/>
      <c r="AB1051" s="10"/>
      <c r="AH1051" s="19"/>
      <c r="AJ1051" s="18"/>
    </row>
    <row r="1052" spans="8:36" x14ac:dyDescent="0.15">
      <c r="H1052" s="2"/>
      <c r="T1052" s="3"/>
      <c r="U1052" s="3"/>
      <c r="X1052" s="18"/>
      <c r="AA1052" s="19"/>
      <c r="AB1052" s="10"/>
      <c r="AH1052" s="19"/>
      <c r="AJ1052" s="18"/>
    </row>
    <row r="1053" spans="8:36" x14ac:dyDescent="0.15">
      <c r="H1053" s="2"/>
      <c r="X1053" s="18"/>
      <c r="AA1053" s="19"/>
      <c r="AB1053" s="10"/>
      <c r="AH1053" s="19"/>
      <c r="AJ1053" s="18"/>
    </row>
    <row r="1054" spans="8:36" x14ac:dyDescent="0.15">
      <c r="H1054" s="2"/>
      <c r="X1054" s="18"/>
      <c r="AA1054" s="19"/>
      <c r="AB1054" s="10"/>
      <c r="AH1054" s="19"/>
      <c r="AJ1054" s="18"/>
    </row>
    <row r="1055" spans="8:36" x14ac:dyDescent="0.15">
      <c r="H1055" s="2"/>
      <c r="X1055" s="18"/>
      <c r="AA1055" s="19"/>
      <c r="AB1055" s="10"/>
      <c r="AH1055" s="19"/>
      <c r="AJ1055" s="18"/>
    </row>
    <row r="1056" spans="8:36" x14ac:dyDescent="0.15">
      <c r="H1056" s="2"/>
      <c r="X1056" s="18"/>
      <c r="AA1056" s="19"/>
      <c r="AB1056" s="10"/>
      <c r="AH1056" s="19"/>
      <c r="AJ1056" s="18"/>
    </row>
    <row r="1057" spans="8:36" x14ac:dyDescent="0.15">
      <c r="H1057" s="2"/>
      <c r="X1057" s="18"/>
      <c r="AA1057" s="19"/>
      <c r="AB1057" s="10"/>
      <c r="AH1057" s="19"/>
      <c r="AJ1057" s="18"/>
    </row>
    <row r="1058" spans="8:36" x14ac:dyDescent="0.15">
      <c r="H1058" s="2"/>
      <c r="K1058" s="3"/>
      <c r="L1058" s="3"/>
      <c r="X1058" s="18"/>
      <c r="AA1058" s="19"/>
      <c r="AB1058" s="10"/>
      <c r="AH1058" s="19"/>
      <c r="AJ1058" s="18"/>
    </row>
    <row r="1059" spans="8:36" x14ac:dyDescent="0.15">
      <c r="H1059" s="2"/>
      <c r="K1059" s="3"/>
      <c r="L1059" s="3"/>
      <c r="X1059" s="18"/>
      <c r="AA1059" s="19"/>
      <c r="AB1059" s="10"/>
      <c r="AH1059" s="19"/>
      <c r="AJ1059" s="18"/>
    </row>
    <row r="1060" spans="8:36" x14ac:dyDescent="0.15">
      <c r="H1060" s="2"/>
      <c r="K1060" s="3"/>
      <c r="L1060" s="3"/>
      <c r="X1060" s="18"/>
      <c r="AA1060" s="19"/>
      <c r="AB1060" s="10"/>
      <c r="AH1060" s="19"/>
      <c r="AJ1060" s="18"/>
    </row>
    <row r="1061" spans="8:36" x14ac:dyDescent="0.15">
      <c r="H1061" s="2"/>
      <c r="K1061" s="3"/>
      <c r="L1061" s="3"/>
      <c r="X1061" s="18"/>
      <c r="AA1061" s="19"/>
      <c r="AB1061" s="10"/>
      <c r="AH1061" s="19"/>
      <c r="AJ1061" s="18"/>
    </row>
    <row r="1062" spans="8:36" x14ac:dyDescent="0.15">
      <c r="H1062" s="2"/>
      <c r="K1062" s="3"/>
      <c r="L1062" s="3"/>
      <c r="X1062" s="18"/>
      <c r="AA1062" s="19"/>
      <c r="AB1062" s="10"/>
      <c r="AH1062" s="19"/>
      <c r="AJ1062" s="18"/>
    </row>
    <row r="1063" spans="8:36" x14ac:dyDescent="0.15">
      <c r="H1063" s="2"/>
      <c r="K1063" s="3"/>
      <c r="L1063" s="3"/>
      <c r="X1063" s="18"/>
      <c r="AA1063" s="19"/>
      <c r="AB1063" s="10"/>
      <c r="AH1063" s="19"/>
      <c r="AJ1063" s="18"/>
    </row>
    <row r="1064" spans="8:36" x14ac:dyDescent="0.15">
      <c r="H1064" s="2"/>
      <c r="K1064" s="3"/>
      <c r="L1064" s="3"/>
      <c r="X1064" s="18"/>
      <c r="AA1064" s="19"/>
      <c r="AB1064" s="10"/>
      <c r="AH1064" s="19"/>
      <c r="AJ1064" s="18"/>
    </row>
    <row r="1065" spans="8:36" x14ac:dyDescent="0.15">
      <c r="H1065" s="2"/>
      <c r="K1065" s="3"/>
      <c r="L1065" s="3"/>
      <c r="X1065" s="18"/>
      <c r="AA1065" s="19"/>
      <c r="AB1065" s="10"/>
      <c r="AH1065" s="19"/>
      <c r="AJ1065" s="18"/>
    </row>
    <row r="1066" spans="8:36" x14ac:dyDescent="0.15">
      <c r="H1066" s="2"/>
      <c r="K1066" s="3"/>
      <c r="L1066" s="3"/>
      <c r="X1066" s="18"/>
      <c r="AA1066" s="19"/>
      <c r="AB1066" s="10"/>
      <c r="AH1066" s="19"/>
      <c r="AJ1066" s="18"/>
    </row>
    <row r="1067" spans="8:36" x14ac:dyDescent="0.15">
      <c r="H1067" s="2"/>
      <c r="K1067" s="3"/>
      <c r="L1067" s="3"/>
      <c r="X1067" s="18"/>
      <c r="AA1067" s="19"/>
      <c r="AB1067" s="10"/>
      <c r="AH1067" s="19"/>
      <c r="AJ1067" s="18"/>
    </row>
    <row r="1068" spans="8:36" x14ac:dyDescent="0.15">
      <c r="H1068" s="2"/>
      <c r="K1068" s="3"/>
      <c r="L1068" s="3"/>
      <c r="X1068" s="18"/>
      <c r="AA1068" s="19"/>
      <c r="AB1068" s="10"/>
      <c r="AH1068" s="19"/>
      <c r="AJ1068" s="18"/>
    </row>
    <row r="1069" spans="8:36" x14ac:dyDescent="0.15">
      <c r="H1069" s="2"/>
      <c r="K1069" s="3"/>
      <c r="L1069" s="3"/>
      <c r="X1069" s="18"/>
      <c r="AA1069" s="19"/>
      <c r="AB1069" s="10"/>
      <c r="AH1069" s="19"/>
      <c r="AJ1069" s="18"/>
    </row>
    <row r="1070" spans="8:36" x14ac:dyDescent="0.15">
      <c r="H1070" s="2"/>
      <c r="K1070" s="3"/>
      <c r="L1070" s="3"/>
      <c r="X1070" s="18"/>
      <c r="AA1070" s="19"/>
      <c r="AB1070" s="10"/>
      <c r="AH1070" s="19"/>
      <c r="AJ1070" s="18"/>
    </row>
    <row r="1071" spans="8:36" x14ac:dyDescent="0.15">
      <c r="H1071" s="2"/>
      <c r="K1071" s="3"/>
      <c r="L1071" s="3"/>
      <c r="X1071" s="18"/>
      <c r="AA1071" s="19"/>
      <c r="AB1071" s="10"/>
      <c r="AH1071" s="19"/>
      <c r="AJ1071" s="18"/>
    </row>
    <row r="1072" spans="8:36" x14ac:dyDescent="0.15">
      <c r="H1072" s="2"/>
      <c r="K1072" s="3"/>
      <c r="L1072" s="3"/>
      <c r="X1072" s="18"/>
      <c r="AA1072" s="19"/>
      <c r="AB1072" s="10"/>
      <c r="AH1072" s="19"/>
      <c r="AJ1072" s="18"/>
    </row>
    <row r="1073" spans="8:36" x14ac:dyDescent="0.15">
      <c r="H1073" s="2"/>
      <c r="K1073" s="3"/>
      <c r="L1073" s="3"/>
      <c r="X1073" s="18"/>
      <c r="AA1073" s="19"/>
      <c r="AB1073" s="10"/>
      <c r="AH1073" s="19"/>
      <c r="AJ1073" s="18"/>
    </row>
    <row r="1074" spans="8:36" x14ac:dyDescent="0.15">
      <c r="H1074" s="2"/>
      <c r="X1074" s="18"/>
      <c r="AA1074" s="19"/>
      <c r="AB1074" s="10"/>
      <c r="AH1074" s="19"/>
      <c r="AJ1074" s="18"/>
    </row>
    <row r="1075" spans="8:36" x14ac:dyDescent="0.15">
      <c r="H1075" s="2"/>
      <c r="X1075" s="18"/>
      <c r="AA1075" s="19"/>
      <c r="AB1075" s="10"/>
      <c r="AH1075" s="19"/>
      <c r="AJ1075" s="18"/>
    </row>
    <row r="1076" spans="8:36" x14ac:dyDescent="0.15">
      <c r="H1076" s="2"/>
      <c r="X1076" s="18"/>
      <c r="AA1076" s="19"/>
      <c r="AB1076" s="10"/>
      <c r="AH1076" s="19"/>
      <c r="AJ1076" s="18"/>
    </row>
    <row r="1077" spans="8:36" x14ac:dyDescent="0.15">
      <c r="H1077" s="2"/>
      <c r="X1077" s="18"/>
      <c r="AA1077" s="19"/>
      <c r="AB1077" s="10"/>
      <c r="AH1077" s="19"/>
      <c r="AJ1077" s="18"/>
    </row>
    <row r="1078" spans="8:36" x14ac:dyDescent="0.15">
      <c r="H1078" s="2"/>
      <c r="X1078" s="18"/>
      <c r="AA1078" s="19"/>
      <c r="AB1078" s="10"/>
      <c r="AH1078" s="19"/>
      <c r="AJ1078" s="18"/>
    </row>
    <row r="1079" spans="8:36" x14ac:dyDescent="0.15">
      <c r="H1079" s="2"/>
      <c r="X1079" s="18"/>
      <c r="AA1079" s="19"/>
      <c r="AB1079" s="10"/>
      <c r="AH1079" s="19"/>
      <c r="AJ1079" s="18"/>
    </row>
    <row r="1080" spans="8:36" x14ac:dyDescent="0.15">
      <c r="H1080" s="2"/>
      <c r="X1080" s="18"/>
      <c r="AA1080" s="19"/>
      <c r="AB1080" s="10"/>
      <c r="AH1080" s="19"/>
      <c r="AJ1080" s="18"/>
    </row>
    <row r="1081" spans="8:36" x14ac:dyDescent="0.15">
      <c r="H1081" s="2"/>
      <c r="X1081" s="18"/>
      <c r="AA1081" s="19"/>
      <c r="AB1081" s="10"/>
      <c r="AH1081" s="19"/>
      <c r="AJ1081" s="18"/>
    </row>
    <row r="1082" spans="8:36" x14ac:dyDescent="0.15">
      <c r="H1082" s="2"/>
      <c r="X1082" s="18"/>
      <c r="AA1082" s="19"/>
      <c r="AB1082" s="10"/>
      <c r="AH1082" s="19"/>
      <c r="AJ1082" s="18"/>
    </row>
    <row r="1083" spans="8:36" x14ac:dyDescent="0.15">
      <c r="H1083" s="2"/>
      <c r="X1083" s="18"/>
      <c r="AA1083" s="19"/>
      <c r="AB1083" s="10"/>
      <c r="AH1083" s="19"/>
      <c r="AJ1083" s="18"/>
    </row>
    <row r="1084" spans="8:36" x14ac:dyDescent="0.15">
      <c r="H1084" s="2"/>
      <c r="X1084" s="18"/>
      <c r="AA1084" s="19"/>
      <c r="AB1084" s="10"/>
      <c r="AH1084" s="19"/>
      <c r="AJ1084" s="18"/>
    </row>
    <row r="1085" spans="8:36" x14ac:dyDescent="0.15">
      <c r="H1085" s="2"/>
      <c r="X1085" s="18"/>
      <c r="AA1085" s="19"/>
      <c r="AB1085" s="10"/>
      <c r="AH1085" s="19"/>
      <c r="AJ1085" s="18"/>
    </row>
    <row r="1086" spans="8:36" x14ac:dyDescent="0.15">
      <c r="H1086" s="2"/>
      <c r="X1086" s="18"/>
      <c r="AA1086" s="19"/>
      <c r="AB1086" s="10"/>
      <c r="AH1086" s="19"/>
      <c r="AJ1086" s="18"/>
    </row>
    <row r="1087" spans="8:36" x14ac:dyDescent="0.15">
      <c r="H1087" s="2"/>
      <c r="X1087" s="18"/>
      <c r="AA1087" s="19"/>
      <c r="AB1087" s="10"/>
      <c r="AH1087" s="19"/>
      <c r="AJ1087" s="18"/>
    </row>
    <row r="1088" spans="8:36" x14ac:dyDescent="0.15">
      <c r="H1088" s="2"/>
      <c r="X1088" s="18"/>
      <c r="AA1088" s="19"/>
      <c r="AB1088" s="10"/>
      <c r="AH1088" s="19"/>
      <c r="AJ1088" s="18"/>
    </row>
    <row r="1089" spans="8:36" x14ac:dyDescent="0.15">
      <c r="H1089" s="2"/>
      <c r="X1089" s="18"/>
      <c r="AA1089" s="19"/>
      <c r="AB1089" s="10"/>
      <c r="AH1089" s="19"/>
      <c r="AJ1089" s="18"/>
    </row>
    <row r="1090" spans="8:36" x14ac:dyDescent="0.15">
      <c r="H1090" s="2"/>
      <c r="X1090" s="18"/>
      <c r="AA1090" s="19"/>
      <c r="AB1090" s="10"/>
      <c r="AH1090" s="19"/>
      <c r="AJ1090" s="18"/>
    </row>
    <row r="1091" spans="8:36" x14ac:dyDescent="0.15">
      <c r="H1091" s="2"/>
      <c r="X1091" s="18"/>
      <c r="AA1091" s="19"/>
      <c r="AB1091" s="10"/>
      <c r="AH1091" s="19"/>
      <c r="AJ1091" s="18"/>
    </row>
    <row r="1092" spans="8:36" x14ac:dyDescent="0.15">
      <c r="H1092" s="2"/>
      <c r="X1092" s="18"/>
      <c r="AA1092" s="19"/>
      <c r="AB1092" s="10"/>
      <c r="AH1092" s="19"/>
      <c r="AJ1092" s="18"/>
    </row>
    <row r="1093" spans="8:36" x14ac:dyDescent="0.15">
      <c r="H1093" s="2"/>
      <c r="X1093" s="18"/>
      <c r="AA1093" s="19"/>
      <c r="AB1093" s="10"/>
      <c r="AH1093" s="19"/>
      <c r="AJ1093" s="18"/>
    </row>
    <row r="1094" spans="8:36" x14ac:dyDescent="0.15">
      <c r="H1094" s="2"/>
      <c r="X1094" s="18"/>
      <c r="AA1094" s="19"/>
      <c r="AB1094" s="10"/>
      <c r="AH1094" s="19"/>
      <c r="AJ1094" s="18"/>
    </row>
    <row r="1095" spans="8:36" x14ac:dyDescent="0.15">
      <c r="H1095" s="2"/>
      <c r="K1095" s="3"/>
      <c r="L1095" s="3"/>
      <c r="X1095" s="18"/>
      <c r="AA1095" s="19"/>
      <c r="AB1095" s="10"/>
      <c r="AH1095" s="19"/>
      <c r="AJ1095" s="18"/>
    </row>
    <row r="1096" spans="8:36" x14ac:dyDescent="0.15">
      <c r="H1096" s="2"/>
      <c r="K1096" s="3"/>
      <c r="L1096" s="3"/>
      <c r="X1096" s="18"/>
      <c r="AA1096" s="19"/>
      <c r="AB1096" s="10"/>
      <c r="AH1096" s="19"/>
      <c r="AJ1096" s="18"/>
    </row>
    <row r="1097" spans="8:36" x14ac:dyDescent="0.15">
      <c r="H1097" s="2"/>
      <c r="K1097" s="3"/>
      <c r="L1097" s="3"/>
      <c r="X1097" s="18"/>
      <c r="AA1097" s="19"/>
      <c r="AB1097" s="10"/>
      <c r="AH1097" s="19"/>
      <c r="AJ1097" s="18"/>
    </row>
    <row r="1098" spans="8:36" x14ac:dyDescent="0.15">
      <c r="H1098" s="2"/>
      <c r="K1098" s="3"/>
      <c r="L1098" s="3"/>
      <c r="X1098" s="18"/>
      <c r="AA1098" s="19"/>
      <c r="AB1098" s="10"/>
      <c r="AH1098" s="19"/>
      <c r="AJ1098" s="18"/>
    </row>
    <row r="1099" spans="8:36" x14ac:dyDescent="0.15">
      <c r="H1099" s="2"/>
      <c r="K1099" s="3"/>
      <c r="L1099" s="3"/>
      <c r="X1099" s="18"/>
      <c r="AA1099" s="19"/>
      <c r="AB1099" s="10"/>
      <c r="AH1099" s="19"/>
      <c r="AJ1099" s="18"/>
    </row>
    <row r="1100" spans="8:36" x14ac:dyDescent="0.15">
      <c r="H1100" s="2"/>
      <c r="K1100" s="3"/>
      <c r="L1100" s="3"/>
      <c r="X1100" s="18"/>
      <c r="AA1100" s="19"/>
      <c r="AB1100" s="10"/>
      <c r="AH1100" s="19"/>
      <c r="AJ1100" s="18"/>
    </row>
    <row r="1101" spans="8:36" x14ac:dyDescent="0.15">
      <c r="H1101" s="2"/>
      <c r="K1101" s="3"/>
      <c r="L1101" s="3"/>
      <c r="X1101" s="18"/>
      <c r="AA1101" s="19"/>
      <c r="AB1101" s="10"/>
      <c r="AH1101" s="19"/>
      <c r="AJ1101" s="18"/>
    </row>
    <row r="1102" spans="8:36" x14ac:dyDescent="0.15">
      <c r="H1102" s="2"/>
      <c r="K1102" s="3"/>
      <c r="L1102" s="3"/>
      <c r="X1102" s="18"/>
      <c r="AA1102" s="19"/>
      <c r="AB1102" s="10"/>
      <c r="AH1102" s="19"/>
      <c r="AJ1102" s="18"/>
    </row>
    <row r="1103" spans="8:36" x14ac:dyDescent="0.15">
      <c r="H1103" s="2"/>
      <c r="K1103" s="3"/>
      <c r="L1103" s="3"/>
      <c r="X1103" s="18"/>
      <c r="AA1103" s="19"/>
      <c r="AB1103" s="10"/>
      <c r="AH1103" s="19"/>
      <c r="AJ1103" s="18"/>
    </row>
    <row r="1104" spans="8:36" x14ac:dyDescent="0.15">
      <c r="H1104" s="2"/>
      <c r="K1104" s="3"/>
      <c r="L1104" s="3"/>
      <c r="X1104" s="18"/>
      <c r="AA1104" s="19"/>
      <c r="AB1104" s="10"/>
      <c r="AH1104" s="19"/>
      <c r="AJ1104" s="18"/>
    </row>
    <row r="1105" spans="8:36" x14ac:dyDescent="0.15">
      <c r="H1105" s="2"/>
      <c r="K1105" s="3"/>
      <c r="L1105" s="3"/>
      <c r="X1105" s="18"/>
      <c r="AA1105" s="19"/>
      <c r="AB1105" s="10"/>
      <c r="AH1105" s="19"/>
      <c r="AJ1105" s="18"/>
    </row>
    <row r="1106" spans="8:36" x14ac:dyDescent="0.15">
      <c r="H1106" s="2"/>
      <c r="K1106" s="3"/>
      <c r="L1106" s="3"/>
      <c r="X1106" s="18"/>
      <c r="AA1106" s="19"/>
      <c r="AB1106" s="10"/>
      <c r="AH1106" s="19"/>
      <c r="AJ1106" s="18"/>
    </row>
    <row r="1107" spans="8:36" x14ac:dyDescent="0.15">
      <c r="H1107" s="2"/>
      <c r="X1107" s="18"/>
      <c r="AA1107" s="19"/>
      <c r="AB1107" s="10"/>
      <c r="AH1107" s="19"/>
      <c r="AJ1107" s="18"/>
    </row>
    <row r="1108" spans="8:36" x14ac:dyDescent="0.15">
      <c r="H1108" s="2"/>
      <c r="X1108" s="18"/>
      <c r="AA1108" s="19"/>
      <c r="AB1108" s="10"/>
      <c r="AH1108" s="19"/>
      <c r="AJ1108" s="18"/>
    </row>
    <row r="1109" spans="8:36" x14ac:dyDescent="0.15">
      <c r="H1109" s="2"/>
      <c r="X1109" s="18"/>
      <c r="AA1109" s="19"/>
      <c r="AB1109" s="10"/>
      <c r="AH1109" s="19"/>
      <c r="AJ1109" s="18"/>
    </row>
    <row r="1110" spans="8:36" x14ac:dyDescent="0.15">
      <c r="H1110" s="2"/>
      <c r="X1110" s="18"/>
      <c r="AA1110" s="19"/>
      <c r="AB1110" s="10"/>
      <c r="AH1110" s="19"/>
      <c r="AJ1110" s="18"/>
    </row>
    <row r="1111" spans="8:36" x14ac:dyDescent="0.15">
      <c r="H1111" s="2"/>
      <c r="X1111" s="18"/>
      <c r="AA1111" s="19"/>
      <c r="AB1111" s="10"/>
      <c r="AH1111" s="19"/>
      <c r="AJ1111" s="18"/>
    </row>
    <row r="1112" spans="8:36" x14ac:dyDescent="0.15">
      <c r="H1112" s="2"/>
      <c r="X1112" s="18"/>
      <c r="AA1112" s="19"/>
      <c r="AB1112" s="10"/>
      <c r="AH1112" s="19"/>
      <c r="AJ1112" s="18"/>
    </row>
    <row r="1113" spans="8:36" x14ac:dyDescent="0.15">
      <c r="H1113" s="2"/>
      <c r="X1113" s="18"/>
      <c r="AA1113" s="19"/>
      <c r="AB1113" s="10"/>
      <c r="AH1113" s="19"/>
      <c r="AJ1113" s="18"/>
    </row>
    <row r="1114" spans="8:36" x14ac:dyDescent="0.15">
      <c r="H1114" s="2"/>
      <c r="X1114" s="18"/>
      <c r="AA1114" s="19"/>
      <c r="AB1114" s="10"/>
      <c r="AH1114" s="19"/>
      <c r="AJ1114" s="18"/>
    </row>
    <row r="1115" spans="8:36" x14ac:dyDescent="0.15">
      <c r="H1115" s="2"/>
      <c r="X1115" s="18"/>
      <c r="AA1115" s="19"/>
      <c r="AB1115" s="10"/>
      <c r="AH1115" s="19"/>
      <c r="AJ1115" s="18"/>
    </row>
    <row r="1116" spans="8:36" x14ac:dyDescent="0.15">
      <c r="H1116" s="2"/>
      <c r="X1116" s="18"/>
      <c r="AA1116" s="19"/>
      <c r="AB1116" s="10"/>
      <c r="AH1116" s="19"/>
      <c r="AJ1116" s="18"/>
    </row>
    <row r="1117" spans="8:36" x14ac:dyDescent="0.15">
      <c r="H1117" s="2"/>
      <c r="X1117" s="18"/>
      <c r="AA1117" s="19"/>
      <c r="AB1117" s="10"/>
      <c r="AH1117" s="19"/>
      <c r="AJ1117" s="18"/>
    </row>
    <row r="1118" spans="8:36" x14ac:dyDescent="0.15">
      <c r="H1118" s="2"/>
      <c r="X1118" s="18"/>
      <c r="AA1118" s="19"/>
      <c r="AB1118" s="10"/>
      <c r="AH1118" s="19"/>
      <c r="AJ1118" s="18"/>
    </row>
    <row r="1119" spans="8:36" x14ac:dyDescent="0.15">
      <c r="H1119" s="2"/>
      <c r="X1119" s="18"/>
      <c r="AA1119" s="19"/>
      <c r="AB1119" s="10"/>
      <c r="AH1119" s="19"/>
      <c r="AJ1119" s="18"/>
    </row>
    <row r="1120" spans="8:36" x14ac:dyDescent="0.15">
      <c r="H1120" s="2"/>
      <c r="X1120" s="18"/>
      <c r="AA1120" s="19"/>
      <c r="AB1120" s="10"/>
      <c r="AH1120" s="19"/>
      <c r="AJ1120" s="18"/>
    </row>
    <row r="1121" spans="8:36" x14ac:dyDescent="0.15">
      <c r="H1121" s="2"/>
      <c r="X1121" s="18"/>
      <c r="AA1121" s="19"/>
      <c r="AB1121" s="10"/>
      <c r="AH1121" s="19"/>
      <c r="AJ1121" s="18"/>
    </row>
    <row r="1122" spans="8:36" x14ac:dyDescent="0.15">
      <c r="H1122" s="2"/>
      <c r="X1122" s="18"/>
      <c r="AA1122" s="19"/>
      <c r="AB1122" s="10"/>
      <c r="AH1122" s="19"/>
      <c r="AJ1122" s="18"/>
    </row>
    <row r="1123" spans="8:36" x14ac:dyDescent="0.15">
      <c r="H1123" s="2"/>
      <c r="X1123" s="18"/>
      <c r="AA1123" s="19"/>
      <c r="AB1123" s="10"/>
      <c r="AH1123" s="19"/>
      <c r="AJ1123" s="18"/>
    </row>
    <row r="1124" spans="8:36" x14ac:dyDescent="0.15">
      <c r="H1124" s="2"/>
      <c r="X1124" s="18"/>
      <c r="AA1124" s="19"/>
      <c r="AB1124" s="10"/>
      <c r="AH1124" s="19"/>
      <c r="AJ1124" s="18"/>
    </row>
    <row r="1125" spans="8:36" x14ac:dyDescent="0.15">
      <c r="H1125" s="2"/>
      <c r="X1125" s="18"/>
      <c r="AA1125" s="19"/>
      <c r="AB1125" s="10"/>
      <c r="AH1125" s="19"/>
      <c r="AJ1125" s="18"/>
    </row>
    <row r="1126" spans="8:36" x14ac:dyDescent="0.15">
      <c r="H1126" s="2"/>
      <c r="X1126" s="18"/>
      <c r="AA1126" s="19"/>
      <c r="AB1126" s="10"/>
      <c r="AH1126" s="19"/>
      <c r="AJ1126" s="18"/>
    </row>
    <row r="1127" spans="8:36" x14ac:dyDescent="0.15">
      <c r="H1127" s="2"/>
      <c r="X1127" s="18"/>
      <c r="AA1127" s="19"/>
      <c r="AB1127" s="10"/>
      <c r="AH1127" s="19"/>
      <c r="AJ1127" s="18"/>
    </row>
    <row r="1128" spans="8:36" x14ac:dyDescent="0.15">
      <c r="H1128" s="2"/>
      <c r="X1128" s="18"/>
      <c r="AA1128" s="19"/>
      <c r="AB1128" s="10"/>
      <c r="AH1128" s="19"/>
      <c r="AJ1128" s="18"/>
    </row>
    <row r="1129" spans="8:36" x14ac:dyDescent="0.15">
      <c r="H1129" s="2"/>
      <c r="X1129" s="18"/>
      <c r="AA1129" s="19"/>
      <c r="AB1129" s="10"/>
      <c r="AH1129" s="19"/>
      <c r="AJ1129" s="18"/>
    </row>
    <row r="1130" spans="8:36" x14ac:dyDescent="0.15">
      <c r="H1130" s="2"/>
      <c r="X1130" s="18"/>
      <c r="AA1130" s="19"/>
      <c r="AB1130" s="10"/>
      <c r="AH1130" s="19"/>
      <c r="AJ1130" s="18"/>
    </row>
    <row r="1131" spans="8:36" x14ac:dyDescent="0.15">
      <c r="H1131" s="2"/>
      <c r="X1131" s="18"/>
      <c r="AA1131" s="19"/>
      <c r="AB1131" s="10"/>
      <c r="AH1131" s="19"/>
      <c r="AJ1131" s="18"/>
    </row>
    <row r="1132" spans="8:36" x14ac:dyDescent="0.15">
      <c r="H1132" s="2"/>
      <c r="X1132" s="18"/>
      <c r="AA1132" s="19"/>
      <c r="AB1132" s="10"/>
      <c r="AH1132" s="19"/>
      <c r="AJ1132" s="18"/>
    </row>
    <row r="1133" spans="8:36" x14ac:dyDescent="0.15">
      <c r="H1133" s="2"/>
      <c r="X1133" s="18"/>
      <c r="AA1133" s="19"/>
      <c r="AB1133" s="10"/>
      <c r="AH1133" s="19"/>
      <c r="AJ1133" s="18"/>
    </row>
    <row r="1134" spans="8:36" x14ac:dyDescent="0.15">
      <c r="H1134" s="2"/>
      <c r="X1134" s="18"/>
      <c r="AA1134" s="19"/>
      <c r="AB1134" s="10"/>
      <c r="AH1134" s="19"/>
      <c r="AJ1134" s="18"/>
    </row>
    <row r="1135" spans="8:36" x14ac:dyDescent="0.15">
      <c r="H1135" s="2"/>
      <c r="X1135" s="18"/>
      <c r="AA1135" s="19"/>
      <c r="AB1135" s="10"/>
      <c r="AH1135" s="19"/>
      <c r="AJ1135" s="18"/>
    </row>
    <row r="1136" spans="8:36" x14ac:dyDescent="0.15">
      <c r="H1136" s="2"/>
      <c r="X1136" s="18"/>
      <c r="AA1136" s="19"/>
      <c r="AB1136" s="10"/>
      <c r="AH1136" s="19"/>
      <c r="AJ1136" s="18"/>
    </row>
    <row r="1137" spans="8:36" x14ac:dyDescent="0.15">
      <c r="H1137" s="2"/>
      <c r="X1137" s="18"/>
      <c r="AA1137" s="19"/>
      <c r="AB1137" s="10"/>
      <c r="AH1137" s="19"/>
      <c r="AJ1137" s="18"/>
    </row>
    <row r="1138" spans="8:36" x14ac:dyDescent="0.15">
      <c r="H1138" s="2"/>
      <c r="X1138" s="18"/>
      <c r="AA1138" s="19"/>
      <c r="AB1138" s="10"/>
      <c r="AH1138" s="19"/>
      <c r="AJ1138" s="18"/>
    </row>
    <row r="1139" spans="8:36" x14ac:dyDescent="0.15">
      <c r="H1139" s="2"/>
      <c r="X1139" s="18"/>
      <c r="AA1139" s="19"/>
      <c r="AB1139" s="10"/>
      <c r="AH1139" s="19"/>
      <c r="AJ1139" s="18"/>
    </row>
    <row r="1140" spans="8:36" x14ac:dyDescent="0.15">
      <c r="H1140" s="2"/>
      <c r="X1140" s="18"/>
      <c r="AA1140" s="19"/>
      <c r="AB1140" s="10"/>
      <c r="AH1140" s="19"/>
      <c r="AJ1140" s="18"/>
    </row>
    <row r="1141" spans="8:36" x14ac:dyDescent="0.15">
      <c r="H1141" s="2"/>
      <c r="X1141" s="18"/>
      <c r="AA1141" s="19"/>
      <c r="AB1141" s="10"/>
      <c r="AH1141" s="19"/>
      <c r="AJ1141" s="18"/>
    </row>
    <row r="1142" spans="8:36" x14ac:dyDescent="0.15">
      <c r="H1142" s="2"/>
      <c r="X1142" s="18"/>
      <c r="AA1142" s="19"/>
      <c r="AB1142" s="10"/>
      <c r="AH1142" s="19"/>
      <c r="AJ1142" s="18"/>
    </row>
    <row r="1143" spans="8:36" x14ac:dyDescent="0.15">
      <c r="H1143" s="2"/>
      <c r="X1143" s="18"/>
      <c r="AA1143" s="19"/>
      <c r="AB1143" s="10"/>
      <c r="AH1143" s="19"/>
      <c r="AJ1143" s="18"/>
    </row>
    <row r="1144" spans="8:36" x14ac:dyDescent="0.15">
      <c r="H1144" s="2"/>
      <c r="X1144" s="18"/>
      <c r="AA1144" s="19"/>
      <c r="AB1144" s="10"/>
      <c r="AH1144" s="19"/>
      <c r="AJ1144" s="18"/>
    </row>
    <row r="1145" spans="8:36" x14ac:dyDescent="0.15">
      <c r="H1145" s="2"/>
      <c r="X1145" s="18"/>
      <c r="AA1145" s="19"/>
      <c r="AB1145" s="10"/>
      <c r="AH1145" s="19"/>
      <c r="AJ1145" s="18"/>
    </row>
    <row r="1146" spans="8:36" x14ac:dyDescent="0.15">
      <c r="H1146" s="2"/>
      <c r="X1146" s="18"/>
      <c r="AA1146" s="19"/>
      <c r="AB1146" s="10"/>
      <c r="AH1146" s="19"/>
      <c r="AJ1146" s="18"/>
    </row>
    <row r="1147" spans="8:36" x14ac:dyDescent="0.15">
      <c r="H1147" s="2"/>
      <c r="X1147" s="18"/>
      <c r="AA1147" s="19"/>
      <c r="AB1147" s="10"/>
      <c r="AH1147" s="19"/>
      <c r="AJ1147" s="18"/>
    </row>
    <row r="1148" spans="8:36" x14ac:dyDescent="0.15">
      <c r="H1148" s="2"/>
      <c r="X1148" s="18"/>
      <c r="AA1148" s="19"/>
      <c r="AB1148" s="10"/>
      <c r="AH1148" s="19"/>
      <c r="AJ1148" s="18"/>
    </row>
    <row r="1149" spans="8:36" x14ac:dyDescent="0.15">
      <c r="H1149" s="2"/>
      <c r="X1149" s="18"/>
      <c r="AA1149" s="19"/>
      <c r="AB1149" s="10"/>
      <c r="AH1149" s="19"/>
      <c r="AJ1149" s="18"/>
    </row>
    <row r="1150" spans="8:36" x14ac:dyDescent="0.15">
      <c r="H1150" s="2"/>
      <c r="X1150" s="18"/>
      <c r="AA1150" s="19"/>
      <c r="AB1150" s="10"/>
      <c r="AH1150" s="19"/>
      <c r="AJ1150" s="18"/>
    </row>
    <row r="1151" spans="8:36" x14ac:dyDescent="0.15">
      <c r="H1151" s="2"/>
      <c r="X1151" s="18"/>
      <c r="AA1151" s="19"/>
      <c r="AB1151" s="10"/>
      <c r="AH1151" s="19"/>
      <c r="AJ1151" s="18"/>
    </row>
    <row r="1152" spans="8:36" x14ac:dyDescent="0.15">
      <c r="H1152" s="2"/>
      <c r="X1152" s="18"/>
      <c r="AA1152" s="19"/>
      <c r="AB1152" s="10"/>
      <c r="AH1152" s="19"/>
      <c r="AJ1152" s="18"/>
    </row>
    <row r="1153" spans="8:36" x14ac:dyDescent="0.15">
      <c r="H1153" s="2"/>
      <c r="X1153" s="18"/>
      <c r="AA1153" s="19"/>
      <c r="AB1153" s="10"/>
      <c r="AH1153" s="19"/>
      <c r="AJ1153" s="18"/>
    </row>
    <row r="1154" spans="8:36" x14ac:dyDescent="0.15">
      <c r="H1154" s="2"/>
      <c r="X1154" s="18"/>
      <c r="AA1154" s="19"/>
      <c r="AB1154" s="10"/>
      <c r="AH1154" s="19"/>
      <c r="AJ1154" s="18"/>
    </row>
    <row r="1155" spans="8:36" x14ac:dyDescent="0.15">
      <c r="H1155" s="2"/>
      <c r="X1155" s="18"/>
      <c r="AA1155" s="19"/>
      <c r="AB1155" s="10"/>
      <c r="AH1155" s="19"/>
      <c r="AJ1155" s="18"/>
    </row>
    <row r="1156" spans="8:36" x14ac:dyDescent="0.15">
      <c r="H1156" s="2"/>
      <c r="X1156" s="18"/>
      <c r="AA1156" s="19"/>
      <c r="AB1156" s="10"/>
      <c r="AH1156" s="19"/>
      <c r="AJ1156" s="18"/>
    </row>
    <row r="1157" spans="8:36" x14ac:dyDescent="0.15">
      <c r="H1157" s="2"/>
      <c r="X1157" s="18"/>
      <c r="AA1157" s="19"/>
      <c r="AB1157" s="10"/>
      <c r="AH1157" s="19"/>
      <c r="AJ1157" s="18"/>
    </row>
    <row r="1158" spans="8:36" x14ac:dyDescent="0.15">
      <c r="H1158" s="2"/>
      <c r="X1158" s="18"/>
      <c r="AA1158" s="19"/>
      <c r="AB1158" s="10"/>
      <c r="AH1158" s="19"/>
      <c r="AJ1158" s="18"/>
    </row>
    <row r="1159" spans="8:36" x14ac:dyDescent="0.15">
      <c r="H1159" s="2"/>
      <c r="X1159" s="18"/>
      <c r="AA1159" s="19"/>
      <c r="AB1159" s="10"/>
      <c r="AH1159" s="19"/>
      <c r="AJ1159" s="18"/>
    </row>
    <row r="1160" spans="8:36" x14ac:dyDescent="0.15">
      <c r="H1160" s="2"/>
      <c r="X1160" s="18"/>
      <c r="AA1160" s="19"/>
      <c r="AB1160" s="10"/>
      <c r="AH1160" s="19"/>
      <c r="AJ1160" s="18"/>
    </row>
    <row r="1161" spans="8:36" x14ac:dyDescent="0.15">
      <c r="H1161" s="2"/>
      <c r="X1161" s="18"/>
      <c r="AA1161" s="19"/>
      <c r="AB1161" s="10"/>
      <c r="AH1161" s="19"/>
      <c r="AJ1161" s="18"/>
    </row>
    <row r="1162" spans="8:36" x14ac:dyDescent="0.15">
      <c r="H1162" s="2"/>
      <c r="X1162" s="18"/>
      <c r="AA1162" s="19"/>
      <c r="AB1162" s="10"/>
      <c r="AH1162" s="19"/>
      <c r="AJ1162" s="18"/>
    </row>
    <row r="1163" spans="8:36" x14ac:dyDescent="0.15">
      <c r="H1163" s="2"/>
      <c r="X1163" s="18"/>
      <c r="AA1163" s="19"/>
      <c r="AB1163" s="10"/>
      <c r="AH1163" s="19"/>
      <c r="AJ1163" s="18"/>
    </row>
    <row r="1164" spans="8:36" x14ac:dyDescent="0.15">
      <c r="H1164" s="2"/>
      <c r="X1164" s="18"/>
      <c r="AA1164" s="19"/>
      <c r="AB1164" s="10"/>
      <c r="AH1164" s="19"/>
      <c r="AJ1164" s="18"/>
    </row>
    <row r="1165" spans="8:36" x14ac:dyDescent="0.15">
      <c r="H1165" s="2"/>
      <c r="T1165" s="3"/>
      <c r="U1165" s="3"/>
      <c r="X1165" s="18"/>
      <c r="AA1165" s="19"/>
      <c r="AB1165" s="10"/>
      <c r="AH1165" s="19"/>
      <c r="AJ1165" s="18"/>
    </row>
    <row r="1166" spans="8:36" x14ac:dyDescent="0.15">
      <c r="H1166" s="2"/>
      <c r="X1166" s="18"/>
      <c r="AA1166" s="19"/>
      <c r="AB1166" s="10"/>
      <c r="AH1166" s="19"/>
      <c r="AJ1166" s="18"/>
    </row>
    <row r="1167" spans="8:36" x14ac:dyDescent="0.15">
      <c r="H1167" s="2"/>
      <c r="X1167" s="18"/>
      <c r="AA1167" s="19"/>
      <c r="AB1167" s="10"/>
      <c r="AH1167" s="19"/>
      <c r="AJ1167" s="18"/>
    </row>
    <row r="1168" spans="8:36" x14ac:dyDescent="0.15">
      <c r="H1168" s="2"/>
      <c r="X1168" s="18"/>
      <c r="AA1168" s="19"/>
      <c r="AB1168" s="10"/>
      <c r="AH1168" s="19"/>
      <c r="AJ1168" s="18"/>
    </row>
    <row r="1169" spans="8:36" x14ac:dyDescent="0.15">
      <c r="H1169" s="2"/>
      <c r="X1169" s="18"/>
      <c r="AA1169" s="19"/>
      <c r="AB1169" s="10"/>
      <c r="AH1169" s="19"/>
      <c r="AJ1169" s="18"/>
    </row>
    <row r="1170" spans="8:36" x14ac:dyDescent="0.15">
      <c r="H1170" s="2"/>
      <c r="X1170" s="18"/>
      <c r="AA1170" s="19"/>
      <c r="AB1170" s="10"/>
      <c r="AH1170" s="19"/>
      <c r="AJ1170" s="18"/>
    </row>
    <row r="1171" spans="8:36" x14ac:dyDescent="0.15">
      <c r="H1171" s="2"/>
      <c r="K1171" s="3"/>
      <c r="L1171" s="3"/>
      <c r="X1171" s="18"/>
      <c r="AA1171" s="19"/>
      <c r="AB1171" s="10"/>
      <c r="AH1171" s="19"/>
      <c r="AJ1171" s="18"/>
    </row>
    <row r="1172" spans="8:36" x14ac:dyDescent="0.15">
      <c r="H1172" s="2"/>
      <c r="K1172" s="3"/>
      <c r="L1172" s="3"/>
      <c r="X1172" s="18"/>
      <c r="AA1172" s="19"/>
      <c r="AB1172" s="10"/>
      <c r="AH1172" s="19"/>
      <c r="AJ1172" s="18"/>
    </row>
    <row r="1173" spans="8:36" x14ac:dyDescent="0.15">
      <c r="H1173" s="2"/>
      <c r="K1173" s="3"/>
      <c r="L1173" s="3"/>
      <c r="X1173" s="18"/>
      <c r="AA1173" s="19"/>
      <c r="AB1173" s="10"/>
      <c r="AH1173" s="19"/>
      <c r="AJ1173" s="18"/>
    </row>
    <row r="1174" spans="8:36" x14ac:dyDescent="0.15">
      <c r="H1174" s="2"/>
      <c r="K1174" s="3"/>
      <c r="L1174" s="3"/>
      <c r="X1174" s="18"/>
      <c r="AA1174" s="19"/>
      <c r="AB1174" s="10"/>
      <c r="AH1174" s="19"/>
      <c r="AJ1174" s="18"/>
    </row>
    <row r="1175" spans="8:36" x14ac:dyDescent="0.15">
      <c r="H1175" s="2"/>
      <c r="K1175" s="3"/>
      <c r="L1175" s="3"/>
      <c r="X1175" s="18"/>
      <c r="AA1175" s="19"/>
      <c r="AB1175" s="10"/>
      <c r="AH1175" s="19"/>
      <c r="AJ1175" s="18"/>
    </row>
    <row r="1176" spans="8:36" x14ac:dyDescent="0.15">
      <c r="H1176" s="2"/>
      <c r="K1176" s="3"/>
      <c r="L1176" s="3"/>
      <c r="X1176" s="18"/>
      <c r="AA1176" s="19"/>
      <c r="AB1176" s="10"/>
      <c r="AH1176" s="19"/>
      <c r="AJ1176" s="18"/>
    </row>
    <row r="1177" spans="8:36" x14ac:dyDescent="0.15">
      <c r="H1177" s="2"/>
      <c r="K1177" s="3"/>
      <c r="L1177" s="3"/>
      <c r="X1177" s="18"/>
      <c r="AA1177" s="19"/>
      <c r="AB1177" s="10"/>
      <c r="AH1177" s="19"/>
      <c r="AJ1177" s="18"/>
    </row>
    <row r="1178" spans="8:36" x14ac:dyDescent="0.15">
      <c r="H1178" s="2"/>
      <c r="K1178" s="3"/>
      <c r="L1178" s="3"/>
      <c r="X1178" s="18"/>
      <c r="AA1178" s="19"/>
      <c r="AB1178" s="10"/>
      <c r="AH1178" s="19"/>
      <c r="AJ1178" s="18"/>
    </row>
    <row r="1179" spans="8:36" x14ac:dyDescent="0.15">
      <c r="H1179" s="2"/>
      <c r="K1179" s="3"/>
      <c r="L1179" s="3"/>
      <c r="X1179" s="18"/>
      <c r="AA1179" s="19"/>
      <c r="AB1179" s="10"/>
      <c r="AH1179" s="19"/>
      <c r="AJ1179" s="18"/>
    </row>
    <row r="1180" spans="8:36" x14ac:dyDescent="0.15">
      <c r="H1180" s="2"/>
      <c r="K1180" s="3"/>
      <c r="L1180" s="3"/>
      <c r="X1180" s="18"/>
      <c r="AA1180" s="19"/>
      <c r="AB1180" s="10"/>
      <c r="AH1180" s="19"/>
      <c r="AJ1180" s="18"/>
    </row>
    <row r="1181" spans="8:36" x14ac:dyDescent="0.15">
      <c r="H1181" s="2"/>
      <c r="X1181" s="18"/>
      <c r="AA1181" s="19"/>
      <c r="AB1181" s="10"/>
      <c r="AH1181" s="19"/>
      <c r="AJ1181" s="18"/>
    </row>
    <row r="1182" spans="8:36" x14ac:dyDescent="0.15">
      <c r="H1182" s="2"/>
      <c r="X1182" s="18"/>
      <c r="AA1182" s="19"/>
      <c r="AB1182" s="10"/>
      <c r="AH1182" s="19"/>
      <c r="AJ1182" s="18"/>
    </row>
    <row r="1183" spans="8:36" x14ac:dyDescent="0.15">
      <c r="H1183" s="2"/>
      <c r="X1183" s="18"/>
      <c r="AA1183" s="19"/>
      <c r="AB1183" s="10"/>
      <c r="AH1183" s="19"/>
      <c r="AJ1183" s="18"/>
    </row>
    <row r="1184" spans="8:36" x14ac:dyDescent="0.15">
      <c r="H1184" s="2"/>
      <c r="X1184" s="18"/>
      <c r="AA1184" s="19"/>
      <c r="AB1184" s="10"/>
      <c r="AH1184" s="19"/>
      <c r="AJ1184" s="18"/>
    </row>
    <row r="1185" spans="8:36" x14ac:dyDescent="0.15">
      <c r="H1185" s="2"/>
      <c r="X1185" s="18"/>
      <c r="AA1185" s="19"/>
      <c r="AB1185" s="10"/>
      <c r="AH1185" s="19"/>
      <c r="AJ1185" s="18"/>
    </row>
    <row r="1186" spans="8:36" x14ac:dyDescent="0.15">
      <c r="H1186" s="2"/>
      <c r="X1186" s="18"/>
      <c r="AA1186" s="19"/>
      <c r="AB1186" s="10"/>
      <c r="AH1186" s="19"/>
      <c r="AJ1186" s="18"/>
    </row>
    <row r="1187" spans="8:36" x14ac:dyDescent="0.15">
      <c r="H1187" s="2"/>
      <c r="X1187" s="18"/>
      <c r="AA1187" s="19"/>
      <c r="AB1187" s="10"/>
      <c r="AH1187" s="19"/>
      <c r="AJ1187" s="18"/>
    </row>
    <row r="1188" spans="8:36" x14ac:dyDescent="0.15">
      <c r="H1188" s="2"/>
      <c r="X1188" s="18"/>
      <c r="AA1188" s="19"/>
      <c r="AB1188" s="10"/>
      <c r="AH1188" s="19"/>
      <c r="AJ1188" s="18"/>
    </row>
    <row r="1189" spans="8:36" x14ac:dyDescent="0.15">
      <c r="H1189" s="2"/>
      <c r="X1189" s="18"/>
      <c r="AA1189" s="19"/>
      <c r="AB1189" s="10"/>
      <c r="AH1189" s="19"/>
      <c r="AJ1189" s="18"/>
    </row>
    <row r="1190" spans="8:36" x14ac:dyDescent="0.15">
      <c r="H1190" s="2"/>
      <c r="X1190" s="18"/>
      <c r="AA1190" s="19"/>
      <c r="AB1190" s="10"/>
      <c r="AH1190" s="19"/>
      <c r="AJ1190" s="18"/>
    </row>
    <row r="1191" spans="8:36" x14ac:dyDescent="0.15">
      <c r="H1191" s="2"/>
      <c r="X1191" s="18"/>
      <c r="AA1191" s="19"/>
      <c r="AB1191" s="10"/>
      <c r="AH1191" s="19"/>
      <c r="AJ1191" s="18"/>
    </row>
    <row r="1192" spans="8:36" x14ac:dyDescent="0.15">
      <c r="H1192" s="2"/>
      <c r="X1192" s="18"/>
      <c r="AA1192" s="19"/>
      <c r="AB1192" s="10"/>
      <c r="AH1192" s="19"/>
      <c r="AJ1192" s="18"/>
    </row>
    <row r="1193" spans="8:36" x14ac:dyDescent="0.15">
      <c r="H1193" s="2"/>
      <c r="X1193" s="18"/>
      <c r="AA1193" s="19"/>
      <c r="AB1193" s="10"/>
      <c r="AH1193" s="19"/>
      <c r="AJ1193" s="18"/>
    </row>
    <row r="1194" spans="8:36" x14ac:dyDescent="0.15">
      <c r="H1194" s="2"/>
      <c r="X1194" s="18"/>
      <c r="AA1194" s="19"/>
      <c r="AB1194" s="10"/>
      <c r="AH1194" s="19"/>
      <c r="AJ1194" s="18"/>
    </row>
    <row r="1195" spans="8:36" x14ac:dyDescent="0.15">
      <c r="H1195" s="2"/>
      <c r="X1195" s="18"/>
      <c r="AA1195" s="19"/>
      <c r="AB1195" s="10"/>
      <c r="AH1195" s="19"/>
      <c r="AJ1195" s="18"/>
    </row>
    <row r="1196" spans="8:36" x14ac:dyDescent="0.15">
      <c r="H1196" s="2"/>
      <c r="X1196" s="18"/>
      <c r="AA1196" s="19"/>
      <c r="AB1196" s="10"/>
      <c r="AH1196" s="19"/>
      <c r="AJ1196" s="18"/>
    </row>
    <row r="1197" spans="8:36" x14ac:dyDescent="0.15">
      <c r="H1197" s="2"/>
      <c r="X1197" s="18"/>
      <c r="AA1197" s="19"/>
      <c r="AB1197" s="10"/>
      <c r="AH1197" s="19"/>
      <c r="AJ1197" s="18"/>
    </row>
    <row r="1198" spans="8:36" x14ac:dyDescent="0.15">
      <c r="H1198" s="2"/>
      <c r="X1198" s="18"/>
      <c r="AA1198" s="19"/>
      <c r="AB1198" s="10"/>
      <c r="AH1198" s="19"/>
      <c r="AJ1198" s="18"/>
    </row>
    <row r="1199" spans="8:36" x14ac:dyDescent="0.15">
      <c r="H1199" s="2"/>
      <c r="X1199" s="18"/>
      <c r="AA1199" s="19"/>
      <c r="AB1199" s="10"/>
      <c r="AH1199" s="19"/>
      <c r="AJ1199" s="18"/>
    </row>
    <row r="1200" spans="8:36" x14ac:dyDescent="0.15">
      <c r="H1200" s="2"/>
      <c r="X1200" s="18"/>
      <c r="AA1200" s="19"/>
      <c r="AB1200" s="10"/>
      <c r="AH1200" s="19"/>
      <c r="AJ1200" s="18"/>
    </row>
    <row r="1201" spans="8:36" x14ac:dyDescent="0.15">
      <c r="H1201" s="2"/>
      <c r="X1201" s="18"/>
      <c r="AA1201" s="19"/>
      <c r="AB1201" s="10"/>
      <c r="AH1201" s="19"/>
      <c r="AJ1201" s="18"/>
    </row>
    <row r="1202" spans="8:36" x14ac:dyDescent="0.15">
      <c r="H1202" s="2"/>
      <c r="X1202" s="18"/>
      <c r="AA1202" s="19"/>
      <c r="AB1202" s="10"/>
      <c r="AH1202" s="19"/>
      <c r="AJ1202" s="18"/>
    </row>
    <row r="1203" spans="8:36" x14ac:dyDescent="0.15">
      <c r="H1203" s="2"/>
      <c r="X1203" s="18"/>
      <c r="AA1203" s="19"/>
      <c r="AB1203" s="10"/>
      <c r="AH1203" s="19"/>
      <c r="AJ1203" s="18"/>
    </row>
    <row r="1204" spans="8:36" x14ac:dyDescent="0.15">
      <c r="H1204" s="2"/>
      <c r="X1204" s="18"/>
      <c r="AA1204" s="19"/>
      <c r="AB1204" s="10"/>
      <c r="AH1204" s="19"/>
      <c r="AJ1204" s="18"/>
    </row>
    <row r="1205" spans="8:36" x14ac:dyDescent="0.15">
      <c r="H1205" s="2"/>
      <c r="X1205" s="18"/>
      <c r="AA1205" s="19"/>
      <c r="AB1205" s="10"/>
      <c r="AH1205" s="19"/>
      <c r="AJ1205" s="18"/>
    </row>
    <row r="1206" spans="8:36" x14ac:dyDescent="0.15">
      <c r="H1206" s="2"/>
      <c r="X1206" s="18"/>
      <c r="AA1206" s="19"/>
      <c r="AB1206" s="10"/>
      <c r="AH1206" s="19"/>
      <c r="AJ1206" s="18"/>
    </row>
    <row r="1207" spans="8:36" x14ac:dyDescent="0.15">
      <c r="H1207" s="2"/>
      <c r="X1207" s="18"/>
      <c r="AA1207" s="19"/>
      <c r="AB1207" s="10"/>
      <c r="AH1207" s="19"/>
      <c r="AJ1207" s="18"/>
    </row>
    <row r="1208" spans="8:36" x14ac:dyDescent="0.15">
      <c r="H1208" s="2"/>
      <c r="X1208" s="18"/>
      <c r="AA1208" s="19"/>
      <c r="AB1208" s="10"/>
      <c r="AH1208" s="19"/>
      <c r="AJ1208" s="18"/>
    </row>
    <row r="1209" spans="8:36" x14ac:dyDescent="0.15">
      <c r="H1209" s="2"/>
      <c r="X1209" s="18"/>
      <c r="AA1209" s="19"/>
      <c r="AB1209" s="10"/>
      <c r="AH1209" s="19"/>
      <c r="AJ1209" s="18"/>
    </row>
    <row r="1210" spans="8:36" x14ac:dyDescent="0.15">
      <c r="H1210" s="2"/>
      <c r="X1210" s="18"/>
      <c r="AA1210" s="19"/>
      <c r="AB1210" s="10"/>
      <c r="AH1210" s="19"/>
      <c r="AJ1210" s="18"/>
    </row>
    <row r="1211" spans="8:36" x14ac:dyDescent="0.15">
      <c r="H1211" s="2"/>
      <c r="X1211" s="18"/>
      <c r="AA1211" s="19"/>
      <c r="AB1211" s="10"/>
      <c r="AH1211" s="19"/>
      <c r="AJ1211" s="18"/>
    </row>
    <row r="1212" spans="8:36" x14ac:dyDescent="0.15">
      <c r="H1212" s="2"/>
      <c r="K1212" s="3"/>
      <c r="L1212" s="3"/>
      <c r="X1212" s="18"/>
      <c r="AA1212" s="19"/>
      <c r="AB1212" s="10"/>
      <c r="AH1212" s="19"/>
      <c r="AJ1212" s="18"/>
    </row>
    <row r="1213" spans="8:36" x14ac:dyDescent="0.15">
      <c r="H1213" s="2"/>
      <c r="K1213" s="3"/>
      <c r="L1213" s="3"/>
      <c r="X1213" s="18"/>
      <c r="AA1213" s="19"/>
      <c r="AB1213" s="10"/>
      <c r="AH1213" s="19"/>
      <c r="AJ1213" s="18"/>
    </row>
    <row r="1214" spans="8:36" x14ac:dyDescent="0.15">
      <c r="H1214" s="2"/>
      <c r="K1214" s="3"/>
      <c r="L1214" s="3"/>
      <c r="X1214" s="18"/>
      <c r="AA1214" s="19"/>
      <c r="AB1214" s="10"/>
      <c r="AH1214" s="19"/>
      <c r="AJ1214" s="18"/>
    </row>
    <row r="1215" spans="8:36" x14ac:dyDescent="0.15">
      <c r="H1215" s="2"/>
      <c r="K1215" s="3"/>
      <c r="L1215" s="3"/>
      <c r="X1215" s="18"/>
      <c r="AA1215" s="19"/>
      <c r="AB1215" s="10"/>
      <c r="AH1215" s="19"/>
      <c r="AJ1215" s="18"/>
    </row>
    <row r="1216" spans="8:36" x14ac:dyDescent="0.15">
      <c r="H1216" s="2"/>
      <c r="K1216" s="3"/>
      <c r="L1216" s="3"/>
      <c r="X1216" s="18"/>
      <c r="AA1216" s="19"/>
      <c r="AB1216" s="10"/>
      <c r="AH1216" s="19"/>
      <c r="AJ1216" s="18"/>
    </row>
    <row r="1217" spans="8:36" x14ac:dyDescent="0.15">
      <c r="H1217" s="2"/>
      <c r="K1217" s="3"/>
      <c r="L1217" s="3"/>
      <c r="X1217" s="18"/>
      <c r="AA1217" s="19"/>
      <c r="AB1217" s="10"/>
      <c r="AH1217" s="19"/>
      <c r="AJ1217" s="18"/>
    </row>
    <row r="1218" spans="8:36" x14ac:dyDescent="0.15">
      <c r="H1218" s="2"/>
      <c r="K1218" s="3"/>
      <c r="L1218" s="3"/>
      <c r="X1218" s="18"/>
      <c r="AA1218" s="19"/>
      <c r="AB1218" s="10"/>
      <c r="AH1218" s="19"/>
      <c r="AJ1218" s="18"/>
    </row>
    <row r="1219" spans="8:36" x14ac:dyDescent="0.15">
      <c r="H1219" s="2"/>
      <c r="K1219" s="3"/>
      <c r="L1219" s="3"/>
      <c r="X1219" s="18"/>
      <c r="AA1219" s="19"/>
      <c r="AB1219" s="10"/>
      <c r="AH1219" s="19"/>
      <c r="AJ1219" s="18"/>
    </row>
    <row r="1220" spans="8:36" x14ac:dyDescent="0.15">
      <c r="H1220" s="2"/>
      <c r="K1220" s="3"/>
      <c r="L1220" s="3"/>
      <c r="X1220" s="18"/>
      <c r="AA1220" s="19"/>
      <c r="AB1220" s="10"/>
      <c r="AH1220" s="19"/>
      <c r="AJ1220" s="18"/>
    </row>
    <row r="1221" spans="8:36" x14ac:dyDescent="0.15">
      <c r="H1221" s="2"/>
      <c r="K1221" s="3"/>
      <c r="L1221" s="3"/>
      <c r="X1221" s="18"/>
      <c r="AA1221" s="19"/>
      <c r="AB1221" s="10"/>
      <c r="AH1221" s="19"/>
      <c r="AJ1221" s="18"/>
    </row>
    <row r="1222" spans="8:36" x14ac:dyDescent="0.15">
      <c r="H1222" s="2"/>
      <c r="X1222" s="18"/>
      <c r="AA1222" s="19"/>
      <c r="AB1222" s="10"/>
      <c r="AH1222" s="19"/>
      <c r="AJ1222" s="18"/>
    </row>
    <row r="1223" spans="8:36" x14ac:dyDescent="0.15">
      <c r="H1223" s="2"/>
      <c r="X1223" s="18"/>
      <c r="AA1223" s="19"/>
      <c r="AB1223" s="10"/>
      <c r="AH1223" s="19"/>
      <c r="AJ1223" s="18"/>
    </row>
    <row r="1224" spans="8:36" x14ac:dyDescent="0.15">
      <c r="H1224" s="2"/>
      <c r="X1224" s="18"/>
      <c r="AA1224" s="19"/>
      <c r="AB1224" s="10"/>
      <c r="AH1224" s="19"/>
      <c r="AJ1224" s="18"/>
    </row>
    <row r="1225" spans="8:36" x14ac:dyDescent="0.15">
      <c r="H1225" s="2"/>
      <c r="X1225" s="18"/>
      <c r="AA1225" s="19"/>
      <c r="AB1225" s="10"/>
      <c r="AH1225" s="19"/>
      <c r="AJ1225" s="18"/>
    </row>
    <row r="1226" spans="8:36" x14ac:dyDescent="0.15">
      <c r="H1226" s="2"/>
      <c r="X1226" s="18"/>
      <c r="AA1226" s="19"/>
      <c r="AB1226" s="10"/>
      <c r="AH1226" s="19"/>
      <c r="AJ1226" s="18"/>
    </row>
    <row r="1227" spans="8:36" x14ac:dyDescent="0.15">
      <c r="H1227" s="2"/>
      <c r="X1227" s="18"/>
      <c r="AA1227" s="19"/>
      <c r="AB1227" s="10"/>
      <c r="AH1227" s="19"/>
      <c r="AJ1227" s="18"/>
    </row>
    <row r="1228" spans="8:36" x14ac:dyDescent="0.15">
      <c r="H1228" s="2"/>
      <c r="X1228" s="18"/>
      <c r="AA1228" s="19"/>
      <c r="AB1228" s="10"/>
      <c r="AH1228" s="19"/>
      <c r="AJ1228" s="18"/>
    </row>
    <row r="1229" spans="8:36" x14ac:dyDescent="0.15">
      <c r="H1229" s="2"/>
      <c r="X1229" s="18"/>
      <c r="AA1229" s="19"/>
      <c r="AB1229" s="10"/>
      <c r="AH1229" s="19"/>
      <c r="AJ1229" s="18"/>
    </row>
    <row r="1230" spans="8:36" x14ac:dyDescent="0.15">
      <c r="H1230" s="2"/>
      <c r="X1230" s="18"/>
      <c r="AA1230" s="19"/>
      <c r="AB1230" s="10"/>
      <c r="AH1230" s="19"/>
      <c r="AJ1230" s="18"/>
    </row>
    <row r="1231" spans="8:36" x14ac:dyDescent="0.15">
      <c r="H1231" s="2"/>
      <c r="X1231" s="18"/>
      <c r="AA1231" s="19"/>
      <c r="AB1231" s="10"/>
      <c r="AH1231" s="19"/>
      <c r="AJ1231" s="18"/>
    </row>
    <row r="1232" spans="8:36" x14ac:dyDescent="0.15">
      <c r="H1232" s="2"/>
      <c r="X1232" s="18"/>
      <c r="AA1232" s="19"/>
      <c r="AB1232" s="10"/>
      <c r="AH1232" s="19"/>
      <c r="AJ1232" s="18"/>
    </row>
    <row r="1233" spans="8:36" x14ac:dyDescent="0.15">
      <c r="H1233" s="2"/>
      <c r="X1233" s="18"/>
      <c r="AA1233" s="19"/>
      <c r="AB1233" s="10"/>
      <c r="AH1233" s="19"/>
      <c r="AJ1233" s="18"/>
    </row>
    <row r="1234" spans="8:36" x14ac:dyDescent="0.15">
      <c r="H1234" s="2"/>
      <c r="X1234" s="18"/>
      <c r="AA1234" s="19"/>
      <c r="AB1234" s="10"/>
      <c r="AH1234" s="19"/>
      <c r="AJ1234" s="18"/>
    </row>
    <row r="1235" spans="8:36" x14ac:dyDescent="0.15">
      <c r="H1235" s="2"/>
      <c r="X1235" s="18"/>
      <c r="AA1235" s="19"/>
      <c r="AB1235" s="10"/>
      <c r="AH1235" s="19"/>
      <c r="AJ1235" s="18"/>
    </row>
    <row r="1236" spans="8:36" x14ac:dyDescent="0.15">
      <c r="H1236" s="2"/>
      <c r="X1236" s="18"/>
      <c r="AA1236" s="19"/>
      <c r="AB1236" s="10"/>
      <c r="AH1236" s="19"/>
      <c r="AJ1236" s="18"/>
    </row>
    <row r="1237" spans="8:36" x14ac:dyDescent="0.15">
      <c r="H1237" s="2"/>
      <c r="X1237" s="18"/>
      <c r="AA1237" s="19"/>
      <c r="AB1237" s="10"/>
      <c r="AH1237" s="19"/>
      <c r="AJ1237" s="18"/>
    </row>
    <row r="1238" spans="8:36" x14ac:dyDescent="0.15">
      <c r="H1238" s="2"/>
      <c r="X1238" s="18"/>
      <c r="AA1238" s="19"/>
      <c r="AB1238" s="10"/>
      <c r="AH1238" s="19"/>
      <c r="AJ1238" s="18"/>
    </row>
    <row r="1239" spans="8:36" x14ac:dyDescent="0.15">
      <c r="H1239" s="2"/>
      <c r="X1239" s="18"/>
      <c r="AA1239" s="19"/>
      <c r="AB1239" s="10"/>
      <c r="AH1239" s="19"/>
      <c r="AJ1239" s="18"/>
    </row>
    <row r="1240" spans="8:36" x14ac:dyDescent="0.15">
      <c r="H1240" s="2"/>
      <c r="X1240" s="18"/>
      <c r="AA1240" s="19"/>
      <c r="AB1240" s="10"/>
      <c r="AH1240" s="19"/>
      <c r="AJ1240" s="18"/>
    </row>
    <row r="1241" spans="8:36" x14ac:dyDescent="0.15">
      <c r="H1241" s="2"/>
      <c r="X1241" s="18"/>
      <c r="AA1241" s="19"/>
      <c r="AB1241" s="10"/>
      <c r="AH1241" s="19"/>
      <c r="AJ1241" s="18"/>
    </row>
    <row r="1242" spans="8:36" x14ac:dyDescent="0.15">
      <c r="H1242" s="2"/>
      <c r="X1242" s="18"/>
      <c r="AA1242" s="19"/>
      <c r="AB1242" s="10"/>
      <c r="AH1242" s="19"/>
      <c r="AJ1242" s="18"/>
    </row>
    <row r="1243" spans="8:36" x14ac:dyDescent="0.15">
      <c r="H1243" s="2"/>
      <c r="X1243" s="18"/>
      <c r="AA1243" s="19"/>
      <c r="AB1243" s="10"/>
      <c r="AH1243" s="19"/>
      <c r="AJ1243" s="18"/>
    </row>
    <row r="1244" spans="8:36" x14ac:dyDescent="0.15">
      <c r="H1244" s="2"/>
      <c r="X1244" s="18"/>
      <c r="AA1244" s="19"/>
      <c r="AB1244" s="10"/>
      <c r="AH1244" s="19"/>
      <c r="AJ1244" s="18"/>
    </row>
    <row r="1245" spans="8:36" x14ac:dyDescent="0.15">
      <c r="H1245" s="2"/>
      <c r="X1245" s="18"/>
      <c r="AA1245" s="19"/>
      <c r="AB1245" s="10"/>
      <c r="AH1245" s="19"/>
      <c r="AJ1245" s="18"/>
    </row>
    <row r="1246" spans="8:36" x14ac:dyDescent="0.15">
      <c r="H1246" s="2"/>
      <c r="X1246" s="18"/>
      <c r="AA1246" s="19"/>
      <c r="AB1246" s="10"/>
      <c r="AH1246" s="19"/>
      <c r="AJ1246" s="18"/>
    </row>
    <row r="1247" spans="8:36" x14ac:dyDescent="0.15">
      <c r="H1247" s="2"/>
      <c r="X1247" s="18"/>
      <c r="AA1247" s="19"/>
      <c r="AB1247" s="10"/>
      <c r="AH1247" s="19"/>
      <c r="AJ1247" s="18"/>
    </row>
    <row r="1248" spans="8:36" x14ac:dyDescent="0.15">
      <c r="H1248" s="2"/>
      <c r="X1248" s="18"/>
      <c r="AA1248" s="19"/>
      <c r="AB1248" s="10"/>
      <c r="AH1248" s="19"/>
      <c r="AJ1248" s="18"/>
    </row>
    <row r="1249" spans="8:36" x14ac:dyDescent="0.15">
      <c r="H1249" s="2"/>
      <c r="X1249" s="18"/>
      <c r="AA1249" s="19"/>
      <c r="AB1249" s="10"/>
      <c r="AH1249" s="19"/>
      <c r="AJ1249" s="18"/>
    </row>
    <row r="1250" spans="8:36" x14ac:dyDescent="0.15">
      <c r="H1250" s="2"/>
      <c r="X1250" s="18"/>
      <c r="AA1250" s="19"/>
      <c r="AB1250" s="10"/>
      <c r="AH1250" s="19"/>
      <c r="AJ1250" s="18"/>
    </row>
    <row r="1251" spans="8:36" x14ac:dyDescent="0.15">
      <c r="H1251" s="2"/>
      <c r="X1251" s="18"/>
      <c r="AA1251" s="19"/>
      <c r="AB1251" s="10"/>
      <c r="AH1251" s="19"/>
      <c r="AJ1251" s="18"/>
    </row>
    <row r="1252" spans="8:36" x14ac:dyDescent="0.15">
      <c r="H1252" s="2"/>
      <c r="X1252" s="18"/>
      <c r="AA1252" s="19"/>
      <c r="AB1252" s="10"/>
      <c r="AH1252" s="19"/>
      <c r="AJ1252" s="18"/>
    </row>
    <row r="1253" spans="8:36" x14ac:dyDescent="0.15">
      <c r="H1253" s="2"/>
      <c r="X1253" s="18"/>
      <c r="AA1253" s="19"/>
      <c r="AB1253" s="10"/>
      <c r="AH1253" s="19"/>
      <c r="AJ1253" s="18"/>
    </row>
    <row r="1254" spans="8:36" x14ac:dyDescent="0.15">
      <c r="H1254" s="2"/>
      <c r="X1254" s="18"/>
      <c r="AA1254" s="19"/>
      <c r="AB1254" s="10"/>
      <c r="AH1254" s="19"/>
      <c r="AJ1254" s="18"/>
    </row>
    <row r="1255" spans="8:36" x14ac:dyDescent="0.15">
      <c r="H1255" s="2"/>
      <c r="X1255" s="18"/>
      <c r="AA1255" s="19"/>
      <c r="AB1255" s="10"/>
      <c r="AH1255" s="19"/>
      <c r="AJ1255" s="18"/>
    </row>
    <row r="1256" spans="8:36" x14ac:dyDescent="0.15">
      <c r="H1256" s="2"/>
      <c r="X1256" s="18"/>
      <c r="AA1256" s="19"/>
      <c r="AB1256" s="10"/>
      <c r="AH1256" s="19"/>
      <c r="AJ1256" s="18"/>
    </row>
    <row r="1257" spans="8:36" x14ac:dyDescent="0.15">
      <c r="H1257" s="2"/>
      <c r="X1257" s="18"/>
      <c r="AA1257" s="19"/>
      <c r="AB1257" s="10"/>
      <c r="AH1257" s="19"/>
      <c r="AJ1257" s="18"/>
    </row>
    <row r="1258" spans="8:36" x14ac:dyDescent="0.15">
      <c r="H1258" s="2"/>
      <c r="X1258" s="18"/>
      <c r="AA1258" s="19"/>
      <c r="AB1258" s="10"/>
      <c r="AH1258" s="19"/>
      <c r="AJ1258" s="18"/>
    </row>
    <row r="1259" spans="8:36" x14ac:dyDescent="0.15">
      <c r="H1259" s="2"/>
      <c r="X1259" s="18"/>
      <c r="AA1259" s="19"/>
      <c r="AB1259" s="10"/>
      <c r="AH1259" s="19"/>
      <c r="AJ1259" s="18"/>
    </row>
    <row r="1260" spans="8:36" x14ac:dyDescent="0.15">
      <c r="H1260" s="2"/>
      <c r="X1260" s="18"/>
      <c r="AA1260" s="19"/>
      <c r="AB1260" s="10"/>
      <c r="AH1260" s="19"/>
      <c r="AJ1260" s="18"/>
    </row>
    <row r="1261" spans="8:36" x14ac:dyDescent="0.15">
      <c r="H1261" s="2"/>
      <c r="X1261" s="18"/>
      <c r="AA1261" s="19"/>
      <c r="AB1261" s="10"/>
      <c r="AH1261" s="19"/>
      <c r="AJ1261" s="18"/>
    </row>
    <row r="1262" spans="8:36" x14ac:dyDescent="0.15">
      <c r="H1262" s="2"/>
      <c r="X1262" s="18"/>
      <c r="AA1262" s="19"/>
      <c r="AB1262" s="10"/>
      <c r="AH1262" s="19"/>
      <c r="AJ1262" s="18"/>
    </row>
    <row r="1263" spans="8:36" x14ac:dyDescent="0.15">
      <c r="H1263" s="2"/>
      <c r="X1263" s="18"/>
      <c r="AA1263" s="19"/>
      <c r="AB1263" s="10"/>
      <c r="AH1263" s="19"/>
      <c r="AJ1263" s="18"/>
    </row>
    <row r="1264" spans="8:36" x14ac:dyDescent="0.15">
      <c r="H1264" s="2"/>
      <c r="X1264" s="18"/>
      <c r="AA1264" s="19"/>
      <c r="AB1264" s="10"/>
      <c r="AH1264" s="19"/>
      <c r="AJ1264" s="18"/>
    </row>
    <row r="1265" spans="8:36" x14ac:dyDescent="0.15">
      <c r="H1265" s="2"/>
      <c r="X1265" s="18"/>
      <c r="AA1265" s="19"/>
      <c r="AB1265" s="10"/>
      <c r="AH1265" s="19"/>
      <c r="AJ1265" s="18"/>
    </row>
    <row r="1266" spans="8:36" x14ac:dyDescent="0.15">
      <c r="H1266" s="2"/>
      <c r="X1266" s="18"/>
      <c r="AA1266" s="19"/>
      <c r="AB1266" s="10"/>
      <c r="AH1266" s="19"/>
      <c r="AJ1266" s="18"/>
    </row>
    <row r="1267" spans="8:36" x14ac:dyDescent="0.15">
      <c r="H1267" s="2"/>
      <c r="X1267" s="18"/>
      <c r="AA1267" s="19"/>
      <c r="AB1267" s="10"/>
      <c r="AH1267" s="19"/>
      <c r="AJ1267" s="18"/>
    </row>
    <row r="1268" spans="8:36" x14ac:dyDescent="0.15">
      <c r="H1268" s="2"/>
      <c r="X1268" s="18"/>
      <c r="AA1268" s="19"/>
      <c r="AB1268" s="10"/>
      <c r="AH1268" s="19"/>
      <c r="AJ1268" s="18"/>
    </row>
    <row r="1269" spans="8:36" x14ac:dyDescent="0.15">
      <c r="H1269" s="2"/>
      <c r="X1269" s="18"/>
      <c r="AA1269" s="19"/>
      <c r="AB1269" s="10"/>
      <c r="AH1269" s="19"/>
      <c r="AJ1269" s="18"/>
    </row>
    <row r="1270" spans="8:36" x14ac:dyDescent="0.15">
      <c r="H1270" s="2"/>
      <c r="X1270" s="18"/>
      <c r="AA1270" s="19"/>
      <c r="AB1270" s="10"/>
      <c r="AH1270" s="19"/>
      <c r="AJ1270" s="18"/>
    </row>
    <row r="1271" spans="8:36" x14ac:dyDescent="0.15">
      <c r="H1271" s="2"/>
      <c r="X1271" s="18"/>
      <c r="AA1271" s="19"/>
      <c r="AB1271" s="10"/>
      <c r="AH1271" s="19"/>
      <c r="AJ1271" s="18"/>
    </row>
    <row r="1272" spans="8:36" x14ac:dyDescent="0.15">
      <c r="H1272" s="2"/>
      <c r="X1272" s="18"/>
      <c r="AA1272" s="19"/>
      <c r="AB1272" s="10"/>
      <c r="AH1272" s="19"/>
      <c r="AJ1272" s="18"/>
    </row>
    <row r="1273" spans="8:36" x14ac:dyDescent="0.15">
      <c r="H1273" s="2"/>
      <c r="X1273" s="18"/>
      <c r="AA1273" s="19"/>
      <c r="AB1273" s="10"/>
      <c r="AH1273" s="19"/>
      <c r="AJ1273" s="18"/>
    </row>
    <row r="1274" spans="8:36" x14ac:dyDescent="0.15">
      <c r="H1274" s="2"/>
      <c r="X1274" s="18"/>
      <c r="AA1274" s="19"/>
      <c r="AB1274" s="10"/>
      <c r="AH1274" s="19"/>
      <c r="AJ1274" s="18"/>
    </row>
    <row r="1275" spans="8:36" x14ac:dyDescent="0.15">
      <c r="H1275" s="2"/>
      <c r="X1275" s="18"/>
      <c r="AA1275" s="19"/>
      <c r="AB1275" s="10"/>
      <c r="AH1275" s="19"/>
      <c r="AJ1275" s="18"/>
    </row>
    <row r="1276" spans="8:36" x14ac:dyDescent="0.15">
      <c r="H1276" s="2"/>
      <c r="X1276" s="18"/>
      <c r="AA1276" s="19"/>
      <c r="AB1276" s="10"/>
      <c r="AH1276" s="19"/>
      <c r="AJ1276" s="18"/>
    </row>
    <row r="1277" spans="8:36" x14ac:dyDescent="0.15">
      <c r="H1277" s="2"/>
      <c r="X1277" s="18"/>
      <c r="AA1277" s="19"/>
      <c r="AB1277" s="10"/>
      <c r="AH1277" s="19"/>
      <c r="AJ1277" s="18"/>
    </row>
    <row r="1278" spans="8:36" x14ac:dyDescent="0.15">
      <c r="H1278" s="2"/>
      <c r="X1278" s="18"/>
      <c r="AA1278" s="19"/>
      <c r="AB1278" s="10"/>
      <c r="AH1278" s="19"/>
      <c r="AJ1278" s="18"/>
    </row>
    <row r="1279" spans="8:36" x14ac:dyDescent="0.15">
      <c r="H1279" s="2"/>
      <c r="X1279" s="18"/>
      <c r="AA1279" s="19"/>
      <c r="AB1279" s="10"/>
      <c r="AH1279" s="19"/>
      <c r="AJ1279" s="18"/>
    </row>
    <row r="1280" spans="8:36" x14ac:dyDescent="0.15">
      <c r="H1280" s="2"/>
      <c r="X1280" s="18"/>
      <c r="AA1280" s="19"/>
      <c r="AB1280" s="10"/>
      <c r="AH1280" s="19"/>
      <c r="AJ1280" s="18"/>
    </row>
    <row r="1281" spans="8:36" x14ac:dyDescent="0.15">
      <c r="H1281" s="2"/>
      <c r="X1281" s="18"/>
      <c r="AA1281" s="19"/>
      <c r="AB1281" s="10"/>
      <c r="AH1281" s="19"/>
      <c r="AJ1281" s="18"/>
    </row>
    <row r="1282" spans="8:36" x14ac:dyDescent="0.15">
      <c r="H1282" s="2"/>
      <c r="X1282" s="18"/>
      <c r="AA1282" s="19"/>
      <c r="AB1282" s="10"/>
      <c r="AH1282" s="19"/>
      <c r="AJ1282" s="18"/>
    </row>
    <row r="1283" spans="8:36" x14ac:dyDescent="0.15">
      <c r="H1283" s="2"/>
      <c r="X1283" s="18"/>
      <c r="AA1283" s="19"/>
      <c r="AB1283" s="10"/>
      <c r="AH1283" s="19"/>
      <c r="AJ1283" s="18"/>
    </row>
    <row r="1284" spans="8:36" x14ac:dyDescent="0.15">
      <c r="H1284" s="2"/>
      <c r="X1284" s="18"/>
      <c r="AA1284" s="19"/>
      <c r="AB1284" s="10"/>
      <c r="AH1284" s="19"/>
      <c r="AJ1284" s="18"/>
    </row>
    <row r="1285" spans="8:36" x14ac:dyDescent="0.15">
      <c r="H1285" s="2"/>
      <c r="X1285" s="18"/>
      <c r="AA1285" s="19"/>
      <c r="AB1285" s="10"/>
      <c r="AH1285" s="19"/>
      <c r="AJ1285" s="18"/>
    </row>
    <row r="1286" spans="8:36" x14ac:dyDescent="0.15">
      <c r="H1286" s="2"/>
      <c r="X1286" s="18"/>
      <c r="AA1286" s="19"/>
      <c r="AB1286" s="10"/>
      <c r="AH1286" s="19"/>
      <c r="AJ1286" s="18"/>
    </row>
    <row r="1287" spans="8:36" x14ac:dyDescent="0.15">
      <c r="H1287" s="2"/>
      <c r="X1287" s="18"/>
      <c r="AA1287" s="19"/>
      <c r="AB1287" s="10"/>
      <c r="AH1287" s="19"/>
      <c r="AJ1287" s="18"/>
    </row>
    <row r="1288" spans="8:36" x14ac:dyDescent="0.15">
      <c r="H1288" s="2"/>
      <c r="X1288" s="18"/>
      <c r="AA1288" s="19"/>
      <c r="AB1288" s="10"/>
      <c r="AH1288" s="19"/>
      <c r="AJ1288" s="18"/>
    </row>
    <row r="1289" spans="8:36" x14ac:dyDescent="0.15">
      <c r="H1289" s="2"/>
      <c r="X1289" s="18"/>
      <c r="AA1289" s="19"/>
      <c r="AB1289" s="10"/>
      <c r="AH1289" s="19"/>
      <c r="AJ1289" s="18"/>
    </row>
    <row r="1290" spans="8:36" x14ac:dyDescent="0.15">
      <c r="H1290" s="2"/>
      <c r="X1290" s="18"/>
      <c r="AA1290" s="19"/>
      <c r="AB1290" s="10"/>
      <c r="AH1290" s="19"/>
      <c r="AJ1290" s="18"/>
    </row>
    <row r="1291" spans="8:36" x14ac:dyDescent="0.15">
      <c r="H1291" s="2"/>
      <c r="X1291" s="18"/>
      <c r="AA1291" s="19"/>
      <c r="AB1291" s="10"/>
      <c r="AH1291" s="19"/>
      <c r="AJ1291" s="18"/>
    </row>
    <row r="1292" spans="8:36" x14ac:dyDescent="0.15">
      <c r="H1292" s="2"/>
      <c r="X1292" s="18"/>
      <c r="AA1292" s="19"/>
      <c r="AB1292" s="10"/>
      <c r="AH1292" s="19"/>
      <c r="AJ1292" s="18"/>
    </row>
    <row r="1293" spans="8:36" x14ac:dyDescent="0.15">
      <c r="H1293" s="2"/>
      <c r="X1293" s="18"/>
      <c r="AA1293" s="19"/>
      <c r="AB1293" s="10"/>
      <c r="AH1293" s="19"/>
      <c r="AJ1293" s="18"/>
    </row>
    <row r="1294" spans="8:36" x14ac:dyDescent="0.15">
      <c r="H1294" s="2"/>
      <c r="X1294" s="18"/>
      <c r="AA1294" s="19"/>
      <c r="AB1294" s="10"/>
      <c r="AH1294" s="19"/>
      <c r="AJ1294" s="18"/>
    </row>
    <row r="1295" spans="8:36" x14ac:dyDescent="0.15">
      <c r="H1295" s="2"/>
      <c r="X1295" s="18"/>
      <c r="AA1295" s="19"/>
      <c r="AB1295" s="10"/>
      <c r="AH1295" s="19"/>
      <c r="AJ1295" s="18"/>
    </row>
    <row r="1296" spans="8:36" x14ac:dyDescent="0.15">
      <c r="H1296" s="2"/>
      <c r="X1296" s="18"/>
      <c r="AA1296" s="19"/>
      <c r="AB1296" s="10"/>
      <c r="AH1296" s="19"/>
      <c r="AJ1296" s="18"/>
    </row>
    <row r="1297" spans="8:36" x14ac:dyDescent="0.15">
      <c r="H1297" s="2"/>
      <c r="X1297" s="18"/>
      <c r="AA1297" s="19"/>
      <c r="AB1297" s="10"/>
      <c r="AH1297" s="19"/>
      <c r="AJ1297" s="18"/>
    </row>
    <row r="1298" spans="8:36" x14ac:dyDescent="0.15">
      <c r="H1298" s="2"/>
      <c r="X1298" s="18"/>
      <c r="AA1298" s="19"/>
      <c r="AB1298" s="10"/>
      <c r="AH1298" s="19"/>
      <c r="AJ1298" s="18"/>
    </row>
    <row r="1299" spans="8:36" x14ac:dyDescent="0.15">
      <c r="H1299" s="2"/>
      <c r="X1299" s="18"/>
      <c r="AA1299" s="19"/>
      <c r="AB1299" s="10"/>
      <c r="AH1299" s="19"/>
      <c r="AJ1299" s="18"/>
    </row>
    <row r="1300" spans="8:36" x14ac:dyDescent="0.15">
      <c r="H1300" s="2"/>
      <c r="X1300" s="18"/>
      <c r="AA1300" s="19"/>
      <c r="AB1300" s="10"/>
      <c r="AH1300" s="19"/>
      <c r="AJ1300" s="18"/>
    </row>
    <row r="1301" spans="8:36" x14ac:dyDescent="0.15">
      <c r="H1301" s="2"/>
      <c r="X1301" s="18"/>
      <c r="AA1301" s="19"/>
      <c r="AB1301" s="10"/>
      <c r="AH1301" s="19"/>
      <c r="AJ1301" s="18"/>
    </row>
    <row r="1302" spans="8:36" x14ac:dyDescent="0.15">
      <c r="H1302" s="2"/>
      <c r="X1302" s="18"/>
      <c r="AA1302" s="19"/>
      <c r="AB1302" s="10"/>
      <c r="AH1302" s="19"/>
      <c r="AJ1302" s="18"/>
    </row>
    <row r="1303" spans="8:36" x14ac:dyDescent="0.15">
      <c r="H1303" s="2"/>
      <c r="X1303" s="18"/>
      <c r="AA1303" s="19"/>
      <c r="AB1303" s="10"/>
      <c r="AH1303" s="19"/>
      <c r="AJ1303" s="18"/>
    </row>
    <row r="1304" spans="8:36" x14ac:dyDescent="0.15">
      <c r="H1304" s="2"/>
      <c r="X1304" s="18"/>
      <c r="AA1304" s="19"/>
      <c r="AB1304" s="10"/>
      <c r="AH1304" s="19"/>
      <c r="AJ1304" s="18"/>
    </row>
    <row r="1305" spans="8:36" x14ac:dyDescent="0.15">
      <c r="H1305" s="2"/>
      <c r="X1305" s="18"/>
      <c r="AA1305" s="19"/>
      <c r="AB1305" s="10"/>
      <c r="AH1305" s="19"/>
      <c r="AJ1305" s="18"/>
    </row>
    <row r="1306" spans="8:36" x14ac:dyDescent="0.15">
      <c r="H1306" s="2"/>
      <c r="X1306" s="18"/>
      <c r="AA1306" s="19"/>
      <c r="AB1306" s="10"/>
      <c r="AH1306" s="19"/>
      <c r="AJ1306" s="18"/>
    </row>
    <row r="1307" spans="8:36" x14ac:dyDescent="0.15">
      <c r="H1307" s="2"/>
      <c r="X1307" s="18"/>
      <c r="AA1307" s="19"/>
      <c r="AB1307" s="10"/>
      <c r="AH1307" s="19"/>
      <c r="AJ1307" s="18"/>
    </row>
    <row r="1308" spans="8:36" x14ac:dyDescent="0.15">
      <c r="H1308" s="2"/>
      <c r="X1308" s="18"/>
      <c r="AA1308" s="19"/>
      <c r="AB1308" s="10"/>
      <c r="AH1308" s="19"/>
      <c r="AJ1308" s="18"/>
    </row>
    <row r="1309" spans="8:36" x14ac:dyDescent="0.15">
      <c r="H1309" s="2"/>
      <c r="X1309" s="18"/>
      <c r="AA1309" s="19"/>
      <c r="AB1309" s="10"/>
      <c r="AH1309" s="19"/>
      <c r="AJ1309" s="18"/>
    </row>
    <row r="1310" spans="8:36" x14ac:dyDescent="0.15">
      <c r="H1310" s="2"/>
      <c r="X1310" s="18"/>
      <c r="AA1310" s="19"/>
      <c r="AB1310" s="10"/>
      <c r="AH1310" s="19"/>
      <c r="AJ1310" s="18"/>
    </row>
    <row r="1311" spans="8:36" x14ac:dyDescent="0.15">
      <c r="H1311" s="2"/>
      <c r="X1311" s="18"/>
      <c r="AA1311" s="19"/>
      <c r="AB1311" s="10"/>
      <c r="AH1311" s="19"/>
      <c r="AJ1311" s="18"/>
    </row>
    <row r="1312" spans="8:36" x14ac:dyDescent="0.15">
      <c r="H1312" s="2"/>
      <c r="X1312" s="18"/>
      <c r="AA1312" s="19"/>
      <c r="AB1312" s="10"/>
      <c r="AH1312" s="19"/>
      <c r="AJ1312" s="18"/>
    </row>
    <row r="1313" spans="8:36" x14ac:dyDescent="0.15">
      <c r="H1313" s="2"/>
      <c r="X1313" s="18"/>
      <c r="AA1313" s="19"/>
      <c r="AB1313" s="10"/>
      <c r="AH1313" s="19"/>
      <c r="AJ1313" s="18"/>
    </row>
    <row r="1314" spans="8:36" x14ac:dyDescent="0.15">
      <c r="H1314" s="2"/>
      <c r="X1314" s="18"/>
      <c r="AA1314" s="19"/>
      <c r="AB1314" s="10"/>
      <c r="AH1314" s="19"/>
      <c r="AJ1314" s="18"/>
    </row>
    <row r="1315" spans="8:36" x14ac:dyDescent="0.15">
      <c r="H1315" s="2"/>
      <c r="X1315" s="18"/>
      <c r="AA1315" s="19"/>
      <c r="AB1315" s="10"/>
      <c r="AH1315" s="19"/>
      <c r="AJ1315" s="18"/>
    </row>
    <row r="1316" spans="8:36" x14ac:dyDescent="0.15">
      <c r="H1316" s="2"/>
      <c r="X1316" s="18"/>
      <c r="AA1316" s="19"/>
      <c r="AB1316" s="10"/>
      <c r="AH1316" s="19"/>
      <c r="AJ1316" s="18"/>
    </row>
    <row r="1317" spans="8:36" x14ac:dyDescent="0.15">
      <c r="H1317" s="2"/>
      <c r="X1317" s="18"/>
      <c r="AA1317" s="19"/>
      <c r="AB1317" s="10"/>
      <c r="AH1317" s="19"/>
      <c r="AJ1317" s="18"/>
    </row>
    <row r="1318" spans="8:36" x14ac:dyDescent="0.15">
      <c r="H1318" s="2"/>
      <c r="X1318" s="18"/>
      <c r="AA1318" s="19"/>
      <c r="AB1318" s="10"/>
      <c r="AH1318" s="19"/>
      <c r="AJ1318" s="18"/>
    </row>
    <row r="1319" spans="8:36" x14ac:dyDescent="0.15">
      <c r="H1319" s="2"/>
      <c r="X1319" s="18"/>
      <c r="AA1319" s="19"/>
      <c r="AB1319" s="10"/>
      <c r="AH1319" s="19"/>
      <c r="AJ1319" s="18"/>
    </row>
    <row r="1320" spans="8:36" x14ac:dyDescent="0.15">
      <c r="H1320" s="2"/>
      <c r="X1320" s="18"/>
      <c r="AA1320" s="19"/>
      <c r="AB1320" s="10"/>
      <c r="AH1320" s="19"/>
      <c r="AJ1320" s="18"/>
    </row>
    <row r="1321" spans="8:36" x14ac:dyDescent="0.15">
      <c r="H1321" s="2"/>
      <c r="X1321" s="18"/>
      <c r="AA1321" s="19"/>
      <c r="AB1321" s="10"/>
      <c r="AH1321" s="19"/>
      <c r="AJ1321" s="18"/>
    </row>
    <row r="1322" spans="8:36" x14ac:dyDescent="0.15">
      <c r="H1322" s="2"/>
      <c r="X1322" s="18"/>
      <c r="AA1322" s="19"/>
      <c r="AB1322" s="10"/>
      <c r="AH1322" s="19"/>
      <c r="AJ1322" s="18"/>
    </row>
    <row r="1323" spans="8:36" x14ac:dyDescent="0.15">
      <c r="H1323" s="2"/>
      <c r="X1323" s="18"/>
      <c r="AA1323" s="19"/>
      <c r="AB1323" s="10"/>
      <c r="AH1323" s="19"/>
      <c r="AJ1323" s="18"/>
    </row>
    <row r="1324" spans="8:36" x14ac:dyDescent="0.15">
      <c r="H1324" s="2"/>
      <c r="X1324" s="18"/>
      <c r="AA1324" s="19"/>
      <c r="AB1324" s="10"/>
      <c r="AH1324" s="19"/>
      <c r="AJ1324" s="18"/>
    </row>
    <row r="1325" spans="8:36" x14ac:dyDescent="0.15">
      <c r="H1325" s="2"/>
      <c r="X1325" s="18"/>
      <c r="AA1325" s="19"/>
      <c r="AB1325" s="10"/>
      <c r="AH1325" s="19"/>
      <c r="AJ1325" s="18"/>
    </row>
    <row r="1326" spans="8:36" x14ac:dyDescent="0.15">
      <c r="H1326" s="2"/>
      <c r="X1326" s="18"/>
      <c r="AA1326" s="19"/>
      <c r="AB1326" s="10"/>
      <c r="AH1326" s="19"/>
      <c r="AJ1326" s="18"/>
    </row>
    <row r="1327" spans="8:36" x14ac:dyDescent="0.15">
      <c r="H1327" s="2"/>
      <c r="X1327" s="18"/>
      <c r="AA1327" s="19"/>
      <c r="AB1327" s="10"/>
      <c r="AH1327" s="19"/>
      <c r="AJ1327" s="18"/>
    </row>
    <row r="1328" spans="8:36" x14ac:dyDescent="0.15">
      <c r="H1328" s="2"/>
      <c r="X1328" s="18"/>
      <c r="AA1328" s="19"/>
      <c r="AB1328" s="10"/>
      <c r="AH1328" s="19"/>
      <c r="AJ1328" s="18"/>
    </row>
    <row r="1329" spans="8:36" x14ac:dyDescent="0.15">
      <c r="H1329" s="2"/>
      <c r="X1329" s="18"/>
      <c r="AA1329" s="19"/>
      <c r="AB1329" s="10"/>
      <c r="AH1329" s="19"/>
      <c r="AJ1329" s="18"/>
    </row>
    <row r="1330" spans="8:36" x14ac:dyDescent="0.15">
      <c r="H1330" s="2"/>
      <c r="X1330" s="18"/>
      <c r="AA1330" s="19"/>
      <c r="AB1330" s="10"/>
      <c r="AH1330" s="19"/>
      <c r="AJ1330" s="18"/>
    </row>
    <row r="1331" spans="8:36" x14ac:dyDescent="0.15">
      <c r="H1331" s="2"/>
      <c r="X1331" s="18"/>
      <c r="AA1331" s="19"/>
      <c r="AB1331" s="10"/>
      <c r="AH1331" s="19"/>
      <c r="AJ1331" s="18"/>
    </row>
    <row r="1332" spans="8:36" x14ac:dyDescent="0.15">
      <c r="H1332" s="2"/>
      <c r="X1332" s="18"/>
      <c r="AA1332" s="19"/>
      <c r="AB1332" s="10"/>
      <c r="AH1332" s="19"/>
      <c r="AJ1332" s="18"/>
    </row>
    <row r="1333" spans="8:36" x14ac:dyDescent="0.15">
      <c r="H1333" s="2"/>
      <c r="X1333" s="18"/>
      <c r="AA1333" s="19"/>
      <c r="AB1333" s="10"/>
      <c r="AH1333" s="19"/>
      <c r="AJ1333" s="18"/>
    </row>
    <row r="1334" spans="8:36" x14ac:dyDescent="0.15">
      <c r="H1334" s="2"/>
      <c r="X1334" s="18"/>
      <c r="AA1334" s="19"/>
      <c r="AB1334" s="10"/>
      <c r="AH1334" s="19"/>
      <c r="AJ1334" s="18"/>
    </row>
    <row r="1335" spans="8:36" x14ac:dyDescent="0.15">
      <c r="H1335" s="2"/>
      <c r="X1335" s="18"/>
      <c r="AA1335" s="19"/>
      <c r="AB1335" s="10"/>
      <c r="AH1335" s="19"/>
      <c r="AJ1335" s="18"/>
    </row>
    <row r="1336" spans="8:36" x14ac:dyDescent="0.15">
      <c r="H1336" s="2"/>
      <c r="X1336" s="18"/>
      <c r="AA1336" s="19"/>
      <c r="AB1336" s="10"/>
      <c r="AH1336" s="19"/>
      <c r="AJ1336" s="18"/>
    </row>
    <row r="1337" spans="8:36" x14ac:dyDescent="0.15">
      <c r="H1337" s="2"/>
      <c r="X1337" s="18"/>
      <c r="AA1337" s="19"/>
      <c r="AB1337" s="10"/>
      <c r="AH1337" s="19"/>
      <c r="AJ1337" s="18"/>
    </row>
    <row r="1338" spans="8:36" x14ac:dyDescent="0.15">
      <c r="H1338" s="2"/>
      <c r="X1338" s="18"/>
      <c r="AA1338" s="19"/>
      <c r="AB1338" s="10"/>
      <c r="AH1338" s="19"/>
      <c r="AJ1338" s="18"/>
    </row>
    <row r="1339" spans="8:36" x14ac:dyDescent="0.15">
      <c r="H1339" s="2"/>
      <c r="K1339" s="3"/>
      <c r="L1339" s="3"/>
      <c r="X1339" s="18"/>
      <c r="AA1339" s="19"/>
      <c r="AB1339" s="10"/>
      <c r="AH1339" s="19"/>
      <c r="AJ1339" s="18"/>
    </row>
    <row r="1340" spans="8:36" x14ac:dyDescent="0.15">
      <c r="H1340" s="2"/>
      <c r="K1340" s="3"/>
      <c r="L1340" s="3"/>
      <c r="X1340" s="18"/>
      <c r="AA1340" s="19"/>
      <c r="AB1340" s="10"/>
      <c r="AH1340" s="19"/>
      <c r="AJ1340" s="18"/>
    </row>
    <row r="1341" spans="8:36" x14ac:dyDescent="0.15">
      <c r="H1341" s="2"/>
      <c r="K1341" s="3"/>
      <c r="L1341" s="3"/>
      <c r="X1341" s="18"/>
      <c r="AA1341" s="19"/>
      <c r="AB1341" s="10"/>
      <c r="AH1341" s="19"/>
      <c r="AJ1341" s="18"/>
    </row>
    <row r="1342" spans="8:36" x14ac:dyDescent="0.15">
      <c r="H1342" s="2"/>
      <c r="K1342" s="3"/>
      <c r="L1342" s="3"/>
      <c r="X1342" s="18"/>
      <c r="AA1342" s="19"/>
      <c r="AB1342" s="10"/>
      <c r="AH1342" s="19"/>
      <c r="AJ1342" s="18"/>
    </row>
    <row r="1343" spans="8:36" x14ac:dyDescent="0.15">
      <c r="H1343" s="2"/>
      <c r="K1343" s="3"/>
      <c r="L1343" s="3"/>
      <c r="X1343" s="18"/>
      <c r="AA1343" s="19"/>
      <c r="AB1343" s="10"/>
      <c r="AH1343" s="19"/>
      <c r="AJ1343" s="18"/>
    </row>
    <row r="1344" spans="8:36" x14ac:dyDescent="0.15">
      <c r="H1344" s="2"/>
      <c r="K1344" s="3"/>
      <c r="L1344" s="3"/>
      <c r="X1344" s="18"/>
      <c r="AA1344" s="19"/>
      <c r="AB1344" s="10"/>
      <c r="AH1344" s="19"/>
      <c r="AJ1344" s="18"/>
    </row>
    <row r="1345" spans="8:36" x14ac:dyDescent="0.15">
      <c r="H1345" s="2"/>
      <c r="K1345" s="3"/>
      <c r="L1345" s="3"/>
      <c r="X1345" s="18"/>
      <c r="AA1345" s="19"/>
      <c r="AB1345" s="10"/>
      <c r="AH1345" s="19"/>
      <c r="AJ1345" s="18"/>
    </row>
    <row r="1346" spans="8:36" x14ac:dyDescent="0.15">
      <c r="H1346" s="2"/>
      <c r="K1346" s="3"/>
      <c r="L1346" s="3"/>
      <c r="X1346" s="18"/>
      <c r="AA1346" s="19"/>
      <c r="AB1346" s="10"/>
      <c r="AH1346" s="19"/>
      <c r="AJ1346" s="18"/>
    </row>
    <row r="1347" spans="8:36" x14ac:dyDescent="0.15">
      <c r="H1347" s="2"/>
      <c r="K1347" s="3"/>
      <c r="L1347" s="3"/>
      <c r="X1347" s="18"/>
      <c r="AA1347" s="19"/>
      <c r="AB1347" s="10"/>
      <c r="AH1347" s="19"/>
      <c r="AJ1347" s="18"/>
    </row>
    <row r="1348" spans="8:36" x14ac:dyDescent="0.15">
      <c r="H1348" s="2"/>
      <c r="K1348" s="3"/>
      <c r="L1348" s="3"/>
      <c r="X1348" s="18"/>
      <c r="AA1348" s="19"/>
      <c r="AB1348" s="10"/>
      <c r="AH1348" s="19"/>
      <c r="AJ1348" s="18"/>
    </row>
    <row r="1349" spans="8:36" x14ac:dyDescent="0.15">
      <c r="H1349" s="2"/>
      <c r="X1349" s="18"/>
      <c r="AA1349" s="19"/>
      <c r="AB1349" s="10"/>
      <c r="AH1349" s="19"/>
      <c r="AJ1349" s="18"/>
    </row>
    <row r="1350" spans="8:36" x14ac:dyDescent="0.15">
      <c r="H1350" s="2"/>
      <c r="X1350" s="18"/>
      <c r="AA1350" s="19"/>
      <c r="AB1350" s="10"/>
      <c r="AH1350" s="19"/>
      <c r="AJ1350" s="18"/>
    </row>
    <row r="1351" spans="8:36" x14ac:dyDescent="0.15">
      <c r="H1351" s="2"/>
      <c r="X1351" s="18"/>
      <c r="AA1351" s="19"/>
      <c r="AB1351" s="10"/>
      <c r="AH1351" s="19"/>
      <c r="AJ1351" s="18"/>
    </row>
    <row r="1352" spans="8:36" x14ac:dyDescent="0.15">
      <c r="H1352" s="2"/>
      <c r="X1352" s="18"/>
      <c r="AA1352" s="19"/>
      <c r="AB1352" s="10"/>
      <c r="AH1352" s="19"/>
      <c r="AJ1352" s="18"/>
    </row>
    <row r="1353" spans="8:36" x14ac:dyDescent="0.15">
      <c r="H1353" s="2"/>
      <c r="X1353" s="18"/>
      <c r="AA1353" s="19"/>
      <c r="AB1353" s="10"/>
      <c r="AH1353" s="19"/>
      <c r="AJ1353" s="18"/>
    </row>
    <row r="1354" spans="8:36" x14ac:dyDescent="0.15">
      <c r="H1354" s="2"/>
      <c r="X1354" s="18"/>
      <c r="AA1354" s="19"/>
      <c r="AB1354" s="10"/>
      <c r="AH1354" s="19"/>
      <c r="AJ1354" s="18"/>
    </row>
    <row r="1355" spans="8:36" x14ac:dyDescent="0.15">
      <c r="H1355" s="2"/>
      <c r="X1355" s="18"/>
      <c r="AA1355" s="19"/>
      <c r="AB1355" s="10"/>
      <c r="AH1355" s="19"/>
      <c r="AJ1355" s="18"/>
    </row>
    <row r="1356" spans="8:36" x14ac:dyDescent="0.15">
      <c r="H1356" s="2"/>
      <c r="X1356" s="18"/>
      <c r="AA1356" s="19"/>
      <c r="AB1356" s="10"/>
      <c r="AH1356" s="19"/>
      <c r="AJ1356" s="18"/>
    </row>
    <row r="1357" spans="8:36" x14ac:dyDescent="0.15">
      <c r="H1357" s="2"/>
      <c r="X1357" s="18"/>
      <c r="AA1357" s="19"/>
      <c r="AB1357" s="10"/>
      <c r="AH1357" s="19"/>
      <c r="AJ1357" s="18"/>
    </row>
    <row r="1358" spans="8:36" x14ac:dyDescent="0.15">
      <c r="H1358" s="2"/>
      <c r="X1358" s="18"/>
      <c r="AA1358" s="19"/>
      <c r="AB1358" s="10"/>
      <c r="AH1358" s="19"/>
      <c r="AJ1358" s="18"/>
    </row>
    <row r="1359" spans="8:36" x14ac:dyDescent="0.15">
      <c r="H1359" s="2"/>
      <c r="X1359" s="18"/>
      <c r="AA1359" s="19"/>
      <c r="AB1359" s="10"/>
      <c r="AH1359" s="19"/>
      <c r="AJ1359" s="18"/>
    </row>
    <row r="1360" spans="8:36" x14ac:dyDescent="0.15">
      <c r="H1360" s="2"/>
      <c r="X1360" s="18"/>
      <c r="AA1360" s="19"/>
      <c r="AB1360" s="10"/>
      <c r="AH1360" s="19"/>
      <c r="AJ1360" s="18"/>
    </row>
    <row r="1361" spans="8:36" x14ac:dyDescent="0.15">
      <c r="H1361" s="2"/>
      <c r="X1361" s="18"/>
      <c r="AA1361" s="19"/>
      <c r="AB1361" s="10"/>
      <c r="AH1361" s="19"/>
      <c r="AJ1361" s="18"/>
    </row>
    <row r="1362" spans="8:36" x14ac:dyDescent="0.15">
      <c r="H1362" s="2"/>
      <c r="X1362" s="18"/>
      <c r="AA1362" s="19"/>
      <c r="AB1362" s="10"/>
      <c r="AH1362" s="19"/>
      <c r="AJ1362" s="18"/>
    </row>
    <row r="1363" spans="8:36" x14ac:dyDescent="0.15">
      <c r="H1363" s="2"/>
      <c r="X1363" s="18"/>
      <c r="AA1363" s="19"/>
      <c r="AB1363" s="10"/>
      <c r="AH1363" s="19"/>
      <c r="AJ1363" s="18"/>
    </row>
    <row r="1364" spans="8:36" x14ac:dyDescent="0.15">
      <c r="H1364" s="2"/>
      <c r="X1364" s="18"/>
      <c r="AA1364" s="19"/>
      <c r="AB1364" s="10"/>
      <c r="AH1364" s="19"/>
      <c r="AJ1364" s="18"/>
    </row>
    <row r="1365" spans="8:36" x14ac:dyDescent="0.15">
      <c r="H1365" s="2"/>
      <c r="X1365" s="18"/>
      <c r="AA1365" s="19"/>
      <c r="AB1365" s="10"/>
      <c r="AH1365" s="19"/>
      <c r="AJ1365" s="18"/>
    </row>
    <row r="1366" spans="8:36" x14ac:dyDescent="0.15">
      <c r="H1366" s="2"/>
      <c r="X1366" s="18"/>
      <c r="AA1366" s="19"/>
      <c r="AB1366" s="10"/>
      <c r="AH1366" s="19"/>
      <c r="AJ1366" s="18"/>
    </row>
    <row r="1367" spans="8:36" x14ac:dyDescent="0.15">
      <c r="H1367" s="2"/>
      <c r="X1367" s="18"/>
      <c r="AA1367" s="19"/>
      <c r="AB1367" s="10"/>
      <c r="AH1367" s="19"/>
      <c r="AJ1367" s="18"/>
    </row>
    <row r="1368" spans="8:36" x14ac:dyDescent="0.15">
      <c r="H1368" s="2"/>
      <c r="X1368" s="18"/>
      <c r="AA1368" s="19"/>
      <c r="AB1368" s="10"/>
      <c r="AH1368" s="19"/>
      <c r="AJ1368" s="18"/>
    </row>
    <row r="1369" spans="8:36" x14ac:dyDescent="0.15">
      <c r="H1369" s="2"/>
      <c r="X1369" s="18"/>
      <c r="AA1369" s="19"/>
      <c r="AB1369" s="10"/>
      <c r="AH1369" s="19"/>
      <c r="AJ1369" s="18"/>
    </row>
    <row r="1370" spans="8:36" x14ac:dyDescent="0.15">
      <c r="H1370" s="2"/>
      <c r="X1370" s="18"/>
      <c r="AA1370" s="19"/>
      <c r="AB1370" s="10"/>
      <c r="AH1370" s="19"/>
      <c r="AJ1370" s="18"/>
    </row>
    <row r="1371" spans="8:36" x14ac:dyDescent="0.15">
      <c r="H1371" s="2"/>
      <c r="X1371" s="18"/>
      <c r="AA1371" s="19"/>
      <c r="AB1371" s="10"/>
      <c r="AH1371" s="19"/>
      <c r="AJ1371" s="18"/>
    </row>
    <row r="1372" spans="8:36" x14ac:dyDescent="0.15">
      <c r="H1372" s="2"/>
      <c r="X1372" s="18"/>
      <c r="AA1372" s="19"/>
      <c r="AB1372" s="10"/>
      <c r="AH1372" s="19"/>
      <c r="AJ1372" s="18"/>
    </row>
    <row r="1373" spans="8:36" x14ac:dyDescent="0.15">
      <c r="H1373" s="2"/>
      <c r="X1373" s="18"/>
      <c r="AA1373" s="19"/>
      <c r="AB1373" s="10"/>
      <c r="AH1373" s="19"/>
      <c r="AJ1373" s="18"/>
    </row>
    <row r="1374" spans="8:36" x14ac:dyDescent="0.15">
      <c r="H1374" s="2"/>
      <c r="X1374" s="18"/>
      <c r="AA1374" s="19"/>
      <c r="AB1374" s="10"/>
      <c r="AH1374" s="19"/>
      <c r="AJ1374" s="18"/>
    </row>
    <row r="1375" spans="8:36" x14ac:dyDescent="0.15">
      <c r="H1375" s="2"/>
      <c r="X1375" s="18"/>
      <c r="AA1375" s="19"/>
      <c r="AB1375" s="10"/>
      <c r="AH1375" s="19"/>
      <c r="AJ1375" s="18"/>
    </row>
    <row r="1376" spans="8:36" x14ac:dyDescent="0.15">
      <c r="H1376" s="2"/>
      <c r="X1376" s="18"/>
      <c r="AA1376" s="19"/>
      <c r="AB1376" s="10"/>
      <c r="AH1376" s="19"/>
      <c r="AJ1376" s="18"/>
    </row>
    <row r="1377" spans="8:36" x14ac:dyDescent="0.15">
      <c r="H1377" s="2"/>
      <c r="X1377" s="18"/>
      <c r="AA1377" s="19"/>
      <c r="AB1377" s="10"/>
      <c r="AH1377" s="19"/>
      <c r="AJ1377" s="18"/>
    </row>
    <row r="1378" spans="8:36" x14ac:dyDescent="0.15">
      <c r="H1378" s="2"/>
      <c r="X1378" s="18"/>
      <c r="AA1378" s="19"/>
      <c r="AB1378" s="10"/>
      <c r="AH1378" s="19"/>
      <c r="AJ1378" s="18"/>
    </row>
    <row r="1379" spans="8:36" x14ac:dyDescent="0.15">
      <c r="H1379" s="2"/>
      <c r="X1379" s="18"/>
      <c r="AA1379" s="19"/>
      <c r="AB1379" s="10"/>
      <c r="AH1379" s="19"/>
      <c r="AJ1379" s="18"/>
    </row>
    <row r="1380" spans="8:36" x14ac:dyDescent="0.15">
      <c r="H1380" s="2"/>
      <c r="X1380" s="18"/>
      <c r="AA1380" s="19"/>
      <c r="AB1380" s="10"/>
      <c r="AH1380" s="19"/>
      <c r="AJ1380" s="18"/>
    </row>
    <row r="1381" spans="8:36" x14ac:dyDescent="0.15">
      <c r="H1381" s="2"/>
      <c r="X1381" s="18"/>
      <c r="AA1381" s="19"/>
      <c r="AB1381" s="10"/>
      <c r="AH1381" s="19"/>
      <c r="AJ1381" s="18"/>
    </row>
    <row r="1382" spans="8:36" x14ac:dyDescent="0.15">
      <c r="H1382" s="2"/>
      <c r="X1382" s="18"/>
      <c r="AA1382" s="19"/>
      <c r="AB1382" s="10"/>
      <c r="AH1382" s="19"/>
      <c r="AJ1382" s="18"/>
    </row>
    <row r="1383" spans="8:36" x14ac:dyDescent="0.15">
      <c r="H1383" s="2"/>
      <c r="X1383" s="18"/>
      <c r="AA1383" s="19"/>
      <c r="AB1383" s="10"/>
      <c r="AH1383" s="19"/>
      <c r="AJ1383" s="18"/>
    </row>
    <row r="1384" spans="8:36" x14ac:dyDescent="0.15">
      <c r="H1384" s="2"/>
      <c r="X1384" s="18"/>
      <c r="AA1384" s="19"/>
      <c r="AB1384" s="10"/>
      <c r="AH1384" s="19"/>
      <c r="AJ1384" s="18"/>
    </row>
    <row r="1385" spans="8:36" x14ac:dyDescent="0.15">
      <c r="H1385" s="2"/>
      <c r="X1385" s="18"/>
      <c r="AA1385" s="19"/>
      <c r="AB1385" s="10"/>
      <c r="AH1385" s="19"/>
      <c r="AJ1385" s="18"/>
    </row>
    <row r="1386" spans="8:36" x14ac:dyDescent="0.15">
      <c r="H1386" s="2"/>
      <c r="X1386" s="18"/>
      <c r="AA1386" s="19"/>
      <c r="AB1386" s="10"/>
      <c r="AH1386" s="19"/>
      <c r="AJ1386" s="18"/>
    </row>
    <row r="1387" spans="8:36" x14ac:dyDescent="0.15">
      <c r="H1387" s="2"/>
      <c r="X1387" s="18"/>
      <c r="AA1387" s="19"/>
      <c r="AB1387" s="10"/>
      <c r="AH1387" s="19"/>
      <c r="AJ1387" s="18"/>
    </row>
    <row r="1388" spans="8:36" x14ac:dyDescent="0.15">
      <c r="H1388" s="2"/>
      <c r="X1388" s="18"/>
      <c r="AA1388" s="19"/>
      <c r="AB1388" s="10"/>
      <c r="AH1388" s="19"/>
      <c r="AJ1388" s="18"/>
    </row>
    <row r="1389" spans="8:36" x14ac:dyDescent="0.15">
      <c r="H1389" s="2"/>
      <c r="X1389" s="18"/>
      <c r="AA1389" s="19"/>
      <c r="AB1389" s="10"/>
      <c r="AH1389" s="19"/>
      <c r="AJ1389" s="18"/>
    </row>
    <row r="1390" spans="8:36" x14ac:dyDescent="0.15">
      <c r="H1390" s="2"/>
      <c r="X1390" s="18"/>
      <c r="AA1390" s="19"/>
      <c r="AB1390" s="10"/>
      <c r="AH1390" s="19"/>
      <c r="AJ1390" s="18"/>
    </row>
    <row r="1391" spans="8:36" x14ac:dyDescent="0.15">
      <c r="H1391" s="2"/>
      <c r="X1391" s="18"/>
      <c r="AA1391" s="19"/>
      <c r="AB1391" s="10"/>
      <c r="AH1391" s="19"/>
      <c r="AJ1391" s="18"/>
    </row>
    <row r="1392" spans="8:36" x14ac:dyDescent="0.15">
      <c r="H1392" s="2"/>
      <c r="X1392" s="18"/>
      <c r="AA1392" s="19"/>
      <c r="AB1392" s="10"/>
      <c r="AH1392" s="19"/>
      <c r="AJ1392" s="18"/>
    </row>
    <row r="1393" spans="8:36" x14ac:dyDescent="0.15">
      <c r="H1393" s="2"/>
      <c r="X1393" s="18"/>
      <c r="AA1393" s="19"/>
      <c r="AB1393" s="10"/>
      <c r="AH1393" s="19"/>
      <c r="AJ1393" s="18"/>
    </row>
    <row r="1394" spans="8:36" x14ac:dyDescent="0.15">
      <c r="H1394" s="2"/>
      <c r="X1394" s="18"/>
      <c r="AA1394" s="19"/>
      <c r="AB1394" s="10"/>
      <c r="AH1394" s="19"/>
      <c r="AJ1394" s="18"/>
    </row>
    <row r="1395" spans="8:36" x14ac:dyDescent="0.15">
      <c r="H1395" s="2"/>
      <c r="X1395" s="18"/>
      <c r="AA1395" s="19"/>
      <c r="AB1395" s="10"/>
      <c r="AH1395" s="19"/>
      <c r="AJ1395" s="18"/>
    </row>
    <row r="1396" spans="8:36" x14ac:dyDescent="0.15">
      <c r="H1396" s="2"/>
      <c r="X1396" s="18"/>
      <c r="AA1396" s="19"/>
      <c r="AB1396" s="10"/>
      <c r="AH1396" s="19"/>
      <c r="AJ1396" s="18"/>
    </row>
    <row r="1397" spans="8:36" x14ac:dyDescent="0.15">
      <c r="H1397" s="2"/>
      <c r="X1397" s="18"/>
      <c r="AA1397" s="19"/>
      <c r="AB1397" s="10"/>
      <c r="AH1397" s="19"/>
      <c r="AJ1397" s="18"/>
    </row>
    <row r="1398" spans="8:36" x14ac:dyDescent="0.15">
      <c r="H1398" s="2"/>
      <c r="X1398" s="18"/>
      <c r="AA1398" s="19"/>
      <c r="AB1398" s="10"/>
      <c r="AH1398" s="19"/>
      <c r="AJ1398" s="18"/>
    </row>
    <row r="1399" spans="8:36" x14ac:dyDescent="0.15">
      <c r="H1399" s="2"/>
      <c r="X1399" s="18"/>
      <c r="AA1399" s="19"/>
      <c r="AB1399" s="10"/>
      <c r="AH1399" s="19"/>
      <c r="AJ1399" s="18"/>
    </row>
    <row r="1400" spans="8:36" x14ac:dyDescent="0.15">
      <c r="H1400" s="2"/>
      <c r="X1400" s="18"/>
      <c r="AA1400" s="19"/>
      <c r="AB1400" s="10"/>
      <c r="AH1400" s="19"/>
      <c r="AJ1400" s="18"/>
    </row>
    <row r="1401" spans="8:36" x14ac:dyDescent="0.15">
      <c r="H1401" s="2"/>
      <c r="X1401" s="18"/>
      <c r="AA1401" s="19"/>
      <c r="AB1401" s="10"/>
      <c r="AH1401" s="19"/>
      <c r="AJ1401" s="18"/>
    </row>
    <row r="1402" spans="8:36" x14ac:dyDescent="0.15">
      <c r="H1402" s="2"/>
      <c r="X1402" s="18"/>
      <c r="AA1402" s="19"/>
      <c r="AB1402" s="10"/>
      <c r="AH1402" s="19"/>
      <c r="AJ1402" s="18"/>
    </row>
    <row r="1403" spans="8:36" x14ac:dyDescent="0.15">
      <c r="H1403" s="2"/>
      <c r="X1403" s="18"/>
      <c r="AA1403" s="19"/>
      <c r="AB1403" s="10"/>
      <c r="AH1403" s="19"/>
      <c r="AJ1403" s="18"/>
    </row>
    <row r="1404" spans="8:36" x14ac:dyDescent="0.15">
      <c r="H1404" s="2"/>
      <c r="X1404" s="18"/>
      <c r="AA1404" s="19"/>
      <c r="AB1404" s="10"/>
      <c r="AH1404" s="19"/>
      <c r="AJ1404" s="18"/>
    </row>
    <row r="1405" spans="8:36" x14ac:dyDescent="0.15">
      <c r="H1405" s="2"/>
      <c r="X1405" s="18"/>
      <c r="AA1405" s="19"/>
      <c r="AB1405" s="10"/>
      <c r="AH1405" s="19"/>
      <c r="AJ1405" s="18"/>
    </row>
    <row r="1406" spans="8:36" x14ac:dyDescent="0.15">
      <c r="H1406" s="2"/>
      <c r="X1406" s="18"/>
      <c r="AA1406" s="19"/>
      <c r="AB1406" s="10"/>
      <c r="AH1406" s="19"/>
      <c r="AJ1406" s="18"/>
    </row>
    <row r="1407" spans="8:36" x14ac:dyDescent="0.15">
      <c r="H1407" s="2"/>
      <c r="X1407" s="18"/>
      <c r="AA1407" s="19"/>
      <c r="AB1407" s="10"/>
      <c r="AH1407" s="19"/>
      <c r="AJ1407" s="18"/>
    </row>
    <row r="1408" spans="8:36" x14ac:dyDescent="0.15">
      <c r="H1408" s="2"/>
      <c r="X1408" s="18"/>
      <c r="AA1408" s="19"/>
      <c r="AB1408" s="10"/>
      <c r="AH1408" s="19"/>
      <c r="AJ1408" s="18"/>
    </row>
    <row r="1409" spans="8:36" x14ac:dyDescent="0.15">
      <c r="H1409" s="2"/>
      <c r="X1409" s="18"/>
      <c r="AA1409" s="19"/>
      <c r="AB1409" s="10"/>
      <c r="AH1409" s="19"/>
      <c r="AJ1409" s="18"/>
    </row>
    <row r="1410" spans="8:36" x14ac:dyDescent="0.15">
      <c r="H1410" s="2"/>
      <c r="X1410" s="18"/>
      <c r="AA1410" s="19"/>
      <c r="AB1410" s="10"/>
      <c r="AH1410" s="19"/>
      <c r="AJ1410" s="18"/>
    </row>
    <row r="1411" spans="8:36" x14ac:dyDescent="0.15">
      <c r="H1411" s="2"/>
      <c r="X1411" s="18"/>
      <c r="AA1411" s="19"/>
      <c r="AB1411" s="10"/>
      <c r="AH1411" s="19"/>
      <c r="AJ1411" s="18"/>
    </row>
    <row r="1412" spans="8:36" x14ac:dyDescent="0.15">
      <c r="H1412" s="2"/>
      <c r="X1412" s="18"/>
      <c r="AA1412" s="19"/>
      <c r="AB1412" s="10"/>
      <c r="AH1412" s="19"/>
      <c r="AJ1412" s="18"/>
    </row>
    <row r="1413" spans="8:36" x14ac:dyDescent="0.15">
      <c r="H1413" s="2"/>
      <c r="X1413" s="18"/>
      <c r="AA1413" s="19"/>
      <c r="AB1413" s="10"/>
      <c r="AH1413" s="19"/>
      <c r="AJ1413" s="18"/>
    </row>
    <row r="1414" spans="8:36" x14ac:dyDescent="0.15">
      <c r="H1414" s="2"/>
      <c r="X1414" s="18"/>
      <c r="AA1414" s="19"/>
      <c r="AB1414" s="10"/>
      <c r="AH1414" s="19"/>
      <c r="AJ1414" s="18"/>
    </row>
    <row r="1415" spans="8:36" x14ac:dyDescent="0.15">
      <c r="H1415" s="2"/>
      <c r="X1415" s="18"/>
      <c r="AA1415" s="19"/>
      <c r="AB1415" s="10"/>
      <c r="AH1415" s="19"/>
      <c r="AJ1415" s="18"/>
    </row>
    <row r="1416" spans="8:36" x14ac:dyDescent="0.15">
      <c r="H1416" s="2"/>
      <c r="X1416" s="18"/>
      <c r="AA1416" s="19"/>
      <c r="AB1416" s="10"/>
      <c r="AH1416" s="19"/>
      <c r="AJ1416" s="18"/>
    </row>
    <row r="1417" spans="8:36" x14ac:dyDescent="0.15">
      <c r="H1417" s="2"/>
      <c r="X1417" s="18"/>
      <c r="AA1417" s="19"/>
      <c r="AB1417" s="10"/>
      <c r="AH1417" s="19"/>
      <c r="AJ1417" s="18"/>
    </row>
    <row r="1418" spans="8:36" x14ac:dyDescent="0.15">
      <c r="H1418" s="2"/>
      <c r="X1418" s="18"/>
      <c r="AA1418" s="19"/>
      <c r="AB1418" s="10"/>
      <c r="AH1418" s="19"/>
      <c r="AJ1418" s="18"/>
    </row>
    <row r="1419" spans="8:36" x14ac:dyDescent="0.15">
      <c r="H1419" s="2"/>
      <c r="X1419" s="18"/>
      <c r="AA1419" s="19"/>
      <c r="AB1419" s="10"/>
      <c r="AH1419" s="19"/>
      <c r="AJ1419" s="18"/>
    </row>
    <row r="1420" spans="8:36" x14ac:dyDescent="0.15">
      <c r="H1420" s="2"/>
      <c r="X1420" s="18"/>
      <c r="AA1420" s="19"/>
      <c r="AB1420" s="10"/>
      <c r="AH1420" s="19"/>
      <c r="AJ1420" s="18"/>
    </row>
    <row r="1421" spans="8:36" x14ac:dyDescent="0.15">
      <c r="H1421" s="2"/>
      <c r="X1421" s="18"/>
      <c r="AA1421" s="19"/>
      <c r="AB1421" s="10"/>
      <c r="AH1421" s="19"/>
      <c r="AJ1421" s="18"/>
    </row>
    <row r="1422" spans="8:36" x14ac:dyDescent="0.15">
      <c r="H1422" s="2"/>
      <c r="X1422" s="18"/>
      <c r="AA1422" s="19"/>
      <c r="AB1422" s="10"/>
      <c r="AH1422" s="19"/>
      <c r="AJ1422" s="18"/>
    </row>
    <row r="1423" spans="8:36" x14ac:dyDescent="0.15">
      <c r="H1423" s="2"/>
      <c r="X1423" s="18"/>
      <c r="AA1423" s="19"/>
      <c r="AB1423" s="10"/>
      <c r="AH1423" s="19"/>
      <c r="AJ1423" s="18"/>
    </row>
    <row r="1424" spans="8:36" x14ac:dyDescent="0.15">
      <c r="H1424" s="2"/>
      <c r="X1424" s="18"/>
      <c r="AA1424" s="19"/>
      <c r="AB1424" s="10"/>
      <c r="AH1424" s="19"/>
      <c r="AJ1424" s="18"/>
    </row>
    <row r="1425" spans="8:36" x14ac:dyDescent="0.15">
      <c r="H1425" s="2"/>
      <c r="X1425" s="18"/>
      <c r="AA1425" s="19"/>
      <c r="AB1425" s="10"/>
      <c r="AH1425" s="19"/>
      <c r="AJ1425" s="18"/>
    </row>
    <row r="1426" spans="8:36" x14ac:dyDescent="0.15">
      <c r="H1426" s="2"/>
      <c r="X1426" s="18"/>
      <c r="AA1426" s="19"/>
      <c r="AB1426" s="10"/>
      <c r="AH1426" s="19"/>
      <c r="AJ1426" s="18"/>
    </row>
    <row r="1427" spans="8:36" x14ac:dyDescent="0.15">
      <c r="H1427" s="2"/>
      <c r="X1427" s="18"/>
      <c r="AA1427" s="19"/>
      <c r="AB1427" s="10"/>
      <c r="AH1427" s="19"/>
      <c r="AJ1427" s="18"/>
    </row>
    <row r="1428" spans="8:36" x14ac:dyDescent="0.15">
      <c r="H1428" s="2"/>
      <c r="X1428" s="18"/>
      <c r="AA1428" s="19"/>
      <c r="AB1428" s="10"/>
      <c r="AH1428" s="19"/>
      <c r="AJ1428" s="18"/>
    </row>
    <row r="1429" spans="8:36" x14ac:dyDescent="0.15">
      <c r="H1429" s="2"/>
      <c r="X1429" s="18"/>
      <c r="AA1429" s="19"/>
      <c r="AB1429" s="10"/>
      <c r="AH1429" s="19"/>
      <c r="AJ1429" s="18"/>
    </row>
    <row r="1430" spans="8:36" x14ac:dyDescent="0.15">
      <c r="H1430" s="2"/>
      <c r="X1430" s="18"/>
      <c r="AA1430" s="19"/>
      <c r="AB1430" s="10"/>
      <c r="AH1430" s="19"/>
      <c r="AJ1430" s="18"/>
    </row>
    <row r="1431" spans="8:36" x14ac:dyDescent="0.15">
      <c r="H1431" s="2"/>
      <c r="X1431" s="18"/>
      <c r="AA1431" s="19"/>
      <c r="AB1431" s="10"/>
      <c r="AH1431" s="19"/>
      <c r="AJ1431" s="18"/>
    </row>
    <row r="1432" spans="8:36" x14ac:dyDescent="0.15">
      <c r="H1432" s="2"/>
      <c r="X1432" s="18"/>
      <c r="AA1432" s="19"/>
      <c r="AB1432" s="10"/>
      <c r="AH1432" s="19"/>
      <c r="AJ1432" s="18"/>
    </row>
    <row r="1433" spans="8:36" x14ac:dyDescent="0.15">
      <c r="H1433" s="2"/>
      <c r="X1433" s="18"/>
      <c r="AA1433" s="19"/>
      <c r="AB1433" s="10"/>
      <c r="AH1433" s="19"/>
      <c r="AJ1433" s="18"/>
    </row>
    <row r="1434" spans="8:36" x14ac:dyDescent="0.15">
      <c r="H1434" s="2"/>
      <c r="X1434" s="18"/>
      <c r="AA1434" s="19"/>
      <c r="AB1434" s="10"/>
      <c r="AH1434" s="19"/>
      <c r="AJ1434" s="18"/>
    </row>
    <row r="1435" spans="8:36" x14ac:dyDescent="0.15">
      <c r="H1435" s="2"/>
      <c r="X1435" s="18"/>
      <c r="AA1435" s="19"/>
      <c r="AB1435" s="10"/>
      <c r="AH1435" s="19"/>
      <c r="AJ1435" s="18"/>
    </row>
    <row r="1436" spans="8:36" x14ac:dyDescent="0.15">
      <c r="H1436" s="2"/>
      <c r="X1436" s="18"/>
      <c r="AA1436" s="19"/>
      <c r="AB1436" s="10"/>
      <c r="AH1436" s="19"/>
      <c r="AJ1436" s="18"/>
    </row>
    <row r="1437" spans="8:36" x14ac:dyDescent="0.15">
      <c r="H1437" s="2"/>
      <c r="X1437" s="18"/>
      <c r="AA1437" s="19"/>
      <c r="AB1437" s="10"/>
      <c r="AH1437" s="19"/>
      <c r="AJ1437" s="18"/>
    </row>
    <row r="1438" spans="8:36" x14ac:dyDescent="0.15">
      <c r="H1438" s="2"/>
      <c r="X1438" s="18"/>
      <c r="AA1438" s="19"/>
      <c r="AB1438" s="10"/>
      <c r="AH1438" s="19"/>
      <c r="AJ1438" s="18"/>
    </row>
    <row r="1439" spans="8:36" x14ac:dyDescent="0.15">
      <c r="H1439" s="2"/>
      <c r="X1439" s="18"/>
      <c r="AA1439" s="19"/>
      <c r="AB1439" s="10"/>
      <c r="AH1439" s="19"/>
      <c r="AJ1439" s="18"/>
    </row>
    <row r="1440" spans="8:36" x14ac:dyDescent="0.15">
      <c r="H1440" s="2"/>
      <c r="X1440" s="18"/>
      <c r="AA1440" s="19"/>
      <c r="AB1440" s="10"/>
      <c r="AH1440" s="19"/>
      <c r="AJ1440" s="18"/>
    </row>
    <row r="1441" spans="8:36" x14ac:dyDescent="0.15">
      <c r="H1441" s="2"/>
      <c r="X1441" s="18"/>
      <c r="AA1441" s="19"/>
      <c r="AB1441" s="10"/>
      <c r="AH1441" s="19"/>
      <c r="AJ1441" s="18"/>
    </row>
    <row r="1442" spans="8:36" x14ac:dyDescent="0.15">
      <c r="H1442" s="2"/>
      <c r="X1442" s="18"/>
      <c r="AA1442" s="19"/>
      <c r="AB1442" s="10"/>
      <c r="AH1442" s="19"/>
      <c r="AJ1442" s="18"/>
    </row>
    <row r="1443" spans="8:36" x14ac:dyDescent="0.15">
      <c r="H1443" s="2"/>
      <c r="K1443" s="3"/>
      <c r="L1443" s="3"/>
      <c r="X1443" s="18"/>
      <c r="AA1443" s="19"/>
      <c r="AB1443" s="10"/>
      <c r="AH1443" s="19"/>
      <c r="AJ1443" s="18"/>
    </row>
    <row r="1444" spans="8:36" x14ac:dyDescent="0.15">
      <c r="H1444" s="2"/>
      <c r="K1444" s="3"/>
      <c r="L1444" s="3"/>
      <c r="X1444" s="18"/>
      <c r="AA1444" s="19"/>
      <c r="AB1444" s="10"/>
      <c r="AH1444" s="19"/>
      <c r="AJ1444" s="18"/>
    </row>
    <row r="1445" spans="8:36" x14ac:dyDescent="0.15">
      <c r="H1445" s="2"/>
      <c r="K1445" s="3"/>
      <c r="L1445" s="3"/>
      <c r="X1445" s="18"/>
      <c r="AA1445" s="19"/>
      <c r="AB1445" s="10"/>
      <c r="AH1445" s="19"/>
      <c r="AJ1445" s="18"/>
    </row>
    <row r="1446" spans="8:36" x14ac:dyDescent="0.15">
      <c r="H1446" s="2"/>
      <c r="K1446" s="3"/>
      <c r="L1446" s="3"/>
      <c r="X1446" s="18"/>
      <c r="AA1446" s="19"/>
      <c r="AB1446" s="10"/>
      <c r="AH1446" s="19"/>
      <c r="AJ1446" s="18"/>
    </row>
    <row r="1447" spans="8:36" x14ac:dyDescent="0.15">
      <c r="H1447" s="2"/>
      <c r="K1447" s="3"/>
      <c r="L1447" s="3"/>
      <c r="X1447" s="18"/>
      <c r="AA1447" s="19"/>
      <c r="AB1447" s="10"/>
      <c r="AH1447" s="19"/>
      <c r="AJ1447" s="18"/>
    </row>
    <row r="1448" spans="8:36" x14ac:dyDescent="0.15">
      <c r="H1448" s="2"/>
      <c r="K1448" s="3"/>
      <c r="L1448" s="3"/>
      <c r="X1448" s="18"/>
      <c r="AA1448" s="19"/>
      <c r="AB1448" s="10"/>
      <c r="AH1448" s="19"/>
      <c r="AJ1448" s="18"/>
    </row>
    <row r="1449" spans="8:36" x14ac:dyDescent="0.15">
      <c r="H1449" s="2"/>
      <c r="K1449" s="3"/>
      <c r="L1449" s="3"/>
      <c r="X1449" s="18"/>
      <c r="AA1449" s="19"/>
      <c r="AB1449" s="10"/>
      <c r="AH1449" s="19"/>
      <c r="AJ1449" s="18"/>
    </row>
    <row r="1450" spans="8:36" x14ac:dyDescent="0.15">
      <c r="H1450" s="2"/>
      <c r="K1450" s="3"/>
      <c r="L1450" s="3"/>
      <c r="X1450" s="18"/>
      <c r="AA1450" s="19"/>
      <c r="AB1450" s="10"/>
      <c r="AH1450" s="19"/>
      <c r="AJ1450" s="18"/>
    </row>
    <row r="1451" spans="8:36" x14ac:dyDescent="0.15">
      <c r="H1451" s="2"/>
      <c r="K1451" s="3"/>
      <c r="L1451" s="3"/>
      <c r="X1451" s="18"/>
      <c r="AA1451" s="19"/>
      <c r="AB1451" s="10"/>
      <c r="AH1451" s="19"/>
      <c r="AJ1451" s="18"/>
    </row>
    <row r="1452" spans="8:36" x14ac:dyDescent="0.15">
      <c r="H1452" s="2"/>
      <c r="K1452" s="3"/>
      <c r="L1452" s="3"/>
      <c r="X1452" s="18"/>
      <c r="AA1452" s="19"/>
      <c r="AB1452" s="10"/>
      <c r="AH1452" s="19"/>
      <c r="AJ1452" s="18"/>
    </row>
    <row r="1453" spans="8:36" x14ac:dyDescent="0.15">
      <c r="H1453" s="2"/>
      <c r="X1453" s="18"/>
      <c r="AA1453" s="19"/>
      <c r="AB1453" s="10"/>
      <c r="AH1453" s="19"/>
      <c r="AJ1453" s="18"/>
    </row>
    <row r="1454" spans="8:36" x14ac:dyDescent="0.15">
      <c r="H1454" s="2"/>
      <c r="X1454" s="18"/>
      <c r="AA1454" s="19"/>
      <c r="AB1454" s="10"/>
      <c r="AH1454" s="19"/>
      <c r="AJ1454" s="18"/>
    </row>
    <row r="1455" spans="8:36" x14ac:dyDescent="0.15">
      <c r="H1455" s="2"/>
      <c r="X1455" s="18"/>
      <c r="AA1455" s="19"/>
      <c r="AB1455" s="10"/>
      <c r="AH1455" s="19"/>
      <c r="AJ1455" s="18"/>
    </row>
    <row r="1456" spans="8:36" x14ac:dyDescent="0.15">
      <c r="H1456" s="2"/>
      <c r="X1456" s="18"/>
      <c r="AA1456" s="19"/>
      <c r="AB1456" s="10"/>
      <c r="AH1456" s="19"/>
      <c r="AJ1456" s="18"/>
    </row>
    <row r="1457" spans="8:36" x14ac:dyDescent="0.15">
      <c r="H1457" s="2"/>
      <c r="X1457" s="18"/>
      <c r="AA1457" s="19"/>
      <c r="AB1457" s="10"/>
      <c r="AH1457" s="19"/>
      <c r="AJ1457" s="18"/>
    </row>
    <row r="1458" spans="8:36" x14ac:dyDescent="0.15">
      <c r="H1458" s="2"/>
      <c r="X1458" s="18"/>
      <c r="AA1458" s="19"/>
      <c r="AB1458" s="10"/>
      <c r="AH1458" s="19"/>
      <c r="AJ1458" s="18"/>
    </row>
    <row r="1459" spans="8:36" x14ac:dyDescent="0.15">
      <c r="H1459" s="2"/>
      <c r="X1459" s="18"/>
      <c r="AA1459" s="19"/>
      <c r="AB1459" s="10"/>
      <c r="AH1459" s="19"/>
      <c r="AJ1459" s="18"/>
    </row>
    <row r="1460" spans="8:36" x14ac:dyDescent="0.15">
      <c r="H1460" s="2"/>
      <c r="X1460" s="18"/>
      <c r="AA1460" s="19"/>
      <c r="AB1460" s="10"/>
      <c r="AH1460" s="19"/>
      <c r="AJ1460" s="18"/>
    </row>
    <row r="1461" spans="8:36" x14ac:dyDescent="0.15">
      <c r="H1461" s="2"/>
      <c r="X1461" s="18"/>
      <c r="AA1461" s="19"/>
      <c r="AB1461" s="10"/>
      <c r="AH1461" s="19"/>
      <c r="AJ1461" s="18"/>
    </row>
    <row r="1462" spans="8:36" x14ac:dyDescent="0.15">
      <c r="H1462" s="2"/>
      <c r="X1462" s="18"/>
      <c r="AA1462" s="19"/>
      <c r="AB1462" s="10"/>
      <c r="AH1462" s="19"/>
      <c r="AJ1462" s="18"/>
    </row>
    <row r="1463" spans="8:36" x14ac:dyDescent="0.15">
      <c r="H1463" s="2"/>
      <c r="X1463" s="18"/>
      <c r="AA1463" s="19"/>
      <c r="AB1463" s="10"/>
      <c r="AH1463" s="19"/>
      <c r="AJ1463" s="18"/>
    </row>
    <row r="1464" spans="8:36" x14ac:dyDescent="0.15">
      <c r="H1464" s="2"/>
      <c r="X1464" s="18"/>
      <c r="AA1464" s="19"/>
      <c r="AB1464" s="10"/>
      <c r="AH1464" s="19"/>
      <c r="AJ1464" s="18"/>
    </row>
    <row r="1465" spans="8:36" x14ac:dyDescent="0.15">
      <c r="H1465" s="2"/>
      <c r="X1465" s="18"/>
      <c r="AA1465" s="19"/>
      <c r="AB1465" s="10"/>
      <c r="AH1465" s="19"/>
      <c r="AJ1465" s="18"/>
    </row>
    <row r="1466" spans="8:36" x14ac:dyDescent="0.15">
      <c r="H1466" s="2"/>
      <c r="X1466" s="18"/>
      <c r="AA1466" s="19"/>
      <c r="AB1466" s="10"/>
      <c r="AH1466" s="19"/>
      <c r="AJ1466" s="18"/>
    </row>
    <row r="1467" spans="8:36" x14ac:dyDescent="0.15">
      <c r="H1467" s="2"/>
      <c r="X1467" s="18"/>
      <c r="AA1467" s="19"/>
      <c r="AB1467" s="10"/>
      <c r="AH1467" s="19"/>
      <c r="AJ1467" s="18"/>
    </row>
    <row r="1468" spans="8:36" x14ac:dyDescent="0.15">
      <c r="H1468" s="2"/>
      <c r="X1468" s="18"/>
      <c r="AA1468" s="19"/>
      <c r="AB1468" s="10"/>
      <c r="AH1468" s="19"/>
      <c r="AJ1468" s="18"/>
    </row>
    <row r="1469" spans="8:36" x14ac:dyDescent="0.15">
      <c r="H1469" s="2"/>
      <c r="X1469" s="18"/>
      <c r="AA1469" s="19"/>
      <c r="AB1469" s="10"/>
      <c r="AH1469" s="19"/>
      <c r="AJ1469" s="18"/>
    </row>
    <row r="1470" spans="8:36" x14ac:dyDescent="0.15">
      <c r="H1470" s="2"/>
      <c r="X1470" s="18"/>
      <c r="AA1470" s="19"/>
      <c r="AB1470" s="10"/>
      <c r="AH1470" s="19"/>
      <c r="AJ1470" s="18"/>
    </row>
    <row r="1471" spans="8:36" x14ac:dyDescent="0.15">
      <c r="H1471" s="2"/>
      <c r="X1471" s="18"/>
      <c r="AA1471" s="19"/>
      <c r="AB1471" s="10"/>
      <c r="AH1471" s="19"/>
      <c r="AJ1471" s="18"/>
    </row>
    <row r="1472" spans="8:36" x14ac:dyDescent="0.15">
      <c r="H1472" s="2"/>
      <c r="X1472" s="18"/>
      <c r="AA1472" s="19"/>
      <c r="AB1472" s="10"/>
      <c r="AH1472" s="19"/>
      <c r="AJ1472" s="18"/>
    </row>
    <row r="1473" spans="8:36" x14ac:dyDescent="0.15">
      <c r="H1473" s="2"/>
      <c r="X1473" s="18"/>
      <c r="AA1473" s="19"/>
      <c r="AB1473" s="10"/>
      <c r="AH1473" s="19"/>
      <c r="AJ1473" s="18"/>
    </row>
    <row r="1474" spans="8:36" x14ac:dyDescent="0.15">
      <c r="H1474" s="2"/>
      <c r="X1474" s="18"/>
      <c r="AA1474" s="19"/>
      <c r="AB1474" s="10"/>
      <c r="AH1474" s="19"/>
      <c r="AJ1474" s="18"/>
    </row>
    <row r="1475" spans="8:36" x14ac:dyDescent="0.15">
      <c r="H1475" s="2"/>
      <c r="X1475" s="18"/>
      <c r="AA1475" s="19"/>
      <c r="AB1475" s="10"/>
      <c r="AH1475" s="19"/>
      <c r="AJ1475" s="18"/>
    </row>
    <row r="1476" spans="8:36" x14ac:dyDescent="0.15">
      <c r="H1476" s="2"/>
      <c r="X1476" s="18"/>
      <c r="AA1476" s="19"/>
      <c r="AB1476" s="10"/>
      <c r="AH1476" s="19"/>
      <c r="AJ1476" s="18"/>
    </row>
    <row r="1477" spans="8:36" x14ac:dyDescent="0.15">
      <c r="H1477" s="2"/>
      <c r="X1477" s="18"/>
      <c r="AA1477" s="19"/>
      <c r="AB1477" s="10"/>
      <c r="AH1477" s="19"/>
      <c r="AJ1477" s="18"/>
    </row>
    <row r="1478" spans="8:36" x14ac:dyDescent="0.15">
      <c r="H1478" s="2"/>
      <c r="X1478" s="18"/>
      <c r="AA1478" s="19"/>
      <c r="AB1478" s="10"/>
      <c r="AH1478" s="19"/>
      <c r="AJ1478" s="18"/>
    </row>
    <row r="1479" spans="8:36" x14ac:dyDescent="0.15">
      <c r="H1479" s="2"/>
      <c r="X1479" s="18"/>
      <c r="AA1479" s="19"/>
      <c r="AB1479" s="10"/>
      <c r="AH1479" s="19"/>
      <c r="AJ1479" s="18"/>
    </row>
    <row r="1480" spans="8:36" x14ac:dyDescent="0.15">
      <c r="H1480" s="2"/>
      <c r="X1480" s="18"/>
      <c r="AA1480" s="19"/>
      <c r="AB1480" s="10"/>
      <c r="AH1480" s="19"/>
      <c r="AJ1480" s="18"/>
    </row>
    <row r="1481" spans="8:36" x14ac:dyDescent="0.15">
      <c r="H1481" s="2"/>
      <c r="X1481" s="18"/>
      <c r="AA1481" s="19"/>
      <c r="AB1481" s="10"/>
      <c r="AH1481" s="19"/>
      <c r="AJ1481" s="18"/>
    </row>
    <row r="1482" spans="8:36" x14ac:dyDescent="0.15">
      <c r="H1482" s="2"/>
      <c r="X1482" s="18"/>
      <c r="AA1482" s="19"/>
      <c r="AB1482" s="10"/>
      <c r="AH1482" s="19"/>
      <c r="AJ1482" s="18"/>
    </row>
    <row r="1483" spans="8:36" x14ac:dyDescent="0.15">
      <c r="H1483" s="2"/>
      <c r="X1483" s="18"/>
      <c r="AA1483" s="19"/>
      <c r="AB1483" s="10"/>
      <c r="AH1483" s="19"/>
      <c r="AJ1483" s="18"/>
    </row>
    <row r="1484" spans="8:36" x14ac:dyDescent="0.15">
      <c r="H1484" s="2"/>
      <c r="X1484" s="18"/>
      <c r="AA1484" s="19"/>
      <c r="AB1484" s="10"/>
      <c r="AH1484" s="19"/>
      <c r="AJ1484" s="18"/>
    </row>
    <row r="1485" spans="8:36" x14ac:dyDescent="0.15">
      <c r="H1485" s="2"/>
      <c r="X1485" s="18"/>
      <c r="AA1485" s="19"/>
      <c r="AB1485" s="10"/>
      <c r="AH1485" s="19"/>
      <c r="AJ1485" s="18"/>
    </row>
    <row r="1486" spans="8:36" x14ac:dyDescent="0.15">
      <c r="H1486" s="2"/>
      <c r="X1486" s="18"/>
      <c r="AA1486" s="19"/>
      <c r="AB1486" s="10"/>
      <c r="AH1486" s="19"/>
      <c r="AJ1486" s="18"/>
    </row>
    <row r="1487" spans="8:36" x14ac:dyDescent="0.15">
      <c r="H1487" s="2"/>
      <c r="X1487" s="18"/>
      <c r="AA1487" s="19"/>
      <c r="AB1487" s="10"/>
      <c r="AH1487" s="19"/>
      <c r="AJ1487" s="18"/>
    </row>
    <row r="1488" spans="8:36" x14ac:dyDescent="0.15">
      <c r="H1488" s="2"/>
      <c r="X1488" s="18"/>
      <c r="AA1488" s="19"/>
      <c r="AB1488" s="10"/>
      <c r="AH1488" s="19"/>
      <c r="AJ1488" s="18"/>
    </row>
    <row r="1489" spans="8:36" x14ac:dyDescent="0.15">
      <c r="H1489" s="2"/>
      <c r="X1489" s="18"/>
      <c r="AA1489" s="19"/>
      <c r="AB1489" s="10"/>
      <c r="AH1489" s="19"/>
      <c r="AJ1489" s="18"/>
    </row>
    <row r="1490" spans="8:36" x14ac:dyDescent="0.15">
      <c r="H1490" s="2"/>
      <c r="X1490" s="18"/>
      <c r="AA1490" s="19"/>
      <c r="AB1490" s="10"/>
      <c r="AH1490" s="19"/>
      <c r="AJ1490" s="18"/>
    </row>
    <row r="1491" spans="8:36" x14ac:dyDescent="0.15">
      <c r="H1491" s="2"/>
      <c r="X1491" s="18"/>
      <c r="AA1491" s="19"/>
      <c r="AB1491" s="10"/>
      <c r="AH1491" s="19"/>
      <c r="AJ1491" s="18"/>
    </row>
    <row r="1492" spans="8:36" x14ac:dyDescent="0.15">
      <c r="H1492" s="2"/>
      <c r="X1492" s="18"/>
      <c r="AA1492" s="19"/>
      <c r="AB1492" s="10"/>
      <c r="AH1492" s="19"/>
      <c r="AJ1492" s="18"/>
    </row>
    <row r="1493" spans="8:36" x14ac:dyDescent="0.15">
      <c r="H1493" s="2"/>
      <c r="X1493" s="18"/>
      <c r="AA1493" s="19"/>
      <c r="AB1493" s="10"/>
      <c r="AH1493" s="19"/>
      <c r="AJ1493" s="18"/>
    </row>
    <row r="1494" spans="8:36" x14ac:dyDescent="0.15">
      <c r="H1494" s="2"/>
      <c r="X1494" s="18"/>
      <c r="AA1494" s="19"/>
      <c r="AB1494" s="10"/>
      <c r="AH1494" s="19"/>
      <c r="AJ1494" s="18"/>
    </row>
    <row r="1495" spans="8:36" x14ac:dyDescent="0.15">
      <c r="H1495" s="2"/>
      <c r="X1495" s="18"/>
      <c r="AA1495" s="19"/>
      <c r="AB1495" s="10"/>
      <c r="AH1495" s="19"/>
      <c r="AJ1495" s="18"/>
    </row>
    <row r="1496" spans="8:36" x14ac:dyDescent="0.15">
      <c r="H1496" s="2"/>
      <c r="X1496" s="18"/>
      <c r="AA1496" s="19"/>
      <c r="AB1496" s="10"/>
      <c r="AH1496" s="19"/>
      <c r="AJ1496" s="18"/>
    </row>
    <row r="1497" spans="8:36" x14ac:dyDescent="0.15">
      <c r="H1497" s="2"/>
      <c r="X1497" s="18"/>
      <c r="AA1497" s="19"/>
      <c r="AB1497" s="10"/>
      <c r="AH1497" s="19"/>
      <c r="AJ1497" s="18"/>
    </row>
    <row r="1498" spans="8:36" x14ac:dyDescent="0.15">
      <c r="H1498" s="2"/>
      <c r="X1498" s="18"/>
      <c r="AA1498" s="19"/>
      <c r="AB1498" s="10"/>
      <c r="AH1498" s="19"/>
      <c r="AJ1498" s="18"/>
    </row>
    <row r="1499" spans="8:36" x14ac:dyDescent="0.15">
      <c r="H1499" s="2"/>
      <c r="X1499" s="18"/>
      <c r="AA1499" s="19"/>
      <c r="AB1499" s="10"/>
      <c r="AH1499" s="19"/>
      <c r="AJ1499" s="18"/>
    </row>
    <row r="1500" spans="8:36" x14ac:dyDescent="0.15">
      <c r="H1500" s="2"/>
      <c r="X1500" s="18"/>
      <c r="AA1500" s="19"/>
      <c r="AB1500" s="10"/>
      <c r="AH1500" s="19"/>
      <c r="AJ1500" s="18"/>
    </row>
    <row r="1501" spans="8:36" x14ac:dyDescent="0.15">
      <c r="H1501" s="2"/>
      <c r="X1501" s="18"/>
      <c r="AA1501" s="19"/>
      <c r="AB1501" s="10"/>
      <c r="AH1501" s="19"/>
      <c r="AJ1501" s="18"/>
    </row>
    <row r="1502" spans="8:36" x14ac:dyDescent="0.15">
      <c r="H1502" s="2"/>
      <c r="X1502" s="18"/>
      <c r="AA1502" s="19"/>
      <c r="AB1502" s="10"/>
      <c r="AH1502" s="19"/>
      <c r="AJ1502" s="18"/>
    </row>
    <row r="1503" spans="8:36" x14ac:dyDescent="0.15">
      <c r="H1503" s="2"/>
      <c r="X1503" s="18"/>
      <c r="AA1503" s="19"/>
      <c r="AB1503" s="10"/>
      <c r="AH1503" s="19"/>
      <c r="AJ1503" s="18"/>
    </row>
    <row r="1504" spans="8:36" x14ac:dyDescent="0.15">
      <c r="H1504" s="2"/>
      <c r="X1504" s="18"/>
      <c r="AA1504" s="19"/>
      <c r="AB1504" s="10"/>
      <c r="AH1504" s="19"/>
      <c r="AJ1504" s="18"/>
    </row>
    <row r="1505" spans="8:36" x14ac:dyDescent="0.15">
      <c r="H1505" s="2"/>
      <c r="X1505" s="18"/>
      <c r="AA1505" s="19"/>
      <c r="AB1505" s="10"/>
      <c r="AH1505" s="19"/>
      <c r="AJ1505" s="18"/>
    </row>
    <row r="1506" spans="8:36" x14ac:dyDescent="0.15">
      <c r="H1506" s="2"/>
      <c r="X1506" s="18"/>
      <c r="AA1506" s="19"/>
      <c r="AB1506" s="10"/>
      <c r="AH1506" s="19"/>
      <c r="AJ1506" s="18"/>
    </row>
    <row r="1507" spans="8:36" x14ac:dyDescent="0.15">
      <c r="H1507" s="2"/>
      <c r="X1507" s="18"/>
      <c r="AA1507" s="19"/>
      <c r="AB1507" s="10"/>
      <c r="AH1507" s="19"/>
      <c r="AJ1507" s="18"/>
    </row>
    <row r="1508" spans="8:36" x14ac:dyDescent="0.15">
      <c r="H1508" s="2"/>
      <c r="X1508" s="18"/>
      <c r="AA1508" s="19"/>
      <c r="AB1508" s="10"/>
      <c r="AH1508" s="19"/>
      <c r="AJ1508" s="18"/>
    </row>
    <row r="1509" spans="8:36" x14ac:dyDescent="0.15">
      <c r="H1509" s="2"/>
      <c r="X1509" s="18"/>
      <c r="AA1509" s="19"/>
      <c r="AB1509" s="10"/>
      <c r="AH1509" s="19"/>
      <c r="AJ1509" s="18"/>
    </row>
    <row r="1510" spans="8:36" x14ac:dyDescent="0.15">
      <c r="H1510" s="2"/>
      <c r="X1510" s="18"/>
      <c r="AA1510" s="19"/>
      <c r="AB1510" s="10"/>
      <c r="AH1510" s="19"/>
      <c r="AJ1510" s="18"/>
    </row>
    <row r="1511" spans="8:36" x14ac:dyDescent="0.15">
      <c r="H1511" s="2"/>
      <c r="R1511" s="6"/>
      <c r="T1511" s="3"/>
      <c r="U1511" s="3"/>
      <c r="X1511" s="18"/>
      <c r="AA1511" s="19"/>
      <c r="AB1511" s="10"/>
      <c r="AH1511" s="19"/>
      <c r="AJ1511" s="18"/>
    </row>
    <row r="1512" spans="8:36" x14ac:dyDescent="0.15">
      <c r="H1512" s="2"/>
      <c r="R1512" s="6"/>
      <c r="X1512" s="18"/>
      <c r="AA1512" s="19"/>
      <c r="AB1512" s="10"/>
      <c r="AH1512" s="19"/>
      <c r="AJ1512" s="18"/>
    </row>
    <row r="1513" spans="8:36" x14ac:dyDescent="0.15">
      <c r="H1513" s="2"/>
      <c r="R1513" s="6"/>
      <c r="S1513" s="3"/>
      <c r="T1513" s="3"/>
      <c r="U1513" s="3"/>
      <c r="X1513" s="18"/>
      <c r="AA1513" s="19"/>
      <c r="AB1513" s="10"/>
      <c r="AH1513" s="19"/>
      <c r="AJ1513" s="18"/>
    </row>
    <row r="1514" spans="8:36" x14ac:dyDescent="0.15">
      <c r="H1514" s="2"/>
      <c r="X1514" s="18"/>
      <c r="AA1514" s="19"/>
      <c r="AB1514" s="10"/>
      <c r="AH1514" s="19"/>
      <c r="AJ1514" s="18"/>
    </row>
    <row r="1515" spans="8:36" x14ac:dyDescent="0.15">
      <c r="H1515" s="2"/>
      <c r="X1515" s="18"/>
      <c r="AA1515" s="19"/>
      <c r="AB1515" s="10"/>
      <c r="AH1515" s="19"/>
      <c r="AJ1515" s="18"/>
    </row>
    <row r="1516" spans="8:36" x14ac:dyDescent="0.15">
      <c r="H1516" s="2"/>
      <c r="X1516" s="18"/>
      <c r="AA1516" s="19"/>
      <c r="AB1516" s="10"/>
      <c r="AH1516" s="19"/>
      <c r="AJ1516" s="18"/>
    </row>
    <row r="1517" spans="8:36" x14ac:dyDescent="0.15">
      <c r="H1517" s="2"/>
      <c r="X1517" s="18"/>
      <c r="AA1517" s="19"/>
      <c r="AB1517" s="10"/>
      <c r="AH1517" s="19"/>
      <c r="AJ1517" s="18"/>
    </row>
    <row r="1518" spans="8:36" x14ac:dyDescent="0.15">
      <c r="H1518" s="2"/>
      <c r="X1518" s="18"/>
      <c r="AA1518" s="19"/>
      <c r="AB1518" s="10"/>
      <c r="AH1518" s="19"/>
      <c r="AJ1518" s="18"/>
    </row>
    <row r="1519" spans="8:36" x14ac:dyDescent="0.15">
      <c r="H1519" s="2"/>
      <c r="X1519" s="18"/>
      <c r="AA1519" s="19"/>
      <c r="AB1519" s="10"/>
      <c r="AH1519" s="19"/>
      <c r="AJ1519" s="18"/>
    </row>
    <row r="1520" spans="8:36" x14ac:dyDescent="0.15">
      <c r="H1520" s="2"/>
      <c r="R1520" s="6"/>
      <c r="X1520" s="18"/>
      <c r="AA1520" s="19"/>
      <c r="AB1520" s="10"/>
      <c r="AH1520" s="19"/>
      <c r="AJ1520" s="18"/>
    </row>
    <row r="1521" spans="8:36" x14ac:dyDescent="0.15">
      <c r="H1521" s="2"/>
      <c r="X1521" s="18"/>
      <c r="AA1521" s="19"/>
      <c r="AB1521" s="10"/>
      <c r="AH1521" s="19"/>
      <c r="AJ1521" s="18"/>
    </row>
    <row r="1522" spans="8:36" x14ac:dyDescent="0.15">
      <c r="H1522" s="2"/>
      <c r="X1522" s="18"/>
      <c r="AA1522" s="19"/>
      <c r="AB1522" s="10"/>
      <c r="AH1522" s="19"/>
      <c r="AJ1522" s="18"/>
    </row>
    <row r="1523" spans="8:36" x14ac:dyDescent="0.15">
      <c r="H1523" s="2"/>
      <c r="X1523" s="18"/>
      <c r="AA1523" s="19"/>
      <c r="AB1523" s="10"/>
      <c r="AH1523" s="19"/>
      <c r="AJ1523" s="18"/>
    </row>
    <row r="1524" spans="8:36" x14ac:dyDescent="0.15">
      <c r="H1524" s="2"/>
      <c r="R1524" s="6"/>
      <c r="X1524" s="18"/>
      <c r="AA1524" s="19"/>
      <c r="AB1524" s="10"/>
      <c r="AH1524" s="19"/>
      <c r="AJ1524" s="18"/>
    </row>
    <row r="1525" spans="8:36" x14ac:dyDescent="0.15">
      <c r="H1525" s="2"/>
      <c r="R1525" s="6"/>
      <c r="X1525" s="18"/>
      <c r="AA1525" s="19"/>
      <c r="AB1525" s="10"/>
      <c r="AH1525" s="19"/>
      <c r="AJ1525" s="18"/>
    </row>
    <row r="1526" spans="8:36" x14ac:dyDescent="0.15">
      <c r="H1526" s="2"/>
      <c r="S1526" s="3"/>
      <c r="T1526" s="3"/>
      <c r="U1526" s="3"/>
      <c r="X1526" s="18"/>
      <c r="AA1526" s="19"/>
      <c r="AB1526" s="10"/>
      <c r="AH1526" s="19"/>
      <c r="AJ1526" s="18"/>
    </row>
    <row r="1527" spans="8:36" x14ac:dyDescent="0.15">
      <c r="H1527" s="2"/>
      <c r="R1527" s="6"/>
      <c r="S1527" s="3"/>
      <c r="U1527" s="3"/>
      <c r="X1527" s="18"/>
      <c r="AA1527" s="19"/>
      <c r="AB1527" s="10"/>
      <c r="AH1527" s="19"/>
      <c r="AJ1527" s="18"/>
    </row>
    <row r="1528" spans="8:36" x14ac:dyDescent="0.15">
      <c r="H1528" s="2"/>
      <c r="X1528" s="18"/>
      <c r="AA1528" s="19"/>
      <c r="AB1528" s="10"/>
      <c r="AH1528" s="19"/>
      <c r="AJ1528" s="18"/>
    </row>
    <row r="1529" spans="8:36" x14ac:dyDescent="0.15">
      <c r="H1529" s="2"/>
      <c r="X1529" s="18"/>
      <c r="AA1529" s="19"/>
      <c r="AB1529" s="10"/>
      <c r="AH1529" s="19"/>
      <c r="AJ1529" s="18"/>
    </row>
    <row r="1530" spans="8:36" x14ac:dyDescent="0.15">
      <c r="H1530" s="2"/>
      <c r="X1530" s="18"/>
      <c r="AA1530" s="19"/>
      <c r="AB1530" s="10"/>
      <c r="AH1530" s="19"/>
      <c r="AJ1530" s="18"/>
    </row>
    <row r="1531" spans="8:36" x14ac:dyDescent="0.15">
      <c r="H1531" s="2"/>
      <c r="X1531" s="18"/>
      <c r="AA1531" s="19"/>
      <c r="AB1531" s="10"/>
      <c r="AH1531" s="19"/>
      <c r="AJ1531" s="18"/>
    </row>
    <row r="1532" spans="8:36" x14ac:dyDescent="0.15">
      <c r="H1532" s="2"/>
      <c r="R1532" s="6"/>
      <c r="X1532" s="18"/>
      <c r="AA1532" s="19"/>
      <c r="AB1532" s="10"/>
      <c r="AH1532" s="19"/>
      <c r="AJ1532" s="18"/>
    </row>
    <row r="1533" spans="8:36" x14ac:dyDescent="0.15">
      <c r="H1533" s="2"/>
      <c r="X1533" s="18"/>
      <c r="AA1533" s="19"/>
      <c r="AB1533" s="10"/>
      <c r="AH1533" s="19"/>
      <c r="AJ1533" s="18"/>
    </row>
    <row r="1534" spans="8:36" x14ac:dyDescent="0.15">
      <c r="H1534" s="2"/>
      <c r="X1534" s="18"/>
      <c r="AA1534" s="19"/>
      <c r="AB1534" s="10"/>
      <c r="AH1534" s="19"/>
      <c r="AJ1534" s="18"/>
    </row>
    <row r="1535" spans="8:36" x14ac:dyDescent="0.15">
      <c r="H1535" s="2"/>
      <c r="X1535" s="18"/>
      <c r="AA1535" s="19"/>
      <c r="AB1535" s="10"/>
      <c r="AH1535" s="19"/>
      <c r="AJ1535" s="18"/>
    </row>
    <row r="1536" spans="8:36" x14ac:dyDescent="0.15">
      <c r="H1536" s="2"/>
      <c r="X1536" s="18"/>
      <c r="AA1536" s="19"/>
      <c r="AB1536" s="10"/>
      <c r="AH1536" s="19"/>
      <c r="AJ1536" s="18"/>
    </row>
    <row r="1537" spans="8:36" x14ac:dyDescent="0.15">
      <c r="H1537" s="2"/>
      <c r="K1537" s="3"/>
      <c r="L1537" s="3"/>
      <c r="R1537" s="6"/>
      <c r="T1537" s="3"/>
      <c r="U1537" s="3"/>
      <c r="X1537" s="18"/>
      <c r="AA1537" s="19"/>
      <c r="AB1537" s="10"/>
      <c r="AH1537" s="19"/>
      <c r="AJ1537" s="18"/>
    </row>
    <row r="1538" spans="8:36" x14ac:dyDescent="0.15">
      <c r="H1538" s="2"/>
      <c r="K1538" s="3"/>
      <c r="L1538" s="3"/>
      <c r="R1538" s="6"/>
      <c r="X1538" s="18"/>
      <c r="AA1538" s="19"/>
      <c r="AB1538" s="10"/>
      <c r="AH1538" s="19"/>
      <c r="AJ1538" s="18"/>
    </row>
    <row r="1539" spans="8:36" x14ac:dyDescent="0.15">
      <c r="H1539" s="2"/>
      <c r="K1539" s="3"/>
      <c r="L1539" s="3"/>
      <c r="R1539" s="6"/>
      <c r="S1539" s="3"/>
      <c r="T1539" s="3"/>
      <c r="U1539" s="3"/>
      <c r="X1539" s="18"/>
      <c r="AA1539" s="19"/>
      <c r="AB1539" s="10"/>
      <c r="AH1539" s="19"/>
      <c r="AJ1539" s="18"/>
    </row>
    <row r="1540" spans="8:36" x14ac:dyDescent="0.15">
      <c r="H1540" s="2"/>
      <c r="K1540" s="3"/>
      <c r="L1540" s="3"/>
      <c r="S1540" s="3"/>
      <c r="U1540" s="3"/>
      <c r="X1540" s="18"/>
      <c r="AA1540" s="19"/>
      <c r="AB1540" s="10"/>
      <c r="AH1540" s="19"/>
      <c r="AJ1540" s="18"/>
    </row>
    <row r="1541" spans="8:36" x14ac:dyDescent="0.15">
      <c r="H1541" s="2"/>
      <c r="K1541" s="3"/>
      <c r="L1541" s="3"/>
      <c r="X1541" s="18"/>
      <c r="AA1541" s="19"/>
      <c r="AB1541" s="10"/>
      <c r="AH1541" s="19"/>
      <c r="AJ1541" s="18"/>
    </row>
    <row r="1542" spans="8:36" x14ac:dyDescent="0.15">
      <c r="H1542" s="2"/>
      <c r="K1542" s="3"/>
      <c r="L1542" s="3"/>
      <c r="X1542" s="18"/>
      <c r="AA1542" s="19"/>
      <c r="AB1542" s="10"/>
      <c r="AH1542" s="19"/>
      <c r="AJ1542" s="18"/>
    </row>
    <row r="1543" spans="8:36" x14ac:dyDescent="0.15">
      <c r="H1543" s="2"/>
      <c r="K1543" s="3"/>
      <c r="L1543" s="3"/>
      <c r="X1543" s="18"/>
      <c r="AA1543" s="19"/>
      <c r="AB1543" s="10"/>
      <c r="AH1543" s="19"/>
      <c r="AJ1543" s="18"/>
    </row>
    <row r="1544" spans="8:36" x14ac:dyDescent="0.15">
      <c r="H1544" s="2"/>
      <c r="K1544" s="3"/>
      <c r="L1544" s="3"/>
      <c r="X1544" s="18"/>
      <c r="AA1544" s="19"/>
      <c r="AB1544" s="10"/>
      <c r="AH1544" s="19"/>
      <c r="AJ1544" s="18"/>
    </row>
    <row r="1545" spans="8:36" x14ac:dyDescent="0.15">
      <c r="H1545" s="2"/>
      <c r="K1545" s="3"/>
      <c r="L1545" s="3"/>
      <c r="X1545" s="18"/>
      <c r="AA1545" s="19"/>
      <c r="AB1545" s="10"/>
      <c r="AH1545" s="19"/>
      <c r="AJ1545" s="18"/>
    </row>
    <row r="1546" spans="8:36" x14ac:dyDescent="0.15">
      <c r="H1546" s="2"/>
      <c r="K1546" s="3"/>
      <c r="L1546" s="3"/>
      <c r="X1546" s="18"/>
      <c r="AA1546" s="19"/>
      <c r="AB1546" s="10"/>
      <c r="AH1546" s="19"/>
      <c r="AJ1546" s="18"/>
    </row>
    <row r="1547" spans="8:36" x14ac:dyDescent="0.15">
      <c r="H1547" s="2"/>
      <c r="K1547" s="3"/>
      <c r="L1547" s="3"/>
      <c r="R1547" s="6"/>
      <c r="T1547" s="3"/>
      <c r="X1547" s="18"/>
      <c r="AA1547" s="19"/>
      <c r="AB1547" s="10"/>
      <c r="AH1547" s="19"/>
      <c r="AJ1547" s="18"/>
    </row>
    <row r="1548" spans="8:36" x14ac:dyDescent="0.15">
      <c r="H1548" s="2"/>
      <c r="K1548" s="3"/>
      <c r="L1548" s="3"/>
      <c r="X1548" s="18"/>
      <c r="AA1548" s="19"/>
      <c r="AB1548" s="10"/>
      <c r="AH1548" s="19"/>
      <c r="AJ1548" s="18"/>
    </row>
    <row r="1549" spans="8:36" x14ac:dyDescent="0.15">
      <c r="H1549" s="2"/>
      <c r="K1549" s="3"/>
      <c r="L1549" s="3"/>
      <c r="X1549" s="18"/>
      <c r="AA1549" s="19"/>
      <c r="AB1549" s="10"/>
      <c r="AH1549" s="19"/>
      <c r="AJ1549" s="18"/>
    </row>
    <row r="1550" spans="8:36" x14ac:dyDescent="0.15">
      <c r="H1550" s="2"/>
      <c r="K1550" s="3"/>
      <c r="L1550" s="3"/>
      <c r="R1550" s="6"/>
      <c r="X1550" s="18"/>
      <c r="AA1550" s="19"/>
      <c r="AB1550" s="10"/>
      <c r="AH1550" s="19"/>
      <c r="AJ1550" s="18"/>
    </row>
    <row r="1551" spans="8:36" x14ac:dyDescent="0.15">
      <c r="H1551" s="2"/>
      <c r="K1551" s="3"/>
      <c r="L1551" s="3"/>
      <c r="X1551" s="18"/>
      <c r="AA1551" s="19"/>
      <c r="AB1551" s="10"/>
      <c r="AH1551" s="19"/>
      <c r="AJ1551" s="18"/>
    </row>
    <row r="1552" spans="8:36" x14ac:dyDescent="0.15">
      <c r="H1552" s="2"/>
      <c r="R1552" s="6"/>
      <c r="X1552" s="18"/>
      <c r="AA1552" s="19"/>
      <c r="AB1552" s="10"/>
      <c r="AH1552" s="19"/>
      <c r="AJ1552" s="18"/>
    </row>
    <row r="1553" spans="8:36" x14ac:dyDescent="0.15">
      <c r="H1553" s="2"/>
      <c r="R1553" s="6"/>
      <c r="X1553" s="18"/>
      <c r="AA1553" s="19"/>
      <c r="AB1553" s="10"/>
      <c r="AH1553" s="19"/>
      <c r="AJ1553" s="18"/>
    </row>
    <row r="1554" spans="8:36" x14ac:dyDescent="0.15">
      <c r="H1554" s="2"/>
      <c r="X1554" s="18"/>
      <c r="AA1554" s="19"/>
      <c r="AB1554" s="10"/>
      <c r="AH1554" s="19"/>
      <c r="AJ1554" s="18"/>
    </row>
    <row r="1555" spans="8:36" x14ac:dyDescent="0.15">
      <c r="H1555" s="2"/>
      <c r="R1555" s="6"/>
      <c r="S1555" s="3"/>
      <c r="T1555" s="3"/>
      <c r="U1555" s="3"/>
      <c r="X1555" s="18"/>
      <c r="AA1555" s="19"/>
      <c r="AB1555" s="10"/>
      <c r="AH1555" s="19"/>
      <c r="AJ1555" s="18"/>
    </row>
    <row r="1556" spans="8:36" x14ac:dyDescent="0.15">
      <c r="H1556" s="2"/>
      <c r="X1556" s="18"/>
      <c r="AA1556" s="19"/>
      <c r="AB1556" s="10"/>
      <c r="AH1556" s="19"/>
      <c r="AJ1556" s="18"/>
    </row>
    <row r="1557" spans="8:36" x14ac:dyDescent="0.15">
      <c r="H1557" s="2"/>
      <c r="X1557" s="18"/>
      <c r="AA1557" s="19"/>
      <c r="AB1557" s="10"/>
      <c r="AH1557" s="19"/>
      <c r="AJ1557" s="18"/>
    </row>
    <row r="1558" spans="8:36" x14ac:dyDescent="0.15">
      <c r="H1558" s="2"/>
      <c r="X1558" s="18"/>
      <c r="AA1558" s="19"/>
      <c r="AB1558" s="10"/>
      <c r="AH1558" s="19"/>
      <c r="AJ1558" s="18"/>
    </row>
    <row r="1559" spans="8:36" x14ac:dyDescent="0.15">
      <c r="H1559" s="2"/>
      <c r="X1559" s="18"/>
      <c r="AA1559" s="19"/>
      <c r="AB1559" s="10"/>
      <c r="AH1559" s="19"/>
      <c r="AJ1559" s="18"/>
    </row>
    <row r="1560" spans="8:36" x14ac:dyDescent="0.15">
      <c r="H1560" s="2"/>
      <c r="R1560" s="6"/>
      <c r="X1560" s="18"/>
      <c r="AA1560" s="19"/>
      <c r="AB1560" s="10"/>
      <c r="AH1560" s="19"/>
      <c r="AJ1560" s="18"/>
    </row>
    <row r="1561" spans="8:36" x14ac:dyDescent="0.15">
      <c r="H1561" s="2"/>
      <c r="X1561" s="18"/>
      <c r="AA1561" s="19"/>
      <c r="AB1561" s="10"/>
      <c r="AH1561" s="19"/>
      <c r="AJ1561" s="18"/>
    </row>
    <row r="1562" spans="8:36" x14ac:dyDescent="0.15">
      <c r="H1562" s="2"/>
      <c r="X1562" s="18"/>
      <c r="AA1562" s="19"/>
      <c r="AB1562" s="10"/>
      <c r="AH1562" s="19"/>
      <c r="AJ1562" s="18"/>
    </row>
    <row r="1563" spans="8:36" x14ac:dyDescent="0.15">
      <c r="H1563" s="2"/>
      <c r="X1563" s="18"/>
      <c r="AA1563" s="19"/>
      <c r="AB1563" s="10"/>
      <c r="AH1563" s="19"/>
      <c r="AJ1563" s="18"/>
    </row>
    <row r="1564" spans="8:36" x14ac:dyDescent="0.15">
      <c r="H1564" s="2"/>
      <c r="R1564" s="6"/>
      <c r="T1564" s="3"/>
      <c r="X1564" s="18"/>
      <c r="AA1564" s="19"/>
      <c r="AB1564" s="10"/>
      <c r="AH1564" s="19"/>
      <c r="AJ1564" s="18"/>
    </row>
    <row r="1565" spans="8:36" x14ac:dyDescent="0.15">
      <c r="H1565" s="2"/>
      <c r="R1565" s="6"/>
      <c r="X1565" s="18"/>
      <c r="AA1565" s="19"/>
      <c r="AB1565" s="10"/>
      <c r="AH1565" s="19"/>
      <c r="AJ1565" s="18"/>
    </row>
    <row r="1566" spans="8:36" x14ac:dyDescent="0.15">
      <c r="H1566" s="2"/>
      <c r="S1566" s="3"/>
      <c r="T1566" s="3"/>
      <c r="X1566" s="18"/>
      <c r="AA1566" s="19"/>
      <c r="AB1566" s="10"/>
      <c r="AH1566" s="19"/>
      <c r="AJ1566" s="18"/>
    </row>
    <row r="1567" spans="8:36" x14ac:dyDescent="0.15">
      <c r="H1567" s="2"/>
      <c r="R1567" s="6"/>
      <c r="S1567" s="3"/>
      <c r="U1567" s="3"/>
      <c r="X1567" s="18"/>
      <c r="AA1567" s="19"/>
      <c r="AB1567" s="10"/>
      <c r="AH1567" s="19"/>
      <c r="AJ1567" s="18"/>
    </row>
    <row r="1568" spans="8:36" x14ac:dyDescent="0.15">
      <c r="H1568" s="2"/>
      <c r="X1568" s="18"/>
      <c r="AA1568" s="19"/>
      <c r="AB1568" s="10"/>
      <c r="AH1568" s="19"/>
      <c r="AJ1568" s="18"/>
    </row>
    <row r="1569" spans="8:36" x14ac:dyDescent="0.15">
      <c r="H1569" s="2"/>
      <c r="R1569" s="6"/>
      <c r="X1569" s="18"/>
      <c r="AA1569" s="19"/>
      <c r="AB1569" s="10"/>
      <c r="AH1569" s="19"/>
      <c r="AJ1569" s="18"/>
    </row>
    <row r="1570" spans="8:36" x14ac:dyDescent="0.15">
      <c r="H1570" s="2"/>
      <c r="X1570" s="18"/>
      <c r="AA1570" s="19"/>
      <c r="AB1570" s="10"/>
      <c r="AH1570" s="19"/>
      <c r="AJ1570" s="18"/>
    </row>
    <row r="1571" spans="8:36" x14ac:dyDescent="0.15">
      <c r="H1571" s="2"/>
      <c r="R1571" s="6"/>
      <c r="T1571" s="3"/>
      <c r="X1571" s="18"/>
      <c r="AA1571" s="19"/>
      <c r="AB1571" s="10"/>
      <c r="AH1571" s="19"/>
      <c r="AJ1571" s="18"/>
    </row>
    <row r="1572" spans="8:36" x14ac:dyDescent="0.15">
      <c r="H1572" s="2"/>
      <c r="X1572" s="18"/>
      <c r="AA1572" s="19"/>
      <c r="AB1572" s="10"/>
      <c r="AH1572" s="19"/>
      <c r="AJ1572" s="18"/>
    </row>
    <row r="1573" spans="8:36" x14ac:dyDescent="0.15">
      <c r="H1573" s="2"/>
      <c r="R1573" s="6"/>
      <c r="X1573" s="18"/>
      <c r="AA1573" s="19"/>
      <c r="AB1573" s="10"/>
      <c r="AH1573" s="19"/>
      <c r="AJ1573" s="18"/>
    </row>
    <row r="1574" spans="8:36" x14ac:dyDescent="0.15">
      <c r="H1574" s="2"/>
      <c r="R1574" s="6"/>
      <c r="X1574" s="18"/>
      <c r="AA1574" s="19"/>
      <c r="AB1574" s="10"/>
      <c r="AH1574" s="19"/>
      <c r="AJ1574" s="18"/>
    </row>
    <row r="1575" spans="8:36" x14ac:dyDescent="0.15">
      <c r="H1575" s="2"/>
      <c r="R1575" s="6"/>
      <c r="S1575" s="3"/>
      <c r="T1575" s="3"/>
      <c r="X1575" s="18"/>
      <c r="AA1575" s="19"/>
      <c r="AB1575" s="10"/>
      <c r="AH1575" s="19"/>
      <c r="AJ1575" s="18"/>
    </row>
    <row r="1576" spans="8:36" x14ac:dyDescent="0.15">
      <c r="H1576" s="2"/>
      <c r="R1576" s="6"/>
      <c r="X1576" s="18"/>
      <c r="AA1576" s="19"/>
      <c r="AB1576" s="10"/>
      <c r="AH1576" s="19"/>
      <c r="AJ1576" s="18"/>
    </row>
    <row r="1577" spans="8:36" x14ac:dyDescent="0.15">
      <c r="H1577" s="2"/>
      <c r="X1577" s="18"/>
      <c r="AA1577" s="19"/>
      <c r="AB1577" s="10"/>
      <c r="AH1577" s="19"/>
      <c r="AJ1577" s="18"/>
    </row>
    <row r="1578" spans="8:36" x14ac:dyDescent="0.15">
      <c r="H1578" s="2"/>
      <c r="X1578" s="18"/>
      <c r="AA1578" s="19"/>
      <c r="AB1578" s="10"/>
      <c r="AH1578" s="19"/>
      <c r="AJ1578" s="18"/>
    </row>
    <row r="1579" spans="8:36" x14ac:dyDescent="0.15">
      <c r="H1579" s="2"/>
      <c r="R1579" s="6"/>
      <c r="X1579" s="18"/>
      <c r="AA1579" s="19"/>
      <c r="AB1579" s="10"/>
      <c r="AH1579" s="19"/>
      <c r="AJ1579" s="18"/>
    </row>
    <row r="1580" spans="8:36" x14ac:dyDescent="0.15">
      <c r="H1580" s="2"/>
      <c r="X1580" s="18"/>
      <c r="AA1580" s="19"/>
      <c r="AB1580" s="10"/>
      <c r="AH1580" s="19"/>
      <c r="AJ1580" s="18"/>
    </row>
    <row r="1581" spans="8:36" x14ac:dyDescent="0.15">
      <c r="H1581" s="2"/>
      <c r="K1581" s="3"/>
      <c r="L1581" s="3"/>
      <c r="S1581" s="3"/>
      <c r="T1581" s="3"/>
      <c r="U1581" s="3"/>
      <c r="X1581" s="18"/>
      <c r="AA1581" s="19"/>
      <c r="AB1581" s="10"/>
      <c r="AH1581" s="19"/>
      <c r="AJ1581" s="18"/>
    </row>
    <row r="1582" spans="8:36" x14ac:dyDescent="0.15">
      <c r="H1582" s="2"/>
      <c r="K1582" s="3"/>
      <c r="L1582" s="3"/>
      <c r="T1582" s="3"/>
      <c r="U1582" s="3"/>
      <c r="X1582" s="18"/>
      <c r="AA1582" s="19"/>
      <c r="AB1582" s="10"/>
      <c r="AH1582" s="19"/>
      <c r="AJ1582" s="18"/>
    </row>
    <row r="1583" spans="8:36" x14ac:dyDescent="0.15">
      <c r="H1583" s="2"/>
      <c r="K1583" s="3"/>
      <c r="L1583" s="3"/>
      <c r="X1583" s="18"/>
      <c r="AA1583" s="19"/>
      <c r="AB1583" s="10"/>
      <c r="AH1583" s="19"/>
      <c r="AJ1583" s="18"/>
    </row>
    <row r="1584" spans="8:36" x14ac:dyDescent="0.15">
      <c r="H1584" s="2"/>
      <c r="K1584" s="3"/>
      <c r="L1584" s="3"/>
      <c r="S1584" s="3"/>
      <c r="T1584" s="3"/>
      <c r="X1584" s="18"/>
      <c r="AA1584" s="19"/>
      <c r="AB1584" s="10"/>
      <c r="AH1584" s="19"/>
      <c r="AJ1584" s="18"/>
    </row>
    <row r="1585" spans="8:36" x14ac:dyDescent="0.15">
      <c r="H1585" s="2"/>
      <c r="K1585" s="3"/>
      <c r="L1585" s="3"/>
      <c r="X1585" s="18"/>
      <c r="AA1585" s="19"/>
      <c r="AB1585" s="10"/>
      <c r="AH1585" s="19"/>
      <c r="AJ1585" s="18"/>
    </row>
    <row r="1586" spans="8:36" x14ac:dyDescent="0.15">
      <c r="H1586" s="2"/>
      <c r="K1586" s="3"/>
      <c r="L1586" s="3"/>
      <c r="X1586" s="18"/>
      <c r="AA1586" s="19"/>
      <c r="AB1586" s="10"/>
      <c r="AH1586" s="19"/>
      <c r="AJ1586" s="18"/>
    </row>
    <row r="1587" spans="8:36" x14ac:dyDescent="0.15">
      <c r="H1587" s="2"/>
      <c r="K1587" s="3"/>
      <c r="L1587" s="3"/>
      <c r="S1587" s="3"/>
      <c r="U1587" s="3"/>
      <c r="X1587" s="18"/>
      <c r="AA1587" s="19"/>
      <c r="AB1587" s="10"/>
      <c r="AH1587" s="19"/>
      <c r="AJ1587" s="18"/>
    </row>
    <row r="1588" spans="8:36" x14ac:dyDescent="0.15">
      <c r="H1588" s="2"/>
      <c r="K1588" s="3"/>
      <c r="L1588" s="3"/>
      <c r="R1588" s="6"/>
      <c r="S1588" s="3"/>
      <c r="T1588" s="3"/>
      <c r="U1588" s="3"/>
      <c r="X1588" s="18"/>
      <c r="AA1588" s="19"/>
      <c r="AB1588" s="10"/>
      <c r="AH1588" s="19"/>
      <c r="AJ1588" s="18"/>
    </row>
    <row r="1589" spans="8:36" x14ac:dyDescent="0.15">
      <c r="H1589" s="2"/>
      <c r="K1589" s="3"/>
      <c r="L1589" s="3"/>
      <c r="R1589" s="6"/>
      <c r="S1589" s="3"/>
      <c r="U1589" s="3"/>
      <c r="X1589" s="18"/>
      <c r="AA1589" s="19"/>
      <c r="AB1589" s="10"/>
      <c r="AH1589" s="19"/>
      <c r="AJ1589" s="18"/>
    </row>
    <row r="1590" spans="8:36" x14ac:dyDescent="0.15">
      <c r="H1590" s="2"/>
      <c r="K1590" s="3"/>
      <c r="L1590" s="3"/>
      <c r="R1590" s="6"/>
      <c r="S1590" s="3"/>
      <c r="U1590" s="3"/>
      <c r="X1590" s="18"/>
      <c r="AA1590" s="19"/>
      <c r="AB1590" s="10"/>
      <c r="AH1590" s="19"/>
      <c r="AJ1590" s="18"/>
    </row>
    <row r="1591" spans="8:36" x14ac:dyDescent="0.15">
      <c r="H1591" s="2"/>
      <c r="K1591" s="3"/>
      <c r="L1591" s="3"/>
      <c r="R1591" s="6"/>
      <c r="S1591" s="3"/>
      <c r="T1591" s="3"/>
      <c r="X1591" s="18"/>
      <c r="AA1591" s="19"/>
      <c r="AB1591" s="10"/>
      <c r="AH1591" s="19"/>
      <c r="AJ1591" s="18"/>
    </row>
    <row r="1592" spans="8:36" x14ac:dyDescent="0.15">
      <c r="H1592" s="2"/>
      <c r="K1592" s="3"/>
      <c r="L1592" s="3"/>
      <c r="R1592" s="6"/>
      <c r="X1592" s="18"/>
      <c r="AA1592" s="19"/>
      <c r="AB1592" s="10"/>
      <c r="AH1592" s="19"/>
      <c r="AJ1592" s="18"/>
    </row>
    <row r="1593" spans="8:36" x14ac:dyDescent="0.15">
      <c r="H1593" s="2"/>
      <c r="K1593" s="3"/>
      <c r="L1593" s="3"/>
      <c r="R1593" s="6"/>
      <c r="S1593" s="3"/>
      <c r="U1593" s="3"/>
      <c r="X1593" s="18"/>
      <c r="AA1593" s="19"/>
      <c r="AB1593" s="10"/>
      <c r="AH1593" s="19"/>
      <c r="AJ1593" s="18"/>
    </row>
    <row r="1594" spans="8:36" x14ac:dyDescent="0.15">
      <c r="H1594" s="2"/>
      <c r="K1594" s="3"/>
      <c r="L1594" s="3"/>
      <c r="R1594" s="6"/>
      <c r="S1594" s="3"/>
      <c r="U1594" s="3"/>
      <c r="X1594" s="18"/>
      <c r="AA1594" s="19"/>
      <c r="AB1594" s="10"/>
      <c r="AH1594" s="19"/>
      <c r="AJ1594" s="18"/>
    </row>
    <row r="1595" spans="8:36" x14ac:dyDescent="0.15">
      <c r="H1595" s="2"/>
      <c r="K1595" s="3"/>
      <c r="L1595" s="3"/>
      <c r="R1595" s="6"/>
      <c r="S1595" s="3"/>
      <c r="U1595" s="3"/>
      <c r="X1595" s="18"/>
      <c r="AA1595" s="19"/>
      <c r="AB1595" s="10"/>
      <c r="AH1595" s="19"/>
      <c r="AJ1595" s="18"/>
    </row>
    <row r="1596" spans="8:36" x14ac:dyDescent="0.15">
      <c r="H1596" s="2"/>
      <c r="K1596" s="3"/>
      <c r="L1596" s="3"/>
      <c r="X1596" s="18"/>
      <c r="AA1596" s="19"/>
      <c r="AB1596" s="10"/>
      <c r="AH1596" s="19"/>
      <c r="AJ1596" s="18"/>
    </row>
    <row r="1597" spans="8:36" x14ac:dyDescent="0.15">
      <c r="H1597" s="2"/>
      <c r="K1597" s="3"/>
      <c r="L1597" s="3"/>
      <c r="X1597" s="18"/>
      <c r="AA1597" s="19"/>
      <c r="AB1597" s="10"/>
      <c r="AH1597" s="19"/>
      <c r="AJ1597" s="18"/>
    </row>
    <row r="1598" spans="8:36" x14ac:dyDescent="0.15">
      <c r="H1598" s="2"/>
      <c r="K1598" s="3"/>
      <c r="L1598" s="3"/>
      <c r="T1598" s="3"/>
      <c r="U1598" s="3"/>
      <c r="X1598" s="18"/>
      <c r="AA1598" s="19"/>
      <c r="AB1598" s="10"/>
      <c r="AH1598" s="19"/>
      <c r="AJ1598" s="18"/>
    </row>
    <row r="1599" spans="8:36" x14ac:dyDescent="0.15">
      <c r="H1599" s="2"/>
      <c r="K1599" s="3"/>
      <c r="L1599" s="3"/>
      <c r="X1599" s="18"/>
      <c r="AA1599" s="19"/>
      <c r="AB1599" s="10"/>
      <c r="AH1599" s="19"/>
      <c r="AJ1599" s="18"/>
    </row>
    <row r="1600" spans="8:36" x14ac:dyDescent="0.15">
      <c r="H1600" s="2"/>
      <c r="X1600" s="18"/>
      <c r="AA1600" s="19"/>
      <c r="AB1600" s="10"/>
      <c r="AH1600" s="19"/>
      <c r="AJ1600" s="18"/>
    </row>
    <row r="1601" spans="8:36" x14ac:dyDescent="0.15">
      <c r="H1601" s="2"/>
      <c r="X1601" s="18"/>
      <c r="AA1601" s="19"/>
      <c r="AB1601" s="10"/>
      <c r="AH1601" s="19"/>
      <c r="AJ1601" s="18"/>
    </row>
    <row r="1602" spans="8:36" x14ac:dyDescent="0.15">
      <c r="H1602" s="2"/>
      <c r="X1602" s="18"/>
      <c r="AA1602" s="19"/>
      <c r="AB1602" s="10"/>
      <c r="AH1602" s="19"/>
      <c r="AJ1602" s="18"/>
    </row>
    <row r="1603" spans="8:36" x14ac:dyDescent="0.15">
      <c r="H1603" s="2"/>
      <c r="X1603" s="18"/>
      <c r="AA1603" s="19"/>
      <c r="AB1603" s="10"/>
      <c r="AH1603" s="19"/>
      <c r="AJ1603" s="18"/>
    </row>
    <row r="1604" spans="8:36" x14ac:dyDescent="0.15">
      <c r="H1604" s="2"/>
      <c r="S1604" s="3"/>
      <c r="T1604" s="3"/>
      <c r="X1604" s="18"/>
      <c r="AA1604" s="19"/>
      <c r="AB1604" s="10"/>
      <c r="AH1604" s="19"/>
      <c r="AJ1604" s="18"/>
    </row>
    <row r="1605" spans="8:36" x14ac:dyDescent="0.15">
      <c r="H1605" s="2"/>
      <c r="R1605" s="6"/>
      <c r="S1605" s="3"/>
      <c r="U1605" s="3"/>
      <c r="X1605" s="18"/>
      <c r="AA1605" s="19"/>
      <c r="AB1605" s="10"/>
      <c r="AH1605" s="19"/>
      <c r="AJ1605" s="18"/>
    </row>
    <row r="1606" spans="8:36" x14ac:dyDescent="0.15">
      <c r="H1606" s="2"/>
      <c r="R1606" s="6"/>
      <c r="S1606" s="3"/>
      <c r="U1606" s="3"/>
      <c r="X1606" s="18"/>
      <c r="AA1606" s="19"/>
      <c r="AB1606" s="10"/>
      <c r="AH1606" s="19"/>
      <c r="AJ1606" s="18"/>
    </row>
    <row r="1607" spans="8:36" x14ac:dyDescent="0.15">
      <c r="H1607" s="2"/>
      <c r="R1607" s="6"/>
      <c r="X1607" s="18"/>
      <c r="AA1607" s="19"/>
      <c r="AB1607" s="10"/>
      <c r="AH1607" s="19"/>
      <c r="AJ1607" s="18"/>
    </row>
    <row r="1608" spans="8:36" x14ac:dyDescent="0.15">
      <c r="H1608" s="2"/>
      <c r="R1608" s="6"/>
      <c r="T1608" s="3"/>
      <c r="U1608" s="3"/>
      <c r="X1608" s="18"/>
      <c r="AA1608" s="19"/>
      <c r="AB1608" s="10"/>
      <c r="AH1608" s="19"/>
      <c r="AJ1608" s="18"/>
    </row>
    <row r="1609" spans="8:36" x14ac:dyDescent="0.15">
      <c r="H1609" s="2"/>
      <c r="R1609" s="6"/>
      <c r="S1609" s="3"/>
      <c r="U1609" s="3"/>
      <c r="X1609" s="18"/>
      <c r="AA1609" s="19"/>
      <c r="AB1609" s="10"/>
      <c r="AH1609" s="19"/>
      <c r="AJ1609" s="18"/>
    </row>
    <row r="1610" spans="8:36" x14ac:dyDescent="0.15">
      <c r="H1610" s="2"/>
      <c r="X1610" s="18"/>
      <c r="AA1610" s="19"/>
      <c r="AB1610" s="10"/>
      <c r="AH1610" s="19"/>
      <c r="AJ1610" s="18"/>
    </row>
    <row r="1611" spans="8:36" x14ac:dyDescent="0.15">
      <c r="H1611" s="2"/>
      <c r="R1611" s="6"/>
      <c r="S1611" s="3"/>
      <c r="U1611" s="3"/>
      <c r="X1611" s="18"/>
      <c r="AA1611" s="19"/>
      <c r="AB1611" s="10"/>
      <c r="AH1611" s="19"/>
      <c r="AJ1611" s="18"/>
    </row>
    <row r="1612" spans="8:36" x14ac:dyDescent="0.15">
      <c r="H1612" s="2"/>
      <c r="X1612" s="18"/>
      <c r="AA1612" s="19"/>
      <c r="AB1612" s="10"/>
      <c r="AH1612" s="19"/>
      <c r="AJ1612" s="18"/>
    </row>
    <row r="1613" spans="8:36" x14ac:dyDescent="0.15">
      <c r="H1613" s="2"/>
      <c r="X1613" s="18"/>
      <c r="AA1613" s="19"/>
      <c r="AB1613" s="10"/>
      <c r="AH1613" s="19"/>
      <c r="AJ1613" s="18"/>
    </row>
    <row r="1614" spans="8:36" x14ac:dyDescent="0.15">
      <c r="H1614" s="2"/>
      <c r="T1614" s="3"/>
      <c r="U1614" s="3"/>
      <c r="X1614" s="18"/>
      <c r="AA1614" s="19"/>
      <c r="AB1614" s="10"/>
      <c r="AH1614" s="19"/>
      <c r="AJ1614" s="18"/>
    </row>
    <row r="1615" spans="8:36" x14ac:dyDescent="0.15">
      <c r="H1615" s="2"/>
      <c r="X1615" s="18"/>
      <c r="AA1615" s="19"/>
      <c r="AB1615" s="10"/>
      <c r="AH1615" s="19"/>
      <c r="AJ1615" s="18"/>
    </row>
    <row r="1616" spans="8:36" x14ac:dyDescent="0.15">
      <c r="H1616" s="2"/>
      <c r="K1616" s="3"/>
      <c r="L1616" s="3"/>
      <c r="X1616" s="18"/>
      <c r="AA1616" s="19"/>
      <c r="AB1616" s="10"/>
      <c r="AH1616" s="19"/>
      <c r="AJ1616" s="18"/>
    </row>
    <row r="1617" spans="8:36" x14ac:dyDescent="0.15">
      <c r="H1617" s="2"/>
      <c r="K1617" s="3"/>
      <c r="L1617" s="3"/>
      <c r="X1617" s="18"/>
      <c r="AA1617" s="19"/>
      <c r="AB1617" s="10"/>
      <c r="AH1617" s="19"/>
      <c r="AJ1617" s="18"/>
    </row>
    <row r="1618" spans="8:36" x14ac:dyDescent="0.15">
      <c r="H1618" s="2"/>
      <c r="K1618" s="3"/>
      <c r="L1618" s="3"/>
      <c r="S1618" s="3"/>
      <c r="T1618" s="3"/>
      <c r="X1618" s="18"/>
      <c r="AA1618" s="19"/>
      <c r="AB1618" s="10"/>
      <c r="AH1618" s="19"/>
      <c r="AJ1618" s="18"/>
    </row>
    <row r="1619" spans="8:36" x14ac:dyDescent="0.15">
      <c r="H1619" s="2"/>
      <c r="K1619" s="3"/>
      <c r="L1619" s="3"/>
      <c r="T1619" s="3"/>
      <c r="X1619" s="18"/>
      <c r="AA1619" s="19"/>
      <c r="AB1619" s="10"/>
      <c r="AH1619" s="19"/>
      <c r="AJ1619" s="18"/>
    </row>
    <row r="1620" spans="8:36" x14ac:dyDescent="0.15">
      <c r="H1620" s="2"/>
      <c r="K1620" s="3"/>
      <c r="L1620" s="3"/>
      <c r="X1620" s="18"/>
      <c r="AA1620" s="19"/>
      <c r="AB1620" s="10"/>
      <c r="AH1620" s="19"/>
      <c r="AJ1620" s="18"/>
    </row>
    <row r="1621" spans="8:36" x14ac:dyDescent="0.15">
      <c r="H1621" s="2"/>
      <c r="K1621" s="3"/>
      <c r="L1621" s="3"/>
      <c r="X1621" s="18"/>
      <c r="AA1621" s="19"/>
      <c r="AB1621" s="10"/>
      <c r="AH1621" s="19"/>
      <c r="AJ1621" s="18"/>
    </row>
    <row r="1622" spans="8:36" x14ac:dyDescent="0.15">
      <c r="H1622" s="2"/>
      <c r="K1622" s="3"/>
      <c r="L1622" s="3"/>
      <c r="T1622" s="3"/>
      <c r="U1622" s="3"/>
      <c r="X1622" s="18"/>
      <c r="AA1622" s="19"/>
      <c r="AB1622" s="10"/>
      <c r="AH1622" s="19"/>
      <c r="AJ1622" s="18"/>
    </row>
    <row r="1623" spans="8:36" x14ac:dyDescent="0.15">
      <c r="H1623" s="2"/>
      <c r="K1623" s="3"/>
      <c r="L1623" s="3"/>
      <c r="R1623" s="6"/>
      <c r="S1623" s="3"/>
      <c r="T1623" s="3"/>
      <c r="U1623" s="3"/>
      <c r="X1623" s="18"/>
      <c r="AA1623" s="19"/>
      <c r="AB1623" s="10"/>
      <c r="AH1623" s="19"/>
      <c r="AJ1623" s="18"/>
    </row>
    <row r="1624" spans="8:36" x14ac:dyDescent="0.15">
      <c r="H1624" s="2"/>
      <c r="K1624" s="3"/>
      <c r="L1624" s="3"/>
      <c r="R1624" s="6"/>
      <c r="T1624" s="3"/>
      <c r="X1624" s="18"/>
      <c r="AA1624" s="19"/>
      <c r="AB1624" s="10"/>
      <c r="AH1624" s="19"/>
      <c r="AJ1624" s="18"/>
    </row>
    <row r="1625" spans="8:36" x14ac:dyDescent="0.15">
      <c r="H1625" s="2"/>
      <c r="K1625" s="3"/>
      <c r="L1625" s="3"/>
      <c r="R1625" s="6"/>
      <c r="X1625" s="18"/>
      <c r="AA1625" s="19"/>
      <c r="AB1625" s="10"/>
      <c r="AH1625" s="19"/>
      <c r="AJ1625" s="18"/>
    </row>
    <row r="1626" spans="8:36" x14ac:dyDescent="0.15">
      <c r="H1626" s="2"/>
      <c r="K1626" s="3"/>
      <c r="L1626" s="3"/>
      <c r="R1626" s="6"/>
      <c r="S1626" s="3"/>
      <c r="U1626" s="3"/>
      <c r="X1626" s="18"/>
      <c r="AA1626" s="19"/>
      <c r="AB1626" s="10"/>
      <c r="AH1626" s="19"/>
      <c r="AJ1626" s="18"/>
    </row>
    <row r="1627" spans="8:36" x14ac:dyDescent="0.15">
      <c r="H1627" s="2"/>
      <c r="K1627" s="3"/>
      <c r="L1627" s="3"/>
      <c r="R1627" s="6"/>
      <c r="X1627" s="18"/>
      <c r="AA1627" s="19"/>
      <c r="AB1627" s="10"/>
      <c r="AH1627" s="19"/>
      <c r="AJ1627" s="18"/>
    </row>
    <row r="1628" spans="8:36" x14ac:dyDescent="0.15">
      <c r="H1628" s="2"/>
      <c r="K1628" s="3"/>
      <c r="L1628" s="3"/>
      <c r="X1628" s="18"/>
      <c r="AA1628" s="19"/>
      <c r="AB1628" s="10"/>
      <c r="AH1628" s="19"/>
      <c r="AJ1628" s="18"/>
    </row>
    <row r="1629" spans="8:36" x14ac:dyDescent="0.15">
      <c r="H1629" s="2"/>
      <c r="K1629" s="3"/>
      <c r="L1629" s="3"/>
      <c r="T1629" s="3"/>
      <c r="U1629" s="3"/>
      <c r="X1629" s="18"/>
      <c r="AA1629" s="19"/>
      <c r="AB1629" s="10"/>
      <c r="AH1629" s="19"/>
      <c r="AJ1629" s="18"/>
    </row>
    <row r="1630" spans="8:36" x14ac:dyDescent="0.15">
      <c r="H1630" s="2"/>
      <c r="K1630" s="3"/>
      <c r="L1630" s="3"/>
      <c r="X1630" s="18"/>
      <c r="AA1630" s="19"/>
      <c r="AB1630" s="10"/>
      <c r="AH1630" s="19"/>
      <c r="AJ1630" s="18"/>
    </row>
    <row r="1631" spans="8:36" x14ac:dyDescent="0.15">
      <c r="H1631" s="2"/>
      <c r="X1631" s="18"/>
      <c r="AA1631" s="19"/>
      <c r="AB1631" s="10"/>
      <c r="AH1631" s="19"/>
      <c r="AJ1631" s="18"/>
    </row>
    <row r="1632" spans="8:36" x14ac:dyDescent="0.15">
      <c r="H1632" s="2"/>
      <c r="X1632" s="18"/>
      <c r="AA1632" s="19"/>
      <c r="AB1632" s="10"/>
      <c r="AH1632" s="19"/>
      <c r="AJ1632" s="18"/>
    </row>
    <row r="1633" spans="8:36" x14ac:dyDescent="0.15">
      <c r="H1633" s="2"/>
      <c r="X1633" s="18"/>
      <c r="AA1633" s="19"/>
      <c r="AB1633" s="10"/>
      <c r="AH1633" s="19"/>
      <c r="AJ1633" s="18"/>
    </row>
    <row r="1634" spans="8:36" x14ac:dyDescent="0.15">
      <c r="H1634" s="2"/>
      <c r="S1634" s="3"/>
      <c r="T1634" s="3"/>
      <c r="X1634" s="18"/>
      <c r="AA1634" s="19"/>
      <c r="AB1634" s="10"/>
      <c r="AH1634" s="19"/>
      <c r="AJ1634" s="18"/>
    </row>
    <row r="1635" spans="8:36" x14ac:dyDescent="0.15">
      <c r="H1635" s="2"/>
      <c r="R1635" s="6"/>
      <c r="S1635" s="3"/>
      <c r="U1635" s="3"/>
      <c r="X1635" s="18"/>
      <c r="AA1635" s="19"/>
      <c r="AB1635" s="10"/>
      <c r="AH1635" s="19"/>
      <c r="AJ1635" s="18"/>
    </row>
    <row r="1636" spans="8:36" x14ac:dyDescent="0.15">
      <c r="H1636" s="2"/>
      <c r="R1636" s="6"/>
      <c r="S1636" s="3"/>
      <c r="U1636" s="3"/>
      <c r="X1636" s="18"/>
      <c r="AA1636" s="19"/>
      <c r="AB1636" s="10"/>
      <c r="AH1636" s="19"/>
      <c r="AJ1636" s="18"/>
    </row>
    <row r="1637" spans="8:36" x14ac:dyDescent="0.15">
      <c r="H1637" s="2"/>
      <c r="R1637" s="6"/>
      <c r="X1637" s="18"/>
      <c r="AA1637" s="19"/>
      <c r="AB1637" s="10"/>
      <c r="AH1637" s="19"/>
      <c r="AJ1637" s="18"/>
    </row>
    <row r="1638" spans="8:36" x14ac:dyDescent="0.15">
      <c r="H1638" s="2"/>
      <c r="R1638" s="6"/>
      <c r="S1638" s="3"/>
      <c r="T1638" s="3"/>
      <c r="X1638" s="18"/>
      <c r="AA1638" s="19"/>
      <c r="AB1638" s="10"/>
      <c r="AH1638" s="19"/>
      <c r="AJ1638" s="18"/>
    </row>
    <row r="1639" spans="8:36" x14ac:dyDescent="0.15">
      <c r="H1639" s="2"/>
      <c r="R1639" s="6"/>
      <c r="X1639" s="18"/>
      <c r="AA1639" s="19"/>
      <c r="AB1639" s="10"/>
      <c r="AH1639" s="19"/>
      <c r="AJ1639" s="18"/>
    </row>
    <row r="1640" spans="8:36" x14ac:dyDescent="0.15">
      <c r="H1640" s="2"/>
      <c r="X1640" s="18"/>
      <c r="AA1640" s="19"/>
      <c r="AB1640" s="10"/>
      <c r="AH1640" s="19"/>
      <c r="AJ1640" s="18"/>
    </row>
    <row r="1641" spans="8:36" x14ac:dyDescent="0.15">
      <c r="H1641" s="2"/>
      <c r="X1641" s="18"/>
      <c r="AA1641" s="19"/>
      <c r="AB1641" s="10"/>
      <c r="AH1641" s="19"/>
      <c r="AJ1641" s="18"/>
    </row>
    <row r="1642" spans="8:36" x14ac:dyDescent="0.15">
      <c r="H1642" s="2"/>
      <c r="X1642" s="18"/>
      <c r="AA1642" s="19"/>
      <c r="AB1642" s="10"/>
      <c r="AH1642" s="19"/>
      <c r="AJ1642" s="18"/>
    </row>
    <row r="1643" spans="8:36" x14ac:dyDescent="0.15">
      <c r="H1643" s="2"/>
      <c r="T1643" s="3"/>
      <c r="U1643" s="3"/>
      <c r="X1643" s="18"/>
      <c r="AA1643" s="19"/>
      <c r="AB1643" s="10"/>
      <c r="AH1643" s="19"/>
      <c r="AJ1643" s="18"/>
    </row>
    <row r="1644" spans="8:36" x14ac:dyDescent="0.15">
      <c r="H1644" s="2"/>
      <c r="X1644" s="18"/>
      <c r="AA1644" s="19"/>
      <c r="AB1644" s="10"/>
      <c r="AH1644" s="19"/>
      <c r="AJ1644" s="18"/>
    </row>
    <row r="1645" spans="8:36" x14ac:dyDescent="0.15">
      <c r="H1645" s="2"/>
      <c r="K1645" s="3"/>
      <c r="L1645" s="3"/>
      <c r="X1645" s="18"/>
      <c r="AA1645" s="19"/>
      <c r="AB1645" s="10"/>
      <c r="AH1645" s="19"/>
      <c r="AJ1645" s="18"/>
    </row>
    <row r="1646" spans="8:36" x14ac:dyDescent="0.15">
      <c r="H1646" s="2"/>
      <c r="K1646" s="3"/>
      <c r="L1646" s="3"/>
      <c r="X1646" s="18"/>
      <c r="AA1646" s="19"/>
      <c r="AB1646" s="10"/>
      <c r="AH1646" s="19"/>
      <c r="AJ1646" s="18"/>
    </row>
    <row r="1647" spans="8:36" x14ac:dyDescent="0.15">
      <c r="H1647" s="2"/>
      <c r="K1647" s="3"/>
      <c r="L1647" s="3"/>
      <c r="X1647" s="18"/>
      <c r="AA1647" s="19"/>
      <c r="AB1647" s="10"/>
      <c r="AH1647" s="19"/>
      <c r="AJ1647" s="18"/>
    </row>
    <row r="1648" spans="8:36" x14ac:dyDescent="0.15">
      <c r="H1648" s="2"/>
      <c r="K1648" s="3"/>
      <c r="L1648" s="3"/>
      <c r="S1648" s="3"/>
      <c r="U1648" s="3"/>
      <c r="X1648" s="18"/>
      <c r="AA1648" s="19"/>
      <c r="AB1648" s="10"/>
      <c r="AH1648" s="19"/>
      <c r="AJ1648" s="18"/>
    </row>
    <row r="1649" spans="8:36" x14ac:dyDescent="0.15">
      <c r="H1649" s="2"/>
      <c r="K1649" s="3"/>
      <c r="L1649" s="3"/>
      <c r="X1649" s="18"/>
      <c r="AA1649" s="19"/>
      <c r="AB1649" s="10"/>
      <c r="AH1649" s="19"/>
      <c r="AJ1649" s="18"/>
    </row>
    <row r="1650" spans="8:36" x14ac:dyDescent="0.15">
      <c r="H1650" s="2"/>
      <c r="K1650" s="3"/>
      <c r="L1650" s="3"/>
      <c r="X1650" s="18"/>
      <c r="AA1650" s="19"/>
      <c r="AB1650" s="10"/>
      <c r="AH1650" s="19"/>
      <c r="AJ1650" s="18"/>
    </row>
    <row r="1651" spans="8:36" x14ac:dyDescent="0.15">
      <c r="H1651" s="2"/>
      <c r="K1651" s="3"/>
      <c r="L1651" s="3"/>
      <c r="X1651" s="18"/>
      <c r="AA1651" s="19"/>
      <c r="AB1651" s="10"/>
      <c r="AH1651" s="19"/>
      <c r="AJ1651" s="18"/>
    </row>
    <row r="1652" spans="8:36" x14ac:dyDescent="0.15">
      <c r="H1652" s="2"/>
      <c r="K1652" s="3"/>
      <c r="L1652" s="3"/>
      <c r="X1652" s="18"/>
      <c r="AA1652" s="19"/>
      <c r="AB1652" s="10"/>
      <c r="AH1652" s="19"/>
      <c r="AJ1652" s="18"/>
    </row>
    <row r="1653" spans="8:36" x14ac:dyDescent="0.15">
      <c r="H1653" s="2"/>
      <c r="K1653" s="3"/>
      <c r="L1653" s="3"/>
      <c r="X1653" s="18"/>
      <c r="AA1653" s="19"/>
      <c r="AB1653" s="10"/>
      <c r="AH1653" s="19"/>
      <c r="AJ1653" s="18"/>
    </row>
    <row r="1654" spans="8:36" x14ac:dyDescent="0.15">
      <c r="H1654" s="2"/>
      <c r="K1654" s="3"/>
      <c r="L1654" s="3"/>
      <c r="X1654" s="18"/>
      <c r="AA1654" s="19"/>
      <c r="AB1654" s="10"/>
      <c r="AH1654" s="19"/>
      <c r="AJ1654" s="18"/>
    </row>
    <row r="1655" spans="8:36" x14ac:dyDescent="0.15">
      <c r="H1655" s="2"/>
      <c r="K1655" s="3"/>
      <c r="L1655" s="3"/>
      <c r="X1655" s="18"/>
      <c r="AA1655" s="19"/>
      <c r="AB1655" s="10"/>
      <c r="AH1655" s="19"/>
      <c r="AJ1655" s="18"/>
    </row>
    <row r="1656" spans="8:36" x14ac:dyDescent="0.15">
      <c r="H1656" s="2"/>
      <c r="K1656" s="3"/>
      <c r="L1656" s="3"/>
      <c r="X1656" s="18"/>
      <c r="AA1656" s="19"/>
      <c r="AB1656" s="10"/>
      <c r="AH1656" s="19"/>
      <c r="AJ1656" s="18"/>
    </row>
    <row r="1657" spans="8:36" x14ac:dyDescent="0.15">
      <c r="H1657" s="2"/>
      <c r="K1657" s="3"/>
      <c r="L1657" s="3"/>
      <c r="X1657" s="18"/>
      <c r="AA1657" s="19"/>
      <c r="AB1657" s="10"/>
      <c r="AH1657" s="19"/>
      <c r="AJ1657" s="18"/>
    </row>
    <row r="1658" spans="8:36" x14ac:dyDescent="0.15">
      <c r="H1658" s="2"/>
      <c r="K1658" s="3"/>
      <c r="L1658" s="3"/>
      <c r="X1658" s="18"/>
      <c r="AA1658" s="19"/>
      <c r="AB1658" s="10"/>
      <c r="AH1658" s="19"/>
      <c r="AJ1658" s="18"/>
    </row>
    <row r="1659" spans="8:36" x14ac:dyDescent="0.15">
      <c r="H1659" s="2"/>
      <c r="K1659" s="3"/>
      <c r="L1659" s="3"/>
      <c r="X1659" s="18"/>
      <c r="AA1659" s="19"/>
      <c r="AB1659" s="10"/>
      <c r="AH1659" s="19"/>
      <c r="AJ1659" s="18"/>
    </row>
    <row r="1660" spans="8:36" x14ac:dyDescent="0.15">
      <c r="H1660" s="2"/>
      <c r="K1660" s="3"/>
      <c r="L1660" s="3"/>
      <c r="S1660" s="3"/>
      <c r="U1660" s="3"/>
      <c r="X1660" s="18"/>
      <c r="AA1660" s="19"/>
      <c r="AB1660" s="10"/>
      <c r="AH1660" s="19"/>
      <c r="AJ1660" s="18"/>
    </row>
    <row r="1661" spans="8:36" x14ac:dyDescent="0.15">
      <c r="H1661" s="2"/>
      <c r="K1661" s="3"/>
      <c r="L1661" s="3"/>
      <c r="T1661" s="3"/>
      <c r="U1661" s="3"/>
      <c r="X1661" s="18"/>
      <c r="AA1661" s="19"/>
      <c r="AB1661" s="10"/>
      <c r="AH1661" s="19"/>
      <c r="AJ1661" s="18"/>
    </row>
    <row r="1662" spans="8:36" x14ac:dyDescent="0.15">
      <c r="H1662" s="2"/>
      <c r="K1662" s="3"/>
      <c r="L1662" s="3"/>
      <c r="X1662" s="18"/>
      <c r="AA1662" s="19"/>
      <c r="AB1662" s="10"/>
      <c r="AH1662" s="19"/>
      <c r="AJ1662" s="18"/>
    </row>
    <row r="1663" spans="8:36" x14ac:dyDescent="0.15">
      <c r="H1663" s="2"/>
      <c r="K1663" s="3"/>
      <c r="L1663" s="3"/>
      <c r="X1663" s="18"/>
      <c r="AA1663" s="19"/>
      <c r="AB1663" s="10"/>
      <c r="AH1663" s="19"/>
      <c r="AJ1663" s="18"/>
    </row>
    <row r="1664" spans="8:36" x14ac:dyDescent="0.15">
      <c r="H1664" s="2"/>
      <c r="K1664" s="3"/>
      <c r="L1664" s="3"/>
      <c r="X1664" s="18"/>
      <c r="AA1664" s="19"/>
      <c r="AB1664" s="10"/>
      <c r="AH1664" s="19"/>
      <c r="AJ1664" s="18"/>
    </row>
    <row r="1665" spans="8:36" x14ac:dyDescent="0.15">
      <c r="H1665" s="2"/>
      <c r="K1665" s="3"/>
      <c r="L1665" s="3"/>
      <c r="X1665" s="18"/>
      <c r="AA1665" s="19"/>
      <c r="AB1665" s="10"/>
      <c r="AH1665" s="19"/>
      <c r="AJ1665" s="18"/>
    </row>
    <row r="1666" spans="8:36" x14ac:dyDescent="0.15">
      <c r="H1666" s="2"/>
      <c r="K1666" s="3"/>
      <c r="L1666" s="3"/>
      <c r="X1666" s="18"/>
      <c r="AA1666" s="19"/>
      <c r="AB1666" s="10"/>
      <c r="AH1666" s="19"/>
      <c r="AJ1666" s="18"/>
    </row>
    <row r="1667" spans="8:36" x14ac:dyDescent="0.15">
      <c r="H1667" s="2"/>
      <c r="K1667" s="3"/>
      <c r="L1667" s="3"/>
      <c r="T1667" s="3"/>
      <c r="U1667" s="3"/>
      <c r="X1667" s="18"/>
      <c r="AA1667" s="19"/>
      <c r="AB1667" s="10"/>
      <c r="AH1667" s="19"/>
      <c r="AJ1667" s="18"/>
    </row>
    <row r="1668" spans="8:36" x14ac:dyDescent="0.15">
      <c r="H1668" s="2"/>
      <c r="K1668" s="3"/>
      <c r="L1668" s="3"/>
      <c r="X1668" s="18"/>
      <c r="AA1668" s="19"/>
      <c r="AB1668" s="10"/>
      <c r="AH1668" s="19"/>
      <c r="AJ1668" s="18"/>
    </row>
    <row r="1669" spans="8:36" x14ac:dyDescent="0.15">
      <c r="H1669" s="2"/>
      <c r="K1669" s="3"/>
      <c r="L1669" s="3"/>
      <c r="X1669" s="18"/>
      <c r="AA1669" s="19"/>
      <c r="AB1669" s="10"/>
      <c r="AH1669" s="19"/>
      <c r="AJ1669" s="18"/>
    </row>
    <row r="1670" spans="8:36" x14ac:dyDescent="0.15">
      <c r="H1670" s="2"/>
      <c r="K1670" s="3"/>
      <c r="L1670" s="3"/>
      <c r="X1670" s="18"/>
      <c r="AA1670" s="19"/>
      <c r="AB1670" s="10"/>
      <c r="AH1670" s="19"/>
      <c r="AJ1670" s="18"/>
    </row>
    <row r="1671" spans="8:36" x14ac:dyDescent="0.15">
      <c r="H1671" s="2"/>
      <c r="K1671" s="3"/>
      <c r="L1671" s="3"/>
      <c r="X1671" s="18"/>
      <c r="AA1671" s="19"/>
      <c r="AB1671" s="10"/>
      <c r="AH1671" s="19"/>
      <c r="AJ1671" s="18"/>
    </row>
    <row r="1672" spans="8:36" x14ac:dyDescent="0.15">
      <c r="H1672" s="2"/>
      <c r="K1672" s="3"/>
      <c r="L1672" s="3"/>
      <c r="X1672" s="18"/>
      <c r="AA1672" s="19"/>
      <c r="AB1672" s="10"/>
      <c r="AH1672" s="19"/>
      <c r="AJ1672" s="18"/>
    </row>
    <row r="1673" spans="8:36" x14ac:dyDescent="0.15">
      <c r="H1673" s="2"/>
      <c r="K1673" s="3"/>
      <c r="L1673" s="3"/>
      <c r="X1673" s="18"/>
      <c r="AA1673" s="19"/>
      <c r="AB1673" s="10"/>
      <c r="AH1673" s="19"/>
      <c r="AJ1673" s="18"/>
    </row>
    <row r="1674" spans="8:36" x14ac:dyDescent="0.15">
      <c r="H1674" s="2"/>
      <c r="K1674" s="3"/>
      <c r="L1674" s="3"/>
      <c r="X1674" s="18"/>
      <c r="AA1674" s="19"/>
      <c r="AB1674" s="10"/>
      <c r="AH1674" s="19"/>
      <c r="AJ1674" s="18"/>
    </row>
    <row r="1675" spans="8:36" x14ac:dyDescent="0.15">
      <c r="H1675" s="2"/>
      <c r="K1675" s="3"/>
      <c r="L1675" s="3"/>
      <c r="X1675" s="18"/>
      <c r="AA1675" s="19"/>
      <c r="AB1675" s="10"/>
      <c r="AH1675" s="19"/>
      <c r="AJ1675" s="18"/>
    </row>
    <row r="1676" spans="8:36" x14ac:dyDescent="0.15">
      <c r="H1676" s="2"/>
      <c r="K1676" s="3"/>
      <c r="L1676" s="3"/>
      <c r="X1676" s="18"/>
      <c r="AA1676" s="19"/>
      <c r="AB1676" s="10"/>
      <c r="AH1676" s="19"/>
      <c r="AJ1676" s="18"/>
    </row>
    <row r="1677" spans="8:36" x14ac:dyDescent="0.15">
      <c r="H1677" s="2"/>
      <c r="K1677" s="3"/>
      <c r="L1677" s="3"/>
      <c r="X1677" s="18"/>
      <c r="AA1677" s="19"/>
      <c r="AB1677" s="10"/>
      <c r="AH1677" s="19"/>
      <c r="AJ1677" s="18"/>
    </row>
    <row r="1678" spans="8:36" x14ac:dyDescent="0.15">
      <c r="H1678" s="2"/>
      <c r="K1678" s="3"/>
      <c r="L1678" s="3"/>
      <c r="S1678" s="3"/>
      <c r="U1678" s="3"/>
      <c r="X1678" s="18"/>
      <c r="AA1678" s="19"/>
      <c r="AB1678" s="10"/>
      <c r="AH1678" s="19"/>
      <c r="AJ1678" s="18"/>
    </row>
    <row r="1679" spans="8:36" x14ac:dyDescent="0.15">
      <c r="H1679" s="2"/>
      <c r="K1679" s="3"/>
      <c r="L1679" s="3"/>
      <c r="T1679" s="3"/>
      <c r="U1679" s="3"/>
      <c r="X1679" s="18"/>
      <c r="AA1679" s="19"/>
      <c r="AB1679" s="10"/>
      <c r="AH1679" s="19"/>
      <c r="AJ1679" s="18"/>
    </row>
    <row r="1680" spans="8:36" x14ac:dyDescent="0.15">
      <c r="H1680" s="2"/>
      <c r="K1680" s="3"/>
      <c r="L1680" s="3"/>
      <c r="X1680" s="18"/>
      <c r="AA1680" s="19"/>
      <c r="AB1680" s="10"/>
      <c r="AH1680" s="19"/>
      <c r="AJ1680" s="18"/>
    </row>
    <row r="1681" spans="8:36" x14ac:dyDescent="0.15">
      <c r="H1681" s="2"/>
      <c r="K1681" s="3"/>
      <c r="L1681" s="3"/>
      <c r="X1681" s="18"/>
      <c r="AA1681" s="19"/>
      <c r="AB1681" s="10"/>
      <c r="AH1681" s="19"/>
      <c r="AJ1681" s="18"/>
    </row>
    <row r="1682" spans="8:36" x14ac:dyDescent="0.15">
      <c r="H1682" s="2"/>
      <c r="K1682" s="3"/>
      <c r="L1682" s="3"/>
      <c r="X1682" s="18"/>
      <c r="AA1682" s="19"/>
      <c r="AB1682" s="10"/>
      <c r="AH1682" s="19"/>
      <c r="AJ1682" s="18"/>
    </row>
    <row r="1683" spans="8:36" x14ac:dyDescent="0.15">
      <c r="H1683" s="2"/>
      <c r="K1683" s="3"/>
      <c r="L1683" s="3"/>
      <c r="X1683" s="18"/>
      <c r="AA1683" s="19"/>
      <c r="AB1683" s="10"/>
      <c r="AH1683" s="19"/>
      <c r="AJ1683" s="18"/>
    </row>
    <row r="1684" spans="8:36" x14ac:dyDescent="0.15">
      <c r="H1684" s="2"/>
      <c r="K1684" s="3"/>
      <c r="L1684" s="3"/>
      <c r="X1684" s="18"/>
      <c r="AA1684" s="19"/>
      <c r="AB1684" s="10"/>
      <c r="AH1684" s="19"/>
      <c r="AJ1684" s="18"/>
    </row>
    <row r="1685" spans="8:36" x14ac:dyDescent="0.15">
      <c r="H1685" s="2"/>
      <c r="K1685" s="3"/>
      <c r="L1685" s="3"/>
      <c r="X1685" s="18"/>
      <c r="AA1685" s="19"/>
      <c r="AB1685" s="10"/>
      <c r="AH1685" s="19"/>
      <c r="AJ1685" s="18"/>
    </row>
    <row r="1686" spans="8:36" x14ac:dyDescent="0.15">
      <c r="H1686" s="2"/>
      <c r="K1686" s="3"/>
      <c r="L1686" s="3"/>
      <c r="X1686" s="18"/>
      <c r="AA1686" s="19"/>
      <c r="AB1686" s="10"/>
      <c r="AH1686" s="19"/>
      <c r="AJ1686" s="18"/>
    </row>
    <row r="1687" spans="8:36" x14ac:dyDescent="0.15">
      <c r="H1687" s="2"/>
      <c r="K1687" s="3"/>
      <c r="L1687" s="3"/>
      <c r="X1687" s="18"/>
      <c r="AA1687" s="19"/>
      <c r="AB1687" s="10"/>
      <c r="AH1687" s="19"/>
      <c r="AJ1687" s="18"/>
    </row>
    <row r="1688" spans="8:36" x14ac:dyDescent="0.15">
      <c r="H1688" s="2"/>
      <c r="K1688" s="3"/>
      <c r="L1688" s="3"/>
      <c r="X1688" s="18"/>
      <c r="AA1688" s="19"/>
      <c r="AB1688" s="10"/>
      <c r="AH1688" s="19"/>
      <c r="AJ1688" s="18"/>
    </row>
    <row r="1689" spans="8:36" x14ac:dyDescent="0.15">
      <c r="H1689" s="2"/>
      <c r="K1689" s="3"/>
      <c r="L1689" s="3"/>
      <c r="X1689" s="18"/>
      <c r="AA1689" s="19"/>
      <c r="AB1689" s="10"/>
      <c r="AH1689" s="19"/>
      <c r="AJ1689" s="18"/>
    </row>
    <row r="1690" spans="8:36" x14ac:dyDescent="0.15">
      <c r="H1690" s="2"/>
      <c r="K1690" s="3"/>
      <c r="L1690" s="3"/>
      <c r="X1690" s="18"/>
      <c r="AA1690" s="19"/>
      <c r="AB1690" s="10"/>
      <c r="AH1690" s="19"/>
      <c r="AJ1690" s="18"/>
    </row>
    <row r="1691" spans="8:36" x14ac:dyDescent="0.15">
      <c r="H1691" s="2"/>
      <c r="K1691" s="3"/>
      <c r="L1691" s="3"/>
      <c r="X1691" s="18"/>
      <c r="AA1691" s="19"/>
      <c r="AB1691" s="10"/>
      <c r="AH1691" s="19"/>
      <c r="AJ1691" s="18"/>
    </row>
    <row r="1692" spans="8:36" x14ac:dyDescent="0.15">
      <c r="H1692" s="2"/>
      <c r="K1692" s="3"/>
      <c r="L1692" s="3"/>
      <c r="S1692" s="3"/>
      <c r="U1692" s="3"/>
      <c r="X1692" s="18"/>
      <c r="AA1692" s="19"/>
      <c r="AB1692" s="10"/>
      <c r="AH1692" s="19"/>
      <c r="AJ1692" s="18"/>
    </row>
    <row r="1693" spans="8:36" x14ac:dyDescent="0.15">
      <c r="H1693" s="2"/>
      <c r="K1693" s="3"/>
      <c r="L1693" s="3"/>
      <c r="X1693" s="18"/>
      <c r="AA1693" s="19"/>
      <c r="AB1693" s="10"/>
      <c r="AH1693" s="19"/>
      <c r="AJ1693" s="18"/>
    </row>
    <row r="1694" spans="8:36" x14ac:dyDescent="0.15">
      <c r="H1694" s="2"/>
      <c r="K1694" s="3"/>
      <c r="L1694" s="3"/>
      <c r="S1694" s="3"/>
      <c r="U1694" s="3"/>
      <c r="X1694" s="18"/>
      <c r="AA1694" s="19"/>
      <c r="AB1694" s="10"/>
      <c r="AH1694" s="19"/>
      <c r="AJ1694" s="18"/>
    </row>
    <row r="1695" spans="8:36" x14ac:dyDescent="0.15">
      <c r="H1695" s="2"/>
      <c r="K1695" s="3"/>
      <c r="L1695" s="3"/>
      <c r="X1695" s="18"/>
      <c r="AA1695" s="19"/>
      <c r="AB1695" s="10"/>
      <c r="AH1695" s="19"/>
      <c r="AJ1695" s="18"/>
    </row>
    <row r="1696" spans="8:36" x14ac:dyDescent="0.15">
      <c r="H1696" s="2"/>
      <c r="K1696" s="3"/>
      <c r="L1696" s="3"/>
      <c r="X1696" s="18"/>
      <c r="AA1696" s="19"/>
      <c r="AB1696" s="10"/>
      <c r="AH1696" s="19"/>
      <c r="AJ1696" s="18"/>
    </row>
    <row r="1697" spans="8:36" x14ac:dyDescent="0.15">
      <c r="H1697" s="2"/>
      <c r="K1697" s="3"/>
      <c r="L1697" s="3"/>
      <c r="T1697" s="3"/>
      <c r="U1697" s="3"/>
      <c r="X1697" s="18"/>
      <c r="AA1697" s="19"/>
      <c r="AB1697" s="10"/>
      <c r="AH1697" s="19"/>
      <c r="AJ1697" s="18"/>
    </row>
    <row r="1698" spans="8:36" x14ac:dyDescent="0.15">
      <c r="H1698" s="2"/>
      <c r="K1698" s="3"/>
      <c r="L1698" s="3"/>
      <c r="X1698" s="18"/>
      <c r="AA1698" s="19"/>
      <c r="AB1698" s="10"/>
      <c r="AH1698" s="19"/>
      <c r="AJ1698" s="18"/>
    </row>
    <row r="1699" spans="8:36" x14ac:dyDescent="0.15">
      <c r="H1699" s="2"/>
      <c r="K1699" s="3"/>
      <c r="L1699" s="3"/>
      <c r="X1699" s="18"/>
      <c r="AA1699" s="19"/>
      <c r="AB1699" s="10"/>
      <c r="AH1699" s="19"/>
      <c r="AJ1699" s="18"/>
    </row>
    <row r="1700" spans="8:36" x14ac:dyDescent="0.15">
      <c r="H1700" s="2"/>
      <c r="K1700" s="3"/>
      <c r="L1700" s="3"/>
      <c r="X1700" s="18"/>
      <c r="AA1700" s="19"/>
      <c r="AB1700" s="10"/>
      <c r="AH1700" s="19"/>
      <c r="AJ1700" s="18"/>
    </row>
    <row r="1701" spans="8:36" x14ac:dyDescent="0.15">
      <c r="H1701" s="2"/>
      <c r="K1701" s="3"/>
      <c r="L1701" s="3"/>
      <c r="X1701" s="18"/>
      <c r="AA1701" s="19"/>
      <c r="AB1701" s="10"/>
      <c r="AH1701" s="19"/>
      <c r="AJ1701" s="18"/>
    </row>
    <row r="1702" spans="8:36" x14ac:dyDescent="0.15">
      <c r="H1702" s="2"/>
      <c r="K1702" s="3"/>
      <c r="L1702" s="3"/>
      <c r="X1702" s="18"/>
      <c r="AA1702" s="19"/>
      <c r="AB1702" s="10"/>
      <c r="AH1702" s="19"/>
      <c r="AJ1702" s="18"/>
    </row>
    <row r="1703" spans="8:36" x14ac:dyDescent="0.15">
      <c r="H1703" s="2"/>
      <c r="K1703" s="3"/>
      <c r="L1703" s="3"/>
      <c r="T1703" s="3"/>
      <c r="U1703" s="3"/>
      <c r="X1703" s="18"/>
      <c r="AA1703" s="19"/>
      <c r="AB1703" s="10"/>
      <c r="AH1703" s="19"/>
      <c r="AJ1703" s="18"/>
    </row>
    <row r="1704" spans="8:36" x14ac:dyDescent="0.15">
      <c r="H1704" s="2"/>
      <c r="K1704" s="3"/>
      <c r="L1704" s="3"/>
      <c r="X1704" s="18"/>
      <c r="AA1704" s="19"/>
      <c r="AB1704" s="10"/>
      <c r="AH1704" s="19"/>
      <c r="AJ1704" s="18"/>
    </row>
    <row r="1705" spans="8:36" x14ac:dyDescent="0.15">
      <c r="H1705" s="2"/>
      <c r="K1705" s="3"/>
      <c r="L1705" s="3"/>
      <c r="T1705" s="3"/>
      <c r="U1705" s="3"/>
      <c r="X1705" s="18"/>
      <c r="AA1705" s="19"/>
      <c r="AB1705" s="10"/>
      <c r="AH1705" s="19"/>
      <c r="AJ1705" s="18"/>
    </row>
    <row r="1706" spans="8:36" x14ac:dyDescent="0.15">
      <c r="H1706" s="2"/>
      <c r="K1706" s="3"/>
      <c r="L1706" s="3"/>
      <c r="X1706" s="18"/>
      <c r="AA1706" s="19"/>
      <c r="AB1706" s="10"/>
      <c r="AH1706" s="19"/>
      <c r="AJ1706" s="18"/>
    </row>
    <row r="1707" spans="8:36" x14ac:dyDescent="0.15">
      <c r="H1707" s="2"/>
      <c r="K1707" s="3"/>
      <c r="L1707" s="3"/>
      <c r="X1707" s="18"/>
      <c r="AA1707" s="19"/>
      <c r="AB1707" s="10"/>
      <c r="AH1707" s="19"/>
      <c r="AJ1707" s="18"/>
    </row>
    <row r="1708" spans="8:36" x14ac:dyDescent="0.15">
      <c r="H1708" s="2"/>
      <c r="K1708" s="3"/>
      <c r="L1708" s="3"/>
      <c r="X1708" s="18"/>
      <c r="AA1708" s="19"/>
      <c r="AB1708" s="10"/>
      <c r="AH1708" s="19"/>
      <c r="AJ1708" s="18"/>
    </row>
    <row r="1709" spans="8:36" x14ac:dyDescent="0.15">
      <c r="H1709" s="2"/>
      <c r="K1709" s="3"/>
      <c r="L1709" s="3"/>
      <c r="X1709" s="18"/>
      <c r="AA1709" s="19"/>
      <c r="AB1709" s="10"/>
      <c r="AH1709" s="19"/>
      <c r="AJ1709" s="18"/>
    </row>
    <row r="1710" spans="8:36" x14ac:dyDescent="0.15">
      <c r="H1710" s="2"/>
      <c r="K1710" s="3"/>
      <c r="L1710" s="3"/>
      <c r="X1710" s="18"/>
      <c r="AA1710" s="19"/>
      <c r="AB1710" s="10"/>
      <c r="AH1710" s="19"/>
      <c r="AJ1710" s="18"/>
    </row>
    <row r="1711" spans="8:36" x14ac:dyDescent="0.15">
      <c r="H1711" s="2"/>
      <c r="K1711" s="3"/>
      <c r="L1711" s="3"/>
      <c r="X1711" s="18"/>
      <c r="AA1711" s="19"/>
      <c r="AB1711" s="10"/>
      <c r="AH1711" s="19"/>
      <c r="AJ1711" s="18"/>
    </row>
    <row r="1712" spans="8:36" x14ac:dyDescent="0.15">
      <c r="H1712" s="2"/>
      <c r="K1712" s="3"/>
      <c r="L1712" s="3"/>
      <c r="S1712" s="3"/>
      <c r="U1712" s="3"/>
      <c r="X1712" s="18"/>
      <c r="AA1712" s="19"/>
      <c r="AB1712" s="10"/>
      <c r="AH1712" s="19"/>
      <c r="AJ1712" s="18"/>
    </row>
    <row r="1713" spans="8:36" x14ac:dyDescent="0.15">
      <c r="H1713" s="2"/>
      <c r="K1713" s="3"/>
      <c r="L1713" s="3"/>
      <c r="X1713" s="18"/>
      <c r="AA1713" s="19"/>
      <c r="AB1713" s="10"/>
      <c r="AH1713" s="19"/>
      <c r="AJ1713" s="18"/>
    </row>
    <row r="1714" spans="8:36" x14ac:dyDescent="0.15">
      <c r="H1714" s="2"/>
      <c r="K1714" s="3"/>
      <c r="L1714" s="3"/>
      <c r="T1714" s="3"/>
      <c r="U1714" s="3"/>
      <c r="X1714" s="18"/>
      <c r="AA1714" s="19"/>
      <c r="AB1714" s="10"/>
      <c r="AH1714" s="19"/>
      <c r="AJ1714" s="18"/>
    </row>
    <row r="1715" spans="8:36" x14ac:dyDescent="0.15">
      <c r="H1715" s="2"/>
      <c r="K1715" s="3"/>
      <c r="L1715" s="3"/>
      <c r="X1715" s="18"/>
      <c r="AA1715" s="19"/>
      <c r="AB1715" s="10"/>
      <c r="AH1715" s="19"/>
      <c r="AJ1715" s="18"/>
    </row>
    <row r="1716" spans="8:36" x14ac:dyDescent="0.15">
      <c r="H1716" s="2"/>
      <c r="K1716" s="3"/>
      <c r="L1716" s="3"/>
      <c r="X1716" s="18"/>
      <c r="AA1716" s="19"/>
      <c r="AB1716" s="10"/>
      <c r="AH1716" s="19"/>
      <c r="AJ1716" s="18"/>
    </row>
    <row r="1717" spans="8:36" x14ac:dyDescent="0.15">
      <c r="H1717" s="2"/>
      <c r="K1717" s="3"/>
      <c r="L1717" s="3"/>
      <c r="X1717" s="18"/>
      <c r="AA1717" s="19"/>
      <c r="AB1717" s="10"/>
      <c r="AH1717" s="19"/>
      <c r="AJ1717" s="18"/>
    </row>
    <row r="1718" spans="8:36" x14ac:dyDescent="0.15">
      <c r="H1718" s="2"/>
      <c r="K1718" s="3"/>
      <c r="L1718" s="3"/>
      <c r="X1718" s="18"/>
      <c r="AA1718" s="19"/>
      <c r="AB1718" s="10"/>
      <c r="AH1718" s="19"/>
      <c r="AJ1718" s="18"/>
    </row>
    <row r="1719" spans="8:36" x14ac:dyDescent="0.15">
      <c r="H1719" s="2"/>
      <c r="K1719" s="3"/>
      <c r="L1719" s="3"/>
      <c r="X1719" s="18"/>
      <c r="AA1719" s="19"/>
      <c r="AB1719" s="10"/>
      <c r="AH1719" s="19"/>
      <c r="AJ1719" s="18"/>
    </row>
    <row r="1720" spans="8:36" x14ac:dyDescent="0.15">
      <c r="H1720" s="2"/>
      <c r="K1720" s="3"/>
      <c r="L1720" s="3"/>
      <c r="X1720" s="18"/>
      <c r="AA1720" s="19"/>
      <c r="AB1720" s="10"/>
      <c r="AH1720" s="19"/>
      <c r="AJ1720" s="18"/>
    </row>
    <row r="1721" spans="8:36" x14ac:dyDescent="0.15">
      <c r="H1721" s="2"/>
      <c r="K1721" s="3"/>
      <c r="L1721" s="3"/>
      <c r="X1721" s="18"/>
      <c r="AA1721" s="19"/>
      <c r="AB1721" s="10"/>
      <c r="AH1721" s="19"/>
      <c r="AJ1721" s="18"/>
    </row>
    <row r="1722" spans="8:36" x14ac:dyDescent="0.15">
      <c r="H1722" s="2"/>
      <c r="K1722" s="3"/>
      <c r="L1722" s="3"/>
      <c r="X1722" s="18"/>
      <c r="AA1722" s="19"/>
      <c r="AB1722" s="10"/>
      <c r="AH1722" s="19"/>
      <c r="AJ1722" s="18"/>
    </row>
    <row r="1723" spans="8:36" x14ac:dyDescent="0.15">
      <c r="H1723" s="2"/>
      <c r="K1723" s="3"/>
      <c r="L1723" s="3"/>
      <c r="X1723" s="18"/>
      <c r="AA1723" s="19"/>
      <c r="AB1723" s="10"/>
      <c r="AH1723" s="19"/>
      <c r="AJ1723" s="18"/>
    </row>
    <row r="1724" spans="8:36" x14ac:dyDescent="0.15">
      <c r="H1724" s="2"/>
      <c r="K1724" s="3"/>
      <c r="L1724" s="3"/>
      <c r="X1724" s="18"/>
      <c r="AA1724" s="19"/>
      <c r="AB1724" s="10"/>
      <c r="AH1724" s="19"/>
      <c r="AJ1724" s="18"/>
    </row>
    <row r="1725" spans="8:36" x14ac:dyDescent="0.15">
      <c r="H1725" s="2"/>
      <c r="K1725" s="3"/>
      <c r="L1725" s="3"/>
      <c r="X1725" s="18"/>
      <c r="AA1725" s="19"/>
      <c r="AB1725" s="10"/>
      <c r="AH1725" s="19"/>
      <c r="AJ1725" s="18"/>
    </row>
    <row r="1726" spans="8:36" x14ac:dyDescent="0.15">
      <c r="H1726" s="2"/>
      <c r="K1726" s="3"/>
      <c r="L1726" s="3"/>
      <c r="X1726" s="18"/>
      <c r="AA1726" s="19"/>
      <c r="AB1726" s="10"/>
      <c r="AH1726" s="19"/>
      <c r="AJ1726" s="18"/>
    </row>
    <row r="1727" spans="8:36" x14ac:dyDescent="0.15">
      <c r="H1727" s="2"/>
      <c r="K1727" s="3"/>
      <c r="L1727" s="3"/>
      <c r="X1727" s="18"/>
      <c r="AA1727" s="19"/>
      <c r="AB1727" s="10"/>
      <c r="AH1727" s="19"/>
      <c r="AJ1727" s="18"/>
    </row>
    <row r="1728" spans="8:36" x14ac:dyDescent="0.15">
      <c r="H1728" s="2"/>
      <c r="K1728" s="3"/>
      <c r="L1728" s="3"/>
      <c r="X1728" s="18"/>
      <c r="AA1728" s="19"/>
      <c r="AB1728" s="10"/>
      <c r="AH1728" s="19"/>
      <c r="AJ1728" s="18"/>
    </row>
    <row r="1729" spans="8:36" x14ac:dyDescent="0.15">
      <c r="H1729" s="2"/>
      <c r="K1729" s="3"/>
      <c r="L1729" s="3"/>
      <c r="X1729" s="18"/>
      <c r="AA1729" s="19"/>
      <c r="AB1729" s="10"/>
      <c r="AH1729" s="19"/>
      <c r="AJ1729" s="18"/>
    </row>
    <row r="1730" spans="8:36" x14ac:dyDescent="0.15">
      <c r="H1730" s="2"/>
      <c r="K1730" s="3"/>
      <c r="L1730" s="3"/>
      <c r="X1730" s="18"/>
      <c r="AA1730" s="19"/>
      <c r="AB1730" s="10"/>
      <c r="AH1730" s="19"/>
      <c r="AJ1730" s="18"/>
    </row>
    <row r="1731" spans="8:36" x14ac:dyDescent="0.15">
      <c r="H1731" s="2"/>
      <c r="K1731" s="3"/>
      <c r="L1731" s="3"/>
      <c r="S1731" s="3"/>
      <c r="U1731" s="3"/>
      <c r="X1731" s="18"/>
      <c r="AA1731" s="19"/>
      <c r="AB1731" s="10"/>
      <c r="AH1731" s="19"/>
      <c r="AJ1731" s="18"/>
    </row>
    <row r="1732" spans="8:36" x14ac:dyDescent="0.15">
      <c r="H1732" s="2"/>
      <c r="K1732" s="3"/>
      <c r="L1732" s="3"/>
      <c r="S1732" s="3"/>
      <c r="U1732" s="3"/>
      <c r="X1732" s="18"/>
      <c r="AA1732" s="19"/>
      <c r="AB1732" s="10"/>
      <c r="AH1732" s="19"/>
      <c r="AJ1732" s="18"/>
    </row>
    <row r="1733" spans="8:36" x14ac:dyDescent="0.15">
      <c r="H1733" s="2"/>
      <c r="K1733" s="3"/>
      <c r="L1733" s="3"/>
      <c r="T1733" s="3"/>
      <c r="U1733" s="3"/>
      <c r="X1733" s="18"/>
      <c r="AA1733" s="19"/>
      <c r="AB1733" s="10"/>
      <c r="AH1733" s="19"/>
      <c r="AJ1733" s="18"/>
    </row>
    <row r="1734" spans="8:36" x14ac:dyDescent="0.15">
      <c r="H1734" s="2"/>
      <c r="K1734" s="3"/>
      <c r="L1734" s="3"/>
      <c r="X1734" s="18"/>
      <c r="AA1734" s="19"/>
      <c r="AB1734" s="10"/>
      <c r="AH1734" s="19"/>
      <c r="AJ1734" s="18"/>
    </row>
    <row r="1735" spans="8:36" x14ac:dyDescent="0.15">
      <c r="H1735" s="2"/>
      <c r="K1735" s="3"/>
      <c r="L1735" s="3"/>
      <c r="X1735" s="18"/>
      <c r="AA1735" s="19"/>
      <c r="AB1735" s="10"/>
      <c r="AH1735" s="19"/>
      <c r="AJ1735" s="18"/>
    </row>
    <row r="1736" spans="8:36" x14ac:dyDescent="0.15">
      <c r="H1736" s="2"/>
      <c r="K1736" s="3"/>
      <c r="L1736" s="3"/>
      <c r="X1736" s="18"/>
      <c r="AA1736" s="19"/>
      <c r="AB1736" s="10"/>
      <c r="AH1736" s="19"/>
      <c r="AJ1736" s="18"/>
    </row>
    <row r="1737" spans="8:36" x14ac:dyDescent="0.15">
      <c r="H1737" s="2"/>
      <c r="K1737" s="3"/>
      <c r="L1737" s="3"/>
      <c r="X1737" s="18"/>
      <c r="AA1737" s="19"/>
      <c r="AB1737" s="10"/>
      <c r="AH1737" s="19"/>
      <c r="AJ1737" s="18"/>
    </row>
    <row r="1738" spans="8:36" x14ac:dyDescent="0.15">
      <c r="H1738" s="2"/>
      <c r="K1738" s="3"/>
      <c r="L1738" s="3"/>
      <c r="X1738" s="18"/>
      <c r="AA1738" s="19"/>
      <c r="AB1738" s="10"/>
      <c r="AH1738" s="19"/>
      <c r="AJ1738" s="18"/>
    </row>
    <row r="1739" spans="8:36" x14ac:dyDescent="0.15">
      <c r="H1739" s="2"/>
      <c r="K1739" s="3"/>
      <c r="L1739" s="3"/>
      <c r="T1739" s="3"/>
      <c r="U1739" s="3"/>
      <c r="X1739" s="18"/>
      <c r="AA1739" s="19"/>
      <c r="AB1739" s="10"/>
      <c r="AH1739" s="19"/>
      <c r="AJ1739" s="18"/>
    </row>
    <row r="1740" spans="8:36" x14ac:dyDescent="0.15">
      <c r="H1740" s="2"/>
      <c r="K1740" s="3"/>
      <c r="L1740" s="3"/>
      <c r="X1740" s="18"/>
      <c r="AA1740" s="19"/>
      <c r="AB1740" s="10"/>
      <c r="AH1740" s="19"/>
      <c r="AJ1740" s="18"/>
    </row>
    <row r="1741" spans="8:36" x14ac:dyDescent="0.15">
      <c r="H1741" s="2"/>
      <c r="K1741" s="3"/>
      <c r="L1741" s="3"/>
      <c r="S1741" s="3"/>
      <c r="T1741" s="3"/>
      <c r="X1741" s="18"/>
      <c r="AA1741" s="19"/>
      <c r="AB1741" s="10"/>
      <c r="AH1741" s="19"/>
      <c r="AJ1741" s="18"/>
    </row>
    <row r="1742" spans="8:36" x14ac:dyDescent="0.15">
      <c r="H1742" s="2"/>
      <c r="K1742" s="3"/>
      <c r="L1742" s="3"/>
      <c r="X1742" s="18"/>
      <c r="AA1742" s="19"/>
      <c r="AB1742" s="10"/>
      <c r="AH1742" s="19"/>
      <c r="AJ1742" s="18"/>
    </row>
    <row r="1743" spans="8:36" x14ac:dyDescent="0.15">
      <c r="H1743" s="2"/>
      <c r="K1743" s="3"/>
      <c r="L1743" s="3"/>
      <c r="X1743" s="18"/>
      <c r="AA1743" s="19"/>
      <c r="AB1743" s="10"/>
      <c r="AH1743" s="19"/>
      <c r="AJ1743" s="18"/>
    </row>
    <row r="1744" spans="8:36" x14ac:dyDescent="0.15">
      <c r="H1744" s="2"/>
      <c r="K1744" s="3"/>
      <c r="L1744" s="3"/>
      <c r="X1744" s="18"/>
      <c r="AA1744" s="19"/>
      <c r="AB1744" s="10"/>
      <c r="AH1744" s="19"/>
      <c r="AJ1744" s="18"/>
    </row>
    <row r="1745" spans="8:36" x14ac:dyDescent="0.15">
      <c r="H1745" s="2"/>
      <c r="K1745" s="3"/>
      <c r="L1745" s="3"/>
      <c r="X1745" s="18"/>
      <c r="AA1745" s="19"/>
      <c r="AB1745" s="10"/>
      <c r="AH1745" s="19"/>
      <c r="AJ1745" s="18"/>
    </row>
    <row r="1746" spans="8:36" x14ac:dyDescent="0.15">
      <c r="H1746" s="2"/>
      <c r="K1746" s="3"/>
      <c r="L1746" s="3"/>
      <c r="X1746" s="18"/>
      <c r="AA1746" s="19"/>
      <c r="AB1746" s="10"/>
      <c r="AH1746" s="19"/>
      <c r="AJ1746" s="18"/>
    </row>
    <row r="1747" spans="8:36" x14ac:dyDescent="0.15">
      <c r="H1747" s="2"/>
      <c r="K1747" s="3"/>
      <c r="L1747" s="3"/>
      <c r="X1747" s="18"/>
      <c r="AA1747" s="19"/>
      <c r="AB1747" s="10"/>
      <c r="AH1747" s="19"/>
      <c r="AJ1747" s="18"/>
    </row>
    <row r="1748" spans="8:36" x14ac:dyDescent="0.15">
      <c r="H1748" s="2"/>
      <c r="K1748" s="3"/>
      <c r="L1748" s="3"/>
      <c r="X1748" s="18"/>
      <c r="AA1748" s="19"/>
      <c r="AB1748" s="10"/>
      <c r="AH1748" s="19"/>
      <c r="AJ1748" s="18"/>
    </row>
    <row r="1749" spans="8:36" x14ac:dyDescent="0.15">
      <c r="H1749" s="2"/>
      <c r="K1749" s="3"/>
      <c r="L1749" s="3"/>
      <c r="X1749" s="18"/>
      <c r="AA1749" s="19"/>
      <c r="AB1749" s="10"/>
      <c r="AH1749" s="19"/>
      <c r="AJ1749" s="18"/>
    </row>
    <row r="1750" spans="8:36" x14ac:dyDescent="0.15">
      <c r="H1750" s="2"/>
      <c r="K1750" s="3"/>
      <c r="L1750" s="3"/>
      <c r="X1750" s="18"/>
      <c r="AA1750" s="19"/>
      <c r="AB1750" s="10"/>
      <c r="AH1750" s="19"/>
      <c r="AJ1750" s="18"/>
    </row>
    <row r="1751" spans="8:36" x14ac:dyDescent="0.15">
      <c r="H1751" s="2"/>
      <c r="K1751" s="3"/>
      <c r="L1751" s="3"/>
      <c r="X1751" s="18"/>
      <c r="AA1751" s="19"/>
      <c r="AB1751" s="10"/>
      <c r="AH1751" s="19"/>
      <c r="AJ1751" s="18"/>
    </row>
    <row r="1752" spans="8:36" x14ac:dyDescent="0.15">
      <c r="H1752" s="2"/>
      <c r="K1752" s="3"/>
      <c r="L1752" s="3"/>
      <c r="X1752" s="18"/>
      <c r="AA1752" s="19"/>
      <c r="AB1752" s="10"/>
      <c r="AH1752" s="19"/>
      <c r="AJ1752" s="18"/>
    </row>
    <row r="1753" spans="8:36" x14ac:dyDescent="0.15">
      <c r="H1753" s="2"/>
      <c r="K1753" s="3"/>
      <c r="L1753" s="3"/>
      <c r="X1753" s="18"/>
      <c r="AA1753" s="19"/>
      <c r="AB1753" s="10"/>
      <c r="AH1753" s="19"/>
      <c r="AJ1753" s="18"/>
    </row>
    <row r="1754" spans="8:36" x14ac:dyDescent="0.15">
      <c r="H1754" s="2"/>
      <c r="K1754" s="3"/>
      <c r="L1754" s="3"/>
      <c r="S1754" s="3"/>
      <c r="T1754" s="3"/>
      <c r="X1754" s="18"/>
      <c r="AA1754" s="19"/>
      <c r="AB1754" s="10"/>
      <c r="AH1754" s="19"/>
      <c r="AJ1754" s="18"/>
    </row>
    <row r="1755" spans="8:36" x14ac:dyDescent="0.15">
      <c r="H1755" s="2"/>
      <c r="K1755" s="3"/>
      <c r="L1755" s="3"/>
      <c r="S1755" s="3"/>
      <c r="T1755" s="3"/>
      <c r="X1755" s="18"/>
      <c r="AA1755" s="19"/>
      <c r="AB1755" s="10"/>
      <c r="AH1755" s="19"/>
      <c r="AJ1755" s="18"/>
    </row>
    <row r="1756" spans="8:36" x14ac:dyDescent="0.15">
      <c r="H1756" s="2"/>
      <c r="K1756" s="3"/>
      <c r="L1756" s="3"/>
      <c r="X1756" s="18"/>
      <c r="AA1756" s="19"/>
      <c r="AB1756" s="10"/>
      <c r="AH1756" s="19"/>
      <c r="AJ1756" s="18"/>
    </row>
    <row r="1757" spans="8:36" x14ac:dyDescent="0.15">
      <c r="H1757" s="2"/>
      <c r="K1757" s="3"/>
      <c r="L1757" s="3"/>
      <c r="X1757" s="18"/>
      <c r="AA1757" s="19"/>
      <c r="AB1757" s="10"/>
      <c r="AH1757" s="19"/>
      <c r="AJ1757" s="18"/>
    </row>
    <row r="1758" spans="8:36" x14ac:dyDescent="0.15">
      <c r="H1758" s="2"/>
      <c r="K1758" s="3"/>
      <c r="L1758" s="3"/>
      <c r="X1758" s="18"/>
      <c r="AA1758" s="19"/>
      <c r="AB1758" s="10"/>
      <c r="AH1758" s="19"/>
      <c r="AJ1758" s="18"/>
    </row>
    <row r="1759" spans="8:36" x14ac:dyDescent="0.15">
      <c r="H1759" s="2"/>
      <c r="K1759" s="3"/>
      <c r="L1759" s="3"/>
      <c r="X1759" s="18"/>
      <c r="AA1759" s="19"/>
      <c r="AB1759" s="10"/>
      <c r="AH1759" s="19"/>
      <c r="AJ1759" s="18"/>
    </row>
    <row r="1760" spans="8:36" x14ac:dyDescent="0.15">
      <c r="H1760" s="2"/>
      <c r="K1760" s="3"/>
      <c r="L1760" s="3"/>
      <c r="X1760" s="18"/>
      <c r="AA1760" s="19"/>
      <c r="AB1760" s="10"/>
      <c r="AH1760" s="19"/>
      <c r="AJ1760" s="18"/>
    </row>
    <row r="1761" spans="8:36" x14ac:dyDescent="0.15">
      <c r="H1761" s="2"/>
      <c r="K1761" s="3"/>
      <c r="L1761" s="3"/>
      <c r="X1761" s="18"/>
      <c r="AA1761" s="19"/>
      <c r="AB1761" s="10"/>
      <c r="AH1761" s="19"/>
      <c r="AJ1761" s="18"/>
    </row>
    <row r="1762" spans="8:36" x14ac:dyDescent="0.15">
      <c r="H1762" s="2"/>
      <c r="K1762" s="3"/>
      <c r="L1762" s="3"/>
      <c r="X1762" s="18"/>
      <c r="AA1762" s="19"/>
      <c r="AB1762" s="10"/>
      <c r="AH1762" s="19"/>
      <c r="AJ1762" s="18"/>
    </row>
    <row r="1763" spans="8:36" x14ac:dyDescent="0.15">
      <c r="H1763" s="2"/>
      <c r="K1763" s="3"/>
      <c r="L1763" s="3"/>
      <c r="X1763" s="18"/>
      <c r="AA1763" s="19"/>
      <c r="AB1763" s="10"/>
      <c r="AH1763" s="19"/>
      <c r="AJ1763" s="18"/>
    </row>
    <row r="1764" spans="8:36" x14ac:dyDescent="0.15">
      <c r="H1764" s="2"/>
      <c r="K1764" s="3"/>
      <c r="L1764" s="3"/>
      <c r="X1764" s="18"/>
      <c r="AA1764" s="19"/>
      <c r="AB1764" s="10"/>
      <c r="AH1764" s="19"/>
      <c r="AJ1764" s="18"/>
    </row>
    <row r="1765" spans="8:36" x14ac:dyDescent="0.15">
      <c r="H1765" s="2"/>
      <c r="K1765" s="3"/>
      <c r="L1765" s="3"/>
      <c r="X1765" s="18"/>
      <c r="AA1765" s="19"/>
      <c r="AB1765" s="10"/>
      <c r="AH1765" s="19"/>
      <c r="AJ1765" s="18"/>
    </row>
    <row r="1766" spans="8:36" x14ac:dyDescent="0.15">
      <c r="H1766" s="2"/>
      <c r="K1766" s="3"/>
      <c r="L1766" s="3"/>
      <c r="X1766" s="18"/>
      <c r="AA1766" s="19"/>
      <c r="AB1766" s="10"/>
      <c r="AH1766" s="19"/>
      <c r="AJ1766" s="18"/>
    </row>
    <row r="1767" spans="8:36" x14ac:dyDescent="0.15">
      <c r="H1767" s="2"/>
      <c r="K1767" s="3"/>
      <c r="L1767" s="3"/>
      <c r="X1767" s="18"/>
      <c r="AA1767" s="19"/>
      <c r="AB1767" s="10"/>
      <c r="AH1767" s="19"/>
      <c r="AJ1767" s="18"/>
    </row>
    <row r="1768" spans="8:36" x14ac:dyDescent="0.15">
      <c r="H1768" s="2"/>
      <c r="K1768" s="3"/>
      <c r="L1768" s="3"/>
      <c r="X1768" s="18"/>
      <c r="AA1768" s="19"/>
      <c r="AB1768" s="10"/>
      <c r="AH1768" s="19"/>
      <c r="AJ1768" s="18"/>
    </row>
    <row r="1769" spans="8:36" x14ac:dyDescent="0.15">
      <c r="H1769" s="2"/>
      <c r="K1769" s="3"/>
      <c r="L1769" s="3"/>
      <c r="X1769" s="18"/>
      <c r="AA1769" s="19"/>
      <c r="AB1769" s="10"/>
      <c r="AH1769" s="19"/>
      <c r="AJ1769" s="18"/>
    </row>
    <row r="1770" spans="8:36" x14ac:dyDescent="0.15">
      <c r="H1770" s="2"/>
      <c r="K1770" s="3"/>
      <c r="L1770" s="3"/>
      <c r="X1770" s="18"/>
      <c r="AA1770" s="19"/>
      <c r="AB1770" s="10"/>
      <c r="AH1770" s="19"/>
      <c r="AJ1770" s="18"/>
    </row>
    <row r="1771" spans="8:36" x14ac:dyDescent="0.15">
      <c r="H1771" s="2"/>
      <c r="K1771" s="3"/>
      <c r="L1771" s="3"/>
      <c r="X1771" s="18"/>
      <c r="AA1771" s="19"/>
      <c r="AB1771" s="10"/>
      <c r="AH1771" s="19"/>
      <c r="AJ1771" s="18"/>
    </row>
    <row r="1772" spans="8:36" x14ac:dyDescent="0.15">
      <c r="H1772" s="2"/>
      <c r="K1772" s="3"/>
      <c r="L1772" s="3"/>
      <c r="T1772" s="3"/>
      <c r="U1772" s="3"/>
      <c r="X1772" s="18"/>
      <c r="AA1772" s="19"/>
      <c r="AB1772" s="10"/>
      <c r="AH1772" s="19"/>
      <c r="AJ1772" s="18"/>
    </row>
    <row r="1773" spans="8:36" x14ac:dyDescent="0.15">
      <c r="H1773" s="2"/>
      <c r="K1773" s="3"/>
      <c r="L1773" s="3"/>
      <c r="X1773" s="18"/>
      <c r="AA1773" s="19"/>
      <c r="AB1773" s="10"/>
      <c r="AH1773" s="19"/>
      <c r="AJ1773" s="18"/>
    </row>
    <row r="1774" spans="8:36" x14ac:dyDescent="0.15">
      <c r="H1774" s="2"/>
      <c r="K1774" s="3"/>
      <c r="L1774" s="3"/>
      <c r="X1774" s="18"/>
      <c r="AA1774" s="19"/>
      <c r="AB1774" s="10"/>
      <c r="AH1774" s="19"/>
      <c r="AJ1774" s="18"/>
    </row>
    <row r="1775" spans="8:36" x14ac:dyDescent="0.15">
      <c r="H1775" s="2"/>
      <c r="K1775" s="3"/>
      <c r="L1775" s="3"/>
      <c r="X1775" s="18"/>
      <c r="AA1775" s="19"/>
      <c r="AB1775" s="10"/>
      <c r="AH1775" s="19"/>
      <c r="AJ1775" s="18"/>
    </row>
    <row r="1776" spans="8:36" x14ac:dyDescent="0.15">
      <c r="H1776" s="2"/>
      <c r="K1776" s="3"/>
      <c r="L1776" s="3"/>
      <c r="X1776" s="18"/>
      <c r="AA1776" s="19"/>
      <c r="AB1776" s="10"/>
      <c r="AH1776" s="19"/>
      <c r="AJ1776" s="18"/>
    </row>
    <row r="1777" spans="8:36" x14ac:dyDescent="0.15">
      <c r="H1777" s="2"/>
      <c r="K1777" s="3"/>
      <c r="L1777" s="3"/>
      <c r="S1777" s="3"/>
      <c r="T1777" s="3"/>
      <c r="X1777" s="18"/>
      <c r="AA1777" s="19"/>
      <c r="AB1777" s="10"/>
      <c r="AH1777" s="19"/>
      <c r="AJ1777" s="18"/>
    </row>
    <row r="1778" spans="8:36" x14ac:dyDescent="0.15">
      <c r="H1778" s="2"/>
      <c r="K1778" s="3"/>
      <c r="L1778" s="3"/>
      <c r="S1778" s="3"/>
      <c r="T1778" s="3"/>
      <c r="U1778" s="3"/>
      <c r="X1778" s="18"/>
      <c r="AA1778" s="19"/>
      <c r="AB1778" s="10"/>
      <c r="AH1778" s="19"/>
      <c r="AJ1778" s="18"/>
    </row>
    <row r="1779" spans="8:36" x14ac:dyDescent="0.15">
      <c r="H1779" s="2"/>
      <c r="K1779" s="3"/>
      <c r="L1779" s="3"/>
      <c r="T1779" s="3"/>
      <c r="X1779" s="18"/>
      <c r="AA1779" s="19"/>
      <c r="AB1779" s="10"/>
      <c r="AH1779" s="19"/>
      <c r="AJ1779" s="18"/>
    </row>
    <row r="1780" spans="8:36" x14ac:dyDescent="0.15">
      <c r="H1780" s="2"/>
      <c r="K1780" s="3"/>
      <c r="L1780" s="3"/>
      <c r="X1780" s="18"/>
      <c r="AA1780" s="19"/>
      <c r="AB1780" s="10"/>
      <c r="AH1780" s="19"/>
      <c r="AJ1780" s="18"/>
    </row>
    <row r="1781" spans="8:36" x14ac:dyDescent="0.15">
      <c r="H1781" s="2"/>
      <c r="K1781" s="3"/>
      <c r="L1781" s="3"/>
      <c r="X1781" s="18"/>
      <c r="AA1781" s="19"/>
      <c r="AB1781" s="10"/>
      <c r="AH1781" s="19"/>
      <c r="AJ1781" s="18"/>
    </row>
    <row r="1782" spans="8:36" x14ac:dyDescent="0.15">
      <c r="H1782" s="2"/>
      <c r="K1782" s="3"/>
      <c r="L1782" s="3"/>
      <c r="X1782" s="18"/>
      <c r="AA1782" s="19"/>
      <c r="AB1782" s="10"/>
      <c r="AH1782" s="19"/>
      <c r="AJ1782" s="18"/>
    </row>
    <row r="1783" spans="8:36" x14ac:dyDescent="0.15">
      <c r="H1783" s="2"/>
      <c r="K1783" s="3"/>
      <c r="L1783" s="3"/>
      <c r="X1783" s="18"/>
      <c r="AA1783" s="19"/>
      <c r="AB1783" s="10"/>
      <c r="AH1783" s="19"/>
      <c r="AJ1783" s="18"/>
    </row>
    <row r="1784" spans="8:36" x14ac:dyDescent="0.15">
      <c r="H1784" s="2"/>
      <c r="K1784" s="3"/>
      <c r="L1784" s="3"/>
      <c r="X1784" s="18"/>
      <c r="AA1784" s="19"/>
      <c r="AB1784" s="10"/>
      <c r="AH1784" s="19"/>
      <c r="AJ1784" s="18"/>
    </row>
    <row r="1785" spans="8:36" x14ac:dyDescent="0.15">
      <c r="H1785" s="2"/>
      <c r="K1785" s="3"/>
      <c r="L1785" s="3"/>
      <c r="X1785" s="18"/>
      <c r="AA1785" s="19"/>
      <c r="AB1785" s="10"/>
      <c r="AH1785" s="19"/>
      <c r="AJ1785" s="18"/>
    </row>
    <row r="1786" spans="8:36" x14ac:dyDescent="0.15">
      <c r="H1786" s="2"/>
      <c r="K1786" s="3"/>
      <c r="L1786" s="3"/>
      <c r="X1786" s="18"/>
      <c r="AA1786" s="19"/>
      <c r="AB1786" s="10"/>
      <c r="AH1786" s="19"/>
      <c r="AJ1786" s="18"/>
    </row>
    <row r="1787" spans="8:36" x14ac:dyDescent="0.15">
      <c r="H1787" s="2"/>
      <c r="K1787" s="3"/>
      <c r="L1787" s="3"/>
      <c r="X1787" s="18"/>
      <c r="AA1787" s="19"/>
      <c r="AB1787" s="10"/>
      <c r="AH1787" s="19"/>
      <c r="AJ1787" s="18"/>
    </row>
    <row r="1788" spans="8:36" x14ac:dyDescent="0.15">
      <c r="H1788" s="2"/>
      <c r="K1788" s="3"/>
      <c r="L1788" s="3"/>
      <c r="X1788" s="18"/>
      <c r="AA1788" s="19"/>
      <c r="AB1788" s="10"/>
      <c r="AH1788" s="19"/>
      <c r="AJ1788" s="18"/>
    </row>
    <row r="1789" spans="8:36" x14ac:dyDescent="0.15">
      <c r="H1789" s="2"/>
      <c r="K1789" s="3"/>
      <c r="L1789" s="3"/>
      <c r="X1789" s="18"/>
      <c r="AA1789" s="19"/>
      <c r="AB1789" s="10"/>
      <c r="AH1789" s="19"/>
      <c r="AJ1789" s="18"/>
    </row>
    <row r="1790" spans="8:36" x14ac:dyDescent="0.15">
      <c r="H1790" s="2"/>
      <c r="K1790" s="3"/>
      <c r="L1790" s="3"/>
      <c r="X1790" s="18"/>
      <c r="AA1790" s="19"/>
      <c r="AB1790" s="10"/>
      <c r="AH1790" s="19"/>
      <c r="AJ1790" s="18"/>
    </row>
    <row r="1791" spans="8:36" x14ac:dyDescent="0.15">
      <c r="H1791" s="2"/>
      <c r="K1791" s="3"/>
      <c r="L1791" s="3"/>
      <c r="X1791" s="18"/>
      <c r="AA1791" s="19"/>
      <c r="AB1791" s="10"/>
      <c r="AH1791" s="19"/>
      <c r="AJ1791" s="18"/>
    </row>
    <row r="1792" spans="8:36" x14ac:dyDescent="0.15">
      <c r="H1792" s="2"/>
      <c r="K1792" s="3"/>
      <c r="L1792" s="3"/>
      <c r="X1792" s="18"/>
      <c r="AA1792" s="19"/>
      <c r="AB1792" s="10"/>
      <c r="AH1792" s="19"/>
      <c r="AJ1792" s="18"/>
    </row>
    <row r="1793" spans="8:36" x14ac:dyDescent="0.15">
      <c r="H1793" s="2"/>
      <c r="K1793" s="3"/>
      <c r="L1793" s="3"/>
      <c r="T1793" s="3"/>
      <c r="U1793" s="3"/>
      <c r="X1793" s="18"/>
      <c r="AA1793" s="19"/>
      <c r="AB1793" s="10"/>
      <c r="AH1793" s="19"/>
      <c r="AJ1793" s="18"/>
    </row>
    <row r="1794" spans="8:36" x14ac:dyDescent="0.15">
      <c r="H1794" s="2"/>
      <c r="X1794" s="18"/>
      <c r="AA1794" s="19"/>
      <c r="AB1794" s="10"/>
      <c r="AH1794" s="19"/>
      <c r="AJ1794" s="18"/>
    </row>
    <row r="1795" spans="8:36" x14ac:dyDescent="0.15">
      <c r="H1795" s="2"/>
      <c r="X1795" s="18"/>
      <c r="AA1795" s="19"/>
      <c r="AB1795" s="10"/>
      <c r="AH1795" s="19"/>
      <c r="AJ1795" s="18"/>
    </row>
    <row r="1796" spans="8:36" x14ac:dyDescent="0.15">
      <c r="H1796" s="2"/>
      <c r="T1796" s="3"/>
      <c r="U1796" s="3"/>
      <c r="X1796" s="18"/>
      <c r="AA1796" s="19"/>
      <c r="AB1796" s="10"/>
      <c r="AH1796" s="19"/>
      <c r="AJ1796" s="18"/>
    </row>
    <row r="1797" spans="8:36" x14ac:dyDescent="0.15">
      <c r="H1797" s="2"/>
      <c r="K1797" s="3"/>
      <c r="L1797" s="3"/>
      <c r="X1797" s="18"/>
      <c r="AA1797" s="19"/>
      <c r="AB1797" s="10"/>
      <c r="AH1797" s="19"/>
      <c r="AJ1797" s="18"/>
    </row>
    <row r="1798" spans="8:36" x14ac:dyDescent="0.15">
      <c r="H1798" s="2"/>
      <c r="K1798" s="3"/>
      <c r="L1798" s="3"/>
      <c r="X1798" s="18"/>
      <c r="AA1798" s="19"/>
      <c r="AB1798" s="10"/>
      <c r="AH1798" s="19"/>
      <c r="AJ1798" s="18"/>
    </row>
    <row r="1799" spans="8:36" x14ac:dyDescent="0.15">
      <c r="H1799" s="2"/>
      <c r="X1799" s="18"/>
      <c r="AA1799" s="19"/>
      <c r="AB1799" s="10"/>
      <c r="AH1799" s="19"/>
      <c r="AJ1799" s="18"/>
    </row>
    <row r="1800" spans="8:36" x14ac:dyDescent="0.15">
      <c r="H1800" s="2"/>
      <c r="X1800" s="18"/>
      <c r="AA1800" s="19"/>
      <c r="AB1800" s="10"/>
      <c r="AH1800" s="19"/>
      <c r="AJ1800" s="18"/>
    </row>
    <row r="1801" spans="8:36" x14ac:dyDescent="0.15">
      <c r="H1801" s="2"/>
      <c r="T1801" s="3"/>
      <c r="U1801" s="3"/>
      <c r="X1801" s="18"/>
      <c r="AA1801" s="19"/>
      <c r="AB1801" s="10"/>
      <c r="AH1801" s="19"/>
      <c r="AJ1801" s="18"/>
    </row>
    <row r="1802" spans="8:36" x14ac:dyDescent="0.15">
      <c r="H1802" s="2"/>
      <c r="X1802" s="18"/>
      <c r="AA1802" s="19"/>
      <c r="AB1802" s="10"/>
      <c r="AH1802" s="19"/>
      <c r="AJ1802" s="18"/>
    </row>
    <row r="1803" spans="8:36" x14ac:dyDescent="0.15">
      <c r="H1803" s="2"/>
      <c r="X1803" s="18"/>
      <c r="AA1803" s="19"/>
      <c r="AB1803" s="10"/>
      <c r="AH1803" s="19"/>
      <c r="AJ1803" s="18"/>
    </row>
    <row r="1804" spans="8:36" x14ac:dyDescent="0.15">
      <c r="H1804" s="2"/>
      <c r="X1804" s="18"/>
      <c r="AA1804" s="19"/>
      <c r="AB1804" s="10"/>
      <c r="AH1804" s="19"/>
      <c r="AJ1804" s="18"/>
    </row>
    <row r="1805" spans="8:36" x14ac:dyDescent="0.15">
      <c r="H1805" s="2"/>
      <c r="X1805" s="18"/>
      <c r="AA1805" s="19"/>
      <c r="AB1805" s="10"/>
      <c r="AH1805" s="19"/>
      <c r="AJ1805" s="18"/>
    </row>
    <row r="1806" spans="8:36" x14ac:dyDescent="0.15">
      <c r="H1806" s="2"/>
      <c r="K1806" s="3"/>
      <c r="L1806" s="3"/>
      <c r="X1806" s="18"/>
      <c r="AA1806" s="19"/>
      <c r="AB1806" s="10"/>
      <c r="AH1806" s="19"/>
      <c r="AJ1806" s="18"/>
    </row>
    <row r="1807" spans="8:36" x14ac:dyDescent="0.15">
      <c r="H1807" s="2"/>
      <c r="X1807" s="18"/>
      <c r="AA1807" s="19"/>
      <c r="AB1807" s="10"/>
      <c r="AH1807" s="19"/>
      <c r="AJ1807" s="18"/>
    </row>
    <row r="1808" spans="8:36" x14ac:dyDescent="0.15">
      <c r="H1808" s="2"/>
      <c r="X1808" s="18"/>
      <c r="AA1808" s="19"/>
      <c r="AB1808" s="10"/>
      <c r="AH1808" s="19"/>
      <c r="AJ1808" s="18"/>
    </row>
    <row r="1809" spans="8:36" x14ac:dyDescent="0.15">
      <c r="H1809" s="2"/>
      <c r="X1809" s="18"/>
      <c r="AA1809" s="19"/>
      <c r="AB1809" s="10"/>
      <c r="AH1809" s="19"/>
      <c r="AJ1809" s="18"/>
    </row>
    <row r="1810" spans="8:36" x14ac:dyDescent="0.15">
      <c r="H1810" s="2"/>
      <c r="X1810" s="18"/>
      <c r="AA1810" s="19"/>
      <c r="AB1810" s="10"/>
      <c r="AH1810" s="19"/>
      <c r="AJ1810" s="18"/>
    </row>
    <row r="1811" spans="8:36" x14ac:dyDescent="0.15">
      <c r="H1811" s="2"/>
      <c r="T1811" s="3"/>
      <c r="U1811" s="3"/>
      <c r="X1811" s="18"/>
      <c r="AA1811" s="19"/>
      <c r="AB1811" s="10"/>
      <c r="AH1811" s="19"/>
      <c r="AJ1811" s="18"/>
    </row>
    <row r="1812" spans="8:36" x14ac:dyDescent="0.15">
      <c r="H1812" s="2"/>
      <c r="X1812" s="18"/>
      <c r="AA1812" s="19"/>
      <c r="AB1812" s="10"/>
      <c r="AH1812" s="19"/>
      <c r="AJ1812" s="18"/>
    </row>
    <row r="1813" spans="8:36" x14ac:dyDescent="0.15">
      <c r="H1813" s="2"/>
      <c r="X1813" s="18"/>
      <c r="AA1813" s="19"/>
      <c r="AB1813" s="10"/>
      <c r="AH1813" s="19"/>
      <c r="AJ1813" s="18"/>
    </row>
    <row r="1814" spans="8:36" x14ac:dyDescent="0.15">
      <c r="H1814" s="2"/>
      <c r="K1814" s="3"/>
      <c r="L1814" s="3"/>
      <c r="X1814" s="18"/>
      <c r="AA1814" s="19"/>
      <c r="AB1814" s="10"/>
      <c r="AH1814" s="19"/>
      <c r="AJ1814" s="18"/>
    </row>
    <row r="1815" spans="8:36" x14ac:dyDescent="0.15">
      <c r="H1815" s="2"/>
      <c r="X1815" s="18"/>
      <c r="AA1815" s="19"/>
      <c r="AB1815" s="10"/>
      <c r="AH1815" s="19"/>
      <c r="AJ1815" s="18"/>
    </row>
    <row r="1816" spans="8:36" x14ac:dyDescent="0.15">
      <c r="H1816" s="2"/>
      <c r="K1816" s="3"/>
      <c r="L1816" s="3"/>
      <c r="X1816" s="18"/>
      <c r="AA1816" s="19"/>
      <c r="AB1816" s="10"/>
      <c r="AH1816" s="19"/>
      <c r="AJ1816" s="18"/>
    </row>
    <row r="1817" spans="8:36" x14ac:dyDescent="0.15">
      <c r="H1817" s="2"/>
      <c r="K1817" s="3"/>
      <c r="L1817" s="3"/>
      <c r="X1817" s="18"/>
      <c r="AA1817" s="19"/>
      <c r="AB1817" s="10"/>
      <c r="AH1817" s="19"/>
      <c r="AJ1817" s="18"/>
    </row>
    <row r="1818" spans="8:36" x14ac:dyDescent="0.15">
      <c r="H1818" s="2"/>
      <c r="K1818" s="3"/>
      <c r="L1818" s="3"/>
      <c r="X1818" s="18"/>
      <c r="AA1818" s="19"/>
      <c r="AB1818" s="10"/>
      <c r="AH1818" s="19"/>
      <c r="AJ1818" s="18"/>
    </row>
    <row r="1819" spans="8:36" x14ac:dyDescent="0.15">
      <c r="H1819" s="2"/>
      <c r="K1819" s="3"/>
      <c r="L1819" s="3"/>
      <c r="X1819" s="18"/>
      <c r="AA1819" s="19"/>
      <c r="AB1819" s="10"/>
      <c r="AH1819" s="19"/>
      <c r="AJ1819" s="18"/>
    </row>
    <row r="1820" spans="8:36" x14ac:dyDescent="0.15">
      <c r="H1820" s="2"/>
      <c r="K1820" s="3"/>
      <c r="L1820" s="3"/>
      <c r="T1820" s="3"/>
      <c r="U1820" s="3"/>
      <c r="X1820" s="18"/>
      <c r="AA1820" s="19"/>
      <c r="AB1820" s="10"/>
      <c r="AH1820" s="19"/>
      <c r="AJ1820" s="18"/>
    </row>
    <row r="1821" spans="8:36" x14ac:dyDescent="0.15">
      <c r="H1821" s="2"/>
      <c r="J1821" s="6"/>
      <c r="K1821" s="3"/>
      <c r="L1821" s="3"/>
      <c r="X1821" s="18"/>
      <c r="AA1821" s="19"/>
      <c r="AB1821" s="10"/>
      <c r="AH1821" s="19"/>
      <c r="AJ1821" s="18"/>
    </row>
    <row r="1822" spans="8:36" x14ac:dyDescent="0.15">
      <c r="H1822" s="2"/>
      <c r="J1822" s="6"/>
      <c r="K1822" s="3"/>
      <c r="L1822" s="3"/>
      <c r="X1822" s="18"/>
      <c r="AA1822" s="19"/>
      <c r="AB1822" s="10"/>
      <c r="AH1822" s="19"/>
      <c r="AJ1822" s="18"/>
    </row>
    <row r="1823" spans="8:36" x14ac:dyDescent="0.15">
      <c r="H1823" s="2"/>
      <c r="X1823" s="18"/>
      <c r="AA1823" s="19"/>
      <c r="AB1823" s="10"/>
      <c r="AH1823" s="19"/>
      <c r="AJ1823" s="18"/>
    </row>
    <row r="1824" spans="8:36" x14ac:dyDescent="0.15">
      <c r="H1824" s="2"/>
      <c r="X1824" s="18"/>
      <c r="AA1824" s="19"/>
      <c r="AB1824" s="10"/>
      <c r="AH1824" s="19"/>
      <c r="AJ1824" s="18"/>
    </row>
    <row r="1825" spans="8:36" x14ac:dyDescent="0.15">
      <c r="H1825" s="2"/>
      <c r="T1825" s="3"/>
      <c r="U1825" s="3"/>
      <c r="X1825" s="18"/>
      <c r="AA1825" s="19"/>
      <c r="AB1825" s="10"/>
      <c r="AH1825" s="19"/>
      <c r="AJ1825" s="18"/>
    </row>
    <row r="1826" spans="8:36" x14ac:dyDescent="0.15">
      <c r="H1826" s="2"/>
      <c r="X1826" s="18"/>
      <c r="AA1826" s="19"/>
      <c r="AB1826" s="10"/>
      <c r="AH1826" s="19"/>
      <c r="AJ1826" s="18"/>
    </row>
    <row r="1827" spans="8:36" x14ac:dyDescent="0.15">
      <c r="H1827" s="2"/>
      <c r="J1827" s="6"/>
      <c r="T1827" s="3"/>
      <c r="U1827" s="3"/>
      <c r="X1827" s="18"/>
      <c r="AA1827" s="19"/>
      <c r="AB1827" s="10"/>
      <c r="AH1827" s="19"/>
      <c r="AJ1827" s="18"/>
    </row>
    <row r="1828" spans="8:36" x14ac:dyDescent="0.15">
      <c r="H1828" s="2"/>
      <c r="L1828" s="3"/>
      <c r="X1828" s="18"/>
      <c r="AA1828" s="19"/>
      <c r="AB1828" s="10"/>
      <c r="AH1828" s="19"/>
      <c r="AJ1828" s="18"/>
    </row>
    <row r="1829" spans="8:36" x14ac:dyDescent="0.15">
      <c r="H1829" s="2"/>
      <c r="K1829" s="3"/>
      <c r="L1829" s="3"/>
      <c r="X1829" s="18"/>
      <c r="AA1829" s="19"/>
      <c r="AB1829" s="10"/>
      <c r="AH1829" s="19"/>
      <c r="AJ1829" s="18"/>
    </row>
    <row r="1830" spans="8:36" x14ac:dyDescent="0.15">
      <c r="H1830" s="2"/>
      <c r="X1830" s="18"/>
      <c r="AA1830" s="19"/>
      <c r="AB1830" s="10"/>
      <c r="AH1830" s="19"/>
      <c r="AJ1830" s="18"/>
    </row>
    <row r="1831" spans="8:36" x14ac:dyDescent="0.15">
      <c r="H1831" s="2"/>
      <c r="X1831" s="18"/>
      <c r="AA1831" s="19"/>
      <c r="AB1831" s="10"/>
      <c r="AH1831" s="19"/>
      <c r="AJ1831" s="18"/>
    </row>
    <row r="1832" spans="8:36" x14ac:dyDescent="0.15">
      <c r="H1832" s="2"/>
      <c r="T1832" s="3"/>
      <c r="U1832" s="3"/>
      <c r="X1832" s="18"/>
      <c r="AA1832" s="19"/>
      <c r="AB1832" s="10"/>
      <c r="AH1832" s="19"/>
      <c r="AJ1832" s="18"/>
    </row>
    <row r="1833" spans="8:36" x14ac:dyDescent="0.15">
      <c r="H1833" s="2"/>
      <c r="X1833" s="18"/>
      <c r="AA1833" s="19"/>
      <c r="AB1833" s="10"/>
      <c r="AH1833" s="19"/>
      <c r="AJ1833" s="18"/>
    </row>
    <row r="1834" spans="8:36" x14ac:dyDescent="0.15">
      <c r="H1834" s="2"/>
      <c r="X1834" s="18"/>
      <c r="AA1834" s="19"/>
      <c r="AB1834" s="10"/>
      <c r="AH1834" s="19"/>
      <c r="AJ1834" s="18"/>
    </row>
    <row r="1835" spans="8:36" x14ac:dyDescent="0.15">
      <c r="H1835" s="2"/>
      <c r="T1835" s="3"/>
      <c r="U1835" s="3"/>
      <c r="X1835" s="18"/>
      <c r="AA1835" s="19"/>
      <c r="AB1835" s="10"/>
      <c r="AH1835" s="19"/>
      <c r="AJ1835" s="18"/>
    </row>
    <row r="1836" spans="8:36" x14ac:dyDescent="0.15">
      <c r="H1836" s="2"/>
      <c r="X1836" s="18"/>
      <c r="AA1836" s="19"/>
      <c r="AB1836" s="10"/>
      <c r="AH1836" s="19"/>
      <c r="AJ1836" s="18"/>
    </row>
    <row r="1837" spans="8:36" x14ac:dyDescent="0.15">
      <c r="H1837" s="2"/>
      <c r="X1837" s="18"/>
      <c r="AA1837" s="19"/>
      <c r="AB1837" s="10"/>
      <c r="AH1837" s="19"/>
      <c r="AJ1837" s="18"/>
    </row>
    <row r="1838" spans="8:36" x14ac:dyDescent="0.15">
      <c r="H1838" s="2"/>
      <c r="X1838" s="18"/>
      <c r="AA1838" s="19"/>
      <c r="AB1838" s="10"/>
      <c r="AH1838" s="19"/>
      <c r="AJ1838" s="18"/>
    </row>
    <row r="1839" spans="8:36" x14ac:dyDescent="0.15">
      <c r="H1839" s="2"/>
      <c r="K1839" s="3"/>
      <c r="L1839" s="3"/>
      <c r="X1839" s="18"/>
      <c r="AA1839" s="19"/>
      <c r="AB1839" s="10"/>
      <c r="AH1839" s="19"/>
      <c r="AJ1839" s="18"/>
    </row>
    <row r="1840" spans="8:36" x14ac:dyDescent="0.15">
      <c r="H1840" s="2"/>
      <c r="K1840" s="3"/>
      <c r="L1840" s="3"/>
      <c r="X1840" s="18"/>
      <c r="AA1840" s="19"/>
      <c r="AB1840" s="10"/>
      <c r="AH1840" s="19"/>
      <c r="AJ1840" s="18"/>
    </row>
    <row r="1841" spans="8:36" x14ac:dyDescent="0.15">
      <c r="H1841" s="2"/>
      <c r="K1841" s="3"/>
      <c r="L1841" s="3"/>
      <c r="X1841" s="18"/>
      <c r="AA1841" s="19"/>
      <c r="AB1841" s="10"/>
      <c r="AH1841" s="19"/>
      <c r="AJ1841" s="18"/>
    </row>
    <row r="1842" spans="8:36" x14ac:dyDescent="0.15">
      <c r="H1842" s="2"/>
      <c r="K1842" s="3"/>
      <c r="L1842" s="3"/>
      <c r="X1842" s="18"/>
      <c r="AA1842" s="19"/>
      <c r="AB1842" s="10"/>
      <c r="AH1842" s="19"/>
      <c r="AJ1842" s="18"/>
    </row>
    <row r="1843" spans="8:36" x14ac:dyDescent="0.15">
      <c r="H1843" s="2"/>
      <c r="K1843" s="3"/>
      <c r="L1843" s="3"/>
      <c r="X1843" s="18"/>
      <c r="AA1843" s="19"/>
      <c r="AB1843" s="10"/>
      <c r="AH1843" s="19"/>
      <c r="AJ1843" s="18"/>
    </row>
    <row r="1844" spans="8:36" x14ac:dyDescent="0.15">
      <c r="H1844" s="2"/>
      <c r="X1844" s="18"/>
      <c r="AA1844" s="19"/>
      <c r="AB1844" s="10"/>
      <c r="AH1844" s="19"/>
      <c r="AJ1844" s="18"/>
    </row>
    <row r="1845" spans="8:36" x14ac:dyDescent="0.15">
      <c r="H1845" s="2"/>
      <c r="X1845" s="18"/>
      <c r="AA1845" s="19"/>
      <c r="AB1845" s="10"/>
      <c r="AH1845" s="19"/>
      <c r="AJ1845" s="18"/>
    </row>
    <row r="1846" spans="8:36" x14ac:dyDescent="0.15">
      <c r="H1846" s="2"/>
      <c r="X1846" s="18"/>
      <c r="AA1846" s="19"/>
      <c r="AB1846" s="10"/>
      <c r="AH1846" s="19"/>
      <c r="AJ1846" s="18"/>
    </row>
    <row r="1847" spans="8:36" x14ac:dyDescent="0.15">
      <c r="H1847" s="2"/>
      <c r="X1847" s="18"/>
      <c r="AA1847" s="19"/>
      <c r="AB1847" s="10"/>
      <c r="AH1847" s="19"/>
      <c r="AJ1847" s="18"/>
    </row>
    <row r="1848" spans="8:36" x14ac:dyDescent="0.15">
      <c r="H1848" s="2"/>
      <c r="X1848" s="18"/>
      <c r="AA1848" s="19"/>
      <c r="AB1848" s="10"/>
      <c r="AH1848" s="19"/>
      <c r="AJ1848" s="18"/>
    </row>
    <row r="1849" spans="8:36" x14ac:dyDescent="0.15">
      <c r="H1849" s="2"/>
      <c r="X1849" s="18"/>
      <c r="AA1849" s="19"/>
      <c r="AB1849" s="10"/>
      <c r="AH1849" s="19"/>
      <c r="AJ1849" s="18"/>
    </row>
    <row r="1850" spans="8:36" x14ac:dyDescent="0.15">
      <c r="H1850" s="2"/>
      <c r="X1850" s="18"/>
      <c r="AA1850" s="19"/>
      <c r="AB1850" s="10"/>
      <c r="AH1850" s="19"/>
      <c r="AJ1850" s="18"/>
    </row>
    <row r="1851" spans="8:36" x14ac:dyDescent="0.15">
      <c r="H1851" s="2"/>
      <c r="X1851" s="18"/>
      <c r="AA1851" s="19"/>
      <c r="AB1851" s="10"/>
      <c r="AH1851" s="19"/>
      <c r="AJ1851" s="18"/>
    </row>
    <row r="1852" spans="8:36" x14ac:dyDescent="0.15">
      <c r="H1852" s="2"/>
      <c r="X1852" s="18"/>
      <c r="AA1852" s="19"/>
      <c r="AB1852" s="10"/>
      <c r="AH1852" s="19"/>
      <c r="AJ1852" s="18"/>
    </row>
    <row r="1853" spans="8:36" x14ac:dyDescent="0.15">
      <c r="H1853" s="2"/>
      <c r="K1853" s="3"/>
      <c r="L1853" s="3"/>
      <c r="X1853" s="18"/>
      <c r="AA1853" s="19"/>
      <c r="AB1853" s="10"/>
      <c r="AH1853" s="19"/>
      <c r="AJ1853" s="18"/>
    </row>
    <row r="1854" spans="8:36" x14ac:dyDescent="0.15">
      <c r="H1854" s="2"/>
      <c r="K1854" s="3"/>
      <c r="L1854" s="3"/>
      <c r="X1854" s="18"/>
      <c r="AA1854" s="19"/>
      <c r="AB1854" s="10"/>
      <c r="AH1854" s="19"/>
      <c r="AJ1854" s="18"/>
    </row>
    <row r="1855" spans="8:36" x14ac:dyDescent="0.15">
      <c r="H1855" s="2"/>
      <c r="S1855" s="3"/>
      <c r="U1855" s="3"/>
      <c r="X1855" s="18"/>
      <c r="AA1855" s="19"/>
      <c r="AB1855" s="10"/>
      <c r="AH1855" s="19"/>
      <c r="AJ1855" s="18"/>
    </row>
    <row r="1856" spans="8:36" x14ac:dyDescent="0.15">
      <c r="H1856" s="2"/>
      <c r="S1856" s="3"/>
      <c r="U1856" s="3"/>
      <c r="X1856" s="18"/>
      <c r="AA1856" s="19"/>
      <c r="AB1856" s="10"/>
      <c r="AH1856" s="19"/>
      <c r="AJ1856" s="18"/>
    </row>
    <row r="1857" spans="8:36" x14ac:dyDescent="0.15">
      <c r="H1857" s="2"/>
      <c r="X1857" s="18"/>
      <c r="AA1857" s="19"/>
      <c r="AB1857" s="10"/>
      <c r="AH1857" s="19"/>
      <c r="AJ1857" s="18"/>
    </row>
    <row r="1858" spans="8:36" x14ac:dyDescent="0.15">
      <c r="H1858" s="2"/>
      <c r="X1858" s="18"/>
      <c r="AA1858" s="19"/>
      <c r="AB1858" s="10"/>
      <c r="AH1858" s="19"/>
      <c r="AJ1858" s="18"/>
    </row>
    <row r="1859" spans="8:36" x14ac:dyDescent="0.15">
      <c r="H1859" s="2"/>
      <c r="T1859" s="3"/>
      <c r="U1859" s="3"/>
      <c r="X1859" s="18"/>
      <c r="AA1859" s="19"/>
      <c r="AB1859" s="10"/>
      <c r="AH1859" s="19"/>
      <c r="AJ1859" s="18"/>
    </row>
    <row r="1860" spans="8:36" x14ac:dyDescent="0.15">
      <c r="H1860" s="2"/>
      <c r="J1860" s="6"/>
      <c r="T1860" s="3"/>
      <c r="U1860" s="3"/>
      <c r="X1860" s="18"/>
      <c r="AA1860" s="19"/>
      <c r="AB1860" s="10"/>
      <c r="AH1860" s="19"/>
      <c r="AJ1860" s="18"/>
    </row>
    <row r="1861" spans="8:36" x14ac:dyDescent="0.15">
      <c r="H1861" s="2"/>
      <c r="K1861" s="3"/>
      <c r="L1861" s="3"/>
      <c r="X1861" s="18"/>
      <c r="AA1861" s="19"/>
      <c r="AB1861" s="10"/>
      <c r="AH1861" s="19"/>
      <c r="AJ1861" s="18"/>
    </row>
    <row r="1862" spans="8:36" x14ac:dyDescent="0.15">
      <c r="H1862" s="2"/>
      <c r="K1862" s="3"/>
      <c r="L1862" s="3"/>
      <c r="X1862" s="18"/>
      <c r="AA1862" s="19"/>
      <c r="AB1862" s="10"/>
      <c r="AH1862" s="19"/>
      <c r="AJ1862" s="18"/>
    </row>
    <row r="1863" spans="8:36" x14ac:dyDescent="0.15">
      <c r="H1863" s="2"/>
      <c r="K1863" s="3"/>
      <c r="L1863" s="3"/>
      <c r="X1863" s="18"/>
      <c r="AA1863" s="19"/>
      <c r="AB1863" s="10"/>
      <c r="AH1863" s="19"/>
      <c r="AJ1863" s="18"/>
    </row>
    <row r="1864" spans="8:36" x14ac:dyDescent="0.15">
      <c r="H1864" s="2"/>
      <c r="X1864" s="18"/>
      <c r="AA1864" s="19"/>
      <c r="AB1864" s="10"/>
      <c r="AH1864" s="19"/>
      <c r="AJ1864" s="18"/>
    </row>
    <row r="1865" spans="8:36" x14ac:dyDescent="0.15">
      <c r="H1865" s="2"/>
      <c r="K1865" s="3"/>
      <c r="L1865" s="3"/>
      <c r="X1865" s="18"/>
      <c r="AA1865" s="19"/>
      <c r="AB1865" s="10"/>
      <c r="AH1865" s="19"/>
      <c r="AJ1865" s="18"/>
    </row>
    <row r="1866" spans="8:36" x14ac:dyDescent="0.15">
      <c r="H1866" s="2"/>
      <c r="K1866" s="3"/>
      <c r="L1866" s="3"/>
      <c r="X1866" s="18"/>
      <c r="AA1866" s="19"/>
      <c r="AB1866" s="10"/>
      <c r="AH1866" s="19"/>
      <c r="AJ1866" s="18"/>
    </row>
    <row r="1867" spans="8:36" x14ac:dyDescent="0.15">
      <c r="H1867" s="2"/>
      <c r="X1867" s="18"/>
      <c r="AA1867" s="19"/>
      <c r="AB1867" s="10"/>
      <c r="AH1867" s="19"/>
      <c r="AJ1867" s="18"/>
    </row>
    <row r="1868" spans="8:36" x14ac:dyDescent="0.15">
      <c r="H1868" s="2"/>
      <c r="X1868" s="18"/>
      <c r="AA1868" s="19"/>
      <c r="AB1868" s="10"/>
      <c r="AH1868" s="19"/>
      <c r="AJ1868" s="18"/>
    </row>
    <row r="1869" spans="8:36" x14ac:dyDescent="0.15">
      <c r="H1869" s="2"/>
      <c r="X1869" s="18"/>
      <c r="AA1869" s="19"/>
      <c r="AB1869" s="10"/>
      <c r="AH1869" s="19"/>
      <c r="AJ1869" s="18"/>
    </row>
    <row r="1870" spans="8:36" x14ac:dyDescent="0.15">
      <c r="H1870" s="2"/>
      <c r="X1870" s="18"/>
      <c r="AA1870" s="19"/>
      <c r="AB1870" s="10"/>
      <c r="AH1870" s="19"/>
      <c r="AJ1870" s="18"/>
    </row>
    <row r="1871" spans="8:36" x14ac:dyDescent="0.15">
      <c r="H1871" s="2"/>
      <c r="X1871" s="18"/>
      <c r="AA1871" s="19"/>
      <c r="AB1871" s="10"/>
      <c r="AH1871" s="19"/>
      <c r="AJ1871" s="18"/>
    </row>
    <row r="1872" spans="8:36" x14ac:dyDescent="0.15">
      <c r="H1872" s="2"/>
      <c r="K1872" s="3"/>
      <c r="L1872" s="3"/>
      <c r="X1872" s="18"/>
      <c r="AA1872" s="19"/>
      <c r="AB1872" s="10"/>
      <c r="AH1872" s="19"/>
      <c r="AJ1872" s="18"/>
    </row>
    <row r="1873" spans="8:36" x14ac:dyDescent="0.15">
      <c r="H1873" s="2"/>
      <c r="K1873" s="3"/>
      <c r="L1873" s="3"/>
      <c r="X1873" s="18"/>
      <c r="AA1873" s="19"/>
      <c r="AB1873" s="10"/>
      <c r="AH1873" s="19"/>
      <c r="AJ1873" s="18"/>
    </row>
    <row r="1874" spans="8:36" x14ac:dyDescent="0.15">
      <c r="H1874" s="2"/>
      <c r="K1874" s="3"/>
      <c r="L1874" s="3"/>
      <c r="X1874" s="18"/>
      <c r="AA1874" s="19"/>
      <c r="AB1874" s="10"/>
      <c r="AH1874" s="19"/>
      <c r="AJ1874" s="18"/>
    </row>
    <row r="1875" spans="8:36" x14ac:dyDescent="0.15">
      <c r="H1875" s="2"/>
      <c r="X1875" s="18"/>
      <c r="AA1875" s="19"/>
      <c r="AB1875" s="10"/>
      <c r="AH1875" s="19"/>
      <c r="AJ1875" s="18"/>
    </row>
    <row r="1876" spans="8:36" x14ac:dyDescent="0.15">
      <c r="H1876" s="2"/>
      <c r="T1876" s="3"/>
      <c r="U1876" s="3"/>
      <c r="X1876" s="18"/>
      <c r="AA1876" s="19"/>
      <c r="AB1876" s="10"/>
      <c r="AH1876" s="19"/>
      <c r="AJ1876" s="18"/>
    </row>
    <row r="1877" spans="8:36" x14ac:dyDescent="0.15">
      <c r="H1877" s="2"/>
      <c r="X1877" s="18"/>
      <c r="AA1877" s="19"/>
      <c r="AB1877" s="10"/>
      <c r="AH1877" s="19"/>
      <c r="AJ1877" s="18"/>
    </row>
    <row r="1878" spans="8:36" x14ac:dyDescent="0.15">
      <c r="H1878" s="2"/>
      <c r="T1878" s="3"/>
      <c r="U1878" s="3"/>
      <c r="X1878" s="18"/>
      <c r="AA1878" s="19"/>
      <c r="AB1878" s="10"/>
      <c r="AH1878" s="19"/>
      <c r="AJ1878" s="18"/>
    </row>
    <row r="1879" spans="8:36" x14ac:dyDescent="0.15">
      <c r="H1879" s="2"/>
      <c r="K1879" s="3"/>
      <c r="L1879" s="3"/>
      <c r="T1879" s="3"/>
      <c r="U1879" s="3"/>
      <c r="X1879" s="18"/>
      <c r="AA1879" s="19"/>
      <c r="AB1879" s="10"/>
      <c r="AH1879" s="19"/>
      <c r="AJ1879" s="18"/>
    </row>
    <row r="1880" spans="8:36" x14ac:dyDescent="0.15">
      <c r="H1880" s="2"/>
      <c r="X1880" s="18"/>
      <c r="AA1880" s="19"/>
      <c r="AB1880" s="10"/>
      <c r="AH1880" s="19"/>
      <c r="AJ1880" s="18"/>
    </row>
    <row r="1881" spans="8:36" x14ac:dyDescent="0.15">
      <c r="H1881" s="2"/>
      <c r="K1881" s="3"/>
      <c r="L1881" s="3"/>
      <c r="X1881" s="18"/>
      <c r="AA1881" s="19"/>
      <c r="AB1881" s="10"/>
      <c r="AH1881" s="19"/>
      <c r="AJ1881" s="18"/>
    </row>
    <row r="1882" spans="8:36" x14ac:dyDescent="0.15">
      <c r="H1882" s="2"/>
      <c r="K1882" s="3"/>
      <c r="L1882" s="3"/>
      <c r="X1882" s="18"/>
      <c r="AA1882" s="19"/>
      <c r="AB1882" s="10"/>
      <c r="AH1882" s="19"/>
      <c r="AJ1882" s="18"/>
    </row>
    <row r="1883" spans="8:36" x14ac:dyDescent="0.15">
      <c r="H1883" s="2"/>
      <c r="K1883" s="3"/>
      <c r="L1883" s="3"/>
      <c r="X1883" s="18"/>
      <c r="AA1883" s="19"/>
      <c r="AB1883" s="10"/>
      <c r="AH1883" s="19"/>
      <c r="AJ1883" s="18"/>
    </row>
    <row r="1884" spans="8:36" x14ac:dyDescent="0.15">
      <c r="H1884" s="2"/>
      <c r="X1884" s="18"/>
      <c r="AA1884" s="19"/>
      <c r="AB1884" s="10"/>
      <c r="AH1884" s="19"/>
      <c r="AJ1884" s="18"/>
    </row>
    <row r="1885" spans="8:36" x14ac:dyDescent="0.15">
      <c r="H1885" s="2"/>
      <c r="K1885" s="3"/>
      <c r="L1885" s="3"/>
      <c r="X1885" s="18"/>
      <c r="AA1885" s="19"/>
      <c r="AB1885" s="10"/>
      <c r="AH1885" s="19"/>
      <c r="AJ1885" s="18"/>
    </row>
    <row r="1886" spans="8:36" x14ac:dyDescent="0.15">
      <c r="H1886" s="2"/>
      <c r="X1886" s="18"/>
      <c r="AA1886" s="19"/>
      <c r="AB1886" s="10"/>
      <c r="AH1886" s="19"/>
      <c r="AJ1886" s="18"/>
    </row>
    <row r="1887" spans="8:36" x14ac:dyDescent="0.15">
      <c r="H1887" s="2"/>
      <c r="K1887" s="3"/>
      <c r="L1887" s="3"/>
      <c r="X1887" s="18"/>
      <c r="AA1887" s="19"/>
      <c r="AB1887" s="10"/>
      <c r="AH1887" s="19"/>
      <c r="AJ1887" s="18"/>
    </row>
    <row r="1888" spans="8:36" x14ac:dyDescent="0.15">
      <c r="H1888" s="2"/>
      <c r="K1888" s="3"/>
      <c r="L1888" s="3"/>
      <c r="X1888" s="18"/>
      <c r="AA1888" s="19"/>
      <c r="AB1888" s="10"/>
      <c r="AH1888" s="19"/>
      <c r="AJ1888" s="18"/>
    </row>
    <row r="1889" spans="8:36" x14ac:dyDescent="0.15">
      <c r="H1889" s="2"/>
      <c r="K1889" s="3"/>
      <c r="L1889" s="3"/>
      <c r="X1889" s="18"/>
      <c r="AA1889" s="19"/>
      <c r="AB1889" s="10"/>
      <c r="AH1889" s="19"/>
      <c r="AJ1889" s="18"/>
    </row>
    <row r="1890" spans="8:36" x14ac:dyDescent="0.15">
      <c r="H1890" s="2"/>
      <c r="K1890" s="3"/>
      <c r="L1890" s="3"/>
      <c r="X1890" s="18"/>
      <c r="AA1890" s="19"/>
      <c r="AB1890" s="10"/>
      <c r="AH1890" s="19"/>
      <c r="AJ1890" s="18"/>
    </row>
    <row r="1891" spans="8:36" x14ac:dyDescent="0.15">
      <c r="H1891" s="2"/>
      <c r="K1891" s="3"/>
      <c r="L1891" s="3"/>
      <c r="X1891" s="18"/>
      <c r="AA1891" s="19"/>
      <c r="AB1891" s="10"/>
      <c r="AH1891" s="19"/>
      <c r="AJ1891" s="18"/>
    </row>
    <row r="1892" spans="8:36" x14ac:dyDescent="0.15">
      <c r="H1892" s="2"/>
      <c r="X1892" s="18"/>
      <c r="AA1892" s="19"/>
      <c r="AB1892" s="10"/>
      <c r="AH1892" s="19"/>
      <c r="AJ1892" s="18"/>
    </row>
    <row r="1893" spans="8:36" x14ac:dyDescent="0.15">
      <c r="H1893" s="2"/>
      <c r="X1893" s="18"/>
      <c r="AA1893" s="19"/>
      <c r="AB1893" s="10"/>
      <c r="AH1893" s="19"/>
      <c r="AJ1893" s="18"/>
    </row>
    <row r="1894" spans="8:36" x14ac:dyDescent="0.15">
      <c r="H1894" s="2"/>
      <c r="T1894" s="3"/>
      <c r="U1894" s="3"/>
      <c r="X1894" s="18"/>
      <c r="AA1894" s="19"/>
      <c r="AB1894" s="10"/>
      <c r="AH1894" s="19"/>
      <c r="AJ1894" s="18"/>
    </row>
    <row r="1895" spans="8:36" x14ac:dyDescent="0.15">
      <c r="H1895" s="2"/>
      <c r="X1895" s="18"/>
      <c r="AA1895" s="19"/>
      <c r="AB1895" s="10"/>
      <c r="AH1895" s="19"/>
      <c r="AJ1895" s="18"/>
    </row>
    <row r="1896" spans="8:36" x14ac:dyDescent="0.15">
      <c r="H1896" s="2"/>
      <c r="X1896" s="18"/>
      <c r="AA1896" s="19"/>
      <c r="AB1896" s="10"/>
      <c r="AH1896" s="19"/>
      <c r="AJ1896" s="18"/>
    </row>
    <row r="1897" spans="8:36" x14ac:dyDescent="0.15">
      <c r="H1897" s="2"/>
      <c r="X1897" s="18"/>
      <c r="AA1897" s="19"/>
      <c r="AB1897" s="10"/>
      <c r="AH1897" s="19"/>
      <c r="AJ1897" s="18"/>
    </row>
    <row r="1898" spans="8:36" x14ac:dyDescent="0.15">
      <c r="H1898" s="2"/>
      <c r="X1898" s="18"/>
      <c r="AA1898" s="19"/>
      <c r="AB1898" s="10"/>
      <c r="AH1898" s="19"/>
      <c r="AJ1898" s="18"/>
    </row>
    <row r="1899" spans="8:36" x14ac:dyDescent="0.15">
      <c r="H1899" s="2"/>
      <c r="X1899" s="18"/>
      <c r="AA1899" s="19"/>
      <c r="AB1899" s="10"/>
      <c r="AH1899" s="19"/>
      <c r="AJ1899" s="18"/>
    </row>
    <row r="1900" spans="8:36" x14ac:dyDescent="0.15">
      <c r="H1900" s="2"/>
      <c r="K1900" s="3"/>
      <c r="L1900" s="3"/>
      <c r="X1900" s="18"/>
      <c r="AA1900" s="19"/>
      <c r="AB1900" s="10"/>
      <c r="AH1900" s="19"/>
      <c r="AJ1900" s="18"/>
    </row>
    <row r="1901" spans="8:36" x14ac:dyDescent="0.15">
      <c r="H1901" s="2"/>
      <c r="K1901" s="3"/>
      <c r="L1901" s="3"/>
      <c r="X1901" s="18"/>
      <c r="AA1901" s="19"/>
      <c r="AB1901" s="10"/>
      <c r="AH1901" s="19"/>
      <c r="AJ1901" s="18"/>
    </row>
    <row r="1902" spans="8:36" x14ac:dyDescent="0.15">
      <c r="H1902" s="2"/>
      <c r="K1902" s="3"/>
      <c r="L1902" s="3"/>
      <c r="X1902" s="18"/>
      <c r="AA1902" s="19"/>
      <c r="AB1902" s="10"/>
      <c r="AH1902" s="19"/>
      <c r="AJ1902" s="18"/>
    </row>
    <row r="1903" spans="8:36" x14ac:dyDescent="0.15">
      <c r="H1903" s="2"/>
      <c r="K1903" s="3"/>
      <c r="L1903" s="3"/>
      <c r="X1903" s="18"/>
      <c r="AA1903" s="19"/>
      <c r="AB1903" s="10"/>
      <c r="AH1903" s="19"/>
      <c r="AJ1903" s="18"/>
    </row>
    <row r="1904" spans="8:36" x14ac:dyDescent="0.15">
      <c r="H1904" s="2"/>
      <c r="K1904" s="3"/>
      <c r="L1904" s="3"/>
      <c r="X1904" s="18"/>
      <c r="AA1904" s="19"/>
      <c r="AB1904" s="10"/>
      <c r="AH1904" s="19"/>
      <c r="AJ1904" s="18"/>
    </row>
    <row r="1905" spans="8:36" x14ac:dyDescent="0.15">
      <c r="H1905" s="2"/>
      <c r="S1905" s="3"/>
      <c r="T1905" s="3"/>
      <c r="U1905" s="3"/>
      <c r="X1905" s="18"/>
      <c r="AA1905" s="19"/>
      <c r="AB1905" s="10"/>
      <c r="AH1905" s="19"/>
      <c r="AJ1905" s="18"/>
    </row>
    <row r="1906" spans="8:36" x14ac:dyDescent="0.15">
      <c r="H1906" s="2"/>
      <c r="X1906" s="18"/>
      <c r="AA1906" s="19"/>
      <c r="AB1906" s="10"/>
      <c r="AH1906" s="19"/>
      <c r="AJ1906" s="18"/>
    </row>
    <row r="1907" spans="8:36" x14ac:dyDescent="0.15">
      <c r="H1907" s="2"/>
      <c r="K1907" s="3"/>
      <c r="L1907" s="3"/>
      <c r="X1907" s="18"/>
      <c r="AA1907" s="19"/>
      <c r="AB1907" s="10"/>
      <c r="AH1907" s="19"/>
      <c r="AJ1907" s="18"/>
    </row>
    <row r="1908" spans="8:36" x14ac:dyDescent="0.15">
      <c r="H1908" s="2"/>
      <c r="K1908" s="3"/>
      <c r="L1908" s="3"/>
      <c r="S1908" s="3"/>
      <c r="U1908" s="3"/>
      <c r="X1908" s="18"/>
      <c r="AA1908" s="19"/>
      <c r="AB1908" s="10"/>
      <c r="AH1908" s="19"/>
      <c r="AJ1908" s="18"/>
    </row>
    <row r="1909" spans="8:36" x14ac:dyDescent="0.15">
      <c r="H1909" s="2"/>
      <c r="K1909" s="3"/>
      <c r="L1909" s="3"/>
      <c r="X1909" s="18"/>
      <c r="AA1909" s="19"/>
      <c r="AB1909" s="10"/>
      <c r="AH1909" s="19"/>
      <c r="AJ1909" s="18"/>
    </row>
    <row r="1910" spans="8:36" x14ac:dyDescent="0.15">
      <c r="H1910" s="2"/>
      <c r="K1910" s="3"/>
      <c r="L1910" s="3"/>
      <c r="X1910" s="18"/>
      <c r="AA1910" s="19"/>
      <c r="AB1910" s="10"/>
      <c r="AH1910" s="19"/>
      <c r="AJ1910" s="18"/>
    </row>
    <row r="1911" spans="8:36" x14ac:dyDescent="0.15">
      <c r="H1911" s="2"/>
      <c r="K1911" s="3"/>
      <c r="L1911" s="3"/>
      <c r="X1911" s="18"/>
      <c r="AA1911" s="19"/>
      <c r="AB1911" s="10"/>
      <c r="AH1911" s="19"/>
      <c r="AJ1911" s="18"/>
    </row>
    <row r="1912" spans="8:36" x14ac:dyDescent="0.15">
      <c r="H1912" s="2"/>
      <c r="K1912" s="3"/>
      <c r="L1912" s="3"/>
      <c r="X1912" s="18"/>
      <c r="AA1912" s="19"/>
      <c r="AB1912" s="10"/>
      <c r="AH1912" s="19"/>
      <c r="AJ1912" s="18"/>
    </row>
    <row r="1913" spans="8:36" x14ac:dyDescent="0.15">
      <c r="H1913" s="2"/>
      <c r="K1913" s="3"/>
      <c r="L1913" s="3"/>
      <c r="X1913" s="18"/>
      <c r="AA1913" s="19"/>
      <c r="AB1913" s="10"/>
      <c r="AH1913" s="19"/>
      <c r="AJ1913" s="18"/>
    </row>
    <row r="1914" spans="8:36" x14ac:dyDescent="0.15">
      <c r="H1914" s="2"/>
      <c r="K1914" s="3"/>
      <c r="L1914" s="3"/>
      <c r="X1914" s="18"/>
      <c r="AA1914" s="19"/>
      <c r="AB1914" s="10"/>
      <c r="AH1914" s="19"/>
      <c r="AJ1914" s="18"/>
    </row>
    <row r="1915" spans="8:36" x14ac:dyDescent="0.15">
      <c r="H1915" s="2"/>
      <c r="K1915" s="3"/>
      <c r="L1915" s="3"/>
      <c r="X1915" s="18"/>
      <c r="AA1915" s="19"/>
      <c r="AB1915" s="10"/>
      <c r="AH1915" s="19"/>
      <c r="AJ1915" s="18"/>
    </row>
    <row r="1916" spans="8:36" x14ac:dyDescent="0.15">
      <c r="H1916" s="2"/>
      <c r="K1916" s="3"/>
      <c r="L1916" s="3"/>
      <c r="X1916" s="18"/>
      <c r="AA1916" s="19"/>
      <c r="AB1916" s="10"/>
      <c r="AH1916" s="19"/>
      <c r="AJ1916" s="18"/>
    </row>
    <row r="1917" spans="8:36" x14ac:dyDescent="0.15">
      <c r="H1917" s="2"/>
      <c r="K1917" s="3"/>
      <c r="L1917" s="3"/>
      <c r="S1917" s="3"/>
      <c r="T1917" s="3"/>
      <c r="U1917" s="3"/>
      <c r="X1917" s="18"/>
      <c r="AA1917" s="19"/>
      <c r="AB1917" s="10"/>
      <c r="AH1917" s="19"/>
      <c r="AJ1917" s="18"/>
    </row>
    <row r="1918" spans="8:36" x14ac:dyDescent="0.15">
      <c r="H1918" s="2"/>
      <c r="K1918" s="3"/>
      <c r="L1918" s="3"/>
      <c r="X1918" s="18"/>
      <c r="AA1918" s="19"/>
      <c r="AB1918" s="10"/>
      <c r="AH1918" s="19"/>
      <c r="AJ1918" s="18"/>
    </row>
    <row r="1919" spans="8:36" x14ac:dyDescent="0.15">
      <c r="H1919" s="2"/>
      <c r="K1919" s="3"/>
      <c r="L1919" s="3"/>
      <c r="X1919" s="18"/>
      <c r="AA1919" s="19"/>
      <c r="AB1919" s="10"/>
      <c r="AH1919" s="19"/>
      <c r="AJ1919" s="18"/>
    </row>
    <row r="1920" spans="8:36" x14ac:dyDescent="0.15">
      <c r="H1920" s="2"/>
      <c r="K1920" s="3"/>
      <c r="L1920" s="3"/>
      <c r="X1920" s="18"/>
      <c r="AA1920" s="19"/>
      <c r="AB1920" s="10"/>
      <c r="AH1920" s="19"/>
      <c r="AJ1920" s="18"/>
    </row>
    <row r="1921" spans="8:36" x14ac:dyDescent="0.15">
      <c r="H1921" s="2"/>
      <c r="K1921" s="3"/>
      <c r="L1921" s="3"/>
      <c r="X1921" s="18"/>
      <c r="AA1921" s="19"/>
      <c r="AB1921" s="10"/>
      <c r="AH1921" s="19"/>
      <c r="AJ1921" s="18"/>
    </row>
    <row r="1922" spans="8:36" x14ac:dyDescent="0.15">
      <c r="H1922" s="2"/>
      <c r="K1922" s="3"/>
      <c r="L1922" s="3"/>
      <c r="X1922" s="18"/>
      <c r="AA1922" s="19"/>
      <c r="AB1922" s="10"/>
      <c r="AH1922" s="19"/>
      <c r="AJ1922" s="18"/>
    </row>
    <row r="1923" spans="8:36" x14ac:dyDescent="0.15">
      <c r="H1923" s="2"/>
      <c r="K1923" s="3"/>
      <c r="L1923" s="3"/>
      <c r="X1923" s="18"/>
      <c r="AA1923" s="19"/>
      <c r="AB1923" s="10"/>
      <c r="AH1923" s="19"/>
      <c r="AJ1923" s="18"/>
    </row>
    <row r="1924" spans="8:36" x14ac:dyDescent="0.15">
      <c r="H1924" s="2"/>
      <c r="K1924" s="3"/>
      <c r="L1924" s="3"/>
      <c r="S1924" s="3"/>
      <c r="U1924" s="3"/>
      <c r="X1924" s="18"/>
      <c r="AA1924" s="19"/>
      <c r="AB1924" s="10"/>
      <c r="AH1924" s="19"/>
      <c r="AJ1924" s="18"/>
    </row>
    <row r="1925" spans="8:36" x14ac:dyDescent="0.15">
      <c r="H1925" s="2"/>
      <c r="K1925" s="3"/>
      <c r="L1925" s="3"/>
      <c r="X1925" s="18"/>
      <c r="AA1925" s="19"/>
      <c r="AB1925" s="10"/>
      <c r="AH1925" s="19"/>
      <c r="AJ1925" s="18"/>
    </row>
    <row r="1926" spans="8:36" x14ac:dyDescent="0.15">
      <c r="H1926" s="2"/>
      <c r="K1926" s="3"/>
      <c r="L1926" s="3"/>
      <c r="X1926" s="18"/>
      <c r="AA1926" s="19"/>
      <c r="AB1926" s="10"/>
      <c r="AH1926" s="19"/>
      <c r="AJ1926" s="18"/>
    </row>
    <row r="1927" spans="8:36" x14ac:dyDescent="0.15">
      <c r="H1927" s="2"/>
      <c r="K1927" s="3"/>
      <c r="L1927" s="3"/>
      <c r="X1927" s="18"/>
      <c r="AA1927" s="19"/>
      <c r="AB1927" s="10"/>
      <c r="AH1927" s="19"/>
      <c r="AJ1927" s="18"/>
    </row>
    <row r="1928" spans="8:36" x14ac:dyDescent="0.15">
      <c r="H1928" s="2"/>
      <c r="K1928" s="3"/>
      <c r="L1928" s="3"/>
      <c r="T1928" s="3"/>
      <c r="U1928" s="3"/>
      <c r="X1928" s="18"/>
      <c r="AA1928" s="19"/>
      <c r="AB1928" s="10"/>
      <c r="AH1928" s="19"/>
      <c r="AJ1928" s="18"/>
    </row>
    <row r="1929" spans="8:36" x14ac:dyDescent="0.15">
      <c r="H1929" s="2"/>
      <c r="K1929" s="3"/>
      <c r="L1929" s="3"/>
      <c r="T1929" s="3"/>
      <c r="U1929" s="3"/>
      <c r="X1929" s="18"/>
      <c r="AA1929" s="19"/>
      <c r="AB1929" s="10"/>
      <c r="AH1929" s="19"/>
      <c r="AJ1929" s="18"/>
    </row>
    <row r="1930" spans="8:36" x14ac:dyDescent="0.15">
      <c r="H1930" s="2"/>
      <c r="K1930" s="3"/>
      <c r="L1930" s="3"/>
      <c r="X1930" s="18"/>
      <c r="AA1930" s="19"/>
      <c r="AB1930" s="10"/>
      <c r="AH1930" s="19"/>
      <c r="AJ1930" s="18"/>
    </row>
    <row r="1931" spans="8:36" x14ac:dyDescent="0.15">
      <c r="H1931" s="2"/>
      <c r="X1931" s="18"/>
      <c r="AA1931" s="19"/>
      <c r="AB1931" s="10"/>
      <c r="AH1931" s="19"/>
      <c r="AJ1931" s="18"/>
    </row>
    <row r="1932" spans="8:36" x14ac:dyDescent="0.15">
      <c r="H1932" s="2"/>
      <c r="X1932" s="18"/>
      <c r="AA1932" s="19"/>
      <c r="AB1932" s="10"/>
      <c r="AH1932" s="19"/>
      <c r="AJ1932" s="18"/>
    </row>
    <row r="1933" spans="8:36" x14ac:dyDescent="0.15">
      <c r="H1933" s="2"/>
      <c r="X1933" s="18"/>
      <c r="AA1933" s="19"/>
      <c r="AB1933" s="10"/>
      <c r="AH1933" s="19"/>
      <c r="AJ1933" s="18"/>
    </row>
    <row r="1934" spans="8:36" x14ac:dyDescent="0.15">
      <c r="H1934" s="2"/>
      <c r="X1934" s="18"/>
      <c r="AA1934" s="19"/>
      <c r="AB1934" s="10"/>
      <c r="AH1934" s="19"/>
      <c r="AJ1934" s="18"/>
    </row>
    <row r="1935" spans="8:36" x14ac:dyDescent="0.15">
      <c r="H1935" s="2"/>
      <c r="X1935" s="18"/>
      <c r="AA1935" s="19"/>
      <c r="AB1935" s="10"/>
      <c r="AH1935" s="19"/>
      <c r="AJ1935" s="18"/>
    </row>
    <row r="1936" spans="8:36" x14ac:dyDescent="0.15">
      <c r="H1936" s="2"/>
      <c r="X1936" s="18"/>
      <c r="AA1936" s="19"/>
      <c r="AB1936" s="10"/>
      <c r="AH1936" s="19"/>
      <c r="AJ1936" s="18"/>
    </row>
    <row r="1937" spans="8:36" x14ac:dyDescent="0.15">
      <c r="H1937" s="2"/>
      <c r="X1937" s="18"/>
      <c r="AA1937" s="19"/>
      <c r="AB1937" s="10"/>
      <c r="AH1937" s="19"/>
      <c r="AJ1937" s="18"/>
    </row>
    <row r="1938" spans="8:36" x14ac:dyDescent="0.15">
      <c r="H1938" s="2"/>
      <c r="S1938" s="3"/>
      <c r="U1938" s="3"/>
      <c r="X1938" s="18"/>
      <c r="AA1938" s="19"/>
      <c r="AB1938" s="10"/>
      <c r="AH1938" s="19"/>
      <c r="AJ1938" s="18"/>
    </row>
    <row r="1939" spans="8:36" x14ac:dyDescent="0.15">
      <c r="S1939" s="3"/>
      <c r="T1939" s="3"/>
      <c r="U1939" s="3"/>
      <c r="X1939" s="3"/>
      <c r="AA1939" s="3"/>
      <c r="AB1939" s="5"/>
      <c r="AH1939" s="15"/>
      <c r="AJ1939" s="18"/>
    </row>
    <row r="1942" spans="8:36" x14ac:dyDescent="0.15">
      <c r="AB1942" s="11"/>
    </row>
  </sheetData>
  <autoFilter ref="A1:AK1939" xr:uid="{00000000-0009-0000-0000-000005000000}"/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3"/>
  <sheetViews>
    <sheetView topLeftCell="I1" workbookViewId="0">
      <selection activeCell="AA1" sqref="AA1:AA1048576"/>
    </sheetView>
  </sheetViews>
  <sheetFormatPr defaultColWidth="9" defaultRowHeight="13.5" x14ac:dyDescent="0.15"/>
  <cols>
    <col min="18" max="18" width="20.375" customWidth="1"/>
    <col min="22" max="22" width="14.125" style="1" customWidth="1"/>
    <col min="24" max="24" width="8.875" style="1"/>
    <col min="25" max="25" width="12.875" style="10" customWidth="1"/>
    <col min="27" max="27" width="9.5" style="10" customWidth="1"/>
    <col min="28" max="28" width="11.875" style="1" customWidth="1"/>
  </cols>
  <sheetData>
    <row r="1" spans="1:32" ht="19.350000000000001" customHeight="1" x14ac:dyDescent="0.15">
      <c r="A1" t="s">
        <v>92</v>
      </c>
      <c r="B1" t="s">
        <v>82</v>
      </c>
      <c r="C1" t="s">
        <v>93</v>
      </c>
      <c r="D1" t="s">
        <v>94</v>
      </c>
      <c r="E1" t="s">
        <v>95</v>
      </c>
      <c r="F1" t="s">
        <v>71</v>
      </c>
      <c r="G1" t="s">
        <v>96</v>
      </c>
      <c r="H1" t="s">
        <v>61</v>
      </c>
      <c r="I1" t="s">
        <v>51</v>
      </c>
      <c r="J1" t="s">
        <v>52</v>
      </c>
      <c r="K1" t="s">
        <v>56</v>
      </c>
      <c r="L1" t="s">
        <v>57</v>
      </c>
      <c r="M1" t="s">
        <v>66</v>
      </c>
      <c r="N1" t="s">
        <v>67</v>
      </c>
      <c r="O1" t="s">
        <v>75</v>
      </c>
      <c r="P1" s="6" t="s">
        <v>97</v>
      </c>
      <c r="Q1" t="s">
        <v>98</v>
      </c>
      <c r="R1" t="s">
        <v>99</v>
      </c>
      <c r="S1" t="s">
        <v>58</v>
      </c>
      <c r="T1" t="s">
        <v>59</v>
      </c>
      <c r="U1" t="s">
        <v>17</v>
      </c>
      <c r="V1" s="1" t="s">
        <v>100</v>
      </c>
      <c r="W1" t="s">
        <v>101</v>
      </c>
      <c r="X1" s="1" t="s">
        <v>102</v>
      </c>
      <c r="Y1" s="12" t="s">
        <v>110</v>
      </c>
      <c r="Z1" t="s">
        <v>104</v>
      </c>
      <c r="AA1" s="10" t="s">
        <v>105</v>
      </c>
      <c r="AB1" s="13" t="s">
        <v>111</v>
      </c>
      <c r="AC1" t="s">
        <v>107</v>
      </c>
      <c r="AD1" s="6" t="s">
        <v>108</v>
      </c>
      <c r="AE1" t="s">
        <v>109</v>
      </c>
      <c r="AF1" t="s">
        <v>72</v>
      </c>
    </row>
    <row r="2" spans="1:32" x14ac:dyDescent="0.15">
      <c r="H2" s="2"/>
      <c r="V2" s="10"/>
      <c r="X2" s="11"/>
      <c r="AB2" s="11"/>
    </row>
    <row r="3" spans="1:32" x14ac:dyDescent="0.15">
      <c r="H3" s="2"/>
      <c r="V3" s="10"/>
      <c r="X3" s="11"/>
      <c r="AB3" s="11"/>
    </row>
    <row r="4" spans="1:32" x14ac:dyDescent="0.15">
      <c r="H4" s="2"/>
      <c r="V4" s="10"/>
      <c r="X4" s="11"/>
      <c r="AB4" s="11"/>
    </row>
    <row r="5" spans="1:32" x14ac:dyDescent="0.15">
      <c r="H5" s="2"/>
      <c r="V5" s="10"/>
      <c r="X5" s="11"/>
      <c r="AB5" s="11"/>
    </row>
    <row r="6" spans="1:32" x14ac:dyDescent="0.15">
      <c r="H6" s="2"/>
      <c r="V6" s="10"/>
      <c r="X6" s="11"/>
      <c r="AB6" s="11"/>
    </row>
    <row r="7" spans="1:32" x14ac:dyDescent="0.15">
      <c r="H7" s="2"/>
      <c r="V7" s="10"/>
      <c r="X7" s="11"/>
      <c r="AB7" s="11"/>
    </row>
    <row r="8" spans="1:32" x14ac:dyDescent="0.15">
      <c r="H8" s="2"/>
      <c r="V8" s="10"/>
      <c r="X8" s="11"/>
      <c r="AB8" s="11"/>
    </row>
    <row r="9" spans="1:32" x14ac:dyDescent="0.15">
      <c r="H9" s="2"/>
      <c r="V9" s="10"/>
      <c r="X9" s="11"/>
      <c r="AB9" s="11"/>
    </row>
    <row r="10" spans="1:32" x14ac:dyDescent="0.15">
      <c r="H10" s="2"/>
      <c r="K10" s="3"/>
      <c r="L10" s="3"/>
      <c r="V10" s="10"/>
      <c r="X10" s="11"/>
      <c r="AB10" s="11"/>
    </row>
    <row r="11" spans="1:32" x14ac:dyDescent="0.15">
      <c r="H11" s="2"/>
      <c r="K11" s="3"/>
      <c r="L11" s="3"/>
      <c r="V11" s="10"/>
      <c r="X11" s="11"/>
      <c r="AB11" s="11"/>
    </row>
    <row r="12" spans="1:32" x14ac:dyDescent="0.15">
      <c r="H12" s="2"/>
      <c r="K12" s="3"/>
      <c r="L12" s="3"/>
      <c r="V12" s="10"/>
      <c r="X12" s="11"/>
      <c r="AB12" s="11"/>
    </row>
    <row r="13" spans="1:32" x14ac:dyDescent="0.15">
      <c r="H13" s="2"/>
      <c r="K13" s="3"/>
      <c r="L13" s="3"/>
      <c r="V13" s="10"/>
      <c r="X13" s="11"/>
      <c r="AB13" s="11"/>
    </row>
    <row r="14" spans="1:32" x14ac:dyDescent="0.15">
      <c r="H14" s="2"/>
      <c r="V14" s="10"/>
      <c r="X14" s="11"/>
      <c r="AB14" s="11"/>
    </row>
    <row r="15" spans="1:32" x14ac:dyDescent="0.15">
      <c r="H15" s="2"/>
      <c r="V15" s="10"/>
      <c r="X15" s="11"/>
      <c r="AB15" s="11"/>
    </row>
    <row r="16" spans="1:32" x14ac:dyDescent="0.15">
      <c r="H16" s="2"/>
      <c r="V16" s="10"/>
      <c r="X16" s="11"/>
      <c r="AB16" s="11"/>
    </row>
    <row r="17" spans="8:28" x14ac:dyDescent="0.15">
      <c r="H17" s="2"/>
      <c r="V17" s="10"/>
      <c r="X17" s="11"/>
      <c r="AB17" s="11"/>
    </row>
    <row r="18" spans="8:28" x14ac:dyDescent="0.15">
      <c r="H18" s="2"/>
      <c r="V18" s="10"/>
      <c r="X18" s="11"/>
      <c r="AB18" s="11"/>
    </row>
    <row r="19" spans="8:28" x14ac:dyDescent="0.15">
      <c r="H19" s="2"/>
      <c r="V19" s="10"/>
      <c r="X19" s="11"/>
      <c r="AB19" s="11"/>
    </row>
    <row r="20" spans="8:28" x14ac:dyDescent="0.15">
      <c r="H20" s="2"/>
      <c r="V20" s="10"/>
      <c r="X20" s="11"/>
      <c r="AB20" s="11"/>
    </row>
    <row r="21" spans="8:28" x14ac:dyDescent="0.15">
      <c r="H21" s="2"/>
      <c r="V21" s="10"/>
      <c r="X21" s="11"/>
      <c r="AB21" s="11"/>
    </row>
    <row r="22" spans="8:28" x14ac:dyDescent="0.15">
      <c r="H22" s="2"/>
      <c r="V22" s="10"/>
      <c r="X22" s="11"/>
      <c r="AB22" s="11"/>
    </row>
    <row r="23" spans="8:28" x14ac:dyDescent="0.15">
      <c r="H23" s="2"/>
      <c r="V23" s="10"/>
      <c r="X23" s="11"/>
      <c r="AB23" s="11"/>
    </row>
    <row r="24" spans="8:28" x14ac:dyDescent="0.15">
      <c r="H24" s="2"/>
      <c r="V24" s="10"/>
      <c r="X24" s="11"/>
      <c r="AB24" s="11"/>
    </row>
    <row r="25" spans="8:28" x14ac:dyDescent="0.15">
      <c r="H25" s="2"/>
      <c r="V25" s="10"/>
      <c r="X25" s="11"/>
      <c r="AB25" s="11"/>
    </row>
    <row r="26" spans="8:28" x14ac:dyDescent="0.15">
      <c r="H26" s="2"/>
      <c r="V26" s="10"/>
      <c r="X26" s="11"/>
      <c r="AB26" s="11"/>
    </row>
    <row r="27" spans="8:28" x14ac:dyDescent="0.15">
      <c r="H27" s="2"/>
      <c r="K27" s="3"/>
      <c r="L27" s="3"/>
      <c r="V27" s="10"/>
      <c r="X27" s="11"/>
      <c r="AB27" s="11"/>
    </row>
    <row r="28" spans="8:28" x14ac:dyDescent="0.15">
      <c r="H28" s="2"/>
      <c r="K28" s="3"/>
      <c r="L28" s="3"/>
      <c r="V28" s="10"/>
      <c r="X28" s="11"/>
      <c r="AB28" s="11"/>
    </row>
    <row r="29" spans="8:28" x14ac:dyDescent="0.15">
      <c r="H29" s="2"/>
      <c r="K29" s="3"/>
      <c r="L29" s="3"/>
      <c r="V29" s="10"/>
      <c r="X29" s="11"/>
      <c r="AB29" s="11"/>
    </row>
    <row r="30" spans="8:28" x14ac:dyDescent="0.15">
      <c r="H30" s="2"/>
      <c r="K30" s="3"/>
      <c r="L30" s="3"/>
      <c r="V30" s="10"/>
      <c r="X30" s="11"/>
      <c r="AB30" s="11"/>
    </row>
    <row r="31" spans="8:28" x14ac:dyDescent="0.15">
      <c r="H31" s="2"/>
      <c r="K31" s="3"/>
      <c r="L31" s="3"/>
      <c r="V31" s="10"/>
      <c r="X31" s="11"/>
      <c r="AB31" s="11"/>
    </row>
    <row r="32" spans="8:28" x14ac:dyDescent="0.15">
      <c r="H32" s="2"/>
      <c r="K32" s="3"/>
      <c r="L32" s="3"/>
      <c r="V32" s="10"/>
      <c r="X32" s="11"/>
      <c r="AB32" s="11"/>
    </row>
    <row r="33" spans="8:28" x14ac:dyDescent="0.15">
      <c r="H33" s="2"/>
      <c r="V33" s="10"/>
      <c r="X33" s="11"/>
      <c r="AB33" s="11"/>
    </row>
    <row r="34" spans="8:28" x14ac:dyDescent="0.15">
      <c r="H34" s="2"/>
      <c r="V34" s="10"/>
      <c r="X34" s="11"/>
      <c r="AB34" s="11"/>
    </row>
    <row r="35" spans="8:28" x14ac:dyDescent="0.15">
      <c r="H35" s="2"/>
      <c r="K35" s="3"/>
      <c r="L35" s="3"/>
      <c r="V35" s="10"/>
      <c r="X35" s="11"/>
      <c r="AB35" s="11"/>
    </row>
    <row r="36" spans="8:28" x14ac:dyDescent="0.15">
      <c r="H36" s="2"/>
      <c r="K36" s="3"/>
      <c r="L36" s="3"/>
      <c r="V36" s="10"/>
      <c r="X36" s="11"/>
      <c r="AB36" s="11"/>
    </row>
    <row r="37" spans="8:28" x14ac:dyDescent="0.15">
      <c r="H37" s="2"/>
      <c r="K37" s="3"/>
      <c r="L37" s="3"/>
      <c r="V37" s="10"/>
      <c r="X37" s="11"/>
      <c r="AB37" s="11"/>
    </row>
    <row r="38" spans="8:28" x14ac:dyDescent="0.15">
      <c r="H38" s="2"/>
      <c r="K38" s="3"/>
      <c r="L38" s="3"/>
      <c r="V38" s="10"/>
      <c r="X38" s="11"/>
      <c r="AB38" s="11"/>
    </row>
    <row r="39" spans="8:28" x14ac:dyDescent="0.15">
      <c r="H39" s="2"/>
      <c r="V39" s="10"/>
      <c r="X39" s="11"/>
      <c r="AB39" s="11"/>
    </row>
    <row r="40" spans="8:28" x14ac:dyDescent="0.15">
      <c r="H40" s="2"/>
      <c r="V40" s="10"/>
      <c r="X40" s="11"/>
      <c r="AB40" s="11"/>
    </row>
    <row r="41" spans="8:28" x14ac:dyDescent="0.15">
      <c r="H41" s="2"/>
      <c r="V41" s="10"/>
      <c r="X41" s="11"/>
      <c r="AB41" s="11"/>
    </row>
    <row r="43" spans="8:28" x14ac:dyDescent="0.15">
      <c r="AB43" s="11"/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9002"/>
  <sheetViews>
    <sheetView workbookViewId="0">
      <pane xSplit="1" ySplit="1" topLeftCell="V2" activePane="bottomRight" state="frozen"/>
      <selection pane="topRight"/>
      <selection pane="bottomLeft"/>
      <selection pane="bottomRight" activeCell="AG28" sqref="AG28"/>
    </sheetView>
  </sheetViews>
  <sheetFormatPr defaultColWidth="9" defaultRowHeight="13.5" x14ac:dyDescent="0.15"/>
  <cols>
    <col min="22" max="22" width="12.875" customWidth="1"/>
    <col min="25" max="25" width="12.875" customWidth="1"/>
  </cols>
  <sheetData>
    <row r="1" spans="1:39" ht="27" x14ac:dyDescent="0.15">
      <c r="A1" t="s">
        <v>92</v>
      </c>
      <c r="B1" t="s">
        <v>82</v>
      </c>
      <c r="C1" t="s">
        <v>93</v>
      </c>
      <c r="D1" t="s">
        <v>94</v>
      </c>
      <c r="E1" t="s">
        <v>95</v>
      </c>
      <c r="F1" t="s">
        <v>71</v>
      </c>
      <c r="G1" t="s">
        <v>96</v>
      </c>
      <c r="H1" t="s">
        <v>61</v>
      </c>
      <c r="I1" t="s">
        <v>51</v>
      </c>
      <c r="J1" t="s">
        <v>52</v>
      </c>
      <c r="K1" t="s">
        <v>56</v>
      </c>
      <c r="L1" t="s">
        <v>57</v>
      </c>
      <c r="M1" t="s">
        <v>66</v>
      </c>
      <c r="N1" t="s">
        <v>67</v>
      </c>
      <c r="O1" t="s">
        <v>75</v>
      </c>
      <c r="P1" s="79" t="s">
        <v>135</v>
      </c>
      <c r="Q1" t="s">
        <v>98</v>
      </c>
      <c r="R1" t="s">
        <v>99</v>
      </c>
      <c r="S1" t="s">
        <v>58</v>
      </c>
      <c r="T1" t="s">
        <v>59</v>
      </c>
      <c r="U1" t="s">
        <v>17</v>
      </c>
      <c r="V1" t="s">
        <v>100</v>
      </c>
      <c r="W1" t="s">
        <v>101</v>
      </c>
      <c r="X1" t="s">
        <v>102</v>
      </c>
      <c r="Y1" s="79" t="s">
        <v>137</v>
      </c>
      <c r="Z1" t="s">
        <v>104</v>
      </c>
      <c r="AA1" t="s">
        <v>105</v>
      </c>
      <c r="AB1" s="79" t="s">
        <v>136</v>
      </c>
      <c r="AC1" t="s">
        <v>107</v>
      </c>
      <c r="AD1" s="79" t="s">
        <v>138</v>
      </c>
      <c r="AE1" t="s">
        <v>109</v>
      </c>
      <c r="AF1" t="s">
        <v>72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s="79" t="s">
        <v>139</v>
      </c>
      <c r="AM1" t="s">
        <v>117</v>
      </c>
    </row>
    <row r="2" spans="1:39" x14ac:dyDescent="0.15">
      <c r="H2" s="2"/>
      <c r="K2" s="3"/>
      <c r="L2" s="3"/>
    </row>
    <row r="3" spans="1:39" x14ac:dyDescent="0.15">
      <c r="H3" s="2"/>
      <c r="K3" s="3"/>
      <c r="L3" s="3"/>
    </row>
    <row r="4" spans="1:39" x14ac:dyDescent="0.15">
      <c r="H4" s="2"/>
      <c r="K4" s="3"/>
      <c r="L4" s="3"/>
    </row>
    <row r="5" spans="1:39" x14ac:dyDescent="0.15">
      <c r="H5" s="2"/>
      <c r="K5" s="3"/>
      <c r="L5" s="3"/>
    </row>
    <row r="6" spans="1:39" x14ac:dyDescent="0.15">
      <c r="H6" s="2"/>
      <c r="K6" s="3"/>
      <c r="L6" s="3"/>
    </row>
    <row r="7" spans="1:39" x14ac:dyDescent="0.15">
      <c r="H7" s="2"/>
      <c r="K7" s="3"/>
      <c r="L7" s="3"/>
    </row>
    <row r="8" spans="1:39" x14ac:dyDescent="0.15">
      <c r="H8" s="2"/>
    </row>
    <row r="9" spans="1:39" x14ac:dyDescent="0.15">
      <c r="H9" s="2"/>
    </row>
    <row r="10" spans="1:39" x14ac:dyDescent="0.15">
      <c r="H10" s="2"/>
    </row>
    <row r="11" spans="1:39" x14ac:dyDescent="0.15">
      <c r="H11" s="2"/>
    </row>
    <row r="12" spans="1:39" x14ac:dyDescent="0.15">
      <c r="H12" s="2"/>
    </row>
    <row r="13" spans="1:39" x14ac:dyDescent="0.15">
      <c r="H13" s="2"/>
    </row>
    <row r="14" spans="1:39" x14ac:dyDescent="0.15">
      <c r="H14" s="2"/>
    </row>
    <row r="15" spans="1:39" x14ac:dyDescent="0.15">
      <c r="H15" s="2"/>
    </row>
    <row r="16" spans="1:39" x14ac:dyDescent="0.15">
      <c r="H16" s="2"/>
    </row>
    <row r="17" spans="8:22" x14ac:dyDescent="0.15">
      <c r="H17" s="2"/>
    </row>
    <row r="18" spans="8:22" x14ac:dyDescent="0.15">
      <c r="H18" s="2"/>
    </row>
    <row r="19" spans="8:22" x14ac:dyDescent="0.15">
      <c r="H19" s="2"/>
    </row>
    <row r="20" spans="8:22" x14ac:dyDescent="0.15">
      <c r="H20" s="2"/>
    </row>
    <row r="21" spans="8:22" x14ac:dyDescent="0.15">
      <c r="H21" s="2"/>
    </row>
    <row r="22" spans="8:22" x14ac:dyDescent="0.15">
      <c r="H22" s="2"/>
    </row>
    <row r="23" spans="8:22" x14ac:dyDescent="0.15">
      <c r="H23" s="2"/>
    </row>
    <row r="24" spans="8:22" x14ac:dyDescent="0.15">
      <c r="H24" s="2"/>
    </row>
    <row r="25" spans="8:22" x14ac:dyDescent="0.15">
      <c r="H25" s="2"/>
    </row>
    <row r="26" spans="8:22" x14ac:dyDescent="0.15">
      <c r="H26" s="2"/>
    </row>
    <row r="27" spans="8:22" x14ac:dyDescent="0.15">
      <c r="H27" s="2"/>
    </row>
    <row r="28" spans="8:22" x14ac:dyDescent="0.15">
      <c r="H28" s="2"/>
      <c r="S28" s="3"/>
      <c r="V28" s="3"/>
    </row>
    <row r="29" spans="8:22" x14ac:dyDescent="0.15">
      <c r="H29" s="2"/>
      <c r="S29" s="3"/>
      <c r="V29" s="3"/>
    </row>
    <row r="30" spans="8:22" x14ac:dyDescent="0.15">
      <c r="H30" s="2"/>
    </row>
    <row r="31" spans="8:22" x14ac:dyDescent="0.15">
      <c r="H31" s="2"/>
    </row>
    <row r="32" spans="8:22" x14ac:dyDescent="0.15">
      <c r="H32" s="2"/>
    </row>
    <row r="33" spans="8:28" x14ac:dyDescent="0.15">
      <c r="H33" s="2"/>
    </row>
    <row r="34" spans="8:28" x14ac:dyDescent="0.15">
      <c r="H34" s="2"/>
      <c r="K34" s="3"/>
      <c r="L34" s="3"/>
    </row>
    <row r="35" spans="8:28" x14ac:dyDescent="0.15">
      <c r="H35" s="2"/>
      <c r="K35" s="3"/>
      <c r="L35" s="3"/>
    </row>
    <row r="36" spans="8:28" x14ac:dyDescent="0.15">
      <c r="H36" s="2"/>
      <c r="T36" s="3"/>
      <c r="U36" s="3"/>
      <c r="Y36" s="3"/>
      <c r="AA36" s="3"/>
      <c r="AB36" s="3"/>
    </row>
    <row r="37" spans="8:28" x14ac:dyDescent="0.15">
      <c r="H37" s="2"/>
      <c r="T37" s="3"/>
      <c r="U37" s="3"/>
      <c r="Y37" s="3"/>
      <c r="AB37" s="3"/>
    </row>
    <row r="38" spans="8:28" x14ac:dyDescent="0.15">
      <c r="H38" s="2"/>
      <c r="T38" s="3"/>
      <c r="U38" s="3"/>
      <c r="Y38" s="3"/>
      <c r="AB38" s="3"/>
    </row>
    <row r="39" spans="8:28" x14ac:dyDescent="0.15">
      <c r="H39" s="2"/>
      <c r="T39" s="3"/>
      <c r="U39" s="3"/>
      <c r="Y39" s="3"/>
      <c r="AB39" s="3"/>
    </row>
    <row r="40" spans="8:28" x14ac:dyDescent="0.15">
      <c r="H40" s="2"/>
    </row>
    <row r="41" spans="8:28" x14ac:dyDescent="0.15">
      <c r="H41" s="2"/>
    </row>
    <row r="42" spans="8:28" x14ac:dyDescent="0.15">
      <c r="H42" s="2"/>
      <c r="T42" s="3"/>
    </row>
    <row r="43" spans="8:28" x14ac:dyDescent="0.15">
      <c r="H43" s="2"/>
      <c r="T43" s="3"/>
    </row>
    <row r="44" spans="8:28" x14ac:dyDescent="0.15">
      <c r="H44" s="2"/>
    </row>
    <row r="45" spans="8:28" x14ac:dyDescent="0.15">
      <c r="H45" s="2"/>
    </row>
    <row r="46" spans="8:28" x14ac:dyDescent="0.15">
      <c r="H46" s="2"/>
    </row>
    <row r="47" spans="8:28" x14ac:dyDescent="0.15">
      <c r="H47" s="2"/>
    </row>
    <row r="48" spans="8:28" x14ac:dyDescent="0.15">
      <c r="H48" s="2"/>
    </row>
    <row r="49" spans="8:30" x14ac:dyDescent="0.15">
      <c r="H49" s="2"/>
    </row>
    <row r="50" spans="8:30" x14ac:dyDescent="0.15">
      <c r="H50" s="2"/>
    </row>
    <row r="51" spans="8:30" x14ac:dyDescent="0.15">
      <c r="H51" s="2"/>
    </row>
    <row r="52" spans="8:30" x14ac:dyDescent="0.15">
      <c r="H52" s="2"/>
      <c r="AD52" s="6"/>
    </row>
    <row r="53" spans="8:30" x14ac:dyDescent="0.15">
      <c r="H53" s="2"/>
      <c r="AD53" s="6"/>
    </row>
    <row r="54" spans="8:30" x14ac:dyDescent="0.15">
      <c r="H54" s="2"/>
      <c r="T54" s="3"/>
      <c r="Y54" s="3"/>
    </row>
    <row r="55" spans="8:30" x14ac:dyDescent="0.15">
      <c r="H55" s="2"/>
      <c r="T55" s="3"/>
      <c r="Y55" s="3"/>
    </row>
    <row r="56" spans="8:30" x14ac:dyDescent="0.15">
      <c r="H56" s="2"/>
    </row>
    <row r="57" spans="8:30" x14ac:dyDescent="0.15">
      <c r="H57" s="2"/>
    </row>
    <row r="58" spans="8:30" x14ac:dyDescent="0.15">
      <c r="H58" s="2"/>
    </row>
    <row r="59" spans="8:30" x14ac:dyDescent="0.15">
      <c r="H59" s="2"/>
    </row>
    <row r="60" spans="8:30" x14ac:dyDescent="0.15">
      <c r="H60" s="2"/>
    </row>
    <row r="61" spans="8:30" x14ac:dyDescent="0.15">
      <c r="H61" s="2"/>
    </row>
    <row r="62" spans="8:30" x14ac:dyDescent="0.15">
      <c r="H62" s="2"/>
    </row>
    <row r="63" spans="8:30" x14ac:dyDescent="0.15">
      <c r="H63" s="2"/>
    </row>
    <row r="64" spans="8:30" x14ac:dyDescent="0.15">
      <c r="H64" s="2"/>
    </row>
    <row r="65" spans="8:8" x14ac:dyDescent="0.15">
      <c r="H65" s="2"/>
    </row>
    <row r="66" spans="8:8" x14ac:dyDescent="0.15">
      <c r="H66" s="2"/>
    </row>
    <row r="67" spans="8:8" x14ac:dyDescent="0.15">
      <c r="H67" s="2"/>
    </row>
    <row r="68" spans="8:8" x14ac:dyDescent="0.15">
      <c r="H68" s="2"/>
    </row>
    <row r="69" spans="8:8" x14ac:dyDescent="0.15">
      <c r="H69" s="2"/>
    </row>
    <row r="70" spans="8:8" x14ac:dyDescent="0.15">
      <c r="H70" s="2"/>
    </row>
    <row r="71" spans="8:8" x14ac:dyDescent="0.15">
      <c r="H71" s="2"/>
    </row>
    <row r="72" spans="8:8" x14ac:dyDescent="0.15">
      <c r="H72" s="2"/>
    </row>
    <row r="73" spans="8:8" x14ac:dyDescent="0.15">
      <c r="H73" s="2"/>
    </row>
    <row r="74" spans="8:8" x14ac:dyDescent="0.15">
      <c r="H74" s="2"/>
    </row>
    <row r="75" spans="8:8" x14ac:dyDescent="0.15">
      <c r="H75" s="2"/>
    </row>
    <row r="76" spans="8:8" x14ac:dyDescent="0.15">
      <c r="H76" s="2"/>
    </row>
    <row r="77" spans="8:8" x14ac:dyDescent="0.15">
      <c r="H77" s="2"/>
    </row>
    <row r="78" spans="8:8" x14ac:dyDescent="0.15">
      <c r="H78" s="2"/>
    </row>
    <row r="79" spans="8:8" x14ac:dyDescent="0.15">
      <c r="H79" s="2"/>
    </row>
    <row r="80" spans="8:8" x14ac:dyDescent="0.15">
      <c r="H80" s="2"/>
    </row>
    <row r="81" spans="8:8" x14ac:dyDescent="0.15">
      <c r="H81" s="2"/>
    </row>
    <row r="82" spans="8:8" x14ac:dyDescent="0.15">
      <c r="H82" s="2"/>
    </row>
    <row r="83" spans="8:8" x14ac:dyDescent="0.15">
      <c r="H83" s="2"/>
    </row>
    <row r="84" spans="8:8" x14ac:dyDescent="0.15">
      <c r="H84" s="2"/>
    </row>
    <row r="85" spans="8:8" x14ac:dyDescent="0.15">
      <c r="H85" s="2"/>
    </row>
    <row r="86" spans="8:8" x14ac:dyDescent="0.15">
      <c r="H86" s="2"/>
    </row>
    <row r="87" spans="8:8" x14ac:dyDescent="0.15">
      <c r="H87" s="2"/>
    </row>
    <row r="88" spans="8:8" x14ac:dyDescent="0.15">
      <c r="H88" s="2"/>
    </row>
    <row r="89" spans="8:8" x14ac:dyDescent="0.15">
      <c r="H89" s="2"/>
    </row>
    <row r="90" spans="8:8" x14ac:dyDescent="0.15">
      <c r="H90" s="2"/>
    </row>
    <row r="91" spans="8:8" x14ac:dyDescent="0.15">
      <c r="H91" s="2"/>
    </row>
    <row r="92" spans="8:8" x14ac:dyDescent="0.15">
      <c r="H92" s="2"/>
    </row>
    <row r="93" spans="8:8" x14ac:dyDescent="0.15">
      <c r="H93" s="2"/>
    </row>
    <row r="94" spans="8:8" x14ac:dyDescent="0.15">
      <c r="H94" s="2"/>
    </row>
    <row r="95" spans="8:8" x14ac:dyDescent="0.15">
      <c r="H95" s="2"/>
    </row>
    <row r="96" spans="8:8" x14ac:dyDescent="0.15">
      <c r="H96" s="2"/>
    </row>
    <row r="97" spans="8:8" x14ac:dyDescent="0.15">
      <c r="H97" s="2"/>
    </row>
    <row r="98" spans="8:8" x14ac:dyDescent="0.15">
      <c r="H98" s="2"/>
    </row>
    <row r="99" spans="8:8" x14ac:dyDescent="0.15">
      <c r="H99" s="2"/>
    </row>
    <row r="100" spans="8:8" x14ac:dyDescent="0.15">
      <c r="H100" s="2"/>
    </row>
    <row r="101" spans="8:8" x14ac:dyDescent="0.15">
      <c r="H101" s="2"/>
    </row>
    <row r="102" spans="8:8" x14ac:dyDescent="0.15">
      <c r="H102" s="2"/>
    </row>
    <row r="103" spans="8:8" x14ac:dyDescent="0.15">
      <c r="H103" s="2"/>
    </row>
    <row r="104" spans="8:8" x14ac:dyDescent="0.15">
      <c r="H104" s="2"/>
    </row>
    <row r="105" spans="8:8" x14ac:dyDescent="0.15">
      <c r="H105" s="2"/>
    </row>
    <row r="106" spans="8:8" x14ac:dyDescent="0.15">
      <c r="H106" s="2"/>
    </row>
    <row r="107" spans="8:8" x14ac:dyDescent="0.15">
      <c r="H107" s="2"/>
    </row>
    <row r="108" spans="8:8" x14ac:dyDescent="0.15">
      <c r="H108" s="2"/>
    </row>
    <row r="109" spans="8:8" x14ac:dyDescent="0.15">
      <c r="H109" s="2"/>
    </row>
    <row r="110" spans="8:8" x14ac:dyDescent="0.15">
      <c r="H110" s="2"/>
    </row>
    <row r="111" spans="8:8" x14ac:dyDescent="0.15">
      <c r="H111" s="2"/>
    </row>
    <row r="112" spans="8:8" x14ac:dyDescent="0.15">
      <c r="H112" s="2"/>
    </row>
    <row r="113" spans="8:8" x14ac:dyDescent="0.15">
      <c r="H113" s="2"/>
    </row>
    <row r="114" spans="8:8" x14ac:dyDescent="0.15">
      <c r="H114" s="2"/>
    </row>
    <row r="115" spans="8:8" x14ac:dyDescent="0.15">
      <c r="H115" s="2"/>
    </row>
    <row r="116" spans="8:8" x14ac:dyDescent="0.15">
      <c r="H116" s="2"/>
    </row>
    <row r="117" spans="8:8" x14ac:dyDescent="0.15">
      <c r="H117" s="2"/>
    </row>
    <row r="118" spans="8:8" x14ac:dyDescent="0.15">
      <c r="H118" s="2"/>
    </row>
    <row r="119" spans="8:8" x14ac:dyDescent="0.15">
      <c r="H119" s="2"/>
    </row>
    <row r="120" spans="8:8" x14ac:dyDescent="0.15">
      <c r="H120" s="2"/>
    </row>
    <row r="121" spans="8:8" x14ac:dyDescent="0.15">
      <c r="H121" s="2"/>
    </row>
    <row r="122" spans="8:8" x14ac:dyDescent="0.15">
      <c r="H122" s="2"/>
    </row>
    <row r="123" spans="8:8" x14ac:dyDescent="0.15">
      <c r="H123" s="2"/>
    </row>
    <row r="124" spans="8:8" x14ac:dyDescent="0.15">
      <c r="H124" s="2"/>
    </row>
    <row r="125" spans="8:8" x14ac:dyDescent="0.15">
      <c r="H125" s="2"/>
    </row>
    <row r="126" spans="8:8" x14ac:dyDescent="0.15">
      <c r="H126" s="2"/>
    </row>
    <row r="127" spans="8:8" x14ac:dyDescent="0.15">
      <c r="H127" s="2"/>
    </row>
    <row r="128" spans="8:8" x14ac:dyDescent="0.15">
      <c r="H128" s="2"/>
    </row>
    <row r="129" spans="8:8" x14ac:dyDescent="0.15">
      <c r="H129" s="2"/>
    </row>
    <row r="130" spans="8:8" x14ac:dyDescent="0.15">
      <c r="H130" s="2"/>
    </row>
    <row r="131" spans="8:8" x14ac:dyDescent="0.15">
      <c r="H131" s="2"/>
    </row>
    <row r="132" spans="8:8" x14ac:dyDescent="0.15">
      <c r="H132" s="2"/>
    </row>
    <row r="133" spans="8:8" x14ac:dyDescent="0.15">
      <c r="H133" s="2"/>
    </row>
    <row r="134" spans="8:8" x14ac:dyDescent="0.15">
      <c r="H134" s="2"/>
    </row>
    <row r="135" spans="8:8" x14ac:dyDescent="0.15">
      <c r="H135" s="2"/>
    </row>
    <row r="136" spans="8:8" x14ac:dyDescent="0.15">
      <c r="H136" s="2"/>
    </row>
    <row r="137" spans="8:8" x14ac:dyDescent="0.15">
      <c r="H137" s="2"/>
    </row>
    <row r="138" spans="8:8" x14ac:dyDescent="0.15">
      <c r="H138" s="2"/>
    </row>
    <row r="139" spans="8:8" x14ac:dyDescent="0.15">
      <c r="H139" s="2"/>
    </row>
    <row r="140" spans="8:8" x14ac:dyDescent="0.15">
      <c r="H140" s="2"/>
    </row>
    <row r="141" spans="8:8" x14ac:dyDescent="0.15">
      <c r="H141" s="2"/>
    </row>
    <row r="142" spans="8:8" x14ac:dyDescent="0.15">
      <c r="H142" s="2"/>
    </row>
    <row r="143" spans="8:8" x14ac:dyDescent="0.15">
      <c r="H143" s="2"/>
    </row>
    <row r="144" spans="8:8" x14ac:dyDescent="0.15">
      <c r="H144" s="2"/>
    </row>
    <row r="145" spans="8:8" x14ac:dyDescent="0.15">
      <c r="H145" s="2"/>
    </row>
    <row r="146" spans="8:8" x14ac:dyDescent="0.15">
      <c r="H146" s="2"/>
    </row>
    <row r="147" spans="8:8" x14ac:dyDescent="0.15">
      <c r="H147" s="2"/>
    </row>
    <row r="148" spans="8:8" x14ac:dyDescent="0.15">
      <c r="H148" s="2"/>
    </row>
    <row r="149" spans="8:8" x14ac:dyDescent="0.15">
      <c r="H149" s="2"/>
    </row>
    <row r="150" spans="8:8" x14ac:dyDescent="0.15">
      <c r="H150" s="2"/>
    </row>
    <row r="151" spans="8:8" x14ac:dyDescent="0.15">
      <c r="H151" s="2"/>
    </row>
    <row r="152" spans="8:8" x14ac:dyDescent="0.15">
      <c r="H152" s="2"/>
    </row>
    <row r="153" spans="8:8" x14ac:dyDescent="0.15">
      <c r="H153" s="2"/>
    </row>
    <row r="154" spans="8:8" x14ac:dyDescent="0.15">
      <c r="H154" s="2"/>
    </row>
    <row r="155" spans="8:8" x14ac:dyDescent="0.15">
      <c r="H155" s="2"/>
    </row>
    <row r="156" spans="8:8" x14ac:dyDescent="0.15">
      <c r="H156" s="2"/>
    </row>
    <row r="157" spans="8:8" x14ac:dyDescent="0.15">
      <c r="H157" s="2"/>
    </row>
    <row r="158" spans="8:8" x14ac:dyDescent="0.15">
      <c r="H158" s="2"/>
    </row>
    <row r="159" spans="8:8" x14ac:dyDescent="0.15">
      <c r="H159" s="2"/>
    </row>
    <row r="160" spans="8:8" x14ac:dyDescent="0.15">
      <c r="H160" s="2"/>
    </row>
    <row r="161" spans="8:25" x14ac:dyDescent="0.15">
      <c r="H161" s="2"/>
    </row>
    <row r="162" spans="8:25" x14ac:dyDescent="0.15">
      <c r="H162" s="2"/>
    </row>
    <row r="163" spans="8:25" x14ac:dyDescent="0.15">
      <c r="H163" s="2"/>
    </row>
    <row r="164" spans="8:25" x14ac:dyDescent="0.15">
      <c r="H164" s="2"/>
    </row>
    <row r="165" spans="8:25" x14ac:dyDescent="0.15">
      <c r="H165" s="2"/>
    </row>
    <row r="166" spans="8:25" x14ac:dyDescent="0.15">
      <c r="H166" s="2"/>
    </row>
    <row r="167" spans="8:25" x14ac:dyDescent="0.15">
      <c r="H167" s="2"/>
    </row>
    <row r="168" spans="8:25" x14ac:dyDescent="0.15">
      <c r="H168" s="2"/>
    </row>
    <row r="169" spans="8:25" x14ac:dyDescent="0.15">
      <c r="H169" s="2"/>
    </row>
    <row r="170" spans="8:25" x14ac:dyDescent="0.15">
      <c r="H170" s="2"/>
    </row>
    <row r="171" spans="8:25" x14ac:dyDescent="0.15">
      <c r="H171" s="2"/>
    </row>
    <row r="172" spans="8:25" x14ac:dyDescent="0.15">
      <c r="H172" s="2"/>
    </row>
    <row r="173" spans="8:25" x14ac:dyDescent="0.15">
      <c r="H173" s="2"/>
    </row>
    <row r="174" spans="8:25" x14ac:dyDescent="0.15">
      <c r="H174" s="2"/>
    </row>
    <row r="175" spans="8:25" x14ac:dyDescent="0.15">
      <c r="H175" s="2"/>
    </row>
    <row r="176" spans="8:25" x14ac:dyDescent="0.15">
      <c r="H176" s="2"/>
      <c r="K176" s="3"/>
      <c r="L176" s="3"/>
      <c r="S176" s="3"/>
      <c r="T176" s="3"/>
      <c r="V176" s="3"/>
      <c r="Y176" s="3"/>
    </row>
    <row r="177" spans="8:30" x14ac:dyDescent="0.15">
      <c r="H177" s="2"/>
      <c r="K177" s="3"/>
      <c r="L177" s="3"/>
      <c r="S177" s="3"/>
      <c r="T177" s="3"/>
      <c r="V177" s="3"/>
      <c r="Y177" s="3"/>
    </row>
    <row r="178" spans="8:30" x14ac:dyDescent="0.15">
      <c r="H178" s="2"/>
      <c r="K178" s="3"/>
      <c r="L178" s="3"/>
      <c r="S178" s="3"/>
      <c r="T178" s="3"/>
      <c r="V178" s="3"/>
      <c r="Y178" s="3"/>
    </row>
    <row r="179" spans="8:30" x14ac:dyDescent="0.15">
      <c r="H179" s="2"/>
      <c r="K179" s="3"/>
      <c r="L179" s="3"/>
      <c r="S179" s="3"/>
      <c r="T179" s="3"/>
      <c r="V179" s="3"/>
      <c r="Y179" s="3"/>
    </row>
    <row r="180" spans="8:30" x14ac:dyDescent="0.15">
      <c r="H180" s="2"/>
      <c r="K180" s="3"/>
      <c r="L180" s="3"/>
      <c r="S180" s="3"/>
      <c r="T180" s="3"/>
      <c r="V180" s="3"/>
      <c r="Y180" s="3"/>
    </row>
    <row r="181" spans="8:30" x14ac:dyDescent="0.15">
      <c r="H181" s="2"/>
      <c r="K181" s="3"/>
      <c r="L181" s="3"/>
      <c r="S181" s="3"/>
      <c r="T181" s="3"/>
      <c r="V181" s="3"/>
      <c r="Y181" s="3"/>
    </row>
    <row r="182" spans="8:30" x14ac:dyDescent="0.15">
      <c r="H182" s="2"/>
      <c r="K182" s="3"/>
      <c r="L182" s="3"/>
      <c r="T182" s="3"/>
      <c r="Y182" s="3"/>
    </row>
    <row r="183" spans="8:30" x14ac:dyDescent="0.15">
      <c r="H183" s="2"/>
      <c r="K183" s="3"/>
      <c r="L183" s="3"/>
      <c r="T183" s="3"/>
      <c r="Y183" s="3"/>
    </row>
    <row r="184" spans="8:30" x14ac:dyDescent="0.15">
      <c r="H184" s="2"/>
      <c r="K184" s="3"/>
      <c r="L184" s="3"/>
    </row>
    <row r="185" spans="8:30" x14ac:dyDescent="0.15">
      <c r="H185" s="2"/>
      <c r="K185" s="3"/>
      <c r="L185" s="3"/>
    </row>
    <row r="186" spans="8:30" x14ac:dyDescent="0.15">
      <c r="H186" s="2"/>
      <c r="AD186" s="6"/>
    </row>
    <row r="187" spans="8:30" x14ac:dyDescent="0.15">
      <c r="H187" s="2"/>
      <c r="AD187" s="6"/>
    </row>
    <row r="188" spans="8:30" x14ac:dyDescent="0.15">
      <c r="H188" s="2"/>
      <c r="AD188" s="6"/>
    </row>
    <row r="189" spans="8:30" x14ac:dyDescent="0.15">
      <c r="H189" s="2"/>
      <c r="AD189" s="6"/>
    </row>
    <row r="190" spans="8:30" x14ac:dyDescent="0.15">
      <c r="H190" s="2"/>
      <c r="AD190" s="6"/>
    </row>
    <row r="191" spans="8:30" x14ac:dyDescent="0.15">
      <c r="H191" s="2"/>
      <c r="AD191" s="6"/>
    </row>
    <row r="192" spans="8:30" x14ac:dyDescent="0.15">
      <c r="H192" s="2"/>
      <c r="S192" s="3"/>
      <c r="T192" s="3"/>
      <c r="U192" s="3"/>
      <c r="V192" s="3"/>
      <c r="Y192" s="3"/>
      <c r="AB192" s="3"/>
    </row>
    <row r="193" spans="8:28" x14ac:dyDescent="0.15">
      <c r="H193" s="2"/>
      <c r="S193" s="3"/>
      <c r="T193" s="3"/>
      <c r="U193" s="3"/>
      <c r="V193" s="3"/>
      <c r="Y193" s="3"/>
      <c r="AB193" s="3"/>
    </row>
    <row r="194" spans="8:28" x14ac:dyDescent="0.15">
      <c r="H194" s="2"/>
      <c r="S194" s="3"/>
      <c r="V194" s="3"/>
    </row>
    <row r="195" spans="8:28" x14ac:dyDescent="0.15">
      <c r="H195" s="2"/>
      <c r="S195" s="3"/>
      <c r="V195" s="3"/>
    </row>
    <row r="196" spans="8:28" x14ac:dyDescent="0.15">
      <c r="H196" s="2"/>
      <c r="K196" s="3"/>
      <c r="L196" s="3"/>
    </row>
    <row r="197" spans="8:28" x14ac:dyDescent="0.15">
      <c r="H197" s="2"/>
      <c r="K197" s="3"/>
      <c r="L197" s="3"/>
    </row>
    <row r="198" spans="8:28" x14ac:dyDescent="0.15">
      <c r="H198" s="2"/>
      <c r="K198" s="3"/>
      <c r="L198" s="3"/>
    </row>
    <row r="199" spans="8:28" x14ac:dyDescent="0.15">
      <c r="H199" s="2"/>
      <c r="K199" s="3"/>
      <c r="L199" s="3"/>
    </row>
    <row r="200" spans="8:28" x14ac:dyDescent="0.15">
      <c r="H200" s="2"/>
      <c r="K200" s="3"/>
      <c r="L200" s="3"/>
    </row>
    <row r="201" spans="8:28" x14ac:dyDescent="0.15">
      <c r="H201" s="2"/>
      <c r="K201" s="3"/>
      <c r="L201" s="3"/>
    </row>
    <row r="202" spans="8:28" x14ac:dyDescent="0.15">
      <c r="H202" s="2"/>
      <c r="K202" s="3"/>
      <c r="L202" s="3"/>
    </row>
    <row r="203" spans="8:28" x14ac:dyDescent="0.15">
      <c r="H203" s="2"/>
      <c r="K203" s="3"/>
      <c r="L203" s="3"/>
    </row>
    <row r="204" spans="8:28" x14ac:dyDescent="0.15">
      <c r="H204" s="2"/>
      <c r="K204" s="3"/>
      <c r="L204" s="3"/>
    </row>
    <row r="205" spans="8:28" x14ac:dyDescent="0.15">
      <c r="H205" s="2"/>
      <c r="K205" s="3"/>
      <c r="L205" s="3"/>
    </row>
    <row r="206" spans="8:28" x14ac:dyDescent="0.15">
      <c r="H206" s="2"/>
      <c r="K206" s="3"/>
      <c r="L206" s="3"/>
    </row>
    <row r="207" spans="8:28" x14ac:dyDescent="0.15">
      <c r="H207" s="2"/>
      <c r="K207" s="3"/>
      <c r="L207" s="3"/>
    </row>
    <row r="208" spans="8:28" x14ac:dyDescent="0.15">
      <c r="H208" s="2"/>
      <c r="K208" s="3"/>
      <c r="L208" s="3"/>
    </row>
    <row r="209" spans="8:25" x14ac:dyDescent="0.15">
      <c r="H209" s="2"/>
      <c r="K209" s="3"/>
      <c r="L209" s="3"/>
    </row>
    <row r="210" spans="8:25" x14ac:dyDescent="0.15">
      <c r="H210" s="2"/>
      <c r="K210" s="3"/>
      <c r="L210" s="3"/>
    </row>
    <row r="211" spans="8:25" x14ac:dyDescent="0.15">
      <c r="H211" s="2"/>
      <c r="K211" s="3"/>
      <c r="L211" s="3"/>
    </row>
    <row r="212" spans="8:25" x14ac:dyDescent="0.15">
      <c r="H212" s="2"/>
      <c r="K212" s="3"/>
      <c r="L212" s="3"/>
    </row>
    <row r="213" spans="8:25" x14ac:dyDescent="0.15">
      <c r="H213" s="2"/>
      <c r="K213" s="3"/>
      <c r="L213" s="3"/>
    </row>
    <row r="214" spans="8:25" x14ac:dyDescent="0.15">
      <c r="H214" s="2"/>
      <c r="K214" s="3"/>
      <c r="L214" s="3"/>
    </row>
    <row r="215" spans="8:25" x14ac:dyDescent="0.15">
      <c r="H215" s="2"/>
      <c r="K215" s="3"/>
      <c r="L215" s="3"/>
    </row>
    <row r="216" spans="8:25" x14ac:dyDescent="0.15">
      <c r="H216" s="2"/>
      <c r="K216" s="3"/>
      <c r="L216" s="3"/>
      <c r="S216" s="3"/>
      <c r="T216" s="3"/>
      <c r="V216" s="3"/>
      <c r="Y216" s="3"/>
    </row>
    <row r="217" spans="8:25" x14ac:dyDescent="0.15">
      <c r="H217" s="2"/>
      <c r="K217" s="3"/>
      <c r="L217" s="3"/>
      <c r="S217" s="3"/>
      <c r="T217" s="3"/>
      <c r="V217" s="3"/>
      <c r="Y217" s="3"/>
    </row>
    <row r="218" spans="8:25" x14ac:dyDescent="0.15">
      <c r="H218" s="2"/>
      <c r="K218" s="3"/>
      <c r="L218" s="3"/>
      <c r="S218" s="3"/>
      <c r="T218" s="3"/>
      <c r="V218" s="3"/>
      <c r="Y218" s="3"/>
    </row>
    <row r="219" spans="8:25" x14ac:dyDescent="0.15">
      <c r="H219" s="2"/>
      <c r="K219" s="3"/>
      <c r="L219" s="3"/>
      <c r="S219" s="3"/>
      <c r="T219" s="3"/>
      <c r="V219" s="3"/>
      <c r="Y219" s="3"/>
    </row>
    <row r="220" spans="8:25" x14ac:dyDescent="0.15">
      <c r="H220" s="2"/>
      <c r="K220" s="3"/>
      <c r="L220" s="3"/>
      <c r="S220" s="3"/>
      <c r="T220" s="3"/>
      <c r="V220" s="3"/>
      <c r="Y220" s="3"/>
    </row>
    <row r="221" spans="8:25" x14ac:dyDescent="0.15">
      <c r="H221" s="2"/>
      <c r="K221" s="3"/>
      <c r="L221" s="3"/>
      <c r="S221" s="3"/>
      <c r="T221" s="3"/>
      <c r="V221" s="3"/>
      <c r="Y221" s="3"/>
    </row>
    <row r="222" spans="8:25" x14ac:dyDescent="0.15">
      <c r="H222" s="2"/>
      <c r="K222" s="3"/>
      <c r="L222" s="3"/>
      <c r="S222" s="3"/>
      <c r="T222" s="3"/>
      <c r="V222" s="3"/>
      <c r="Y222" s="3"/>
    </row>
    <row r="223" spans="8:25" x14ac:dyDescent="0.15">
      <c r="H223" s="2"/>
      <c r="K223" s="3"/>
      <c r="L223" s="3"/>
      <c r="S223" s="3"/>
      <c r="T223" s="3"/>
      <c r="V223" s="3"/>
      <c r="Y223" s="3"/>
    </row>
    <row r="224" spans="8:25" x14ac:dyDescent="0.15">
      <c r="H224" s="2"/>
      <c r="K224" s="3"/>
      <c r="L224" s="3"/>
      <c r="S224" s="3"/>
      <c r="T224" s="3"/>
      <c r="V224" s="3"/>
      <c r="Y224" s="3"/>
    </row>
    <row r="225" spans="8:30" x14ac:dyDescent="0.15">
      <c r="H225" s="2"/>
      <c r="K225" s="3"/>
      <c r="L225" s="3"/>
      <c r="S225" s="3"/>
      <c r="T225" s="3"/>
      <c r="V225" s="3"/>
      <c r="Y225" s="3"/>
    </row>
    <row r="226" spans="8:30" x14ac:dyDescent="0.15">
      <c r="H226" s="2"/>
      <c r="T226" s="3"/>
      <c r="U226" s="3"/>
      <c r="Y226" s="3"/>
      <c r="AB226" s="3"/>
    </row>
    <row r="227" spans="8:30" x14ac:dyDescent="0.15">
      <c r="H227" s="2"/>
      <c r="T227" s="3"/>
      <c r="U227" s="3"/>
      <c r="Y227" s="3"/>
      <c r="AB227" s="3"/>
    </row>
    <row r="228" spans="8:30" x14ac:dyDescent="0.15">
      <c r="H228" s="2"/>
      <c r="AD228" s="6"/>
    </row>
    <row r="229" spans="8:30" x14ac:dyDescent="0.15">
      <c r="H229" s="2"/>
      <c r="AD229" s="6"/>
    </row>
    <row r="230" spans="8:30" x14ac:dyDescent="0.15">
      <c r="H230" s="2"/>
      <c r="AD230" s="6"/>
    </row>
    <row r="231" spans="8:30" x14ac:dyDescent="0.15">
      <c r="H231" s="2"/>
      <c r="AD231" s="6"/>
    </row>
    <row r="232" spans="8:30" x14ac:dyDescent="0.15">
      <c r="H232" s="2"/>
      <c r="AD232" s="6"/>
    </row>
    <row r="233" spans="8:30" x14ac:dyDescent="0.15">
      <c r="H233" s="2"/>
      <c r="AD233" s="6"/>
    </row>
    <row r="234" spans="8:30" x14ac:dyDescent="0.15">
      <c r="H234" s="2"/>
    </row>
    <row r="235" spans="8:30" x14ac:dyDescent="0.15">
      <c r="H235" s="2"/>
    </row>
    <row r="236" spans="8:30" x14ac:dyDescent="0.15">
      <c r="H236" s="2"/>
    </row>
    <row r="237" spans="8:30" x14ac:dyDescent="0.15">
      <c r="H237" s="2"/>
    </row>
    <row r="238" spans="8:30" x14ac:dyDescent="0.15">
      <c r="H238" s="2"/>
      <c r="K238" s="3"/>
      <c r="L238" s="3"/>
    </row>
    <row r="239" spans="8:30" x14ac:dyDescent="0.15">
      <c r="H239" s="2"/>
      <c r="K239" s="3"/>
      <c r="L239" s="3"/>
    </row>
    <row r="240" spans="8:30" x14ac:dyDescent="0.15">
      <c r="H240" s="2"/>
      <c r="K240" s="3"/>
      <c r="L240" s="3"/>
    </row>
    <row r="241" spans="8:12" x14ac:dyDescent="0.15">
      <c r="H241" s="2"/>
      <c r="K241" s="3"/>
      <c r="L241" s="3"/>
    </row>
    <row r="242" spans="8:12" x14ac:dyDescent="0.15">
      <c r="H242" s="2"/>
    </row>
    <row r="243" spans="8:12" x14ac:dyDescent="0.15">
      <c r="H243" s="2"/>
    </row>
    <row r="244" spans="8:12" x14ac:dyDescent="0.15">
      <c r="H244" s="2"/>
    </row>
    <row r="245" spans="8:12" x14ac:dyDescent="0.15">
      <c r="H245" s="2"/>
    </row>
    <row r="246" spans="8:12" x14ac:dyDescent="0.15">
      <c r="H246" s="2"/>
    </row>
    <row r="247" spans="8:12" x14ac:dyDescent="0.15">
      <c r="H247" s="2"/>
    </row>
    <row r="248" spans="8:12" x14ac:dyDescent="0.15">
      <c r="H248" s="2"/>
    </row>
    <row r="249" spans="8:12" x14ac:dyDescent="0.15">
      <c r="H249" s="2"/>
    </row>
    <row r="250" spans="8:12" x14ac:dyDescent="0.15">
      <c r="H250" s="2"/>
    </row>
    <row r="251" spans="8:12" x14ac:dyDescent="0.15">
      <c r="H251" s="2"/>
    </row>
    <row r="252" spans="8:12" x14ac:dyDescent="0.15">
      <c r="H252" s="2"/>
    </row>
    <row r="253" spans="8:12" x14ac:dyDescent="0.15">
      <c r="H253" s="2"/>
    </row>
    <row r="254" spans="8:12" x14ac:dyDescent="0.15">
      <c r="H254" s="2"/>
    </row>
    <row r="255" spans="8:12" x14ac:dyDescent="0.15">
      <c r="H255" s="2"/>
    </row>
    <row r="256" spans="8:12" x14ac:dyDescent="0.15">
      <c r="H256" s="2"/>
    </row>
    <row r="257" spans="8:8" x14ac:dyDescent="0.15">
      <c r="H257" s="2"/>
    </row>
    <row r="258" spans="8:8" x14ac:dyDescent="0.15">
      <c r="H258" s="2"/>
    </row>
    <row r="259" spans="8:8" x14ac:dyDescent="0.15">
      <c r="H259" s="2"/>
    </row>
    <row r="260" spans="8:8" x14ac:dyDescent="0.15">
      <c r="H260" s="2"/>
    </row>
    <row r="261" spans="8:8" x14ac:dyDescent="0.15">
      <c r="H261" s="2"/>
    </row>
    <row r="262" spans="8:8" x14ac:dyDescent="0.15">
      <c r="H262" s="2"/>
    </row>
    <row r="263" spans="8:8" x14ac:dyDescent="0.15">
      <c r="H263" s="2"/>
    </row>
    <row r="264" spans="8:8" x14ac:dyDescent="0.15">
      <c r="H264" s="2"/>
    </row>
    <row r="265" spans="8:8" x14ac:dyDescent="0.15">
      <c r="H265" s="2"/>
    </row>
    <row r="266" spans="8:8" x14ac:dyDescent="0.15">
      <c r="H266" s="2"/>
    </row>
    <row r="267" spans="8:8" x14ac:dyDescent="0.15">
      <c r="H267" s="2"/>
    </row>
    <row r="268" spans="8:8" x14ac:dyDescent="0.15">
      <c r="H268" s="2"/>
    </row>
    <row r="269" spans="8:8" x14ac:dyDescent="0.15">
      <c r="H269" s="2"/>
    </row>
    <row r="270" spans="8:8" x14ac:dyDescent="0.15">
      <c r="H270" s="2"/>
    </row>
    <row r="271" spans="8:8" x14ac:dyDescent="0.15">
      <c r="H271" s="2"/>
    </row>
    <row r="272" spans="8:8" x14ac:dyDescent="0.15">
      <c r="H272" s="2"/>
    </row>
    <row r="273" spans="8:8" x14ac:dyDescent="0.15">
      <c r="H273" s="2"/>
    </row>
    <row r="274" spans="8:8" x14ac:dyDescent="0.15">
      <c r="H274" s="2"/>
    </row>
    <row r="275" spans="8:8" x14ac:dyDescent="0.15">
      <c r="H275" s="2"/>
    </row>
    <row r="276" spans="8:8" x14ac:dyDescent="0.15">
      <c r="H276" s="2"/>
    </row>
    <row r="277" spans="8:8" x14ac:dyDescent="0.15">
      <c r="H277" s="2"/>
    </row>
    <row r="278" spans="8:8" x14ac:dyDescent="0.15">
      <c r="H278" s="2"/>
    </row>
    <row r="279" spans="8:8" x14ac:dyDescent="0.15">
      <c r="H279" s="2"/>
    </row>
    <row r="280" spans="8:8" x14ac:dyDescent="0.15">
      <c r="H280" s="2"/>
    </row>
    <row r="281" spans="8:8" x14ac:dyDescent="0.15">
      <c r="H281" s="2"/>
    </row>
    <row r="282" spans="8:8" x14ac:dyDescent="0.15">
      <c r="H282" s="2"/>
    </row>
    <row r="283" spans="8:8" x14ac:dyDescent="0.15">
      <c r="H283" s="2"/>
    </row>
    <row r="284" spans="8:8" x14ac:dyDescent="0.15">
      <c r="H284" s="2"/>
    </row>
    <row r="285" spans="8:8" x14ac:dyDescent="0.15">
      <c r="H285" s="2"/>
    </row>
    <row r="286" spans="8:8" x14ac:dyDescent="0.15">
      <c r="H286" s="2"/>
    </row>
    <row r="287" spans="8:8" x14ac:dyDescent="0.15">
      <c r="H287" s="2"/>
    </row>
    <row r="288" spans="8:8" x14ac:dyDescent="0.15">
      <c r="H288" s="2"/>
    </row>
    <row r="289" spans="8:8" x14ac:dyDescent="0.15">
      <c r="H289" s="2"/>
    </row>
    <row r="290" spans="8:8" x14ac:dyDescent="0.15">
      <c r="H290" s="2"/>
    </row>
    <row r="291" spans="8:8" x14ac:dyDescent="0.15">
      <c r="H291" s="2"/>
    </row>
    <row r="292" spans="8:8" x14ac:dyDescent="0.15">
      <c r="H292" s="2"/>
    </row>
    <row r="293" spans="8:8" x14ac:dyDescent="0.15">
      <c r="H293" s="2"/>
    </row>
    <row r="294" spans="8:8" x14ac:dyDescent="0.15">
      <c r="H294" s="2"/>
    </row>
    <row r="295" spans="8:8" x14ac:dyDescent="0.15">
      <c r="H295" s="2"/>
    </row>
    <row r="296" spans="8:8" x14ac:dyDescent="0.15">
      <c r="H296" s="2"/>
    </row>
    <row r="297" spans="8:8" x14ac:dyDescent="0.15">
      <c r="H297" s="2"/>
    </row>
    <row r="298" spans="8:8" x14ac:dyDescent="0.15">
      <c r="H298" s="2"/>
    </row>
    <row r="299" spans="8:8" x14ac:dyDescent="0.15">
      <c r="H299" s="2"/>
    </row>
    <row r="300" spans="8:8" x14ac:dyDescent="0.15">
      <c r="H300" s="2"/>
    </row>
    <row r="301" spans="8:8" x14ac:dyDescent="0.15">
      <c r="H301" s="2"/>
    </row>
    <row r="302" spans="8:8" x14ac:dyDescent="0.15">
      <c r="H302" s="2"/>
    </row>
    <row r="303" spans="8:8" x14ac:dyDescent="0.15">
      <c r="H303" s="2"/>
    </row>
    <row r="304" spans="8:8" x14ac:dyDescent="0.15">
      <c r="H304" s="2"/>
    </row>
    <row r="305" spans="8:8" x14ac:dyDescent="0.15">
      <c r="H305" s="2"/>
    </row>
    <row r="306" spans="8:8" x14ac:dyDescent="0.15">
      <c r="H306" s="2"/>
    </row>
    <row r="307" spans="8:8" x14ac:dyDescent="0.15">
      <c r="H307" s="2"/>
    </row>
    <row r="308" spans="8:8" x14ac:dyDescent="0.15">
      <c r="H308" s="2"/>
    </row>
    <row r="309" spans="8:8" x14ac:dyDescent="0.15">
      <c r="H309" s="2"/>
    </row>
    <row r="310" spans="8:8" x14ac:dyDescent="0.15">
      <c r="H310" s="2"/>
    </row>
    <row r="311" spans="8:8" x14ac:dyDescent="0.15">
      <c r="H311" s="2"/>
    </row>
    <row r="312" spans="8:8" x14ac:dyDescent="0.15">
      <c r="H312" s="2"/>
    </row>
    <row r="313" spans="8:8" x14ac:dyDescent="0.15">
      <c r="H313" s="2"/>
    </row>
    <row r="314" spans="8:8" x14ac:dyDescent="0.15">
      <c r="H314" s="2"/>
    </row>
    <row r="315" spans="8:8" x14ac:dyDescent="0.15">
      <c r="H315" s="2"/>
    </row>
    <row r="316" spans="8:8" x14ac:dyDescent="0.15">
      <c r="H316" s="2"/>
    </row>
    <row r="317" spans="8:8" x14ac:dyDescent="0.15">
      <c r="H317" s="2"/>
    </row>
    <row r="318" spans="8:8" x14ac:dyDescent="0.15">
      <c r="H318" s="2"/>
    </row>
    <row r="319" spans="8:8" x14ac:dyDescent="0.15">
      <c r="H319" s="2"/>
    </row>
    <row r="320" spans="8:8" x14ac:dyDescent="0.15">
      <c r="H320" s="2"/>
    </row>
    <row r="321" spans="8:8" x14ac:dyDescent="0.15">
      <c r="H321" s="2"/>
    </row>
    <row r="322" spans="8:8" x14ac:dyDescent="0.15">
      <c r="H322" s="2"/>
    </row>
    <row r="323" spans="8:8" x14ac:dyDescent="0.15">
      <c r="H323" s="2"/>
    </row>
    <row r="324" spans="8:8" x14ac:dyDescent="0.15">
      <c r="H324" s="2"/>
    </row>
    <row r="325" spans="8:8" x14ac:dyDescent="0.15">
      <c r="H325" s="2"/>
    </row>
    <row r="326" spans="8:8" x14ac:dyDescent="0.15">
      <c r="H326" s="2"/>
    </row>
    <row r="327" spans="8:8" x14ac:dyDescent="0.15">
      <c r="H327" s="2"/>
    </row>
    <row r="328" spans="8:8" x14ac:dyDescent="0.15">
      <c r="H328" s="2"/>
    </row>
    <row r="329" spans="8:8" x14ac:dyDescent="0.15">
      <c r="H329" s="2"/>
    </row>
    <row r="330" spans="8:8" x14ac:dyDescent="0.15">
      <c r="H330" s="2"/>
    </row>
    <row r="331" spans="8:8" x14ac:dyDescent="0.15">
      <c r="H331" s="2"/>
    </row>
    <row r="332" spans="8:8" x14ac:dyDescent="0.15">
      <c r="H332" s="2"/>
    </row>
    <row r="333" spans="8:8" x14ac:dyDescent="0.15">
      <c r="H333" s="2"/>
    </row>
    <row r="334" spans="8:8" x14ac:dyDescent="0.15">
      <c r="H334" s="2"/>
    </row>
    <row r="335" spans="8:8" x14ac:dyDescent="0.15">
      <c r="H335" s="2"/>
    </row>
    <row r="336" spans="8:8" x14ac:dyDescent="0.15">
      <c r="H336" s="2"/>
    </row>
    <row r="337" spans="8:8" x14ac:dyDescent="0.15">
      <c r="H337" s="2"/>
    </row>
    <row r="338" spans="8:8" x14ac:dyDescent="0.15">
      <c r="H338" s="2"/>
    </row>
    <row r="339" spans="8:8" x14ac:dyDescent="0.15">
      <c r="H339" s="2"/>
    </row>
    <row r="340" spans="8:8" x14ac:dyDescent="0.15">
      <c r="H340" s="2"/>
    </row>
    <row r="341" spans="8:8" x14ac:dyDescent="0.15">
      <c r="H341" s="2"/>
    </row>
    <row r="342" spans="8:8" x14ac:dyDescent="0.15">
      <c r="H342" s="2"/>
    </row>
    <row r="343" spans="8:8" x14ac:dyDescent="0.15">
      <c r="H343" s="2"/>
    </row>
    <row r="344" spans="8:8" x14ac:dyDescent="0.15">
      <c r="H344" s="2"/>
    </row>
    <row r="345" spans="8:8" x14ac:dyDescent="0.15">
      <c r="H345" s="2"/>
    </row>
    <row r="346" spans="8:8" x14ac:dyDescent="0.15">
      <c r="H346" s="2"/>
    </row>
    <row r="347" spans="8:8" x14ac:dyDescent="0.15">
      <c r="H347" s="2"/>
    </row>
    <row r="348" spans="8:8" x14ac:dyDescent="0.15">
      <c r="H348" s="2"/>
    </row>
    <row r="349" spans="8:8" x14ac:dyDescent="0.15">
      <c r="H349" s="2"/>
    </row>
    <row r="350" spans="8:8" x14ac:dyDescent="0.15">
      <c r="H350" s="2"/>
    </row>
    <row r="351" spans="8:8" x14ac:dyDescent="0.15">
      <c r="H351" s="2"/>
    </row>
    <row r="352" spans="8:8" x14ac:dyDescent="0.15">
      <c r="H352" s="2"/>
    </row>
    <row r="353" spans="8:8" x14ac:dyDescent="0.15">
      <c r="H353" s="2"/>
    </row>
    <row r="354" spans="8:8" x14ac:dyDescent="0.15">
      <c r="H354" s="2"/>
    </row>
    <row r="355" spans="8:8" x14ac:dyDescent="0.15">
      <c r="H355" s="2"/>
    </row>
    <row r="356" spans="8:8" x14ac:dyDescent="0.15">
      <c r="H356" s="2"/>
    </row>
    <row r="357" spans="8:8" x14ac:dyDescent="0.15">
      <c r="H357" s="2"/>
    </row>
    <row r="358" spans="8:8" x14ac:dyDescent="0.15">
      <c r="H358" s="2"/>
    </row>
    <row r="359" spans="8:8" x14ac:dyDescent="0.15">
      <c r="H359" s="2"/>
    </row>
    <row r="360" spans="8:8" x14ac:dyDescent="0.15">
      <c r="H360" s="2"/>
    </row>
    <row r="361" spans="8:8" x14ac:dyDescent="0.15">
      <c r="H361" s="2"/>
    </row>
    <row r="362" spans="8:8" x14ac:dyDescent="0.15">
      <c r="H362" s="2"/>
    </row>
    <row r="363" spans="8:8" x14ac:dyDescent="0.15">
      <c r="H363" s="2"/>
    </row>
    <row r="364" spans="8:8" x14ac:dyDescent="0.15">
      <c r="H364" s="2"/>
    </row>
    <row r="365" spans="8:8" x14ac:dyDescent="0.15">
      <c r="H365" s="2"/>
    </row>
    <row r="366" spans="8:8" x14ac:dyDescent="0.15">
      <c r="H366" s="2"/>
    </row>
    <row r="367" spans="8:8" x14ac:dyDescent="0.15">
      <c r="H367" s="2"/>
    </row>
    <row r="368" spans="8:8" x14ac:dyDescent="0.15">
      <c r="H368" s="2"/>
    </row>
    <row r="369" spans="8:25" x14ac:dyDescent="0.15">
      <c r="H369" s="2"/>
    </row>
    <row r="370" spans="8:25" x14ac:dyDescent="0.15">
      <c r="H370" s="2"/>
    </row>
    <row r="371" spans="8:25" x14ac:dyDescent="0.15">
      <c r="H371" s="2"/>
    </row>
    <row r="372" spans="8:25" x14ac:dyDescent="0.15">
      <c r="H372" s="2"/>
    </row>
    <row r="373" spans="8:25" x14ac:dyDescent="0.15">
      <c r="H373" s="2"/>
    </row>
    <row r="374" spans="8:25" x14ac:dyDescent="0.15">
      <c r="H374" s="2"/>
    </row>
    <row r="375" spans="8:25" x14ac:dyDescent="0.15">
      <c r="H375" s="2"/>
    </row>
    <row r="376" spans="8:25" x14ac:dyDescent="0.15">
      <c r="H376" s="2"/>
    </row>
    <row r="377" spans="8:25" x14ac:dyDescent="0.15">
      <c r="H377" s="2"/>
    </row>
    <row r="378" spans="8:25" x14ac:dyDescent="0.15">
      <c r="H378" s="2"/>
      <c r="T378" s="3"/>
      <c r="Y378" s="3"/>
    </row>
    <row r="379" spans="8:25" x14ac:dyDescent="0.15">
      <c r="H379" s="2"/>
      <c r="T379" s="3"/>
      <c r="Y379" s="3"/>
    </row>
    <row r="380" spans="8:25" x14ac:dyDescent="0.15">
      <c r="H380" s="2"/>
    </row>
    <row r="381" spans="8:25" x14ac:dyDescent="0.15">
      <c r="H381" s="2"/>
    </row>
    <row r="382" spans="8:25" x14ac:dyDescent="0.15">
      <c r="H382" s="2"/>
    </row>
    <row r="383" spans="8:25" x14ac:dyDescent="0.15">
      <c r="H383" s="2"/>
    </row>
    <row r="384" spans="8:25" x14ac:dyDescent="0.15">
      <c r="H384" s="2"/>
    </row>
    <row r="385" spans="8:8" x14ac:dyDescent="0.15">
      <c r="H385" s="2"/>
    </row>
    <row r="386" spans="8:8" x14ac:dyDescent="0.15">
      <c r="H386" s="2"/>
    </row>
    <row r="387" spans="8:8" x14ac:dyDescent="0.15">
      <c r="H387" s="2"/>
    </row>
    <row r="388" spans="8:8" x14ac:dyDescent="0.15">
      <c r="H388" s="2"/>
    </row>
    <row r="389" spans="8:8" x14ac:dyDescent="0.15">
      <c r="H389" s="2"/>
    </row>
    <row r="390" spans="8:8" x14ac:dyDescent="0.15">
      <c r="H390" s="2"/>
    </row>
    <row r="391" spans="8:8" x14ac:dyDescent="0.15">
      <c r="H391" s="2"/>
    </row>
    <row r="392" spans="8:8" x14ac:dyDescent="0.15">
      <c r="H392" s="2"/>
    </row>
    <row r="393" spans="8:8" x14ac:dyDescent="0.15">
      <c r="H393" s="2"/>
    </row>
    <row r="394" spans="8:8" x14ac:dyDescent="0.15">
      <c r="H394" s="2"/>
    </row>
    <row r="395" spans="8:8" x14ac:dyDescent="0.15">
      <c r="H395" s="2"/>
    </row>
    <row r="396" spans="8:8" x14ac:dyDescent="0.15">
      <c r="H396" s="2"/>
    </row>
    <row r="397" spans="8:8" x14ac:dyDescent="0.15">
      <c r="H397" s="2"/>
    </row>
    <row r="398" spans="8:8" x14ac:dyDescent="0.15">
      <c r="H398" s="2"/>
    </row>
    <row r="399" spans="8:8" x14ac:dyDescent="0.15">
      <c r="H399" s="2"/>
    </row>
    <row r="400" spans="8:8" x14ac:dyDescent="0.15">
      <c r="H400" s="2"/>
    </row>
    <row r="401" spans="8:30" x14ac:dyDescent="0.15">
      <c r="H401" s="2"/>
    </row>
    <row r="402" spans="8:30" x14ac:dyDescent="0.15">
      <c r="H402" s="2"/>
    </row>
    <row r="403" spans="8:30" x14ac:dyDescent="0.15">
      <c r="H403" s="2"/>
    </row>
    <row r="404" spans="8:30" x14ac:dyDescent="0.15">
      <c r="H404" s="2"/>
      <c r="K404" s="3"/>
      <c r="L404" s="3"/>
    </row>
    <row r="405" spans="8:30" x14ac:dyDescent="0.15">
      <c r="H405" s="2"/>
      <c r="K405" s="3"/>
      <c r="L405" s="3"/>
    </row>
    <row r="406" spans="8:30" x14ac:dyDescent="0.15">
      <c r="H406" s="2"/>
      <c r="K406" s="3"/>
      <c r="L406" s="3"/>
    </row>
    <row r="407" spans="8:30" x14ac:dyDescent="0.15">
      <c r="H407" s="2"/>
      <c r="K407" s="3"/>
      <c r="L407" s="3"/>
    </row>
    <row r="408" spans="8:30" x14ac:dyDescent="0.15">
      <c r="H408" s="2"/>
      <c r="AD408" s="6"/>
    </row>
    <row r="409" spans="8:30" x14ac:dyDescent="0.15">
      <c r="H409" s="2"/>
      <c r="AD409" s="6"/>
    </row>
    <row r="410" spans="8:30" x14ac:dyDescent="0.15">
      <c r="H410" s="2"/>
    </row>
    <row r="411" spans="8:30" x14ac:dyDescent="0.15">
      <c r="H411" s="2"/>
    </row>
    <row r="412" spans="8:30" x14ac:dyDescent="0.15">
      <c r="H412" s="2"/>
      <c r="AD412" s="6"/>
    </row>
    <row r="413" spans="8:30" x14ac:dyDescent="0.15">
      <c r="H413" s="2"/>
      <c r="AD413" s="6"/>
    </row>
    <row r="414" spans="8:30" x14ac:dyDescent="0.15">
      <c r="H414" s="2"/>
      <c r="AD414" s="6"/>
    </row>
    <row r="415" spans="8:30" x14ac:dyDescent="0.15">
      <c r="H415" s="2"/>
      <c r="AD415" s="6"/>
    </row>
    <row r="416" spans="8:30" x14ac:dyDescent="0.15">
      <c r="H416" s="2"/>
    </row>
    <row r="417" spans="8:30" x14ac:dyDescent="0.15">
      <c r="H417" s="2"/>
    </row>
    <row r="418" spans="8:30" x14ac:dyDescent="0.15">
      <c r="H418" s="2"/>
      <c r="AD418" s="6"/>
    </row>
    <row r="419" spans="8:30" x14ac:dyDescent="0.15">
      <c r="H419" s="2"/>
      <c r="AD419" s="6"/>
    </row>
    <row r="420" spans="8:30" x14ac:dyDescent="0.15">
      <c r="H420" s="2"/>
    </row>
    <row r="421" spans="8:30" x14ac:dyDescent="0.15">
      <c r="H421" s="2"/>
    </row>
    <row r="422" spans="8:30" x14ac:dyDescent="0.15">
      <c r="H422" s="2"/>
      <c r="K422" s="3"/>
      <c r="L422" s="3"/>
      <c r="S422" s="3"/>
      <c r="T422" s="3"/>
      <c r="U422" s="3"/>
      <c r="V422" s="3"/>
      <c r="Y422" s="3"/>
      <c r="AB422" s="3"/>
    </row>
    <row r="423" spans="8:30" x14ac:dyDescent="0.15">
      <c r="H423" s="2"/>
      <c r="K423" s="3"/>
      <c r="L423" s="3"/>
      <c r="S423" s="3"/>
      <c r="T423" s="3"/>
      <c r="U423" s="3"/>
      <c r="V423" s="3"/>
      <c r="Y423" s="3"/>
      <c r="AA423" s="3"/>
      <c r="AB423" s="3"/>
    </row>
    <row r="424" spans="8:30" x14ac:dyDescent="0.15">
      <c r="H424" s="2"/>
    </row>
    <row r="425" spans="8:30" x14ac:dyDescent="0.15">
      <c r="H425" s="2"/>
    </row>
    <row r="426" spans="8:30" x14ac:dyDescent="0.15">
      <c r="H426" s="2"/>
    </row>
    <row r="427" spans="8:30" x14ac:dyDescent="0.15">
      <c r="H427" s="2"/>
    </row>
    <row r="428" spans="8:30" x14ac:dyDescent="0.15">
      <c r="H428" s="2"/>
    </row>
    <row r="429" spans="8:30" x14ac:dyDescent="0.15">
      <c r="H429" s="2"/>
    </row>
    <row r="430" spans="8:30" x14ac:dyDescent="0.15">
      <c r="H430" s="2"/>
    </row>
    <row r="431" spans="8:30" x14ac:dyDescent="0.15">
      <c r="H431" s="2"/>
    </row>
    <row r="432" spans="8:30" x14ac:dyDescent="0.15">
      <c r="H432" s="2"/>
    </row>
    <row r="433" spans="8:30" x14ac:dyDescent="0.15">
      <c r="H433" s="2"/>
    </row>
    <row r="434" spans="8:30" x14ac:dyDescent="0.15">
      <c r="H434" s="2"/>
    </row>
    <row r="435" spans="8:30" x14ac:dyDescent="0.15">
      <c r="H435" s="2"/>
    </row>
    <row r="436" spans="8:30" x14ac:dyDescent="0.15">
      <c r="H436" s="2"/>
    </row>
    <row r="437" spans="8:30" x14ac:dyDescent="0.15">
      <c r="H437" s="2"/>
    </row>
    <row r="438" spans="8:30" x14ac:dyDescent="0.15">
      <c r="H438" s="2"/>
    </row>
    <row r="439" spans="8:30" x14ac:dyDescent="0.15">
      <c r="H439" s="2"/>
    </row>
    <row r="440" spans="8:30" x14ac:dyDescent="0.15">
      <c r="H440" s="2"/>
    </row>
    <row r="441" spans="8:30" x14ac:dyDescent="0.15">
      <c r="H441" s="2"/>
    </row>
    <row r="442" spans="8:30" x14ac:dyDescent="0.15">
      <c r="H442" s="2"/>
    </row>
    <row r="443" spans="8:30" x14ac:dyDescent="0.15">
      <c r="H443" s="2"/>
    </row>
    <row r="444" spans="8:30" x14ac:dyDescent="0.15">
      <c r="H444" s="2"/>
    </row>
    <row r="445" spans="8:30" x14ac:dyDescent="0.15">
      <c r="H445" s="2"/>
    </row>
    <row r="446" spans="8:30" x14ac:dyDescent="0.15">
      <c r="H446" s="2"/>
      <c r="K446" s="3"/>
      <c r="L446" s="3"/>
      <c r="AD446" s="6"/>
    </row>
    <row r="447" spans="8:30" x14ac:dyDescent="0.15">
      <c r="H447" s="2"/>
      <c r="K447" s="3"/>
      <c r="L447" s="3"/>
      <c r="AD447" s="6"/>
    </row>
    <row r="448" spans="8:30" x14ac:dyDescent="0.15">
      <c r="H448" s="2"/>
      <c r="AD448" s="6"/>
    </row>
    <row r="449" spans="8:30" x14ac:dyDescent="0.15">
      <c r="H449" s="2"/>
      <c r="AD449" s="6"/>
    </row>
    <row r="450" spans="8:30" x14ac:dyDescent="0.15">
      <c r="H450" s="2"/>
    </row>
    <row r="451" spans="8:30" x14ac:dyDescent="0.15">
      <c r="H451" s="2"/>
    </row>
    <row r="452" spans="8:30" x14ac:dyDescent="0.15">
      <c r="H452" s="2"/>
    </row>
    <row r="453" spans="8:30" x14ac:dyDescent="0.15">
      <c r="H453" s="2"/>
    </row>
    <row r="454" spans="8:30" x14ac:dyDescent="0.15">
      <c r="H454" s="2"/>
    </row>
    <row r="455" spans="8:30" x14ac:dyDescent="0.15">
      <c r="H455" s="2"/>
    </row>
    <row r="456" spans="8:30" x14ac:dyDescent="0.15">
      <c r="H456" s="2"/>
    </row>
    <row r="457" spans="8:30" x14ac:dyDescent="0.15">
      <c r="H457" s="2"/>
    </row>
    <row r="458" spans="8:30" x14ac:dyDescent="0.15">
      <c r="H458" s="2"/>
    </row>
    <row r="459" spans="8:30" x14ac:dyDescent="0.15">
      <c r="H459" s="2"/>
    </row>
    <row r="460" spans="8:30" x14ac:dyDescent="0.15">
      <c r="H460" s="2"/>
    </row>
    <row r="461" spans="8:30" x14ac:dyDescent="0.15">
      <c r="H461" s="2"/>
    </row>
    <row r="462" spans="8:30" x14ac:dyDescent="0.15">
      <c r="H462" s="2"/>
    </row>
    <row r="463" spans="8:30" x14ac:dyDescent="0.15">
      <c r="H463" s="2"/>
    </row>
    <row r="464" spans="8:30" x14ac:dyDescent="0.15">
      <c r="H464" s="2"/>
    </row>
    <row r="465" spans="8:12" x14ac:dyDescent="0.15">
      <c r="H465" s="2"/>
    </row>
    <row r="466" spans="8:12" x14ac:dyDescent="0.15">
      <c r="H466" s="2"/>
    </row>
    <row r="467" spans="8:12" x14ac:dyDescent="0.15">
      <c r="H467" s="2"/>
    </row>
    <row r="468" spans="8:12" x14ac:dyDescent="0.15">
      <c r="H468" s="2"/>
    </row>
    <row r="469" spans="8:12" x14ac:dyDescent="0.15">
      <c r="H469" s="2"/>
    </row>
    <row r="470" spans="8:12" x14ac:dyDescent="0.15">
      <c r="H470" s="2"/>
      <c r="K470" s="3"/>
      <c r="L470" s="3"/>
    </row>
    <row r="471" spans="8:12" x14ac:dyDescent="0.15">
      <c r="H471" s="2"/>
      <c r="K471" s="3"/>
      <c r="L471" s="3"/>
    </row>
    <row r="472" spans="8:12" x14ac:dyDescent="0.15">
      <c r="H472" s="2"/>
    </row>
    <row r="473" spans="8:12" x14ac:dyDescent="0.15">
      <c r="H473" s="2"/>
    </row>
    <row r="474" spans="8:12" x14ac:dyDescent="0.15">
      <c r="H474" s="2"/>
    </row>
    <row r="475" spans="8:12" x14ac:dyDescent="0.15">
      <c r="H475" s="2"/>
    </row>
    <row r="476" spans="8:12" x14ac:dyDescent="0.15">
      <c r="H476" s="2"/>
    </row>
    <row r="477" spans="8:12" x14ac:dyDescent="0.15">
      <c r="H477" s="2"/>
    </row>
    <row r="478" spans="8:12" x14ac:dyDescent="0.15">
      <c r="H478" s="2"/>
    </row>
    <row r="479" spans="8:12" x14ac:dyDescent="0.15">
      <c r="H479" s="2"/>
    </row>
    <row r="480" spans="8:12" x14ac:dyDescent="0.15">
      <c r="H480" s="2"/>
    </row>
    <row r="481" spans="8:30" x14ac:dyDescent="0.15">
      <c r="H481" s="2"/>
    </row>
    <row r="482" spans="8:30" x14ac:dyDescent="0.15">
      <c r="H482" s="2"/>
    </row>
    <row r="483" spans="8:30" x14ac:dyDescent="0.15">
      <c r="H483" s="2"/>
    </row>
    <row r="484" spans="8:30" x14ac:dyDescent="0.15">
      <c r="H484" s="2"/>
      <c r="K484" s="3"/>
      <c r="L484" s="3"/>
      <c r="T484" s="3"/>
      <c r="Y484" s="3"/>
    </row>
    <row r="485" spans="8:30" x14ac:dyDescent="0.15">
      <c r="H485" s="2"/>
      <c r="K485" s="3"/>
      <c r="L485" s="3"/>
      <c r="T485" s="3"/>
      <c r="Y485" s="3"/>
    </row>
    <row r="486" spans="8:30" x14ac:dyDescent="0.15">
      <c r="H486" s="2"/>
      <c r="K486" s="3"/>
      <c r="L486" s="3"/>
      <c r="S486" s="3"/>
      <c r="T486" s="3"/>
      <c r="V486" s="3"/>
      <c r="Y486" s="3"/>
    </row>
    <row r="487" spans="8:30" x14ac:dyDescent="0.15">
      <c r="H487" s="2"/>
      <c r="K487" s="3"/>
      <c r="L487" s="3"/>
      <c r="S487" s="3"/>
      <c r="T487" s="3"/>
      <c r="V487" s="3"/>
      <c r="Y487" s="3"/>
    </row>
    <row r="488" spans="8:30" x14ac:dyDescent="0.15">
      <c r="H488" s="2"/>
      <c r="AD488" s="6"/>
    </row>
    <row r="489" spans="8:30" x14ac:dyDescent="0.15">
      <c r="H489" s="2"/>
      <c r="AD489" s="6"/>
    </row>
    <row r="490" spans="8:30" x14ac:dyDescent="0.15">
      <c r="H490" s="2"/>
      <c r="AD490" s="6"/>
    </row>
    <row r="491" spans="8:30" x14ac:dyDescent="0.15">
      <c r="H491" s="2"/>
      <c r="AD491" s="6"/>
    </row>
    <row r="492" spans="8:30" x14ac:dyDescent="0.15">
      <c r="H492" s="2"/>
    </row>
    <row r="493" spans="8:30" x14ac:dyDescent="0.15">
      <c r="H493" s="2"/>
    </row>
    <row r="494" spans="8:30" x14ac:dyDescent="0.15">
      <c r="H494" s="2"/>
    </row>
    <row r="495" spans="8:30" x14ac:dyDescent="0.15">
      <c r="H495" s="2"/>
    </row>
    <row r="496" spans="8:30" x14ac:dyDescent="0.15">
      <c r="H496" s="2"/>
      <c r="K496" s="3"/>
      <c r="L496" s="3"/>
    </row>
    <row r="497" spans="8:30" x14ac:dyDescent="0.15">
      <c r="H497" s="2"/>
      <c r="K497" s="3"/>
      <c r="L497" s="3"/>
    </row>
    <row r="498" spans="8:30" x14ac:dyDescent="0.15">
      <c r="H498" s="2"/>
      <c r="K498" s="3"/>
      <c r="L498" s="3"/>
    </row>
    <row r="499" spans="8:30" x14ac:dyDescent="0.15">
      <c r="H499" s="2"/>
      <c r="K499" s="3"/>
      <c r="L499" s="3"/>
    </row>
    <row r="500" spans="8:30" x14ac:dyDescent="0.15">
      <c r="H500" s="2"/>
      <c r="AD500" s="6"/>
    </row>
    <row r="501" spans="8:30" x14ac:dyDescent="0.15">
      <c r="H501" s="2"/>
      <c r="AD501" s="6"/>
    </row>
    <row r="502" spans="8:30" x14ac:dyDescent="0.15">
      <c r="H502" s="2"/>
      <c r="AD502" s="6"/>
    </row>
    <row r="503" spans="8:30" x14ac:dyDescent="0.15">
      <c r="H503" s="2"/>
      <c r="AD503" s="6"/>
    </row>
    <row r="504" spans="8:30" x14ac:dyDescent="0.15">
      <c r="H504" s="2"/>
      <c r="AD504" s="6"/>
    </row>
    <row r="505" spans="8:30" x14ac:dyDescent="0.15">
      <c r="H505" s="2"/>
      <c r="AD505" s="6"/>
    </row>
    <row r="506" spans="8:30" x14ac:dyDescent="0.15">
      <c r="H506" s="2"/>
      <c r="AD506" s="6"/>
    </row>
    <row r="507" spans="8:30" x14ac:dyDescent="0.15">
      <c r="H507" s="2"/>
      <c r="AD507" s="6"/>
    </row>
    <row r="508" spans="8:30" x14ac:dyDescent="0.15">
      <c r="H508" s="2"/>
      <c r="AD508" s="6"/>
    </row>
    <row r="509" spans="8:30" x14ac:dyDescent="0.15">
      <c r="H509" s="2"/>
      <c r="AD509" s="6"/>
    </row>
    <row r="510" spans="8:30" x14ac:dyDescent="0.15">
      <c r="H510" s="2"/>
      <c r="AD510" s="6"/>
    </row>
    <row r="511" spans="8:30" x14ac:dyDescent="0.15">
      <c r="H511" s="2"/>
      <c r="AD511" s="6"/>
    </row>
    <row r="512" spans="8:30" x14ac:dyDescent="0.15">
      <c r="H512" s="2"/>
      <c r="K512" s="3"/>
      <c r="L512" s="3"/>
      <c r="T512" s="3"/>
      <c r="Y512" s="3"/>
    </row>
    <row r="513" spans="8:28" x14ac:dyDescent="0.15">
      <c r="H513" s="2"/>
      <c r="K513" s="3"/>
      <c r="L513" s="3"/>
      <c r="T513" s="3"/>
      <c r="Y513" s="3"/>
    </row>
    <row r="514" spans="8:28" x14ac:dyDescent="0.15">
      <c r="H514" s="2"/>
      <c r="K514" s="3"/>
      <c r="L514" s="3"/>
    </row>
    <row r="515" spans="8:28" x14ac:dyDescent="0.15">
      <c r="H515" s="2"/>
      <c r="K515" s="3"/>
      <c r="L515" s="3"/>
    </row>
    <row r="516" spans="8:28" x14ac:dyDescent="0.15">
      <c r="H516" s="2"/>
    </row>
    <row r="517" spans="8:28" x14ac:dyDescent="0.15">
      <c r="H517" s="2"/>
    </row>
    <row r="518" spans="8:28" x14ac:dyDescent="0.15">
      <c r="H518" s="2"/>
    </row>
    <row r="519" spans="8:28" x14ac:dyDescent="0.15">
      <c r="H519" s="2"/>
    </row>
    <row r="520" spans="8:28" x14ac:dyDescent="0.15">
      <c r="H520" s="2"/>
      <c r="T520" s="3"/>
      <c r="U520" s="3"/>
      <c r="Y520" s="3"/>
      <c r="AA520" s="3"/>
      <c r="AB520" s="3"/>
    </row>
    <row r="521" spans="8:28" x14ac:dyDescent="0.15">
      <c r="H521" s="2"/>
      <c r="T521" s="3"/>
      <c r="U521" s="3"/>
      <c r="Y521" s="3"/>
      <c r="AB521" s="3"/>
    </row>
    <row r="522" spans="8:28" x14ac:dyDescent="0.15">
      <c r="H522" s="2"/>
      <c r="T522" s="3"/>
      <c r="U522" s="3"/>
      <c r="Y522" s="3"/>
      <c r="AB522" s="3"/>
    </row>
    <row r="523" spans="8:28" x14ac:dyDescent="0.15">
      <c r="H523" s="2"/>
      <c r="T523" s="3"/>
      <c r="U523" s="3"/>
      <c r="Y523" s="3"/>
      <c r="AB523" s="3"/>
    </row>
    <row r="524" spans="8:28" x14ac:dyDescent="0.15">
      <c r="H524" s="2"/>
      <c r="K524" s="3"/>
      <c r="L524" s="3"/>
      <c r="T524" s="3"/>
      <c r="U524" s="3"/>
      <c r="Y524" s="3"/>
      <c r="AB524" s="3"/>
    </row>
    <row r="525" spans="8:28" x14ac:dyDescent="0.15">
      <c r="H525" s="2"/>
      <c r="K525" s="3"/>
      <c r="L525" s="3"/>
      <c r="T525" s="3"/>
      <c r="U525" s="3"/>
      <c r="Y525" s="3"/>
      <c r="AB525" s="3"/>
    </row>
    <row r="526" spans="8:28" x14ac:dyDescent="0.15">
      <c r="H526" s="2"/>
      <c r="K526" s="3"/>
      <c r="L526" s="3"/>
    </row>
    <row r="527" spans="8:28" x14ac:dyDescent="0.15">
      <c r="H527" s="2"/>
      <c r="K527" s="3"/>
      <c r="L527" s="3"/>
    </row>
    <row r="528" spans="8:28" x14ac:dyDescent="0.15">
      <c r="H528" s="2"/>
    </row>
    <row r="529" spans="8:28" x14ac:dyDescent="0.15">
      <c r="H529" s="2"/>
    </row>
    <row r="530" spans="8:28" x14ac:dyDescent="0.15">
      <c r="H530" s="2"/>
    </row>
    <row r="531" spans="8:28" x14ac:dyDescent="0.15">
      <c r="H531" s="2"/>
    </row>
    <row r="532" spans="8:28" x14ac:dyDescent="0.15">
      <c r="H532" s="2"/>
      <c r="K532" s="3"/>
      <c r="L532" s="3"/>
      <c r="S532" s="3"/>
      <c r="T532" s="3"/>
      <c r="V532" s="3"/>
      <c r="Y532" s="3"/>
    </row>
    <row r="533" spans="8:28" x14ac:dyDescent="0.15">
      <c r="H533" s="2"/>
      <c r="K533" s="3"/>
      <c r="L533" s="3"/>
      <c r="S533" s="3"/>
      <c r="T533" s="3"/>
      <c r="V533" s="3"/>
      <c r="Y533" s="3"/>
    </row>
    <row r="534" spans="8:28" x14ac:dyDescent="0.15">
      <c r="H534" s="2"/>
      <c r="K534" s="3"/>
      <c r="L534" s="3"/>
    </row>
    <row r="535" spans="8:28" x14ac:dyDescent="0.15">
      <c r="H535" s="2"/>
      <c r="K535" s="3"/>
      <c r="L535" s="3"/>
    </row>
    <row r="536" spans="8:28" x14ac:dyDescent="0.15">
      <c r="H536" s="2"/>
      <c r="K536" s="3"/>
      <c r="L536" s="3"/>
      <c r="T536" s="3"/>
      <c r="U536" s="3"/>
      <c r="Y536" s="3"/>
      <c r="AB536" s="3"/>
    </row>
    <row r="537" spans="8:28" x14ac:dyDescent="0.15">
      <c r="H537" s="2"/>
      <c r="K537" s="3"/>
      <c r="L537" s="3"/>
      <c r="T537" s="3"/>
      <c r="U537" s="3"/>
      <c r="Y537" s="3"/>
      <c r="AB537" s="3"/>
    </row>
    <row r="538" spans="8:28" x14ac:dyDescent="0.15">
      <c r="H538" s="2"/>
      <c r="K538" s="3"/>
      <c r="L538" s="3"/>
    </row>
    <row r="539" spans="8:28" x14ac:dyDescent="0.15">
      <c r="H539" s="2"/>
      <c r="K539" s="3"/>
      <c r="L539" s="3"/>
    </row>
    <row r="540" spans="8:28" x14ac:dyDescent="0.15">
      <c r="H540" s="2"/>
      <c r="K540" s="3"/>
      <c r="L540" s="3"/>
      <c r="S540" s="3"/>
      <c r="T540" s="3"/>
      <c r="V540" s="3"/>
      <c r="Y540" s="3"/>
    </row>
    <row r="541" spans="8:28" x14ac:dyDescent="0.15">
      <c r="H541" s="2"/>
      <c r="K541" s="3"/>
      <c r="L541" s="3"/>
      <c r="S541" s="3"/>
      <c r="T541" s="3"/>
      <c r="V541" s="3"/>
      <c r="Y541" s="3"/>
    </row>
    <row r="542" spans="8:28" x14ac:dyDescent="0.15">
      <c r="H542" s="2"/>
      <c r="K542" s="3"/>
      <c r="L542" s="3"/>
    </row>
    <row r="543" spans="8:28" x14ac:dyDescent="0.15">
      <c r="H543" s="2"/>
      <c r="K543" s="3"/>
      <c r="L543" s="3"/>
    </row>
    <row r="544" spans="8:28" x14ac:dyDescent="0.15">
      <c r="H544" s="2"/>
      <c r="K544" s="3"/>
      <c r="L544" s="3"/>
    </row>
    <row r="545" spans="8:25" x14ac:dyDescent="0.15">
      <c r="H545" s="2"/>
      <c r="K545" s="3"/>
      <c r="L545" s="3"/>
    </row>
    <row r="546" spans="8:25" x14ac:dyDescent="0.15">
      <c r="H546" s="2"/>
    </row>
    <row r="547" spans="8:25" x14ac:dyDescent="0.15">
      <c r="H547" s="2"/>
    </row>
    <row r="548" spans="8:25" x14ac:dyDescent="0.15">
      <c r="H548" s="2"/>
      <c r="S548" s="3"/>
      <c r="T548" s="3"/>
      <c r="V548" s="3"/>
      <c r="Y548" s="3"/>
    </row>
    <row r="549" spans="8:25" x14ac:dyDescent="0.15">
      <c r="H549" s="2"/>
      <c r="S549" s="3"/>
      <c r="T549" s="3"/>
      <c r="V549" s="3"/>
      <c r="Y549" s="3"/>
    </row>
    <row r="550" spans="8:25" x14ac:dyDescent="0.15">
      <c r="H550" s="2"/>
    </row>
    <row r="551" spans="8:25" x14ac:dyDescent="0.15">
      <c r="H551" s="2"/>
    </row>
    <row r="552" spans="8:25" x14ac:dyDescent="0.15">
      <c r="H552" s="2"/>
    </row>
    <row r="553" spans="8:25" x14ac:dyDescent="0.15">
      <c r="H553" s="2"/>
    </row>
    <row r="554" spans="8:25" x14ac:dyDescent="0.15">
      <c r="H554" s="2"/>
    </row>
    <row r="555" spans="8:25" x14ac:dyDescent="0.15">
      <c r="H555" s="2"/>
    </row>
    <row r="556" spans="8:25" x14ac:dyDescent="0.15">
      <c r="H556" s="2"/>
    </row>
    <row r="557" spans="8:25" x14ac:dyDescent="0.15">
      <c r="H557" s="2"/>
    </row>
    <row r="558" spans="8:25" x14ac:dyDescent="0.15">
      <c r="H558" s="2"/>
    </row>
    <row r="559" spans="8:25" x14ac:dyDescent="0.15">
      <c r="H559" s="2"/>
    </row>
    <row r="560" spans="8:25" x14ac:dyDescent="0.15">
      <c r="H560" s="2"/>
    </row>
    <row r="561" spans="8:8" x14ac:dyDescent="0.15">
      <c r="H561" s="2"/>
    </row>
    <row r="562" spans="8:8" x14ac:dyDescent="0.15">
      <c r="H562" s="2"/>
    </row>
    <row r="563" spans="8:8" x14ac:dyDescent="0.15">
      <c r="H563" s="2"/>
    </row>
    <row r="564" spans="8:8" x14ac:dyDescent="0.15">
      <c r="H564" s="2"/>
    </row>
    <row r="565" spans="8:8" x14ac:dyDescent="0.15">
      <c r="H565" s="2"/>
    </row>
    <row r="566" spans="8:8" x14ac:dyDescent="0.15">
      <c r="H566" s="2"/>
    </row>
    <row r="567" spans="8:8" x14ac:dyDescent="0.15">
      <c r="H567" s="2"/>
    </row>
    <row r="568" spans="8:8" x14ac:dyDescent="0.15">
      <c r="H568" s="2"/>
    </row>
    <row r="569" spans="8:8" x14ac:dyDescent="0.15">
      <c r="H569" s="2"/>
    </row>
    <row r="570" spans="8:8" x14ac:dyDescent="0.15">
      <c r="H570" s="2"/>
    </row>
    <row r="571" spans="8:8" x14ac:dyDescent="0.15">
      <c r="H571" s="2"/>
    </row>
    <row r="572" spans="8:8" x14ac:dyDescent="0.15">
      <c r="H572" s="2"/>
    </row>
    <row r="573" spans="8:8" x14ac:dyDescent="0.15">
      <c r="H573" s="2"/>
    </row>
    <row r="574" spans="8:8" x14ac:dyDescent="0.15">
      <c r="H574" s="2"/>
    </row>
    <row r="575" spans="8:8" x14ac:dyDescent="0.15">
      <c r="H575" s="2"/>
    </row>
    <row r="576" spans="8:8" x14ac:dyDescent="0.15">
      <c r="H576" s="2"/>
    </row>
    <row r="577" spans="8:25" x14ac:dyDescent="0.15">
      <c r="H577" s="2"/>
    </row>
    <row r="578" spans="8:25" x14ac:dyDescent="0.15">
      <c r="H578" s="2"/>
    </row>
    <row r="579" spans="8:25" x14ac:dyDescent="0.15">
      <c r="H579" s="2"/>
    </row>
    <row r="580" spans="8:25" x14ac:dyDescent="0.15">
      <c r="H580" s="2"/>
    </row>
    <row r="581" spans="8:25" x14ac:dyDescent="0.15">
      <c r="H581" s="2"/>
    </row>
    <row r="582" spans="8:25" x14ac:dyDescent="0.15">
      <c r="H582" s="2"/>
    </row>
    <row r="583" spans="8:25" x14ac:dyDescent="0.15">
      <c r="H583" s="2"/>
    </row>
    <row r="584" spans="8:25" x14ac:dyDescent="0.15">
      <c r="H584" s="2"/>
      <c r="S584" s="3"/>
      <c r="T584" s="3"/>
      <c r="V584" s="3"/>
      <c r="Y584" s="3"/>
    </row>
    <row r="585" spans="8:25" x14ac:dyDescent="0.15">
      <c r="H585" s="2"/>
      <c r="S585" s="3"/>
      <c r="T585" s="3"/>
      <c r="V585" s="3"/>
      <c r="Y585" s="3"/>
    </row>
    <row r="586" spans="8:25" x14ac:dyDescent="0.15">
      <c r="H586" s="2"/>
    </row>
    <row r="587" spans="8:25" x14ac:dyDescent="0.15">
      <c r="H587" s="2"/>
    </row>
    <row r="588" spans="8:25" x14ac:dyDescent="0.15">
      <c r="H588" s="2"/>
    </row>
    <row r="589" spans="8:25" x14ac:dyDescent="0.15">
      <c r="H589" s="2"/>
    </row>
    <row r="590" spans="8:25" x14ac:dyDescent="0.15">
      <c r="H590" s="2"/>
    </row>
    <row r="591" spans="8:25" x14ac:dyDescent="0.15">
      <c r="H591" s="2"/>
    </row>
    <row r="592" spans="8:25" x14ac:dyDescent="0.15">
      <c r="H592" s="2"/>
    </row>
    <row r="593" spans="8:25" x14ac:dyDescent="0.15">
      <c r="H593" s="2"/>
    </row>
    <row r="594" spans="8:25" x14ac:dyDescent="0.15">
      <c r="H594" s="2"/>
      <c r="K594" s="3"/>
      <c r="L594" s="3"/>
    </row>
    <row r="595" spans="8:25" x14ac:dyDescent="0.15">
      <c r="H595" s="2"/>
      <c r="K595" s="3"/>
      <c r="L595" s="3"/>
    </row>
    <row r="596" spans="8:25" x14ac:dyDescent="0.15">
      <c r="H596" s="2"/>
      <c r="K596" s="3"/>
      <c r="L596" s="3"/>
      <c r="S596" s="3"/>
      <c r="T596" s="3"/>
      <c r="V596" s="3"/>
      <c r="Y596" s="3"/>
    </row>
    <row r="597" spans="8:25" x14ac:dyDescent="0.15">
      <c r="H597" s="2"/>
      <c r="K597" s="3"/>
      <c r="L597" s="3"/>
      <c r="S597" s="3"/>
      <c r="T597" s="3"/>
      <c r="V597" s="3"/>
      <c r="Y597" s="3"/>
    </row>
    <row r="598" spans="8:25" x14ac:dyDescent="0.15">
      <c r="H598" s="2"/>
      <c r="K598" s="3"/>
      <c r="L598" s="3"/>
      <c r="S598" s="3"/>
      <c r="T598" s="3"/>
      <c r="V598" s="3"/>
      <c r="Y598" s="3"/>
    </row>
    <row r="599" spans="8:25" x14ac:dyDescent="0.15">
      <c r="H599" s="2"/>
      <c r="K599" s="3"/>
      <c r="L599" s="3"/>
      <c r="S599" s="3"/>
      <c r="T599" s="3"/>
      <c r="V599" s="3"/>
      <c r="Y599" s="3"/>
    </row>
    <row r="600" spans="8:25" x14ac:dyDescent="0.15">
      <c r="H600" s="2"/>
      <c r="K600" s="3"/>
      <c r="L600" s="3"/>
    </row>
    <row r="601" spans="8:25" x14ac:dyDescent="0.15">
      <c r="H601" s="2"/>
      <c r="K601" s="3"/>
      <c r="L601" s="3"/>
    </row>
    <row r="602" spans="8:25" x14ac:dyDescent="0.15">
      <c r="H602" s="2"/>
      <c r="K602" s="3"/>
      <c r="L602" s="3"/>
    </row>
    <row r="603" spans="8:25" x14ac:dyDescent="0.15">
      <c r="H603" s="2"/>
      <c r="K603" s="3"/>
      <c r="L603" s="3"/>
    </row>
    <row r="604" spans="8:25" x14ac:dyDescent="0.15">
      <c r="H604" s="2"/>
      <c r="K604" s="3"/>
      <c r="L604" s="3"/>
    </row>
    <row r="605" spans="8:25" x14ac:dyDescent="0.15">
      <c r="H605" s="2"/>
      <c r="K605" s="3"/>
      <c r="L605" s="3"/>
    </row>
    <row r="606" spans="8:25" x14ac:dyDescent="0.15">
      <c r="H606" s="2"/>
      <c r="K606" s="3"/>
      <c r="L606" s="3"/>
    </row>
    <row r="607" spans="8:25" x14ac:dyDescent="0.15">
      <c r="H607" s="2"/>
      <c r="K607" s="3"/>
      <c r="L607" s="3"/>
    </row>
    <row r="608" spans="8:25" x14ac:dyDescent="0.15">
      <c r="H608" s="2"/>
      <c r="K608" s="3"/>
      <c r="L608" s="3"/>
    </row>
    <row r="609" spans="8:25" x14ac:dyDescent="0.15">
      <c r="H609" s="2"/>
      <c r="K609" s="3"/>
      <c r="L609" s="3"/>
    </row>
    <row r="610" spans="8:25" x14ac:dyDescent="0.15">
      <c r="H610" s="2"/>
      <c r="K610" s="3"/>
      <c r="L610" s="3"/>
    </row>
    <row r="611" spans="8:25" x14ac:dyDescent="0.15">
      <c r="H611" s="2"/>
      <c r="K611" s="3"/>
      <c r="L611" s="3"/>
    </row>
    <row r="612" spans="8:25" x14ac:dyDescent="0.15">
      <c r="H612" s="2"/>
      <c r="K612" s="3"/>
      <c r="L612" s="3"/>
    </row>
    <row r="613" spans="8:25" x14ac:dyDescent="0.15">
      <c r="H613" s="2"/>
      <c r="K613" s="3"/>
      <c r="L613" s="3"/>
    </row>
    <row r="614" spans="8:25" x14ac:dyDescent="0.15">
      <c r="H614" s="2"/>
      <c r="K614" s="3"/>
      <c r="L614" s="3"/>
    </row>
    <row r="615" spans="8:25" x14ac:dyDescent="0.15">
      <c r="H615" s="2"/>
      <c r="K615" s="3"/>
      <c r="L615" s="3"/>
    </row>
    <row r="616" spans="8:25" x14ac:dyDescent="0.15">
      <c r="H616" s="2"/>
      <c r="K616" s="3"/>
      <c r="L616" s="3"/>
      <c r="S616" s="3"/>
      <c r="T616" s="3"/>
      <c r="V616" s="3"/>
      <c r="Y616" s="3"/>
    </row>
    <row r="617" spans="8:25" x14ac:dyDescent="0.15">
      <c r="H617" s="2"/>
      <c r="K617" s="3"/>
      <c r="L617" s="3"/>
      <c r="S617" s="3"/>
      <c r="T617" s="3"/>
      <c r="V617" s="3"/>
      <c r="Y617" s="3"/>
    </row>
    <row r="618" spans="8:25" x14ac:dyDescent="0.15">
      <c r="H618" s="2"/>
      <c r="K618" s="3"/>
      <c r="L618" s="3"/>
    </row>
    <row r="619" spans="8:25" x14ac:dyDescent="0.15">
      <c r="H619" s="2"/>
      <c r="K619" s="3"/>
      <c r="L619" s="3"/>
    </row>
    <row r="620" spans="8:25" x14ac:dyDescent="0.15">
      <c r="H620" s="2"/>
      <c r="K620" s="3"/>
      <c r="L620" s="3"/>
    </row>
    <row r="621" spans="8:25" x14ac:dyDescent="0.15">
      <c r="H621" s="2"/>
      <c r="K621" s="3"/>
      <c r="L621" s="3"/>
    </row>
    <row r="622" spans="8:25" x14ac:dyDescent="0.15">
      <c r="H622" s="2"/>
      <c r="K622" s="3"/>
      <c r="L622" s="3"/>
    </row>
    <row r="623" spans="8:25" x14ac:dyDescent="0.15">
      <c r="H623" s="2"/>
      <c r="K623" s="3"/>
      <c r="L623" s="3"/>
    </row>
    <row r="624" spans="8:25" x14ac:dyDescent="0.15">
      <c r="H624" s="2"/>
      <c r="K624" s="3"/>
      <c r="L624" s="3"/>
    </row>
    <row r="625" spans="8:25" x14ac:dyDescent="0.15">
      <c r="H625" s="2"/>
      <c r="K625" s="3"/>
      <c r="L625" s="3"/>
    </row>
    <row r="626" spans="8:25" x14ac:dyDescent="0.15">
      <c r="H626" s="2"/>
      <c r="K626" s="3"/>
      <c r="L626" s="3"/>
    </row>
    <row r="627" spans="8:25" x14ac:dyDescent="0.15">
      <c r="H627" s="2"/>
      <c r="K627" s="3"/>
      <c r="L627" s="3"/>
    </row>
    <row r="628" spans="8:25" x14ac:dyDescent="0.15">
      <c r="H628" s="2"/>
      <c r="K628" s="3"/>
      <c r="L628" s="3"/>
    </row>
    <row r="629" spans="8:25" x14ac:dyDescent="0.15">
      <c r="H629" s="2"/>
      <c r="K629" s="3"/>
      <c r="L629" s="3"/>
    </row>
    <row r="630" spans="8:25" x14ac:dyDescent="0.15">
      <c r="H630" s="2"/>
      <c r="K630" s="3"/>
      <c r="L630" s="3"/>
      <c r="S630" s="3"/>
      <c r="T630" s="3"/>
      <c r="V630" s="3"/>
      <c r="Y630" s="3"/>
    </row>
    <row r="631" spans="8:25" x14ac:dyDescent="0.15">
      <c r="H631" s="2"/>
      <c r="K631" s="3"/>
      <c r="L631" s="3"/>
      <c r="S631" s="3"/>
      <c r="T631" s="3"/>
      <c r="V631" s="3"/>
      <c r="Y631" s="3"/>
    </row>
    <row r="632" spans="8:25" x14ac:dyDescent="0.15">
      <c r="H632" s="2"/>
      <c r="K632" s="3"/>
      <c r="L632" s="3"/>
    </row>
    <row r="633" spans="8:25" x14ac:dyDescent="0.15">
      <c r="H633" s="2"/>
      <c r="K633" s="3"/>
      <c r="L633" s="3"/>
    </row>
    <row r="634" spans="8:25" x14ac:dyDescent="0.15">
      <c r="H634" s="2"/>
      <c r="K634" s="3"/>
      <c r="L634" s="3"/>
      <c r="S634" s="3"/>
      <c r="T634" s="3"/>
      <c r="V634" s="3"/>
      <c r="Y634" s="3"/>
    </row>
    <row r="635" spans="8:25" x14ac:dyDescent="0.15">
      <c r="H635" s="2"/>
      <c r="K635" s="3"/>
      <c r="L635" s="3"/>
      <c r="S635" s="3"/>
      <c r="T635" s="3"/>
      <c r="V635" s="3"/>
      <c r="Y635" s="3"/>
    </row>
    <row r="636" spans="8:25" x14ac:dyDescent="0.15">
      <c r="H636" s="2"/>
      <c r="K636" s="3"/>
      <c r="L636" s="3"/>
      <c r="S636" s="3"/>
      <c r="T636" s="3"/>
      <c r="V636" s="3"/>
      <c r="Y636" s="3"/>
    </row>
    <row r="637" spans="8:25" x14ac:dyDescent="0.15">
      <c r="H637" s="2"/>
      <c r="K637" s="3"/>
      <c r="L637" s="3"/>
      <c r="S637" s="3"/>
      <c r="T637" s="3"/>
      <c r="V637" s="3"/>
      <c r="Y637" s="3"/>
    </row>
    <row r="638" spans="8:25" x14ac:dyDescent="0.15">
      <c r="H638" s="2"/>
      <c r="K638" s="3"/>
      <c r="L638" s="3"/>
    </row>
    <row r="639" spans="8:25" x14ac:dyDescent="0.15">
      <c r="H639" s="2"/>
      <c r="K639" s="3"/>
      <c r="L639" s="3"/>
    </row>
    <row r="640" spans="8:25" x14ac:dyDescent="0.15">
      <c r="H640" s="2"/>
      <c r="K640" s="3"/>
      <c r="L640" s="3"/>
    </row>
    <row r="641" spans="8:12" x14ac:dyDescent="0.15">
      <c r="H641" s="2"/>
      <c r="K641" s="3"/>
      <c r="L641" s="3"/>
    </row>
    <row r="642" spans="8:12" x14ac:dyDescent="0.15">
      <c r="H642" s="2"/>
    </row>
    <row r="643" spans="8:12" x14ac:dyDescent="0.15">
      <c r="H643" s="2"/>
    </row>
    <row r="644" spans="8:12" x14ac:dyDescent="0.15">
      <c r="H644" s="2"/>
    </row>
    <row r="645" spans="8:12" x14ac:dyDescent="0.15">
      <c r="H645" s="2"/>
    </row>
    <row r="646" spans="8:12" x14ac:dyDescent="0.15">
      <c r="H646" s="2"/>
    </row>
    <row r="647" spans="8:12" x14ac:dyDescent="0.15">
      <c r="H647" s="2"/>
    </row>
    <row r="648" spans="8:12" x14ac:dyDescent="0.15">
      <c r="H648" s="2"/>
    </row>
    <row r="649" spans="8:12" x14ac:dyDescent="0.15">
      <c r="H649" s="2"/>
    </row>
    <row r="650" spans="8:12" x14ac:dyDescent="0.15">
      <c r="H650" s="2"/>
    </row>
    <row r="651" spans="8:12" x14ac:dyDescent="0.15">
      <c r="H651" s="2"/>
    </row>
    <row r="652" spans="8:12" x14ac:dyDescent="0.15">
      <c r="H652" s="2"/>
    </row>
    <row r="653" spans="8:12" x14ac:dyDescent="0.15">
      <c r="H653" s="2"/>
    </row>
    <row r="654" spans="8:12" x14ac:dyDescent="0.15">
      <c r="H654" s="2"/>
    </row>
    <row r="655" spans="8:12" x14ac:dyDescent="0.15">
      <c r="H655" s="2"/>
    </row>
    <row r="656" spans="8:12" x14ac:dyDescent="0.15">
      <c r="H656" s="2"/>
    </row>
    <row r="657" spans="8:25" x14ac:dyDescent="0.15">
      <c r="H657" s="2"/>
    </row>
    <row r="658" spans="8:25" x14ac:dyDescent="0.15">
      <c r="H658" s="2"/>
    </row>
    <row r="659" spans="8:25" x14ac:dyDescent="0.15">
      <c r="H659" s="2"/>
    </row>
    <row r="660" spans="8:25" x14ac:dyDescent="0.15">
      <c r="H660" s="2"/>
    </row>
    <row r="661" spans="8:25" x14ac:dyDescent="0.15">
      <c r="H661" s="2"/>
    </row>
    <row r="662" spans="8:25" x14ac:dyDescent="0.15">
      <c r="H662" s="2"/>
    </row>
    <row r="663" spans="8:25" x14ac:dyDescent="0.15">
      <c r="H663" s="2"/>
    </row>
    <row r="664" spans="8:25" x14ac:dyDescent="0.15">
      <c r="H664" s="2"/>
    </row>
    <row r="665" spans="8:25" x14ac:dyDescent="0.15">
      <c r="H665" s="2"/>
    </row>
    <row r="666" spans="8:25" x14ac:dyDescent="0.15">
      <c r="H666" s="2"/>
    </row>
    <row r="667" spans="8:25" x14ac:dyDescent="0.15">
      <c r="H667" s="2"/>
    </row>
    <row r="668" spans="8:25" x14ac:dyDescent="0.15">
      <c r="H668" s="2"/>
    </row>
    <row r="669" spans="8:25" x14ac:dyDescent="0.15">
      <c r="H669" s="2"/>
    </row>
    <row r="670" spans="8:25" x14ac:dyDescent="0.15">
      <c r="H670" s="2"/>
      <c r="S670" s="3"/>
      <c r="T670" s="3"/>
      <c r="V670" s="3"/>
      <c r="Y670" s="3"/>
    </row>
    <row r="671" spans="8:25" x14ac:dyDescent="0.15">
      <c r="H671" s="2"/>
      <c r="S671" s="3"/>
      <c r="T671" s="3"/>
      <c r="V671" s="3"/>
      <c r="Y671" s="3"/>
    </row>
    <row r="672" spans="8:25" x14ac:dyDescent="0.15">
      <c r="H672" s="2"/>
    </row>
    <row r="673" spans="8:25" x14ac:dyDescent="0.15">
      <c r="H673" s="2"/>
    </row>
    <row r="674" spans="8:25" x14ac:dyDescent="0.15">
      <c r="H674" s="2"/>
    </row>
    <row r="675" spans="8:25" x14ac:dyDescent="0.15">
      <c r="H675" s="2"/>
    </row>
    <row r="676" spans="8:25" x14ac:dyDescent="0.15">
      <c r="H676" s="2"/>
    </row>
    <row r="677" spans="8:25" x14ac:dyDescent="0.15">
      <c r="H677" s="2"/>
    </row>
    <row r="678" spans="8:25" x14ac:dyDescent="0.15">
      <c r="H678" s="2"/>
    </row>
    <row r="679" spans="8:25" x14ac:dyDescent="0.15">
      <c r="H679" s="2"/>
    </row>
    <row r="680" spans="8:25" x14ac:dyDescent="0.15">
      <c r="H680" s="2"/>
    </row>
    <row r="681" spans="8:25" x14ac:dyDescent="0.15">
      <c r="H681" s="2"/>
    </row>
    <row r="682" spans="8:25" x14ac:dyDescent="0.15">
      <c r="H682" s="2"/>
      <c r="S682" s="3"/>
      <c r="T682" s="3"/>
      <c r="V682" s="3"/>
      <c r="Y682" s="3"/>
    </row>
    <row r="683" spans="8:25" x14ac:dyDescent="0.15">
      <c r="H683" s="2"/>
      <c r="S683" s="3"/>
      <c r="T683" s="3"/>
      <c r="V683" s="3"/>
      <c r="Y683" s="3"/>
    </row>
    <row r="684" spans="8:25" x14ac:dyDescent="0.15">
      <c r="H684" s="2"/>
    </row>
    <row r="685" spans="8:25" x14ac:dyDescent="0.15">
      <c r="H685" s="2"/>
    </row>
    <row r="686" spans="8:25" x14ac:dyDescent="0.15">
      <c r="H686" s="2"/>
    </row>
    <row r="687" spans="8:25" x14ac:dyDescent="0.15">
      <c r="H687" s="2"/>
    </row>
    <row r="688" spans="8:25" x14ac:dyDescent="0.15">
      <c r="H688" s="2"/>
    </row>
    <row r="689" spans="8:28" x14ac:dyDescent="0.15">
      <c r="H689" s="2"/>
    </row>
    <row r="690" spans="8:28" x14ac:dyDescent="0.15">
      <c r="H690" s="2"/>
    </row>
    <row r="691" spans="8:28" x14ac:dyDescent="0.15">
      <c r="H691" s="2"/>
    </row>
    <row r="692" spans="8:28" x14ac:dyDescent="0.15">
      <c r="H692" s="2"/>
    </row>
    <row r="693" spans="8:28" x14ac:dyDescent="0.15">
      <c r="H693" s="2"/>
    </row>
    <row r="694" spans="8:28" x14ac:dyDescent="0.15">
      <c r="H694" s="2"/>
      <c r="T694" s="3"/>
      <c r="U694" s="3"/>
      <c r="Y694" s="3"/>
      <c r="AB694" s="3"/>
    </row>
    <row r="695" spans="8:28" x14ac:dyDescent="0.15">
      <c r="H695" s="2"/>
      <c r="T695" s="3"/>
      <c r="U695" s="3"/>
      <c r="Y695" s="3"/>
      <c r="AB695" s="3"/>
    </row>
    <row r="696" spans="8:28" x14ac:dyDescent="0.15">
      <c r="H696" s="2"/>
    </row>
    <row r="697" spans="8:28" x14ac:dyDescent="0.15">
      <c r="H697" s="2"/>
    </row>
    <row r="698" spans="8:28" x14ac:dyDescent="0.15">
      <c r="H698" s="2"/>
    </row>
    <row r="699" spans="8:28" x14ac:dyDescent="0.15">
      <c r="H699" s="2"/>
    </row>
    <row r="700" spans="8:28" x14ac:dyDescent="0.15">
      <c r="H700" s="2"/>
    </row>
    <row r="701" spans="8:28" x14ac:dyDescent="0.15">
      <c r="H701" s="2"/>
    </row>
    <row r="702" spans="8:28" x14ac:dyDescent="0.15">
      <c r="H702" s="2"/>
    </row>
    <row r="703" spans="8:28" x14ac:dyDescent="0.15">
      <c r="H703" s="2"/>
    </row>
    <row r="704" spans="8:28" x14ac:dyDescent="0.15">
      <c r="H704" s="2"/>
      <c r="S704" s="3"/>
      <c r="T704" s="3"/>
      <c r="V704" s="3"/>
      <c r="Y704" s="3"/>
    </row>
    <row r="705" spans="8:25" x14ac:dyDescent="0.15">
      <c r="H705" s="2"/>
      <c r="S705" s="3"/>
      <c r="T705" s="3"/>
      <c r="V705" s="3"/>
      <c r="Y705" s="3"/>
    </row>
    <row r="706" spans="8:25" x14ac:dyDescent="0.15">
      <c r="H706" s="2"/>
    </row>
    <row r="707" spans="8:25" x14ac:dyDescent="0.15">
      <c r="H707" s="2"/>
    </row>
    <row r="708" spans="8:25" x14ac:dyDescent="0.15">
      <c r="H708" s="2"/>
    </row>
    <row r="709" spans="8:25" x14ac:dyDescent="0.15">
      <c r="H709" s="2"/>
    </row>
    <row r="710" spans="8:25" x14ac:dyDescent="0.15">
      <c r="H710" s="2"/>
    </row>
    <row r="711" spans="8:25" x14ac:dyDescent="0.15">
      <c r="H711" s="2"/>
    </row>
    <row r="712" spans="8:25" x14ac:dyDescent="0.15">
      <c r="H712" s="2"/>
    </row>
    <row r="713" spans="8:25" x14ac:dyDescent="0.15">
      <c r="H713" s="2"/>
    </row>
    <row r="714" spans="8:25" x14ac:dyDescent="0.15">
      <c r="H714" s="2"/>
    </row>
    <row r="715" spans="8:25" x14ac:dyDescent="0.15">
      <c r="H715" s="2"/>
    </row>
    <row r="716" spans="8:25" x14ac:dyDescent="0.15">
      <c r="H716" s="2"/>
      <c r="S716" s="3"/>
      <c r="T716" s="3"/>
      <c r="V716" s="3"/>
      <c r="Y716" s="3"/>
    </row>
    <row r="717" spans="8:25" x14ac:dyDescent="0.15">
      <c r="H717" s="2"/>
      <c r="S717" s="3"/>
      <c r="T717" s="3"/>
      <c r="V717" s="3"/>
      <c r="Y717" s="3"/>
    </row>
    <row r="718" spans="8:25" x14ac:dyDescent="0.15">
      <c r="H718" s="2"/>
    </row>
    <row r="719" spans="8:25" x14ac:dyDescent="0.15">
      <c r="H719" s="2"/>
    </row>
    <row r="720" spans="8:25" x14ac:dyDescent="0.15">
      <c r="H720" s="2"/>
    </row>
    <row r="721" spans="8:28" x14ac:dyDescent="0.15">
      <c r="H721" s="2"/>
    </row>
    <row r="722" spans="8:28" x14ac:dyDescent="0.15">
      <c r="H722" s="2"/>
    </row>
    <row r="723" spans="8:28" x14ac:dyDescent="0.15">
      <c r="H723" s="2"/>
    </row>
    <row r="724" spans="8:28" x14ac:dyDescent="0.15">
      <c r="H724" s="2"/>
    </row>
    <row r="725" spans="8:28" x14ac:dyDescent="0.15">
      <c r="H725" s="2"/>
    </row>
    <row r="726" spans="8:28" x14ac:dyDescent="0.15">
      <c r="H726" s="2"/>
    </row>
    <row r="727" spans="8:28" x14ac:dyDescent="0.15">
      <c r="H727" s="2"/>
    </row>
    <row r="728" spans="8:28" x14ac:dyDescent="0.15">
      <c r="H728" s="2"/>
      <c r="T728" s="3"/>
      <c r="U728" s="3"/>
      <c r="Y728" s="3"/>
      <c r="AB728" s="3"/>
    </row>
    <row r="729" spans="8:28" x14ac:dyDescent="0.15">
      <c r="H729" s="2"/>
      <c r="T729" s="3"/>
      <c r="U729" s="3"/>
      <c r="Y729" s="3"/>
      <c r="AB729" s="3"/>
    </row>
    <row r="730" spans="8:28" x14ac:dyDescent="0.15">
      <c r="H730" s="2"/>
    </row>
    <row r="731" spans="8:28" x14ac:dyDescent="0.15">
      <c r="H731" s="2"/>
    </row>
    <row r="732" spans="8:28" x14ac:dyDescent="0.15">
      <c r="H732" s="2"/>
    </row>
    <row r="733" spans="8:28" x14ac:dyDescent="0.15">
      <c r="H733" s="2"/>
    </row>
    <row r="734" spans="8:28" x14ac:dyDescent="0.15">
      <c r="H734" s="2"/>
    </row>
    <row r="735" spans="8:28" x14ac:dyDescent="0.15">
      <c r="H735" s="2"/>
    </row>
    <row r="736" spans="8:28" x14ac:dyDescent="0.15">
      <c r="H736" s="2"/>
    </row>
    <row r="737" spans="8:25" x14ac:dyDescent="0.15">
      <c r="H737" s="2"/>
    </row>
    <row r="738" spans="8:25" x14ac:dyDescent="0.15">
      <c r="H738" s="2"/>
    </row>
    <row r="739" spans="8:25" x14ac:dyDescent="0.15">
      <c r="H739" s="2"/>
    </row>
    <row r="740" spans="8:25" x14ac:dyDescent="0.15">
      <c r="H740" s="2"/>
      <c r="S740" s="3"/>
      <c r="T740" s="3"/>
      <c r="V740" s="3"/>
      <c r="Y740" s="3"/>
    </row>
    <row r="741" spans="8:25" x14ac:dyDescent="0.15">
      <c r="H741" s="2"/>
      <c r="S741" s="3"/>
      <c r="T741" s="3"/>
      <c r="V741" s="3"/>
      <c r="Y741" s="3"/>
    </row>
    <row r="742" spans="8:25" x14ac:dyDescent="0.15">
      <c r="H742" s="2"/>
    </row>
    <row r="743" spans="8:25" x14ac:dyDescent="0.15">
      <c r="H743" s="2"/>
    </row>
    <row r="744" spans="8:25" x14ac:dyDescent="0.15">
      <c r="H744" s="2"/>
    </row>
    <row r="745" spans="8:25" x14ac:dyDescent="0.15">
      <c r="H745" s="2"/>
    </row>
    <row r="746" spans="8:25" x14ac:dyDescent="0.15">
      <c r="H746" s="2"/>
    </row>
    <row r="747" spans="8:25" x14ac:dyDescent="0.15">
      <c r="H747" s="2"/>
    </row>
    <row r="748" spans="8:25" x14ac:dyDescent="0.15">
      <c r="H748" s="2"/>
    </row>
    <row r="749" spans="8:25" x14ac:dyDescent="0.15">
      <c r="H749" s="2"/>
    </row>
    <row r="750" spans="8:25" x14ac:dyDescent="0.15">
      <c r="H750" s="2"/>
    </row>
    <row r="751" spans="8:25" x14ac:dyDescent="0.15">
      <c r="H751" s="2"/>
    </row>
    <row r="752" spans="8:25" x14ac:dyDescent="0.15">
      <c r="H752" s="2"/>
    </row>
    <row r="753" spans="8:28" x14ac:dyDescent="0.15">
      <c r="H753" s="2"/>
    </row>
    <row r="754" spans="8:28" x14ac:dyDescent="0.15">
      <c r="H754" s="2"/>
      <c r="S754" s="3"/>
      <c r="T754" s="3"/>
      <c r="V754" s="3"/>
      <c r="Y754" s="3"/>
    </row>
    <row r="755" spans="8:28" x14ac:dyDescent="0.15">
      <c r="H755" s="2"/>
      <c r="S755" s="3"/>
      <c r="T755" s="3"/>
      <c r="V755" s="3"/>
      <c r="Y755" s="3"/>
    </row>
    <row r="756" spans="8:28" x14ac:dyDescent="0.15">
      <c r="H756" s="2"/>
    </row>
    <row r="757" spans="8:28" x14ac:dyDescent="0.15">
      <c r="H757" s="2"/>
    </row>
    <row r="758" spans="8:28" x14ac:dyDescent="0.15">
      <c r="H758" s="2"/>
    </row>
    <row r="759" spans="8:28" x14ac:dyDescent="0.15">
      <c r="H759" s="2"/>
    </row>
    <row r="760" spans="8:28" x14ac:dyDescent="0.15">
      <c r="H760" s="2"/>
    </row>
    <row r="761" spans="8:28" x14ac:dyDescent="0.15">
      <c r="H761" s="2"/>
    </row>
    <row r="762" spans="8:28" x14ac:dyDescent="0.15">
      <c r="H762" s="2"/>
      <c r="S762" s="3"/>
      <c r="U762" s="3"/>
      <c r="V762" s="3"/>
      <c r="AB762" s="3"/>
    </row>
    <row r="763" spans="8:28" x14ac:dyDescent="0.15">
      <c r="H763" s="2"/>
      <c r="S763" s="3"/>
      <c r="U763" s="3"/>
      <c r="V763" s="3"/>
      <c r="AB763" s="3"/>
    </row>
    <row r="764" spans="8:28" x14ac:dyDescent="0.15">
      <c r="H764" s="2"/>
    </row>
    <row r="765" spans="8:28" x14ac:dyDescent="0.15">
      <c r="H765" s="2"/>
    </row>
    <row r="766" spans="8:28" x14ac:dyDescent="0.15">
      <c r="H766" s="2"/>
    </row>
    <row r="767" spans="8:28" x14ac:dyDescent="0.15">
      <c r="H767" s="2"/>
    </row>
    <row r="768" spans="8:28" x14ac:dyDescent="0.15">
      <c r="H768" s="2"/>
    </row>
    <row r="769" spans="8:28" x14ac:dyDescent="0.15">
      <c r="H769" s="2"/>
    </row>
    <row r="770" spans="8:28" x14ac:dyDescent="0.15">
      <c r="H770" s="2"/>
      <c r="T770" s="3"/>
      <c r="U770" s="3"/>
      <c r="Y770" s="3"/>
      <c r="AB770" s="3"/>
    </row>
    <row r="771" spans="8:28" x14ac:dyDescent="0.15">
      <c r="H771" s="2"/>
      <c r="T771" s="3"/>
      <c r="U771" s="3"/>
      <c r="Y771" s="3"/>
      <c r="AB771" s="3"/>
    </row>
    <row r="772" spans="8:28" x14ac:dyDescent="0.15">
      <c r="H772" s="2"/>
    </row>
    <row r="773" spans="8:28" x14ac:dyDescent="0.15">
      <c r="H773" s="2"/>
    </row>
    <row r="774" spans="8:28" x14ac:dyDescent="0.15">
      <c r="H774" s="2"/>
    </row>
    <row r="775" spans="8:28" x14ac:dyDescent="0.15">
      <c r="H775" s="2"/>
    </row>
    <row r="776" spans="8:28" x14ac:dyDescent="0.15">
      <c r="H776" s="2"/>
    </row>
    <row r="777" spans="8:28" x14ac:dyDescent="0.15">
      <c r="H777" s="2"/>
    </row>
    <row r="778" spans="8:28" x14ac:dyDescent="0.15">
      <c r="H778" s="2"/>
    </row>
    <row r="779" spans="8:28" x14ac:dyDescent="0.15">
      <c r="H779" s="2"/>
    </row>
    <row r="780" spans="8:28" x14ac:dyDescent="0.15">
      <c r="H780" s="2"/>
      <c r="S780" s="3"/>
      <c r="T780" s="3"/>
      <c r="V780" s="3"/>
      <c r="Y780" s="3"/>
    </row>
    <row r="781" spans="8:28" x14ac:dyDescent="0.15">
      <c r="H781" s="2"/>
      <c r="S781" s="3"/>
      <c r="T781" s="3"/>
      <c r="V781" s="3"/>
      <c r="Y781" s="3"/>
    </row>
    <row r="782" spans="8:28" x14ac:dyDescent="0.15">
      <c r="H782" s="2"/>
    </row>
    <row r="783" spans="8:28" x14ac:dyDescent="0.15">
      <c r="H783" s="2"/>
    </row>
    <row r="784" spans="8:28" x14ac:dyDescent="0.15">
      <c r="H784" s="2"/>
    </row>
    <row r="785" spans="8:25" x14ac:dyDescent="0.15">
      <c r="H785" s="2"/>
    </row>
    <row r="786" spans="8:25" x14ac:dyDescent="0.15">
      <c r="H786" s="2"/>
    </row>
    <row r="787" spans="8:25" x14ac:dyDescent="0.15">
      <c r="H787" s="2"/>
    </row>
    <row r="788" spans="8:25" x14ac:dyDescent="0.15">
      <c r="H788" s="2"/>
    </row>
    <row r="789" spans="8:25" x14ac:dyDescent="0.15">
      <c r="H789" s="2"/>
    </row>
    <row r="790" spans="8:25" x14ac:dyDescent="0.15">
      <c r="H790" s="2"/>
    </row>
    <row r="791" spans="8:25" x14ac:dyDescent="0.15">
      <c r="H791" s="2"/>
    </row>
    <row r="792" spans="8:25" x14ac:dyDescent="0.15">
      <c r="H792" s="2"/>
    </row>
    <row r="793" spans="8:25" x14ac:dyDescent="0.15">
      <c r="H793" s="2"/>
    </row>
    <row r="794" spans="8:25" x14ac:dyDescent="0.15">
      <c r="H794" s="2"/>
    </row>
    <row r="795" spans="8:25" x14ac:dyDescent="0.15">
      <c r="H795" s="2"/>
    </row>
    <row r="796" spans="8:25" x14ac:dyDescent="0.15">
      <c r="H796" s="2"/>
      <c r="S796" s="3"/>
      <c r="T796" s="3"/>
      <c r="V796" s="3"/>
      <c r="Y796" s="3"/>
    </row>
    <row r="797" spans="8:25" x14ac:dyDescent="0.15">
      <c r="H797" s="2"/>
      <c r="S797" s="3"/>
      <c r="T797" s="3"/>
      <c r="V797" s="3"/>
      <c r="Y797" s="3"/>
    </row>
    <row r="798" spans="8:25" x14ac:dyDescent="0.15">
      <c r="H798" s="2"/>
    </row>
    <row r="799" spans="8:25" x14ac:dyDescent="0.15">
      <c r="H799" s="2"/>
    </row>
    <row r="800" spans="8:25" x14ac:dyDescent="0.15">
      <c r="H800" s="2"/>
    </row>
    <row r="801" spans="8:28" x14ac:dyDescent="0.15">
      <c r="H801" s="2"/>
    </row>
    <row r="802" spans="8:28" x14ac:dyDescent="0.15">
      <c r="H802" s="2"/>
    </row>
    <row r="803" spans="8:28" x14ac:dyDescent="0.15">
      <c r="H803" s="2"/>
    </row>
    <row r="804" spans="8:28" x14ac:dyDescent="0.15">
      <c r="H804" s="2"/>
      <c r="S804" s="3"/>
      <c r="U804" s="3"/>
      <c r="V804" s="3"/>
      <c r="AB804" s="3"/>
    </row>
    <row r="805" spans="8:28" x14ac:dyDescent="0.15">
      <c r="H805" s="2"/>
      <c r="S805" s="3"/>
      <c r="U805" s="3"/>
      <c r="V805" s="3"/>
      <c r="AB805" s="3"/>
    </row>
    <row r="806" spans="8:28" x14ac:dyDescent="0.15">
      <c r="H806" s="2"/>
    </row>
    <row r="807" spans="8:28" x14ac:dyDescent="0.15">
      <c r="H807" s="2"/>
    </row>
    <row r="808" spans="8:28" x14ac:dyDescent="0.15">
      <c r="H808" s="2"/>
      <c r="S808" s="3"/>
      <c r="U808" s="3"/>
      <c r="V808" s="3"/>
      <c r="AB808" s="3"/>
    </row>
    <row r="809" spans="8:28" x14ac:dyDescent="0.15">
      <c r="H809" s="2"/>
      <c r="S809" s="3"/>
      <c r="U809" s="3"/>
      <c r="V809" s="3"/>
      <c r="AB809" s="3"/>
    </row>
    <row r="810" spans="8:28" x14ac:dyDescent="0.15">
      <c r="H810" s="2"/>
      <c r="T810" s="3"/>
      <c r="U810" s="3"/>
      <c r="Y810" s="3"/>
      <c r="AB810" s="3"/>
    </row>
    <row r="811" spans="8:28" x14ac:dyDescent="0.15">
      <c r="H811" s="2"/>
      <c r="T811" s="3"/>
      <c r="U811" s="3"/>
      <c r="Y811" s="3"/>
      <c r="AB811" s="3"/>
    </row>
    <row r="812" spans="8:28" x14ac:dyDescent="0.15">
      <c r="H812" s="2"/>
    </row>
    <row r="813" spans="8:28" x14ac:dyDescent="0.15">
      <c r="H813" s="2"/>
    </row>
    <row r="814" spans="8:28" x14ac:dyDescent="0.15">
      <c r="H814" s="2"/>
    </row>
    <row r="815" spans="8:28" x14ac:dyDescent="0.15">
      <c r="H815" s="2"/>
    </row>
    <row r="816" spans="8:28" x14ac:dyDescent="0.15">
      <c r="H816" s="2"/>
    </row>
    <row r="817" spans="8:25" x14ac:dyDescent="0.15">
      <c r="H817" s="2"/>
    </row>
    <row r="818" spans="8:25" x14ac:dyDescent="0.15">
      <c r="H818" s="2"/>
      <c r="S818" s="3"/>
      <c r="T818" s="3"/>
      <c r="V818" s="3"/>
      <c r="Y818" s="3"/>
    </row>
    <row r="819" spans="8:25" x14ac:dyDescent="0.15">
      <c r="H819" s="2"/>
      <c r="S819" s="3"/>
      <c r="T819" s="3"/>
      <c r="V819" s="3"/>
      <c r="Y819" s="3"/>
    </row>
    <row r="820" spans="8:25" x14ac:dyDescent="0.15">
      <c r="H820" s="2"/>
    </row>
    <row r="821" spans="8:25" x14ac:dyDescent="0.15">
      <c r="H821" s="2"/>
    </row>
    <row r="822" spans="8:25" x14ac:dyDescent="0.15">
      <c r="H822" s="2"/>
    </row>
    <row r="823" spans="8:25" x14ac:dyDescent="0.15">
      <c r="H823" s="2"/>
    </row>
    <row r="824" spans="8:25" x14ac:dyDescent="0.15">
      <c r="H824" s="2"/>
    </row>
    <row r="825" spans="8:25" x14ac:dyDescent="0.15">
      <c r="H825" s="2"/>
    </row>
    <row r="826" spans="8:25" x14ac:dyDescent="0.15">
      <c r="H826" s="2"/>
    </row>
    <row r="827" spans="8:25" x14ac:dyDescent="0.15">
      <c r="H827" s="2"/>
    </row>
    <row r="828" spans="8:25" x14ac:dyDescent="0.15">
      <c r="H828" s="2"/>
      <c r="S828" s="3"/>
      <c r="T828" s="3"/>
      <c r="V828" s="3"/>
      <c r="Y828" s="3"/>
    </row>
    <row r="829" spans="8:25" x14ac:dyDescent="0.15">
      <c r="H829" s="2"/>
      <c r="S829" s="3"/>
      <c r="T829" s="3"/>
      <c r="V829" s="3"/>
      <c r="Y829" s="3"/>
    </row>
    <row r="830" spans="8:25" x14ac:dyDescent="0.15">
      <c r="H830" s="2"/>
    </row>
    <row r="831" spans="8:25" x14ac:dyDescent="0.15">
      <c r="H831" s="2"/>
    </row>
    <row r="832" spans="8:25" x14ac:dyDescent="0.15">
      <c r="H832" s="2"/>
    </row>
    <row r="833" spans="8:28" x14ac:dyDescent="0.15">
      <c r="H833" s="2"/>
    </row>
    <row r="834" spans="8:28" x14ac:dyDescent="0.15">
      <c r="H834" s="2"/>
      <c r="S834" s="3"/>
      <c r="U834" s="3"/>
      <c r="V834" s="3"/>
      <c r="AB834" s="3"/>
    </row>
    <row r="835" spans="8:28" x14ac:dyDescent="0.15">
      <c r="H835" s="2"/>
      <c r="S835" s="3"/>
      <c r="U835" s="3"/>
      <c r="V835" s="3"/>
      <c r="AB835" s="3"/>
    </row>
    <row r="836" spans="8:28" x14ac:dyDescent="0.15">
      <c r="H836" s="2"/>
    </row>
    <row r="837" spans="8:28" x14ac:dyDescent="0.15">
      <c r="H837" s="2"/>
    </row>
    <row r="838" spans="8:28" x14ac:dyDescent="0.15">
      <c r="H838" s="2"/>
    </row>
    <row r="839" spans="8:28" x14ac:dyDescent="0.15">
      <c r="H839" s="2"/>
    </row>
    <row r="840" spans="8:28" x14ac:dyDescent="0.15">
      <c r="H840" s="2"/>
      <c r="S840" s="3"/>
      <c r="U840" s="3"/>
      <c r="V840" s="3"/>
      <c r="AB840" s="3"/>
    </row>
    <row r="841" spans="8:28" x14ac:dyDescent="0.15">
      <c r="H841" s="2"/>
      <c r="S841" s="3"/>
      <c r="U841" s="3"/>
      <c r="V841" s="3"/>
      <c r="AB841" s="3"/>
    </row>
    <row r="842" spans="8:28" x14ac:dyDescent="0.15">
      <c r="H842" s="2"/>
      <c r="T842" s="3"/>
      <c r="U842" s="3"/>
      <c r="Y842" s="3"/>
      <c r="AB842" s="3"/>
    </row>
    <row r="843" spans="8:28" x14ac:dyDescent="0.15">
      <c r="H843" s="2"/>
      <c r="T843" s="3"/>
      <c r="U843" s="3"/>
      <c r="Y843" s="3"/>
      <c r="AB843" s="3"/>
    </row>
    <row r="844" spans="8:28" x14ac:dyDescent="0.15">
      <c r="H844" s="2"/>
    </row>
    <row r="845" spans="8:28" x14ac:dyDescent="0.15">
      <c r="H845" s="2"/>
    </row>
    <row r="846" spans="8:28" x14ac:dyDescent="0.15">
      <c r="H846" s="2"/>
    </row>
    <row r="847" spans="8:28" x14ac:dyDescent="0.15">
      <c r="H847" s="2"/>
    </row>
    <row r="848" spans="8:28" x14ac:dyDescent="0.15">
      <c r="H848" s="2"/>
    </row>
    <row r="849" spans="8:25" x14ac:dyDescent="0.15">
      <c r="H849" s="2"/>
    </row>
    <row r="850" spans="8:25" x14ac:dyDescent="0.15">
      <c r="H850" s="2"/>
      <c r="S850" s="3"/>
      <c r="T850" s="3"/>
      <c r="V850" s="3"/>
      <c r="Y850" s="3"/>
    </row>
    <row r="851" spans="8:25" x14ac:dyDescent="0.15">
      <c r="H851" s="2"/>
      <c r="S851" s="3"/>
      <c r="T851" s="3"/>
      <c r="V851" s="3"/>
      <c r="Y851" s="3"/>
    </row>
    <row r="852" spans="8:25" x14ac:dyDescent="0.15">
      <c r="H852" s="2"/>
    </row>
    <row r="853" spans="8:25" x14ac:dyDescent="0.15">
      <c r="H853" s="2"/>
    </row>
    <row r="854" spans="8:25" x14ac:dyDescent="0.15">
      <c r="H854" s="2"/>
    </row>
    <row r="855" spans="8:25" x14ac:dyDescent="0.15">
      <c r="H855" s="2"/>
    </row>
    <row r="856" spans="8:25" x14ac:dyDescent="0.15">
      <c r="H856" s="2"/>
    </row>
    <row r="857" spans="8:25" x14ac:dyDescent="0.15">
      <c r="H857" s="2"/>
    </row>
    <row r="858" spans="8:25" x14ac:dyDescent="0.15">
      <c r="H858" s="2"/>
    </row>
    <row r="859" spans="8:25" x14ac:dyDescent="0.15">
      <c r="H859" s="2"/>
    </row>
    <row r="860" spans="8:25" x14ac:dyDescent="0.15">
      <c r="H860" s="2"/>
      <c r="S860" s="3"/>
      <c r="T860" s="3"/>
      <c r="V860" s="3"/>
      <c r="Y860" s="3"/>
    </row>
    <row r="861" spans="8:25" x14ac:dyDescent="0.15">
      <c r="H861" s="2"/>
      <c r="S861" s="3"/>
      <c r="T861" s="3"/>
      <c r="V861" s="3"/>
      <c r="Y861" s="3"/>
    </row>
    <row r="862" spans="8:25" x14ac:dyDescent="0.15">
      <c r="H862" s="2"/>
    </row>
    <row r="863" spans="8:25" x14ac:dyDescent="0.15">
      <c r="H863" s="2"/>
    </row>
    <row r="864" spans="8:25" x14ac:dyDescent="0.15">
      <c r="H864" s="2"/>
    </row>
    <row r="865" spans="8:28" x14ac:dyDescent="0.15">
      <c r="H865" s="2"/>
    </row>
    <row r="866" spans="8:28" x14ac:dyDescent="0.15">
      <c r="H866" s="2"/>
      <c r="S866" s="3"/>
      <c r="U866" s="3"/>
      <c r="V866" s="3"/>
      <c r="AB866" s="3"/>
    </row>
    <row r="867" spans="8:28" x14ac:dyDescent="0.15">
      <c r="H867" s="2"/>
      <c r="S867" s="3"/>
      <c r="U867" s="3"/>
      <c r="V867" s="3"/>
      <c r="AB867" s="3"/>
    </row>
    <row r="868" spans="8:28" x14ac:dyDescent="0.15">
      <c r="H868" s="2"/>
    </row>
    <row r="869" spans="8:28" x14ac:dyDescent="0.15">
      <c r="H869" s="2"/>
    </row>
    <row r="870" spans="8:28" x14ac:dyDescent="0.15">
      <c r="H870" s="2"/>
    </row>
    <row r="871" spans="8:28" x14ac:dyDescent="0.15">
      <c r="H871" s="2"/>
    </row>
    <row r="872" spans="8:28" x14ac:dyDescent="0.15">
      <c r="H872" s="2"/>
      <c r="S872" s="3"/>
      <c r="U872" s="3"/>
      <c r="V872" s="3"/>
      <c r="AB872" s="3"/>
    </row>
    <row r="873" spans="8:28" x14ac:dyDescent="0.15">
      <c r="H873" s="2"/>
      <c r="S873" s="3"/>
      <c r="U873" s="3"/>
      <c r="V873" s="3"/>
      <c r="AB873" s="3"/>
    </row>
    <row r="874" spans="8:28" x14ac:dyDescent="0.15">
      <c r="H874" s="2"/>
      <c r="T874" s="3"/>
      <c r="U874" s="3"/>
      <c r="Y874" s="3"/>
      <c r="AB874" s="3"/>
    </row>
    <row r="875" spans="8:28" x14ac:dyDescent="0.15">
      <c r="H875" s="2"/>
      <c r="T875" s="3"/>
      <c r="U875" s="3"/>
      <c r="Y875" s="3"/>
      <c r="AB875" s="3"/>
    </row>
    <row r="876" spans="8:28" x14ac:dyDescent="0.15">
      <c r="H876" s="2"/>
    </row>
    <row r="877" spans="8:28" x14ac:dyDescent="0.15">
      <c r="H877" s="2"/>
    </row>
    <row r="878" spans="8:28" x14ac:dyDescent="0.15">
      <c r="H878" s="2"/>
    </row>
    <row r="879" spans="8:28" x14ac:dyDescent="0.15">
      <c r="H879" s="2"/>
    </row>
    <row r="880" spans="8:28" x14ac:dyDescent="0.15">
      <c r="H880" s="2"/>
    </row>
    <row r="881" spans="8:25" x14ac:dyDescent="0.15">
      <c r="H881" s="2"/>
    </row>
    <row r="882" spans="8:25" x14ac:dyDescent="0.15">
      <c r="H882" s="2"/>
    </row>
    <row r="883" spans="8:25" x14ac:dyDescent="0.15">
      <c r="H883" s="2"/>
    </row>
    <row r="884" spans="8:25" x14ac:dyDescent="0.15">
      <c r="H884" s="2"/>
    </row>
    <row r="885" spans="8:25" x14ac:dyDescent="0.15">
      <c r="H885" s="2"/>
    </row>
    <row r="886" spans="8:25" x14ac:dyDescent="0.15">
      <c r="H886" s="2"/>
    </row>
    <row r="887" spans="8:25" x14ac:dyDescent="0.15">
      <c r="H887" s="2"/>
    </row>
    <row r="888" spans="8:25" x14ac:dyDescent="0.15">
      <c r="H888" s="2"/>
    </row>
    <row r="889" spans="8:25" x14ac:dyDescent="0.15">
      <c r="H889" s="2"/>
    </row>
    <row r="890" spans="8:25" x14ac:dyDescent="0.15">
      <c r="H890" s="2"/>
      <c r="S890" s="3"/>
      <c r="T890" s="3"/>
      <c r="V890" s="3"/>
      <c r="Y890" s="3"/>
    </row>
    <row r="891" spans="8:25" x14ac:dyDescent="0.15">
      <c r="H891" s="2"/>
      <c r="S891" s="3"/>
      <c r="T891" s="3"/>
      <c r="V891" s="3"/>
      <c r="Y891" s="3"/>
    </row>
    <row r="892" spans="8:25" x14ac:dyDescent="0.15">
      <c r="H892" s="2"/>
    </row>
    <row r="893" spans="8:25" x14ac:dyDescent="0.15">
      <c r="H893" s="2"/>
    </row>
    <row r="894" spans="8:25" x14ac:dyDescent="0.15">
      <c r="H894" s="2"/>
    </row>
    <row r="895" spans="8:25" x14ac:dyDescent="0.15">
      <c r="H895" s="2"/>
    </row>
    <row r="896" spans="8:25" x14ac:dyDescent="0.15">
      <c r="H896" s="2"/>
    </row>
    <row r="897" spans="8:28" x14ac:dyDescent="0.15">
      <c r="H897" s="2"/>
    </row>
    <row r="898" spans="8:28" x14ac:dyDescent="0.15">
      <c r="H898" s="2"/>
    </row>
    <row r="899" spans="8:28" x14ac:dyDescent="0.15">
      <c r="H899" s="2"/>
    </row>
    <row r="900" spans="8:28" x14ac:dyDescent="0.15">
      <c r="H900" s="2"/>
    </row>
    <row r="901" spans="8:28" x14ac:dyDescent="0.15">
      <c r="H901" s="2"/>
    </row>
    <row r="902" spans="8:28" x14ac:dyDescent="0.15">
      <c r="H902" s="2"/>
      <c r="T902" s="3"/>
      <c r="U902" s="3"/>
    </row>
    <row r="903" spans="8:28" x14ac:dyDescent="0.15">
      <c r="H903" s="2"/>
      <c r="T903" s="3"/>
      <c r="U903" s="3"/>
      <c r="Y903" s="3"/>
      <c r="AB903" s="3"/>
    </row>
    <row r="904" spans="8:28" x14ac:dyDescent="0.15">
      <c r="H904" s="2"/>
    </row>
    <row r="905" spans="8:28" x14ac:dyDescent="0.15">
      <c r="H905" s="2"/>
    </row>
    <row r="906" spans="8:28" x14ac:dyDescent="0.15">
      <c r="H906" s="2"/>
    </row>
    <row r="907" spans="8:28" x14ac:dyDescent="0.15">
      <c r="H907" s="2"/>
    </row>
    <row r="908" spans="8:28" x14ac:dyDescent="0.15">
      <c r="H908" s="2"/>
    </row>
    <row r="909" spans="8:28" x14ac:dyDescent="0.15">
      <c r="H909" s="2"/>
    </row>
    <row r="910" spans="8:28" x14ac:dyDescent="0.15">
      <c r="H910" s="2"/>
      <c r="S910" s="3"/>
      <c r="T910" s="3"/>
      <c r="V910" s="3"/>
      <c r="Y910" s="3"/>
    </row>
    <row r="911" spans="8:28" x14ac:dyDescent="0.15">
      <c r="H911" s="2"/>
      <c r="S911" s="3"/>
      <c r="T911" s="3"/>
      <c r="V911" s="3"/>
      <c r="Y911" s="3"/>
    </row>
    <row r="912" spans="8:28" x14ac:dyDescent="0.15">
      <c r="H912" s="2"/>
    </row>
    <row r="913" spans="8:25" x14ac:dyDescent="0.15">
      <c r="H913" s="2"/>
    </row>
    <row r="914" spans="8:25" x14ac:dyDescent="0.15">
      <c r="H914" s="2"/>
    </row>
    <row r="915" spans="8:25" x14ac:dyDescent="0.15">
      <c r="H915" s="2"/>
    </row>
    <row r="916" spans="8:25" x14ac:dyDescent="0.15">
      <c r="H916" s="2"/>
    </row>
    <row r="917" spans="8:25" x14ac:dyDescent="0.15">
      <c r="H917" s="2"/>
    </row>
    <row r="918" spans="8:25" x14ac:dyDescent="0.15">
      <c r="H918" s="2"/>
      <c r="S918" s="3"/>
      <c r="T918" s="3"/>
      <c r="V918" s="3"/>
      <c r="Y918" s="3"/>
    </row>
    <row r="919" spans="8:25" x14ac:dyDescent="0.15">
      <c r="H919" s="2"/>
      <c r="S919" s="3"/>
      <c r="T919" s="3"/>
      <c r="V919" s="3"/>
      <c r="Y919" s="3"/>
    </row>
    <row r="920" spans="8:25" x14ac:dyDescent="0.15">
      <c r="H920" s="2"/>
    </row>
    <row r="921" spans="8:25" x14ac:dyDescent="0.15">
      <c r="H921" s="2"/>
    </row>
    <row r="922" spans="8:25" x14ac:dyDescent="0.15">
      <c r="H922" s="2"/>
    </row>
    <row r="923" spans="8:25" x14ac:dyDescent="0.15">
      <c r="H923" s="2"/>
    </row>
    <row r="924" spans="8:25" x14ac:dyDescent="0.15">
      <c r="H924" s="2"/>
    </row>
    <row r="925" spans="8:25" x14ac:dyDescent="0.15">
      <c r="H925" s="2"/>
    </row>
    <row r="926" spans="8:25" x14ac:dyDescent="0.15">
      <c r="H926" s="2"/>
    </row>
    <row r="927" spans="8:25" x14ac:dyDescent="0.15">
      <c r="H927" s="2"/>
    </row>
    <row r="928" spans="8:25" x14ac:dyDescent="0.15">
      <c r="H928" s="2"/>
    </row>
    <row r="929" spans="8:25" x14ac:dyDescent="0.15">
      <c r="H929" s="2"/>
    </row>
    <row r="930" spans="8:25" x14ac:dyDescent="0.15">
      <c r="H930" s="2"/>
    </row>
    <row r="931" spans="8:25" x14ac:dyDescent="0.15">
      <c r="H931" s="2"/>
    </row>
    <row r="932" spans="8:25" x14ac:dyDescent="0.15">
      <c r="H932" s="2"/>
    </row>
    <row r="933" spans="8:25" x14ac:dyDescent="0.15">
      <c r="H933" s="2"/>
    </row>
    <row r="934" spans="8:25" x14ac:dyDescent="0.15">
      <c r="H934" s="2"/>
    </row>
    <row r="935" spans="8:25" x14ac:dyDescent="0.15">
      <c r="H935" s="2"/>
    </row>
    <row r="936" spans="8:25" x14ac:dyDescent="0.15">
      <c r="H936" s="2"/>
      <c r="S936" s="3"/>
      <c r="T936" s="3"/>
      <c r="V936" s="3"/>
      <c r="Y936" s="3"/>
    </row>
    <row r="937" spans="8:25" x14ac:dyDescent="0.15">
      <c r="H937" s="2"/>
      <c r="S937" s="3"/>
      <c r="T937" s="3"/>
      <c r="V937" s="3"/>
      <c r="Y937" s="3"/>
    </row>
    <row r="938" spans="8:25" x14ac:dyDescent="0.15">
      <c r="H938" s="2"/>
    </row>
    <row r="939" spans="8:25" x14ac:dyDescent="0.15">
      <c r="H939" s="2"/>
    </row>
    <row r="940" spans="8:25" x14ac:dyDescent="0.15">
      <c r="H940" s="2"/>
    </row>
    <row r="941" spans="8:25" x14ac:dyDescent="0.15">
      <c r="H941" s="2"/>
    </row>
    <row r="942" spans="8:25" x14ac:dyDescent="0.15">
      <c r="H942" s="2"/>
      <c r="S942" s="3"/>
      <c r="T942" s="3"/>
      <c r="V942" s="3"/>
      <c r="Y942" s="3"/>
    </row>
    <row r="943" spans="8:25" x14ac:dyDescent="0.15">
      <c r="H943" s="2"/>
      <c r="S943" s="3"/>
      <c r="T943" s="3"/>
      <c r="V943" s="3"/>
      <c r="Y943" s="3"/>
    </row>
    <row r="944" spans="8:25" x14ac:dyDescent="0.15">
      <c r="H944" s="2"/>
    </row>
    <row r="945" spans="8:25" x14ac:dyDescent="0.15">
      <c r="H945" s="2"/>
    </row>
    <row r="946" spans="8:25" x14ac:dyDescent="0.15">
      <c r="H946" s="2"/>
    </row>
    <row r="947" spans="8:25" x14ac:dyDescent="0.15">
      <c r="H947" s="2"/>
    </row>
    <row r="948" spans="8:25" x14ac:dyDescent="0.15">
      <c r="H948" s="2"/>
    </row>
    <row r="949" spans="8:25" x14ac:dyDescent="0.15">
      <c r="H949" s="2"/>
    </row>
    <row r="950" spans="8:25" x14ac:dyDescent="0.15">
      <c r="H950" s="2"/>
    </row>
    <row r="951" spans="8:25" x14ac:dyDescent="0.15">
      <c r="H951" s="2"/>
    </row>
    <row r="952" spans="8:25" x14ac:dyDescent="0.15">
      <c r="H952" s="2"/>
    </row>
    <row r="953" spans="8:25" x14ac:dyDescent="0.15">
      <c r="H953" s="2"/>
    </row>
    <row r="954" spans="8:25" x14ac:dyDescent="0.15">
      <c r="H954" s="2"/>
    </row>
    <row r="955" spans="8:25" x14ac:dyDescent="0.15">
      <c r="H955" s="2"/>
    </row>
    <row r="956" spans="8:25" x14ac:dyDescent="0.15">
      <c r="H956" s="2"/>
    </row>
    <row r="957" spans="8:25" x14ac:dyDescent="0.15">
      <c r="H957" s="2"/>
    </row>
    <row r="958" spans="8:25" x14ac:dyDescent="0.15">
      <c r="H958" s="2"/>
      <c r="S958" s="3"/>
      <c r="T958" s="3"/>
      <c r="V958" s="3"/>
      <c r="Y958" s="3"/>
    </row>
    <row r="959" spans="8:25" x14ac:dyDescent="0.15">
      <c r="H959" s="2"/>
      <c r="S959" s="3"/>
      <c r="T959" s="3"/>
      <c r="V959" s="3"/>
      <c r="Y959" s="3"/>
    </row>
    <row r="960" spans="8:25" x14ac:dyDescent="0.15">
      <c r="H960" s="2"/>
    </row>
    <row r="961" spans="8:25" x14ac:dyDescent="0.15">
      <c r="H961" s="2"/>
    </row>
    <row r="962" spans="8:25" x14ac:dyDescent="0.15">
      <c r="H962" s="2"/>
    </row>
    <row r="963" spans="8:25" x14ac:dyDescent="0.15">
      <c r="H963" s="2"/>
    </row>
    <row r="964" spans="8:25" x14ac:dyDescent="0.15">
      <c r="H964" s="2"/>
      <c r="S964" s="3"/>
      <c r="T964" s="3"/>
      <c r="V964" s="3"/>
      <c r="Y964" s="3"/>
    </row>
    <row r="965" spans="8:25" x14ac:dyDescent="0.15">
      <c r="H965" s="2"/>
      <c r="S965" s="3"/>
      <c r="T965" s="3"/>
      <c r="V965" s="3"/>
      <c r="Y965" s="3"/>
    </row>
    <row r="966" spans="8:25" x14ac:dyDescent="0.15">
      <c r="H966" s="2"/>
    </row>
    <row r="967" spans="8:25" x14ac:dyDescent="0.15">
      <c r="H967" s="2"/>
    </row>
    <row r="968" spans="8:25" x14ac:dyDescent="0.15">
      <c r="H968" s="2"/>
    </row>
    <row r="969" spans="8:25" x14ac:dyDescent="0.15">
      <c r="H969" s="2"/>
    </row>
    <row r="970" spans="8:25" x14ac:dyDescent="0.15">
      <c r="H970" s="2"/>
    </row>
    <row r="971" spans="8:25" x14ac:dyDescent="0.15">
      <c r="H971" s="2"/>
    </row>
    <row r="972" spans="8:25" x14ac:dyDescent="0.15">
      <c r="H972" s="2"/>
    </row>
    <row r="973" spans="8:25" x14ac:dyDescent="0.15">
      <c r="H973" s="2"/>
    </row>
    <row r="974" spans="8:25" x14ac:dyDescent="0.15">
      <c r="H974" s="2"/>
      <c r="K974" s="3"/>
      <c r="L974" s="3"/>
    </row>
    <row r="975" spans="8:25" x14ac:dyDescent="0.15">
      <c r="H975" s="2"/>
      <c r="K975" s="3"/>
      <c r="L975" s="3"/>
    </row>
    <row r="976" spans="8:25" x14ac:dyDescent="0.15">
      <c r="H976" s="2"/>
      <c r="K976" s="3"/>
      <c r="L976" s="3"/>
    </row>
    <row r="977" spans="8:28" x14ac:dyDescent="0.15">
      <c r="H977" s="2"/>
      <c r="K977" s="3"/>
      <c r="L977" s="3"/>
    </row>
    <row r="978" spans="8:28" x14ac:dyDescent="0.15">
      <c r="H978" s="2"/>
      <c r="K978" s="3"/>
      <c r="L978" s="3"/>
      <c r="S978" s="3"/>
      <c r="T978" s="3"/>
      <c r="V978" s="3"/>
      <c r="X978" s="3"/>
      <c r="Y978" s="3"/>
    </row>
    <row r="979" spans="8:28" x14ac:dyDescent="0.15">
      <c r="H979" s="2"/>
      <c r="K979" s="3"/>
      <c r="L979" s="3"/>
      <c r="S979" s="3"/>
      <c r="T979" s="3"/>
      <c r="V979" s="3"/>
      <c r="X979" s="3"/>
      <c r="Y979" s="3"/>
      <c r="AB979" s="3"/>
    </row>
    <row r="980" spans="8:28" x14ac:dyDescent="0.15">
      <c r="H980" s="2"/>
      <c r="K980" s="3"/>
      <c r="L980" s="3"/>
    </row>
    <row r="981" spans="8:28" x14ac:dyDescent="0.15">
      <c r="H981" s="2"/>
      <c r="K981" s="3"/>
      <c r="L981" s="3"/>
    </row>
    <row r="982" spans="8:28" x14ac:dyDescent="0.15">
      <c r="H982" s="2"/>
      <c r="K982" s="3"/>
      <c r="L982" s="3"/>
    </row>
    <row r="983" spans="8:28" x14ac:dyDescent="0.15">
      <c r="H983" s="2"/>
      <c r="K983" s="3"/>
      <c r="L983" s="3"/>
    </row>
    <row r="984" spans="8:28" x14ac:dyDescent="0.15">
      <c r="H984" s="2"/>
      <c r="K984" s="3"/>
      <c r="L984" s="3"/>
    </row>
    <row r="985" spans="8:28" x14ac:dyDescent="0.15">
      <c r="H985" s="2"/>
      <c r="K985" s="3"/>
      <c r="L985" s="3"/>
    </row>
    <row r="986" spans="8:28" x14ac:dyDescent="0.15">
      <c r="H986" s="2"/>
      <c r="K986" s="3"/>
      <c r="L986" s="3"/>
    </row>
    <row r="987" spans="8:28" x14ac:dyDescent="0.15">
      <c r="H987" s="2"/>
      <c r="K987" s="3"/>
      <c r="L987" s="3"/>
    </row>
    <row r="988" spans="8:28" x14ac:dyDescent="0.15">
      <c r="H988" s="2"/>
      <c r="K988" s="3"/>
      <c r="L988" s="3"/>
      <c r="S988" s="3"/>
      <c r="T988" s="3"/>
      <c r="V988" s="3"/>
      <c r="Y988" s="3"/>
    </row>
    <row r="989" spans="8:28" x14ac:dyDescent="0.15">
      <c r="H989" s="2"/>
      <c r="K989" s="3"/>
      <c r="L989" s="3"/>
      <c r="S989" s="3"/>
      <c r="T989" s="3"/>
      <c r="V989" s="3"/>
      <c r="Y989" s="3"/>
    </row>
    <row r="990" spans="8:28" x14ac:dyDescent="0.15">
      <c r="H990" s="2"/>
      <c r="K990" s="3"/>
      <c r="L990" s="3"/>
    </row>
    <row r="991" spans="8:28" x14ac:dyDescent="0.15">
      <c r="H991" s="2"/>
      <c r="K991" s="3"/>
      <c r="L991" s="3"/>
    </row>
    <row r="992" spans="8:28" x14ac:dyDescent="0.15">
      <c r="H992" s="2"/>
      <c r="K992" s="3"/>
      <c r="L992" s="3"/>
    </row>
    <row r="993" spans="8:28" x14ac:dyDescent="0.15">
      <c r="H993" s="2"/>
      <c r="K993" s="3"/>
      <c r="L993" s="3"/>
    </row>
    <row r="994" spans="8:28" x14ac:dyDescent="0.15">
      <c r="H994" s="2"/>
      <c r="K994" s="3"/>
      <c r="L994" s="3"/>
    </row>
    <row r="995" spans="8:28" x14ac:dyDescent="0.15">
      <c r="H995" s="2"/>
      <c r="K995" s="3"/>
      <c r="L995" s="3"/>
    </row>
    <row r="996" spans="8:28" x14ac:dyDescent="0.15">
      <c r="H996" s="2"/>
      <c r="K996" s="3"/>
      <c r="L996" s="3"/>
    </row>
    <row r="997" spans="8:28" x14ac:dyDescent="0.15">
      <c r="H997" s="2"/>
      <c r="K997" s="3"/>
      <c r="L997" s="3"/>
    </row>
    <row r="998" spans="8:28" x14ac:dyDescent="0.15">
      <c r="H998" s="2"/>
      <c r="K998" s="3"/>
      <c r="L998" s="3"/>
    </row>
    <row r="999" spans="8:28" x14ac:dyDescent="0.15">
      <c r="H999" s="2"/>
      <c r="K999" s="3"/>
      <c r="L999" s="3"/>
    </row>
    <row r="1000" spans="8:28" x14ac:dyDescent="0.15">
      <c r="H1000" s="2"/>
      <c r="K1000" s="3"/>
      <c r="L1000" s="3"/>
    </row>
    <row r="1001" spans="8:28" x14ac:dyDescent="0.15">
      <c r="H1001" s="2"/>
      <c r="K1001" s="3"/>
      <c r="L1001" s="3"/>
    </row>
    <row r="1002" spans="8:28" x14ac:dyDescent="0.15">
      <c r="H1002" s="2"/>
      <c r="K1002" s="3"/>
      <c r="L1002" s="3"/>
      <c r="S1002" s="3"/>
      <c r="T1002" s="3"/>
      <c r="V1002" s="3"/>
      <c r="Y1002" s="3"/>
    </row>
    <row r="1003" spans="8:28" x14ac:dyDescent="0.15">
      <c r="H1003" s="2"/>
      <c r="K1003" s="3"/>
      <c r="L1003" s="3"/>
      <c r="S1003" s="3"/>
      <c r="T1003" s="3"/>
      <c r="V1003" s="3"/>
      <c r="Y1003" s="3"/>
    </row>
    <row r="1004" spans="8:28" x14ac:dyDescent="0.15">
      <c r="H1004" s="2"/>
      <c r="K1004" s="3"/>
      <c r="L1004" s="3"/>
      <c r="S1004" s="3"/>
      <c r="T1004" s="3"/>
      <c r="V1004" s="3"/>
      <c r="X1004" s="3"/>
      <c r="Y1004" s="3"/>
    </row>
    <row r="1005" spans="8:28" x14ac:dyDescent="0.15">
      <c r="H1005" s="2"/>
      <c r="K1005" s="3"/>
      <c r="L1005" s="3"/>
      <c r="S1005" s="3"/>
      <c r="T1005" s="3"/>
      <c r="V1005" s="3"/>
      <c r="X1005" s="3"/>
      <c r="Y1005" s="3"/>
      <c r="AB1005" s="3"/>
    </row>
    <row r="1006" spans="8:28" x14ac:dyDescent="0.15">
      <c r="H1006" s="2"/>
      <c r="K1006" s="3"/>
      <c r="L1006" s="3"/>
      <c r="S1006" s="3"/>
      <c r="T1006" s="3"/>
      <c r="V1006" s="3"/>
      <c r="Y1006" s="3"/>
    </row>
    <row r="1007" spans="8:28" x14ac:dyDescent="0.15">
      <c r="H1007" s="2"/>
      <c r="K1007" s="3"/>
      <c r="L1007" s="3"/>
      <c r="S1007" s="3"/>
      <c r="T1007" s="3"/>
      <c r="V1007" s="3"/>
      <c r="Y1007" s="3"/>
    </row>
    <row r="1008" spans="8:28" x14ac:dyDescent="0.15">
      <c r="H1008" s="2"/>
      <c r="K1008" s="3"/>
      <c r="L1008" s="3"/>
    </row>
    <row r="1009" spans="8:30" x14ac:dyDescent="0.15">
      <c r="H1009" s="2"/>
      <c r="K1009" s="3"/>
      <c r="L1009" s="3"/>
    </row>
    <row r="1010" spans="8:30" x14ac:dyDescent="0.15">
      <c r="H1010" s="2"/>
      <c r="K1010" s="3"/>
      <c r="L1010" s="3"/>
    </row>
    <row r="1011" spans="8:30" x14ac:dyDescent="0.15">
      <c r="H1011" s="2"/>
      <c r="K1011" s="3"/>
      <c r="L1011" s="3"/>
    </row>
    <row r="1012" spans="8:30" x14ac:dyDescent="0.15">
      <c r="H1012" s="2"/>
      <c r="K1012" s="3"/>
      <c r="L1012" s="3"/>
    </row>
    <row r="1013" spans="8:30" x14ac:dyDescent="0.15">
      <c r="H1013" s="2"/>
      <c r="K1013" s="3"/>
      <c r="L1013" s="3"/>
    </row>
    <row r="1014" spans="8:30" x14ac:dyDescent="0.15">
      <c r="H1014" s="2"/>
      <c r="K1014" s="3"/>
      <c r="L1014" s="3"/>
    </row>
    <row r="1015" spans="8:30" x14ac:dyDescent="0.15">
      <c r="H1015" s="2"/>
      <c r="K1015" s="3"/>
      <c r="L1015" s="3"/>
    </row>
    <row r="1016" spans="8:30" x14ac:dyDescent="0.15">
      <c r="H1016" s="2"/>
      <c r="AD1016" s="6"/>
    </row>
    <row r="1017" spans="8:30" x14ac:dyDescent="0.15">
      <c r="H1017" s="2"/>
      <c r="AD1017" s="6"/>
    </row>
    <row r="1018" spans="8:30" x14ac:dyDescent="0.15">
      <c r="H1018" s="2"/>
      <c r="AD1018" s="6"/>
    </row>
    <row r="1019" spans="8:30" x14ac:dyDescent="0.15">
      <c r="H1019" s="2"/>
      <c r="AD1019" s="6"/>
    </row>
    <row r="1020" spans="8:30" x14ac:dyDescent="0.15">
      <c r="H1020" s="2"/>
      <c r="K1020" s="3"/>
      <c r="L1020" s="3"/>
      <c r="T1020" s="3"/>
    </row>
    <row r="1021" spans="8:30" x14ac:dyDescent="0.15">
      <c r="H1021" s="2"/>
      <c r="K1021" s="3"/>
      <c r="L1021" s="3"/>
      <c r="T1021" s="3"/>
    </row>
    <row r="1022" spans="8:30" x14ac:dyDescent="0.15">
      <c r="H1022" s="2"/>
    </row>
    <row r="1023" spans="8:30" x14ac:dyDescent="0.15">
      <c r="H1023" s="2"/>
    </row>
    <row r="1024" spans="8:30" x14ac:dyDescent="0.15">
      <c r="H1024" s="2"/>
    </row>
    <row r="1025" spans="8:12" x14ac:dyDescent="0.15">
      <c r="H1025" s="2"/>
    </row>
    <row r="1026" spans="8:12" x14ac:dyDescent="0.15">
      <c r="H1026" s="2"/>
    </row>
    <row r="1027" spans="8:12" x14ac:dyDescent="0.15">
      <c r="H1027" s="2"/>
    </row>
    <row r="1028" spans="8:12" x14ac:dyDescent="0.15">
      <c r="H1028" s="2"/>
    </row>
    <row r="1029" spans="8:12" x14ac:dyDescent="0.15">
      <c r="H1029" s="2"/>
    </row>
    <row r="1030" spans="8:12" x14ac:dyDescent="0.15">
      <c r="H1030" s="2"/>
    </row>
    <row r="1031" spans="8:12" x14ac:dyDescent="0.15">
      <c r="H1031" s="2"/>
    </row>
    <row r="1032" spans="8:12" x14ac:dyDescent="0.15">
      <c r="H1032" s="2"/>
    </row>
    <row r="1033" spans="8:12" x14ac:dyDescent="0.15">
      <c r="H1033" s="2"/>
    </row>
    <row r="1034" spans="8:12" x14ac:dyDescent="0.15">
      <c r="H1034" s="2"/>
      <c r="K1034" s="3"/>
      <c r="L1034" s="3"/>
    </row>
    <row r="1035" spans="8:12" x14ac:dyDescent="0.15">
      <c r="H1035" s="2"/>
      <c r="K1035" s="3"/>
      <c r="L1035" s="3"/>
    </row>
    <row r="1036" spans="8:12" x14ac:dyDescent="0.15">
      <c r="H1036" s="2"/>
      <c r="K1036" s="3"/>
      <c r="L1036" s="3"/>
    </row>
    <row r="1037" spans="8:12" x14ac:dyDescent="0.15">
      <c r="H1037" s="2"/>
      <c r="K1037" s="3"/>
      <c r="L1037" s="3"/>
    </row>
    <row r="1038" spans="8:12" x14ac:dyDescent="0.15">
      <c r="H1038" s="2"/>
    </row>
    <row r="1039" spans="8:12" x14ac:dyDescent="0.15">
      <c r="H1039" s="2"/>
    </row>
    <row r="1040" spans="8:12" x14ac:dyDescent="0.15">
      <c r="H1040" s="2"/>
    </row>
    <row r="1041" spans="8:20" x14ac:dyDescent="0.15">
      <c r="H1041" s="2"/>
    </row>
    <row r="1042" spans="8:20" x14ac:dyDescent="0.15">
      <c r="H1042" s="2"/>
    </row>
    <row r="1043" spans="8:20" x14ac:dyDescent="0.15">
      <c r="H1043" s="2"/>
    </row>
    <row r="1044" spans="8:20" x14ac:dyDescent="0.15">
      <c r="H1044" s="2"/>
    </row>
    <row r="1045" spans="8:20" x14ac:dyDescent="0.15">
      <c r="H1045" s="2"/>
    </row>
    <row r="1046" spans="8:20" x14ac:dyDescent="0.15">
      <c r="H1046" s="2"/>
      <c r="K1046" s="3"/>
      <c r="L1046" s="3"/>
      <c r="T1046" s="3"/>
    </row>
    <row r="1047" spans="8:20" x14ac:dyDescent="0.15">
      <c r="H1047" s="2"/>
      <c r="K1047" s="3"/>
      <c r="L1047" s="3"/>
      <c r="T1047" s="3"/>
    </row>
    <row r="1048" spans="8:20" x14ac:dyDescent="0.15">
      <c r="H1048" s="2"/>
    </row>
    <row r="1049" spans="8:20" x14ac:dyDescent="0.15">
      <c r="H1049" s="2"/>
    </row>
    <row r="1050" spans="8:20" x14ac:dyDescent="0.15">
      <c r="H1050" s="2"/>
    </row>
    <row r="1051" spans="8:20" x14ac:dyDescent="0.15">
      <c r="H1051" s="2"/>
    </row>
    <row r="1052" spans="8:20" x14ac:dyDescent="0.15">
      <c r="H1052" s="2"/>
    </row>
    <row r="1053" spans="8:20" x14ac:dyDescent="0.15">
      <c r="H1053" s="2"/>
    </row>
    <row r="1054" spans="8:20" x14ac:dyDescent="0.15">
      <c r="H1054" s="2"/>
    </row>
    <row r="1055" spans="8:20" x14ac:dyDescent="0.15">
      <c r="H1055" s="2"/>
    </row>
    <row r="1056" spans="8:20" x14ac:dyDescent="0.15">
      <c r="H1056" s="2"/>
    </row>
    <row r="1057" spans="8:25" x14ac:dyDescent="0.15">
      <c r="H1057" s="2"/>
    </row>
    <row r="1058" spans="8:25" x14ac:dyDescent="0.15">
      <c r="H1058" s="2"/>
      <c r="K1058" s="3"/>
      <c r="L1058" s="3"/>
    </row>
    <row r="1059" spans="8:25" x14ac:dyDescent="0.15">
      <c r="H1059" s="2"/>
      <c r="K1059" s="3"/>
      <c r="L1059" s="3"/>
    </row>
    <row r="1060" spans="8:25" x14ac:dyDescent="0.15">
      <c r="H1060" s="2"/>
      <c r="K1060" s="3"/>
      <c r="L1060" s="3"/>
    </row>
    <row r="1061" spans="8:25" x14ac:dyDescent="0.15">
      <c r="H1061" s="2"/>
      <c r="K1061" s="3"/>
      <c r="L1061" s="3"/>
    </row>
    <row r="1062" spans="8:25" x14ac:dyDescent="0.15">
      <c r="H1062" s="2"/>
      <c r="K1062" s="3"/>
      <c r="L1062" s="3"/>
      <c r="S1062" s="3"/>
      <c r="T1062" s="3"/>
      <c r="V1062" s="3"/>
      <c r="Y1062" s="3"/>
    </row>
    <row r="1063" spans="8:25" x14ac:dyDescent="0.15">
      <c r="H1063" s="2"/>
      <c r="K1063" s="3"/>
      <c r="L1063" s="3"/>
      <c r="S1063" s="3"/>
      <c r="T1063" s="3"/>
      <c r="V1063" s="3"/>
      <c r="Y1063" s="3"/>
    </row>
    <row r="1064" spans="8:25" x14ac:dyDescent="0.15">
      <c r="H1064" s="2"/>
      <c r="K1064" s="3"/>
      <c r="L1064" s="3"/>
    </row>
    <row r="1065" spans="8:25" x14ac:dyDescent="0.15">
      <c r="H1065" s="2"/>
      <c r="K1065" s="3"/>
      <c r="L1065" s="3"/>
    </row>
    <row r="1066" spans="8:25" x14ac:dyDescent="0.15">
      <c r="H1066" s="2"/>
      <c r="K1066" s="3"/>
      <c r="L1066" s="3"/>
    </row>
    <row r="1067" spans="8:25" x14ac:dyDescent="0.15">
      <c r="H1067" s="2"/>
      <c r="K1067" s="3"/>
      <c r="L1067" s="3"/>
    </row>
    <row r="1068" spans="8:25" x14ac:dyDescent="0.15">
      <c r="H1068" s="2"/>
      <c r="S1068" s="3"/>
      <c r="T1068" s="3"/>
      <c r="V1068" s="3"/>
      <c r="Y1068" s="3"/>
    </row>
    <row r="1069" spans="8:25" x14ac:dyDescent="0.15">
      <c r="H1069" s="2"/>
      <c r="S1069" s="3"/>
      <c r="T1069" s="3"/>
      <c r="V1069" s="3"/>
      <c r="Y1069" s="3"/>
    </row>
    <row r="1070" spans="8:25" x14ac:dyDescent="0.15">
      <c r="H1070" s="2"/>
    </row>
    <row r="1071" spans="8:25" x14ac:dyDescent="0.15">
      <c r="H1071" s="2"/>
    </row>
    <row r="1072" spans="8:25" x14ac:dyDescent="0.15">
      <c r="H1072" s="2"/>
      <c r="K1072" s="3"/>
      <c r="L1072" s="3"/>
      <c r="S1072" s="3"/>
      <c r="T1072" s="3"/>
      <c r="V1072" s="3"/>
      <c r="Y1072" s="3"/>
    </row>
    <row r="1073" spans="8:28" x14ac:dyDescent="0.15">
      <c r="H1073" s="2"/>
      <c r="K1073" s="3"/>
      <c r="L1073" s="3"/>
      <c r="S1073" s="3"/>
      <c r="T1073" s="3"/>
      <c r="V1073" s="3"/>
      <c r="Y1073" s="3"/>
      <c r="AB1073" s="3"/>
    </row>
    <row r="1074" spans="8:28" x14ac:dyDescent="0.15">
      <c r="H1074" s="2"/>
      <c r="S1074" s="3"/>
      <c r="T1074" s="3"/>
      <c r="V1074" s="3"/>
      <c r="Y1074" s="3"/>
    </row>
    <row r="1075" spans="8:28" x14ac:dyDescent="0.15">
      <c r="H1075" s="2"/>
      <c r="S1075" s="3"/>
      <c r="T1075" s="3"/>
      <c r="V1075" s="3"/>
      <c r="Y1075" s="3"/>
    </row>
    <row r="1076" spans="8:28" x14ac:dyDescent="0.15">
      <c r="H1076" s="2"/>
      <c r="K1076" s="3"/>
      <c r="L1076" s="3"/>
    </row>
    <row r="1077" spans="8:28" x14ac:dyDescent="0.15">
      <c r="H1077" s="2"/>
      <c r="K1077" s="3"/>
      <c r="L1077" s="3"/>
    </row>
    <row r="1078" spans="8:28" x14ac:dyDescent="0.15">
      <c r="H1078" s="2"/>
      <c r="K1078" s="3"/>
      <c r="L1078" s="3"/>
    </row>
    <row r="1079" spans="8:28" x14ac:dyDescent="0.15">
      <c r="H1079" s="2"/>
      <c r="K1079" s="3"/>
      <c r="L1079" s="3"/>
    </row>
    <row r="1080" spans="8:28" x14ac:dyDescent="0.15">
      <c r="H1080" s="2"/>
      <c r="K1080" s="3"/>
      <c r="L1080" s="3"/>
    </row>
    <row r="1081" spans="8:28" x14ac:dyDescent="0.15">
      <c r="H1081" s="2"/>
      <c r="K1081" s="3"/>
      <c r="L1081" s="3"/>
    </row>
    <row r="1082" spans="8:28" x14ac:dyDescent="0.15">
      <c r="H1082" s="2"/>
      <c r="K1082" s="3"/>
      <c r="L1082" s="3"/>
    </row>
    <row r="1083" spans="8:28" x14ac:dyDescent="0.15">
      <c r="H1083" s="2"/>
      <c r="K1083" s="3"/>
      <c r="L1083" s="3"/>
    </row>
    <row r="1084" spans="8:28" x14ac:dyDescent="0.15">
      <c r="H1084" s="2"/>
      <c r="K1084" s="3"/>
      <c r="L1084" s="3"/>
    </row>
    <row r="1085" spans="8:28" x14ac:dyDescent="0.15">
      <c r="H1085" s="2"/>
      <c r="K1085" s="3"/>
      <c r="L1085" s="3"/>
    </row>
    <row r="1086" spans="8:28" x14ac:dyDescent="0.15">
      <c r="H1086" s="2"/>
      <c r="K1086" s="3"/>
      <c r="L1086" s="3"/>
      <c r="S1086" s="3"/>
      <c r="T1086" s="3"/>
      <c r="V1086" s="3"/>
      <c r="Y1086" s="3"/>
    </row>
    <row r="1087" spans="8:28" x14ac:dyDescent="0.15">
      <c r="H1087" s="2"/>
      <c r="K1087" s="3"/>
      <c r="L1087" s="3"/>
      <c r="S1087" s="3"/>
      <c r="T1087" s="3"/>
      <c r="V1087" s="3"/>
      <c r="Y1087" s="3"/>
    </row>
    <row r="1088" spans="8:28" x14ac:dyDescent="0.15">
      <c r="H1088" s="2"/>
      <c r="K1088" s="3"/>
      <c r="L1088" s="3"/>
      <c r="S1088" s="3"/>
      <c r="T1088" s="3"/>
      <c r="V1088" s="3"/>
      <c r="X1088" s="3"/>
      <c r="Y1088" s="3"/>
    </row>
    <row r="1089" spans="8:28" x14ac:dyDescent="0.15">
      <c r="H1089" s="2"/>
      <c r="K1089" s="3"/>
      <c r="L1089" s="3"/>
      <c r="S1089" s="3"/>
      <c r="T1089" s="3"/>
      <c r="V1089" s="3"/>
      <c r="X1089" s="3"/>
      <c r="Y1089" s="3"/>
      <c r="AB1089" s="3"/>
    </row>
    <row r="1090" spans="8:28" x14ac:dyDescent="0.15">
      <c r="H1090" s="2"/>
      <c r="K1090" s="3"/>
      <c r="L1090" s="3"/>
    </row>
    <row r="1091" spans="8:28" x14ac:dyDescent="0.15">
      <c r="H1091" s="2"/>
      <c r="K1091" s="3"/>
      <c r="L1091" s="3"/>
    </row>
    <row r="1092" spans="8:28" x14ac:dyDescent="0.15">
      <c r="H1092" s="2"/>
      <c r="K1092" s="3"/>
      <c r="L1092" s="3"/>
    </row>
    <row r="1093" spans="8:28" x14ac:dyDescent="0.15">
      <c r="H1093" s="2"/>
      <c r="K1093" s="3"/>
      <c r="L1093" s="3"/>
    </row>
    <row r="1094" spans="8:28" x14ac:dyDescent="0.15">
      <c r="H1094" s="2"/>
      <c r="K1094" s="3"/>
      <c r="L1094" s="3"/>
    </row>
    <row r="1095" spans="8:28" x14ac:dyDescent="0.15">
      <c r="H1095" s="2"/>
      <c r="K1095" s="3"/>
      <c r="L1095" s="3"/>
    </row>
    <row r="1096" spans="8:28" x14ac:dyDescent="0.15">
      <c r="H1096" s="2"/>
      <c r="K1096" s="3"/>
      <c r="L1096" s="3"/>
    </row>
    <row r="1097" spans="8:28" x14ac:dyDescent="0.15">
      <c r="H1097" s="2"/>
      <c r="K1097" s="3"/>
      <c r="L1097" s="3"/>
    </row>
    <row r="1098" spans="8:28" x14ac:dyDescent="0.15">
      <c r="H1098" s="2"/>
      <c r="S1098" s="3"/>
      <c r="T1098" s="3"/>
      <c r="U1098" s="3"/>
      <c r="V1098" s="3"/>
      <c r="Y1098" s="3"/>
      <c r="AB1098" s="3"/>
    </row>
    <row r="1099" spans="8:28" x14ac:dyDescent="0.15">
      <c r="H1099" s="2"/>
      <c r="S1099" s="3"/>
      <c r="T1099" s="3"/>
      <c r="U1099" s="3"/>
      <c r="V1099" s="3"/>
      <c r="Y1099" s="3"/>
      <c r="AB1099" s="3"/>
    </row>
    <row r="1100" spans="8:28" x14ac:dyDescent="0.15">
      <c r="H1100" s="2"/>
    </row>
    <row r="1101" spans="8:28" x14ac:dyDescent="0.15">
      <c r="H1101" s="2"/>
    </row>
    <row r="1102" spans="8:28" x14ac:dyDescent="0.15">
      <c r="H1102" s="2"/>
      <c r="T1102" s="3"/>
      <c r="U1102" s="3"/>
      <c r="Y1102" s="3"/>
      <c r="AB1102" s="3"/>
    </row>
    <row r="1103" spans="8:28" x14ac:dyDescent="0.15">
      <c r="H1103" s="2"/>
      <c r="T1103" s="3"/>
      <c r="U1103" s="3"/>
      <c r="Y1103" s="3"/>
      <c r="AB1103" s="3"/>
    </row>
    <row r="1104" spans="8:28" x14ac:dyDescent="0.15">
      <c r="H1104" s="2"/>
      <c r="S1104" s="3"/>
      <c r="T1104" s="3"/>
      <c r="U1104" s="3"/>
      <c r="V1104" s="3"/>
      <c r="Y1104" s="3"/>
      <c r="AB1104" s="3"/>
    </row>
    <row r="1105" spans="8:28" x14ac:dyDescent="0.15">
      <c r="H1105" s="2"/>
      <c r="S1105" s="3"/>
      <c r="T1105" s="3"/>
      <c r="U1105" s="3"/>
      <c r="V1105" s="3"/>
      <c r="Y1105" s="3"/>
      <c r="AB1105" s="3"/>
    </row>
    <row r="1106" spans="8:28" x14ac:dyDescent="0.15">
      <c r="H1106" s="2"/>
    </row>
    <row r="1107" spans="8:28" x14ac:dyDescent="0.15">
      <c r="H1107" s="2"/>
    </row>
    <row r="1108" spans="8:28" x14ac:dyDescent="0.15">
      <c r="H1108" s="2"/>
      <c r="T1108" s="3"/>
      <c r="U1108" s="3"/>
      <c r="Y1108" s="3"/>
      <c r="AB1108" s="3"/>
    </row>
    <row r="1109" spans="8:28" x14ac:dyDescent="0.15">
      <c r="H1109" s="2"/>
      <c r="T1109" s="3"/>
      <c r="U1109" s="3"/>
      <c r="Y1109" s="3"/>
      <c r="AB1109" s="3"/>
    </row>
    <row r="1110" spans="8:28" x14ac:dyDescent="0.15">
      <c r="H1110" s="2"/>
    </row>
    <row r="1111" spans="8:28" x14ac:dyDescent="0.15">
      <c r="H1111" s="2"/>
    </row>
    <row r="1112" spans="8:28" x14ac:dyDescent="0.15">
      <c r="H1112" s="2"/>
      <c r="K1112" s="3"/>
      <c r="L1112" s="3"/>
    </row>
    <row r="1113" spans="8:28" x14ac:dyDescent="0.15">
      <c r="H1113" s="2"/>
      <c r="K1113" s="3"/>
      <c r="L1113" s="3"/>
    </row>
    <row r="1114" spans="8:28" x14ac:dyDescent="0.15">
      <c r="H1114" s="2"/>
      <c r="K1114" s="3"/>
      <c r="L1114" s="3"/>
    </row>
    <row r="1115" spans="8:28" x14ac:dyDescent="0.15">
      <c r="H1115" s="2"/>
      <c r="K1115" s="3"/>
      <c r="L1115" s="3"/>
    </row>
    <row r="1116" spans="8:28" x14ac:dyDescent="0.15">
      <c r="H1116" s="2"/>
      <c r="K1116" s="3"/>
      <c r="L1116" s="3"/>
    </row>
    <row r="1117" spans="8:28" x14ac:dyDescent="0.15">
      <c r="H1117" s="2"/>
      <c r="K1117" s="3"/>
      <c r="L1117" s="3"/>
    </row>
    <row r="1118" spans="8:28" x14ac:dyDescent="0.15">
      <c r="H1118" s="2"/>
      <c r="K1118" s="3"/>
      <c r="L1118" s="3"/>
    </row>
    <row r="1119" spans="8:28" x14ac:dyDescent="0.15">
      <c r="H1119" s="2"/>
      <c r="K1119" s="3"/>
      <c r="L1119" s="3"/>
    </row>
    <row r="1120" spans="8:28" x14ac:dyDescent="0.15">
      <c r="H1120" s="2"/>
      <c r="K1120" s="3"/>
      <c r="L1120" s="3"/>
    </row>
    <row r="1121" spans="8:30" x14ac:dyDescent="0.15">
      <c r="H1121" s="2"/>
      <c r="K1121" s="3"/>
      <c r="L1121" s="3"/>
    </row>
    <row r="1122" spans="8:30" x14ac:dyDescent="0.15">
      <c r="H1122" s="2"/>
      <c r="K1122" s="3"/>
      <c r="L1122" s="3"/>
    </row>
    <row r="1123" spans="8:30" x14ac:dyDescent="0.15">
      <c r="H1123" s="2"/>
      <c r="K1123" s="3"/>
      <c r="L1123" s="3"/>
    </row>
    <row r="1124" spans="8:30" x14ac:dyDescent="0.15">
      <c r="H1124" s="2"/>
      <c r="K1124" s="3"/>
      <c r="L1124" s="3"/>
    </row>
    <row r="1125" spans="8:30" x14ac:dyDescent="0.15">
      <c r="H1125" s="2"/>
      <c r="K1125" s="3"/>
      <c r="L1125" s="3"/>
    </row>
    <row r="1126" spans="8:30" x14ac:dyDescent="0.15">
      <c r="H1126" s="2"/>
      <c r="K1126" s="3"/>
      <c r="L1126" s="3"/>
    </row>
    <row r="1127" spans="8:30" x14ac:dyDescent="0.15">
      <c r="H1127" s="2"/>
      <c r="K1127" s="3"/>
      <c r="L1127" s="3"/>
    </row>
    <row r="1128" spans="8:30" x14ac:dyDescent="0.15">
      <c r="H1128" s="2"/>
      <c r="AD1128" s="6"/>
    </row>
    <row r="1129" spans="8:30" x14ac:dyDescent="0.15">
      <c r="H1129" s="2"/>
      <c r="AD1129" s="6"/>
    </row>
    <row r="1130" spans="8:30" x14ac:dyDescent="0.15">
      <c r="H1130" s="2"/>
      <c r="AD1130" s="6"/>
    </row>
    <row r="1131" spans="8:30" x14ac:dyDescent="0.15">
      <c r="H1131" s="2"/>
      <c r="AD1131" s="6"/>
    </row>
    <row r="1132" spans="8:30" x14ac:dyDescent="0.15">
      <c r="H1132" s="2"/>
      <c r="AD1132" s="6"/>
    </row>
    <row r="1133" spans="8:30" x14ac:dyDescent="0.15">
      <c r="H1133" s="2"/>
      <c r="AD1133" s="6"/>
    </row>
    <row r="1134" spans="8:30" x14ac:dyDescent="0.15">
      <c r="H1134" s="2"/>
      <c r="AD1134" s="6"/>
    </row>
    <row r="1135" spans="8:30" x14ac:dyDescent="0.15">
      <c r="H1135" s="2"/>
      <c r="AD1135" s="6"/>
    </row>
    <row r="1136" spans="8:30" x14ac:dyDescent="0.15">
      <c r="H1136" s="2"/>
      <c r="AD1136" s="6"/>
    </row>
    <row r="1137" spans="8:30" x14ac:dyDescent="0.15">
      <c r="H1137" s="2"/>
      <c r="AD1137" s="6"/>
    </row>
    <row r="1138" spans="8:30" x14ac:dyDescent="0.15">
      <c r="H1138" s="2"/>
      <c r="AD1138" s="6"/>
    </row>
    <row r="1139" spans="8:30" x14ac:dyDescent="0.15">
      <c r="H1139" s="2"/>
      <c r="AD1139" s="6"/>
    </row>
    <row r="1140" spans="8:30" x14ac:dyDescent="0.15">
      <c r="H1140" s="2"/>
    </row>
    <row r="1141" spans="8:30" x14ac:dyDescent="0.15">
      <c r="H1141" s="2"/>
    </row>
    <row r="1142" spans="8:30" x14ac:dyDescent="0.15">
      <c r="H1142" s="2"/>
      <c r="K1142" s="3"/>
      <c r="L1142" s="3"/>
      <c r="T1142" s="3"/>
    </row>
    <row r="1143" spans="8:30" x14ac:dyDescent="0.15">
      <c r="H1143" s="2"/>
      <c r="K1143" s="3"/>
      <c r="L1143" s="3"/>
      <c r="T1143" s="3"/>
    </row>
    <row r="1144" spans="8:30" x14ac:dyDescent="0.15">
      <c r="H1144" s="2"/>
      <c r="K1144" s="3"/>
      <c r="L1144" s="3"/>
    </row>
    <row r="1145" spans="8:30" x14ac:dyDescent="0.15">
      <c r="H1145" s="2"/>
      <c r="K1145" s="3"/>
      <c r="L1145" s="3"/>
    </row>
    <row r="1146" spans="8:30" x14ac:dyDescent="0.15">
      <c r="H1146" s="2"/>
      <c r="K1146" s="3"/>
      <c r="L1146" s="3"/>
    </row>
    <row r="1147" spans="8:30" x14ac:dyDescent="0.15">
      <c r="H1147" s="2"/>
      <c r="K1147" s="3"/>
      <c r="L1147" s="3"/>
    </row>
    <row r="1148" spans="8:30" x14ac:dyDescent="0.15">
      <c r="H1148" s="2"/>
      <c r="K1148" s="3"/>
      <c r="L1148" s="3"/>
    </row>
    <row r="1149" spans="8:30" x14ac:dyDescent="0.15">
      <c r="H1149" s="2"/>
      <c r="K1149" s="3"/>
      <c r="L1149" s="3"/>
    </row>
    <row r="1150" spans="8:30" x14ac:dyDescent="0.15">
      <c r="H1150" s="2"/>
      <c r="K1150" s="3"/>
      <c r="L1150" s="3"/>
    </row>
    <row r="1151" spans="8:30" x14ac:dyDescent="0.15">
      <c r="H1151" s="2"/>
      <c r="K1151" s="3"/>
      <c r="L1151" s="3"/>
    </row>
    <row r="1152" spans="8:30" x14ac:dyDescent="0.15">
      <c r="H1152" s="2"/>
      <c r="K1152" s="3"/>
      <c r="L1152" s="3"/>
    </row>
    <row r="1153" spans="8:25" x14ac:dyDescent="0.15">
      <c r="H1153" s="2"/>
      <c r="K1153" s="3"/>
      <c r="L1153" s="3"/>
    </row>
    <row r="1154" spans="8:25" x14ac:dyDescent="0.15">
      <c r="H1154" s="2"/>
      <c r="K1154" s="3"/>
      <c r="L1154" s="3"/>
    </row>
    <row r="1155" spans="8:25" x14ac:dyDescent="0.15">
      <c r="H1155" s="2"/>
      <c r="K1155" s="3"/>
      <c r="L1155" s="3"/>
    </row>
    <row r="1156" spans="8:25" x14ac:dyDescent="0.15">
      <c r="H1156" s="2"/>
    </row>
    <row r="1157" spans="8:25" x14ac:dyDescent="0.15">
      <c r="H1157" s="2"/>
    </row>
    <row r="1158" spans="8:25" x14ac:dyDescent="0.15">
      <c r="H1158" s="2"/>
    </row>
    <row r="1159" spans="8:25" x14ac:dyDescent="0.15">
      <c r="H1159" s="2"/>
    </row>
    <row r="1160" spans="8:25" x14ac:dyDescent="0.15">
      <c r="H1160" s="2"/>
      <c r="S1160" s="3"/>
      <c r="T1160" s="3"/>
      <c r="V1160" s="3"/>
      <c r="Y1160" s="3"/>
    </row>
    <row r="1161" spans="8:25" x14ac:dyDescent="0.15">
      <c r="H1161" s="2"/>
      <c r="S1161" s="3"/>
      <c r="T1161" s="3"/>
      <c r="V1161" s="3"/>
      <c r="Y1161" s="3"/>
    </row>
    <row r="1162" spans="8:25" x14ac:dyDescent="0.15">
      <c r="H1162" s="2"/>
    </row>
    <row r="1163" spans="8:25" x14ac:dyDescent="0.15">
      <c r="H1163" s="2"/>
    </row>
    <row r="1164" spans="8:25" x14ac:dyDescent="0.15">
      <c r="H1164" s="2"/>
    </row>
    <row r="1165" spans="8:25" x14ac:dyDescent="0.15">
      <c r="H1165" s="2"/>
    </row>
    <row r="1166" spans="8:25" x14ac:dyDescent="0.15">
      <c r="H1166" s="2"/>
      <c r="S1166" s="3"/>
      <c r="T1166" s="3"/>
      <c r="V1166" s="3"/>
      <c r="Y1166" s="3"/>
    </row>
    <row r="1167" spans="8:25" x14ac:dyDescent="0.15">
      <c r="H1167" s="2"/>
      <c r="S1167" s="3"/>
      <c r="T1167" s="3"/>
      <c r="V1167" s="3"/>
      <c r="Y1167" s="3"/>
    </row>
    <row r="1168" spans="8:25" x14ac:dyDescent="0.15">
      <c r="H1168" s="2"/>
    </row>
    <row r="1169" spans="8:25" x14ac:dyDescent="0.15">
      <c r="H1169" s="2"/>
    </row>
    <row r="1170" spans="8:25" x14ac:dyDescent="0.15">
      <c r="H1170" s="2"/>
    </row>
    <row r="1171" spans="8:25" x14ac:dyDescent="0.15">
      <c r="H1171" s="2"/>
    </row>
    <row r="1172" spans="8:25" x14ac:dyDescent="0.15">
      <c r="H1172" s="2"/>
    </row>
    <row r="1173" spans="8:25" x14ac:dyDescent="0.15">
      <c r="H1173" s="2"/>
    </row>
    <row r="1174" spans="8:25" x14ac:dyDescent="0.15">
      <c r="H1174" s="2"/>
    </row>
    <row r="1175" spans="8:25" x14ac:dyDescent="0.15">
      <c r="H1175" s="2"/>
    </row>
    <row r="1176" spans="8:25" x14ac:dyDescent="0.15">
      <c r="H1176" s="2"/>
    </row>
    <row r="1177" spans="8:25" x14ac:dyDescent="0.15">
      <c r="H1177" s="2"/>
    </row>
    <row r="1178" spans="8:25" x14ac:dyDescent="0.15">
      <c r="H1178" s="2"/>
    </row>
    <row r="1179" spans="8:25" x14ac:dyDescent="0.15">
      <c r="H1179" s="2"/>
    </row>
    <row r="1180" spans="8:25" x14ac:dyDescent="0.15">
      <c r="H1180" s="2"/>
    </row>
    <row r="1181" spans="8:25" x14ac:dyDescent="0.15">
      <c r="H1181" s="2"/>
    </row>
    <row r="1182" spans="8:25" x14ac:dyDescent="0.15">
      <c r="H1182" s="2"/>
    </row>
    <row r="1183" spans="8:25" x14ac:dyDescent="0.15">
      <c r="H1183" s="2"/>
    </row>
    <row r="1184" spans="8:25" x14ac:dyDescent="0.15">
      <c r="H1184" s="2"/>
      <c r="S1184" s="3"/>
      <c r="T1184" s="3"/>
      <c r="V1184" s="3"/>
      <c r="Y1184" s="3"/>
    </row>
    <row r="1185" spans="8:28" x14ac:dyDescent="0.15">
      <c r="H1185" s="2"/>
      <c r="S1185" s="3"/>
      <c r="T1185" s="3"/>
      <c r="V1185" s="3"/>
      <c r="Y1185" s="3"/>
    </row>
    <row r="1186" spans="8:28" x14ac:dyDescent="0.15">
      <c r="H1186" s="2"/>
    </row>
    <row r="1187" spans="8:28" x14ac:dyDescent="0.15">
      <c r="H1187" s="2"/>
    </row>
    <row r="1188" spans="8:28" x14ac:dyDescent="0.15">
      <c r="H1188" s="2"/>
    </row>
    <row r="1189" spans="8:28" x14ac:dyDescent="0.15">
      <c r="H1189" s="2"/>
    </row>
    <row r="1190" spans="8:28" x14ac:dyDescent="0.15">
      <c r="H1190" s="2"/>
      <c r="S1190" s="3"/>
      <c r="T1190" s="3"/>
      <c r="V1190" s="3"/>
      <c r="Y1190" s="3"/>
    </row>
    <row r="1191" spans="8:28" x14ac:dyDescent="0.15">
      <c r="H1191" s="2"/>
      <c r="S1191" s="3"/>
      <c r="T1191" s="3"/>
      <c r="V1191" s="3"/>
      <c r="Y1191" s="3"/>
    </row>
    <row r="1192" spans="8:28" x14ac:dyDescent="0.15">
      <c r="H1192" s="2"/>
    </row>
    <row r="1193" spans="8:28" x14ac:dyDescent="0.15">
      <c r="H1193" s="2"/>
    </row>
    <row r="1194" spans="8:28" x14ac:dyDescent="0.15">
      <c r="H1194" s="2"/>
    </row>
    <row r="1195" spans="8:28" x14ac:dyDescent="0.15">
      <c r="H1195" s="2"/>
    </row>
    <row r="1196" spans="8:28" x14ac:dyDescent="0.15">
      <c r="H1196" s="2"/>
    </row>
    <row r="1197" spans="8:28" x14ac:dyDescent="0.15">
      <c r="H1197" s="2"/>
    </row>
    <row r="1198" spans="8:28" x14ac:dyDescent="0.15">
      <c r="H1198" s="2"/>
      <c r="S1198" s="3"/>
      <c r="U1198" s="3"/>
      <c r="V1198" s="3"/>
      <c r="AB1198" s="3"/>
    </row>
    <row r="1199" spans="8:28" x14ac:dyDescent="0.15">
      <c r="H1199" s="2"/>
      <c r="S1199" s="3"/>
      <c r="U1199" s="3"/>
      <c r="V1199" s="3"/>
      <c r="AB1199" s="3"/>
    </row>
    <row r="1200" spans="8:28" x14ac:dyDescent="0.15">
      <c r="H1200" s="2"/>
    </row>
    <row r="1201" spans="8:28" x14ac:dyDescent="0.15">
      <c r="H1201" s="2"/>
    </row>
    <row r="1202" spans="8:28" x14ac:dyDescent="0.15">
      <c r="H1202" s="2"/>
      <c r="T1202" s="3"/>
      <c r="U1202" s="3"/>
      <c r="Y1202" s="3"/>
      <c r="AB1202" s="3"/>
    </row>
    <row r="1203" spans="8:28" x14ac:dyDescent="0.15">
      <c r="H1203" s="2"/>
      <c r="T1203" s="3"/>
      <c r="U1203" s="3"/>
      <c r="Y1203" s="3"/>
      <c r="AB1203" s="3"/>
    </row>
    <row r="1204" spans="8:28" x14ac:dyDescent="0.15">
      <c r="H1204" s="2"/>
    </row>
    <row r="1205" spans="8:28" x14ac:dyDescent="0.15">
      <c r="H1205" s="2"/>
    </row>
    <row r="1206" spans="8:28" x14ac:dyDescent="0.15">
      <c r="H1206" s="2"/>
    </row>
    <row r="1207" spans="8:28" x14ac:dyDescent="0.15">
      <c r="H1207" s="2"/>
    </row>
    <row r="1208" spans="8:28" x14ac:dyDescent="0.15">
      <c r="H1208" s="2"/>
      <c r="S1208" s="3"/>
      <c r="T1208" s="3"/>
      <c r="V1208" s="3"/>
      <c r="Y1208" s="3"/>
    </row>
    <row r="1209" spans="8:28" x14ac:dyDescent="0.15">
      <c r="H1209" s="2"/>
      <c r="S1209" s="3"/>
      <c r="T1209" s="3"/>
      <c r="V1209" s="3"/>
      <c r="Y1209" s="3"/>
    </row>
    <row r="1210" spans="8:28" x14ac:dyDescent="0.15">
      <c r="H1210" s="2"/>
    </row>
    <row r="1211" spans="8:28" x14ac:dyDescent="0.15">
      <c r="H1211" s="2"/>
    </row>
    <row r="1212" spans="8:28" x14ac:dyDescent="0.15">
      <c r="H1212" s="2"/>
    </row>
    <row r="1213" spans="8:28" x14ac:dyDescent="0.15">
      <c r="H1213" s="2"/>
    </row>
    <row r="1214" spans="8:28" x14ac:dyDescent="0.15">
      <c r="H1214" s="2"/>
    </row>
    <row r="1215" spans="8:28" x14ac:dyDescent="0.15">
      <c r="H1215" s="2"/>
    </row>
    <row r="1216" spans="8:28" x14ac:dyDescent="0.15">
      <c r="H1216" s="2"/>
    </row>
    <row r="1217" spans="8:28" x14ac:dyDescent="0.15">
      <c r="H1217" s="2"/>
    </row>
    <row r="1218" spans="8:28" x14ac:dyDescent="0.15">
      <c r="H1218" s="2"/>
      <c r="K1218" s="3"/>
      <c r="L1218" s="3"/>
    </row>
    <row r="1219" spans="8:28" x14ac:dyDescent="0.15">
      <c r="H1219" s="2"/>
      <c r="K1219" s="3"/>
      <c r="L1219" s="3"/>
    </row>
    <row r="1220" spans="8:28" x14ac:dyDescent="0.15">
      <c r="H1220" s="2"/>
      <c r="K1220" s="3"/>
      <c r="L1220" s="3"/>
      <c r="S1220" s="3"/>
      <c r="T1220" s="3"/>
      <c r="V1220" s="3"/>
      <c r="Y1220" s="3"/>
    </row>
    <row r="1221" spans="8:28" x14ac:dyDescent="0.15">
      <c r="H1221" s="2"/>
      <c r="K1221" s="3"/>
      <c r="L1221" s="3"/>
      <c r="S1221" s="3"/>
      <c r="T1221" s="3"/>
      <c r="V1221" s="3"/>
      <c r="Y1221" s="3"/>
    </row>
    <row r="1222" spans="8:28" x14ac:dyDescent="0.15">
      <c r="H1222" s="2"/>
      <c r="K1222" s="3"/>
      <c r="L1222" s="3"/>
      <c r="S1222" s="3"/>
      <c r="T1222" s="3"/>
      <c r="V1222" s="3"/>
      <c r="Y1222" s="3"/>
    </row>
    <row r="1223" spans="8:28" x14ac:dyDescent="0.15">
      <c r="H1223" s="2"/>
      <c r="K1223" s="3"/>
      <c r="L1223" s="3"/>
      <c r="S1223" s="3"/>
      <c r="T1223" s="3"/>
      <c r="V1223" s="3"/>
      <c r="Y1223" s="3"/>
    </row>
    <row r="1224" spans="8:28" x14ac:dyDescent="0.15">
      <c r="H1224" s="2"/>
      <c r="K1224" s="3"/>
      <c r="L1224" s="3"/>
      <c r="S1224" s="3"/>
      <c r="T1224" s="3"/>
      <c r="V1224" s="3"/>
      <c r="Y1224" s="3"/>
    </row>
    <row r="1225" spans="8:28" x14ac:dyDescent="0.15">
      <c r="H1225" s="2"/>
      <c r="K1225" s="3"/>
      <c r="L1225" s="3"/>
      <c r="S1225" s="3"/>
      <c r="T1225" s="3"/>
      <c r="V1225" s="3"/>
      <c r="Y1225" s="3"/>
    </row>
    <row r="1226" spans="8:28" x14ac:dyDescent="0.15">
      <c r="H1226" s="2"/>
      <c r="K1226" s="3"/>
      <c r="L1226" s="3"/>
    </row>
    <row r="1227" spans="8:28" x14ac:dyDescent="0.15">
      <c r="H1227" s="2"/>
      <c r="K1227" s="3"/>
      <c r="L1227" s="3"/>
    </row>
    <row r="1228" spans="8:28" x14ac:dyDescent="0.15">
      <c r="H1228" s="2"/>
      <c r="K1228" s="3"/>
      <c r="L1228" s="3"/>
    </row>
    <row r="1229" spans="8:28" x14ac:dyDescent="0.15">
      <c r="H1229" s="2"/>
      <c r="K1229" s="3"/>
      <c r="L1229" s="3"/>
    </row>
    <row r="1230" spans="8:28" x14ac:dyDescent="0.15">
      <c r="H1230" s="2"/>
      <c r="K1230" s="3"/>
      <c r="L1230" s="3"/>
    </row>
    <row r="1231" spans="8:28" x14ac:dyDescent="0.15">
      <c r="H1231" s="2"/>
      <c r="K1231" s="3"/>
      <c r="L1231" s="3"/>
    </row>
    <row r="1232" spans="8:28" x14ac:dyDescent="0.15">
      <c r="H1232" s="2"/>
      <c r="K1232" s="3"/>
      <c r="L1232" s="3"/>
      <c r="S1232" s="3"/>
      <c r="U1232" s="3"/>
      <c r="V1232" s="3"/>
      <c r="AB1232" s="3"/>
    </row>
    <row r="1233" spans="8:28" x14ac:dyDescent="0.15">
      <c r="H1233" s="2"/>
      <c r="K1233" s="3"/>
      <c r="L1233" s="3"/>
      <c r="S1233" s="3"/>
      <c r="U1233" s="3"/>
      <c r="V1233" s="3"/>
      <c r="AB1233" s="3"/>
    </row>
    <row r="1234" spans="8:28" x14ac:dyDescent="0.15">
      <c r="H1234" s="2"/>
      <c r="K1234" s="3"/>
      <c r="L1234" s="3"/>
      <c r="T1234" s="3"/>
      <c r="U1234" s="3"/>
      <c r="Y1234" s="3"/>
      <c r="AB1234" s="3"/>
    </row>
    <row r="1235" spans="8:28" x14ac:dyDescent="0.15">
      <c r="H1235" s="2"/>
      <c r="K1235" s="3"/>
      <c r="L1235" s="3"/>
      <c r="T1235" s="3"/>
      <c r="U1235" s="3"/>
      <c r="Y1235" s="3"/>
      <c r="AB1235" s="3"/>
    </row>
    <row r="1236" spans="8:28" x14ac:dyDescent="0.15">
      <c r="H1236" s="2"/>
      <c r="K1236" s="3"/>
      <c r="L1236" s="3"/>
    </row>
    <row r="1237" spans="8:28" x14ac:dyDescent="0.15">
      <c r="H1237" s="2"/>
      <c r="K1237" s="3"/>
      <c r="L1237" s="3"/>
    </row>
    <row r="1238" spans="8:28" x14ac:dyDescent="0.15">
      <c r="H1238" s="2"/>
      <c r="K1238" s="3"/>
      <c r="L1238" s="3"/>
    </row>
    <row r="1239" spans="8:28" x14ac:dyDescent="0.15">
      <c r="H1239" s="2"/>
      <c r="K1239" s="3"/>
      <c r="L1239" s="3"/>
    </row>
    <row r="1240" spans="8:28" x14ac:dyDescent="0.15">
      <c r="H1240" s="2"/>
      <c r="K1240" s="3"/>
      <c r="L1240" s="3"/>
    </row>
    <row r="1241" spans="8:28" x14ac:dyDescent="0.15">
      <c r="H1241" s="2"/>
      <c r="K1241" s="3"/>
      <c r="L1241" s="3"/>
    </row>
    <row r="1242" spans="8:28" x14ac:dyDescent="0.15">
      <c r="H1242" s="2"/>
      <c r="K1242" s="3"/>
      <c r="L1242" s="3"/>
    </row>
    <row r="1243" spans="8:28" x14ac:dyDescent="0.15">
      <c r="H1243" s="2"/>
      <c r="K1243" s="3"/>
      <c r="L1243" s="3"/>
    </row>
    <row r="1244" spans="8:28" x14ac:dyDescent="0.15">
      <c r="H1244" s="2"/>
      <c r="K1244" s="3"/>
      <c r="L1244" s="3"/>
    </row>
    <row r="1245" spans="8:28" x14ac:dyDescent="0.15">
      <c r="H1245" s="2"/>
      <c r="K1245" s="3"/>
      <c r="L1245" s="3"/>
    </row>
    <row r="1246" spans="8:28" x14ac:dyDescent="0.15">
      <c r="H1246" s="2"/>
      <c r="K1246" s="3"/>
      <c r="L1246" s="3"/>
    </row>
    <row r="1247" spans="8:28" x14ac:dyDescent="0.15">
      <c r="H1247" s="2"/>
      <c r="K1247" s="3"/>
      <c r="L1247" s="3"/>
    </row>
    <row r="1248" spans="8:28" x14ac:dyDescent="0.15">
      <c r="H1248" s="2"/>
      <c r="K1248" s="3"/>
      <c r="L1248" s="3"/>
    </row>
    <row r="1249" spans="8:12" x14ac:dyDescent="0.15">
      <c r="H1249" s="2"/>
      <c r="K1249" s="3"/>
      <c r="L1249" s="3"/>
    </row>
    <row r="1250" spans="8:12" x14ac:dyDescent="0.15">
      <c r="H1250" s="2"/>
      <c r="K1250" s="3"/>
      <c r="L1250" s="3"/>
    </row>
    <row r="1251" spans="8:12" x14ac:dyDescent="0.15">
      <c r="H1251" s="2"/>
      <c r="K1251" s="3"/>
      <c r="L1251" s="3"/>
    </row>
    <row r="1252" spans="8:12" x14ac:dyDescent="0.15">
      <c r="H1252" s="2"/>
      <c r="K1252" s="3"/>
      <c r="L1252" s="3"/>
    </row>
    <row r="1253" spans="8:12" x14ac:dyDescent="0.15">
      <c r="H1253" s="2"/>
      <c r="K1253" s="3"/>
      <c r="L1253" s="3"/>
    </row>
    <row r="1254" spans="8:12" x14ac:dyDescent="0.15">
      <c r="H1254" s="2"/>
      <c r="K1254" s="3"/>
      <c r="L1254" s="3"/>
    </row>
    <row r="1255" spans="8:12" x14ac:dyDescent="0.15">
      <c r="H1255" s="2"/>
      <c r="K1255" s="3"/>
      <c r="L1255" s="3"/>
    </row>
    <row r="1256" spans="8:12" x14ac:dyDescent="0.15">
      <c r="H1256" s="2"/>
      <c r="K1256" s="3"/>
      <c r="L1256" s="3"/>
    </row>
    <row r="1257" spans="8:12" x14ac:dyDescent="0.15">
      <c r="H1257" s="2"/>
      <c r="K1257" s="3"/>
      <c r="L1257" s="3"/>
    </row>
    <row r="1258" spans="8:12" x14ac:dyDescent="0.15">
      <c r="H1258" s="2"/>
      <c r="K1258" s="3"/>
      <c r="L1258" s="3"/>
    </row>
    <row r="1259" spans="8:12" x14ac:dyDescent="0.15">
      <c r="H1259" s="2"/>
      <c r="K1259" s="3"/>
      <c r="L1259" s="3"/>
    </row>
    <row r="1260" spans="8:12" x14ac:dyDescent="0.15">
      <c r="H1260" s="2"/>
      <c r="K1260" s="3"/>
      <c r="L1260" s="3"/>
    </row>
    <row r="1261" spans="8:12" x14ac:dyDescent="0.15">
      <c r="H1261" s="2"/>
      <c r="K1261" s="3"/>
      <c r="L1261" s="3"/>
    </row>
    <row r="1262" spans="8:12" x14ac:dyDescent="0.15">
      <c r="H1262" s="2"/>
      <c r="K1262" s="3"/>
      <c r="L1262" s="3"/>
    </row>
    <row r="1263" spans="8:12" x14ac:dyDescent="0.15">
      <c r="H1263" s="2"/>
      <c r="K1263" s="3"/>
      <c r="L1263" s="3"/>
    </row>
    <row r="1264" spans="8:12" x14ac:dyDescent="0.15">
      <c r="H1264" s="2"/>
      <c r="K1264" s="3"/>
      <c r="L1264" s="3"/>
    </row>
    <row r="1265" spans="8:28" x14ac:dyDescent="0.15">
      <c r="H1265" s="2"/>
      <c r="K1265" s="3"/>
      <c r="L1265" s="3"/>
    </row>
    <row r="1266" spans="8:28" x14ac:dyDescent="0.15">
      <c r="H1266" s="2"/>
      <c r="K1266" s="3"/>
      <c r="L1266" s="3"/>
    </row>
    <row r="1267" spans="8:28" x14ac:dyDescent="0.15">
      <c r="H1267" s="2"/>
      <c r="K1267" s="3"/>
      <c r="L1267" s="3"/>
    </row>
    <row r="1268" spans="8:28" x14ac:dyDescent="0.15">
      <c r="H1268" s="2"/>
    </row>
    <row r="1269" spans="8:28" x14ac:dyDescent="0.15">
      <c r="H1269" s="2"/>
    </row>
    <row r="1270" spans="8:28" x14ac:dyDescent="0.15">
      <c r="H1270" s="2"/>
      <c r="S1270" s="3"/>
      <c r="T1270" s="3"/>
      <c r="V1270" s="3"/>
      <c r="Y1270" s="3"/>
    </row>
    <row r="1271" spans="8:28" x14ac:dyDescent="0.15">
      <c r="H1271" s="2"/>
      <c r="S1271" s="3"/>
      <c r="T1271" s="3"/>
      <c r="V1271" s="3"/>
      <c r="Y1271" s="3"/>
    </row>
    <row r="1272" spans="8:28" x14ac:dyDescent="0.15">
      <c r="H1272" s="2"/>
      <c r="S1272" s="3"/>
      <c r="T1272" s="3"/>
      <c r="V1272" s="3"/>
      <c r="Y1272" s="3"/>
    </row>
    <row r="1273" spans="8:28" x14ac:dyDescent="0.15">
      <c r="H1273" s="2"/>
      <c r="S1273" s="3"/>
      <c r="T1273" s="3"/>
      <c r="V1273" s="3"/>
      <c r="Y1273" s="3"/>
    </row>
    <row r="1274" spans="8:28" x14ac:dyDescent="0.15">
      <c r="H1274" s="2"/>
      <c r="K1274" s="3"/>
      <c r="L1274" s="3"/>
      <c r="S1274" s="3"/>
      <c r="T1274" s="3"/>
      <c r="V1274" s="3"/>
      <c r="Y1274" s="3"/>
    </row>
    <row r="1275" spans="8:28" x14ac:dyDescent="0.15">
      <c r="H1275" s="2"/>
      <c r="K1275" s="3"/>
      <c r="L1275" s="3"/>
      <c r="S1275" s="3"/>
      <c r="T1275" s="3"/>
      <c r="V1275" s="3"/>
      <c r="Y1275" s="3"/>
    </row>
    <row r="1276" spans="8:28" x14ac:dyDescent="0.15">
      <c r="H1276" s="2"/>
      <c r="K1276" s="3"/>
      <c r="L1276" s="3"/>
      <c r="S1276" s="3"/>
      <c r="T1276" s="3"/>
      <c r="V1276" s="3"/>
      <c r="X1276" s="3"/>
      <c r="Y1276" s="3"/>
    </row>
    <row r="1277" spans="8:28" x14ac:dyDescent="0.15">
      <c r="H1277" s="2"/>
      <c r="K1277" s="3"/>
      <c r="L1277" s="3"/>
      <c r="S1277" s="3"/>
      <c r="T1277" s="3"/>
      <c r="V1277" s="3"/>
      <c r="X1277" s="3"/>
      <c r="Y1277" s="3"/>
      <c r="AB1277" s="3"/>
    </row>
    <row r="1278" spans="8:28" x14ac:dyDescent="0.15">
      <c r="H1278" s="2"/>
      <c r="K1278" s="3"/>
      <c r="L1278" s="3"/>
    </row>
    <row r="1279" spans="8:28" x14ac:dyDescent="0.15">
      <c r="H1279" s="2"/>
      <c r="K1279" s="3"/>
      <c r="L1279" s="3"/>
    </row>
    <row r="1280" spans="8:28" x14ac:dyDescent="0.15">
      <c r="H1280" s="2"/>
      <c r="K1280" s="3"/>
      <c r="L1280" s="3"/>
    </row>
    <row r="1281" spans="8:12" x14ac:dyDescent="0.15">
      <c r="H1281" s="2"/>
      <c r="K1281" s="3"/>
      <c r="L1281" s="3"/>
    </row>
    <row r="1282" spans="8:12" x14ac:dyDescent="0.15">
      <c r="H1282" s="2"/>
      <c r="K1282" s="3"/>
      <c r="L1282" s="3"/>
    </row>
    <row r="1283" spans="8:12" x14ac:dyDescent="0.15">
      <c r="H1283" s="2"/>
      <c r="K1283" s="3"/>
      <c r="L1283" s="3"/>
    </row>
    <row r="1284" spans="8:12" x14ac:dyDescent="0.15">
      <c r="H1284" s="2"/>
      <c r="K1284" s="3"/>
      <c r="L1284" s="3"/>
    </row>
    <row r="1285" spans="8:12" x14ac:dyDescent="0.15">
      <c r="H1285" s="2"/>
      <c r="K1285" s="3"/>
      <c r="L1285" s="3"/>
    </row>
    <row r="1286" spans="8:12" x14ac:dyDescent="0.15">
      <c r="H1286" s="2"/>
      <c r="K1286" s="3"/>
      <c r="L1286" s="3"/>
    </row>
    <row r="1287" spans="8:12" x14ac:dyDescent="0.15">
      <c r="H1287" s="2"/>
      <c r="K1287" s="3"/>
      <c r="L1287" s="3"/>
    </row>
    <row r="1288" spans="8:12" x14ac:dyDescent="0.15">
      <c r="H1288" s="2"/>
      <c r="K1288" s="3"/>
      <c r="L1288" s="3"/>
    </row>
    <row r="1289" spans="8:12" x14ac:dyDescent="0.15">
      <c r="H1289" s="2"/>
      <c r="K1289" s="3"/>
      <c r="L1289" s="3"/>
    </row>
    <row r="1290" spans="8:12" x14ac:dyDescent="0.15">
      <c r="H1290" s="2"/>
      <c r="K1290" s="3"/>
      <c r="L1290" s="3"/>
    </row>
    <row r="1291" spans="8:12" x14ac:dyDescent="0.15">
      <c r="H1291" s="2"/>
      <c r="K1291" s="3"/>
      <c r="L1291" s="3"/>
    </row>
    <row r="1292" spans="8:12" x14ac:dyDescent="0.15">
      <c r="H1292" s="2"/>
      <c r="K1292" s="3"/>
      <c r="L1292" s="3"/>
    </row>
    <row r="1293" spans="8:12" x14ac:dyDescent="0.15">
      <c r="H1293" s="2"/>
      <c r="K1293" s="3"/>
      <c r="L1293" s="3"/>
    </row>
    <row r="1294" spans="8:12" x14ac:dyDescent="0.15">
      <c r="H1294" s="2"/>
      <c r="K1294" s="3"/>
      <c r="L1294" s="3"/>
    </row>
    <row r="1295" spans="8:12" x14ac:dyDescent="0.15">
      <c r="H1295" s="2"/>
      <c r="K1295" s="3"/>
      <c r="L1295" s="3"/>
    </row>
    <row r="1296" spans="8:12" x14ac:dyDescent="0.15">
      <c r="H1296" s="2"/>
      <c r="K1296" s="3"/>
      <c r="L1296" s="3"/>
    </row>
    <row r="1297" spans="8:12" x14ac:dyDescent="0.15">
      <c r="H1297" s="2"/>
      <c r="K1297" s="3"/>
      <c r="L1297" s="3"/>
    </row>
    <row r="1298" spans="8:12" x14ac:dyDescent="0.15">
      <c r="H1298" s="2"/>
      <c r="K1298" s="3"/>
      <c r="L1298" s="3"/>
    </row>
    <row r="1299" spans="8:12" x14ac:dyDescent="0.15">
      <c r="H1299" s="2"/>
      <c r="K1299" s="3"/>
      <c r="L1299" s="3"/>
    </row>
    <row r="1300" spans="8:12" x14ac:dyDescent="0.15">
      <c r="H1300" s="2"/>
      <c r="K1300" s="3"/>
      <c r="L1300" s="3"/>
    </row>
    <row r="1301" spans="8:12" x14ac:dyDescent="0.15">
      <c r="H1301" s="2"/>
      <c r="K1301" s="3"/>
      <c r="L1301" s="3"/>
    </row>
    <row r="1302" spans="8:12" x14ac:dyDescent="0.15">
      <c r="H1302" s="2"/>
      <c r="K1302" s="3"/>
      <c r="L1302" s="3"/>
    </row>
    <row r="1303" spans="8:12" x14ac:dyDescent="0.15">
      <c r="H1303" s="2"/>
      <c r="K1303" s="3"/>
      <c r="L1303" s="3"/>
    </row>
    <row r="1304" spans="8:12" x14ac:dyDescent="0.15">
      <c r="H1304" s="2"/>
      <c r="K1304" s="3"/>
      <c r="L1304" s="3"/>
    </row>
    <row r="1305" spans="8:12" x14ac:dyDescent="0.15">
      <c r="H1305" s="2"/>
      <c r="K1305" s="3"/>
      <c r="L1305" s="3"/>
    </row>
    <row r="1306" spans="8:12" x14ac:dyDescent="0.15">
      <c r="H1306" s="2"/>
      <c r="K1306" s="3"/>
      <c r="L1306" s="3"/>
    </row>
    <row r="1307" spans="8:12" x14ac:dyDescent="0.15">
      <c r="H1307" s="2"/>
      <c r="K1307" s="3"/>
      <c r="L1307" s="3"/>
    </row>
    <row r="1308" spans="8:12" x14ac:dyDescent="0.15">
      <c r="H1308" s="2"/>
      <c r="K1308" s="3"/>
      <c r="L1308" s="3"/>
    </row>
    <row r="1309" spans="8:12" x14ac:dyDescent="0.15">
      <c r="H1309" s="2"/>
      <c r="K1309" s="3"/>
      <c r="L1309" s="3"/>
    </row>
    <row r="1310" spans="8:12" x14ac:dyDescent="0.15">
      <c r="H1310" s="2"/>
      <c r="K1310" s="3"/>
      <c r="L1310" s="3"/>
    </row>
    <row r="1311" spans="8:12" x14ac:dyDescent="0.15">
      <c r="H1311" s="2"/>
      <c r="K1311" s="3"/>
      <c r="L1311" s="3"/>
    </row>
    <row r="1312" spans="8:12" x14ac:dyDescent="0.15">
      <c r="H1312" s="2"/>
      <c r="K1312" s="3"/>
      <c r="L1312" s="3"/>
    </row>
    <row r="1313" spans="8:12" x14ac:dyDescent="0.15">
      <c r="H1313" s="2"/>
      <c r="K1313" s="3"/>
      <c r="L1313" s="3"/>
    </row>
    <row r="1314" spans="8:12" x14ac:dyDescent="0.15">
      <c r="H1314" s="2"/>
      <c r="K1314" s="3"/>
      <c r="L1314" s="3"/>
    </row>
    <row r="1315" spans="8:12" x14ac:dyDescent="0.15">
      <c r="H1315" s="2"/>
      <c r="K1315" s="3"/>
      <c r="L1315" s="3"/>
    </row>
    <row r="1316" spans="8:12" x14ac:dyDescent="0.15">
      <c r="H1316" s="2"/>
      <c r="K1316" s="3"/>
      <c r="L1316" s="3"/>
    </row>
    <row r="1317" spans="8:12" x14ac:dyDescent="0.15">
      <c r="H1317" s="2"/>
      <c r="K1317" s="3"/>
      <c r="L1317" s="3"/>
    </row>
    <row r="1318" spans="8:12" x14ac:dyDescent="0.15">
      <c r="H1318" s="2"/>
      <c r="K1318" s="3"/>
      <c r="L1318" s="3"/>
    </row>
    <row r="1319" spans="8:12" x14ac:dyDescent="0.15">
      <c r="H1319" s="2"/>
      <c r="K1319" s="3"/>
      <c r="L1319" s="3"/>
    </row>
    <row r="1320" spans="8:12" x14ac:dyDescent="0.15">
      <c r="H1320" s="2"/>
      <c r="K1320" s="3"/>
      <c r="L1320" s="3"/>
    </row>
    <row r="1321" spans="8:12" x14ac:dyDescent="0.15">
      <c r="H1321" s="2"/>
      <c r="K1321" s="3"/>
      <c r="L1321" s="3"/>
    </row>
    <row r="1322" spans="8:12" x14ac:dyDescent="0.15">
      <c r="H1322" s="2"/>
      <c r="K1322" s="3"/>
      <c r="L1322" s="3"/>
    </row>
    <row r="1323" spans="8:12" x14ac:dyDescent="0.15">
      <c r="H1323" s="2"/>
      <c r="K1323" s="3"/>
      <c r="L1323" s="3"/>
    </row>
    <row r="1324" spans="8:12" x14ac:dyDescent="0.15">
      <c r="H1324" s="2"/>
      <c r="K1324" s="3"/>
      <c r="L1324" s="3"/>
    </row>
    <row r="1325" spans="8:12" x14ac:dyDescent="0.15">
      <c r="H1325" s="2"/>
      <c r="K1325" s="3"/>
      <c r="L1325" s="3"/>
    </row>
    <row r="1326" spans="8:12" x14ac:dyDescent="0.15">
      <c r="H1326" s="2"/>
      <c r="K1326" s="3"/>
      <c r="L1326" s="3"/>
    </row>
    <row r="1327" spans="8:12" x14ac:dyDescent="0.15">
      <c r="H1327" s="2"/>
      <c r="K1327" s="3"/>
      <c r="L1327" s="3"/>
    </row>
    <row r="1328" spans="8:12" x14ac:dyDescent="0.15">
      <c r="H1328" s="2"/>
    </row>
    <row r="1329" spans="8:25" x14ac:dyDescent="0.15">
      <c r="H1329" s="2"/>
    </row>
    <row r="1330" spans="8:25" x14ac:dyDescent="0.15">
      <c r="H1330" s="2"/>
    </row>
    <row r="1331" spans="8:25" x14ac:dyDescent="0.15">
      <c r="H1331" s="2"/>
    </row>
    <row r="1332" spans="8:25" x14ac:dyDescent="0.15">
      <c r="H1332" s="2"/>
    </row>
    <row r="1333" spans="8:25" x14ac:dyDescent="0.15">
      <c r="H1333" s="2"/>
    </row>
    <row r="1334" spans="8:25" x14ac:dyDescent="0.15">
      <c r="H1334" s="2"/>
    </row>
    <row r="1335" spans="8:25" x14ac:dyDescent="0.15">
      <c r="H1335" s="2"/>
    </row>
    <row r="1336" spans="8:25" x14ac:dyDescent="0.15">
      <c r="H1336" s="2"/>
    </row>
    <row r="1337" spans="8:25" x14ac:dyDescent="0.15">
      <c r="H1337" s="2"/>
    </row>
    <row r="1338" spans="8:25" x14ac:dyDescent="0.15">
      <c r="H1338" s="2"/>
    </row>
    <row r="1339" spans="8:25" x14ac:dyDescent="0.15">
      <c r="H1339" s="2"/>
    </row>
    <row r="1340" spans="8:25" x14ac:dyDescent="0.15">
      <c r="H1340" s="2"/>
      <c r="S1340" s="3"/>
      <c r="T1340" s="3"/>
      <c r="V1340" s="3"/>
      <c r="Y1340" s="3"/>
    </row>
    <row r="1341" spans="8:25" x14ac:dyDescent="0.15">
      <c r="H1341" s="2"/>
      <c r="S1341" s="3"/>
      <c r="T1341" s="3"/>
      <c r="V1341" s="3"/>
      <c r="Y1341" s="3"/>
    </row>
    <row r="1342" spans="8:25" x14ac:dyDescent="0.15">
      <c r="H1342" s="2"/>
    </row>
    <row r="1343" spans="8:25" x14ac:dyDescent="0.15">
      <c r="H1343" s="2"/>
    </row>
    <row r="1344" spans="8:25" x14ac:dyDescent="0.15">
      <c r="H1344" s="2"/>
    </row>
    <row r="1345" spans="8:25" x14ac:dyDescent="0.15">
      <c r="H1345" s="2"/>
    </row>
    <row r="1346" spans="8:25" x14ac:dyDescent="0.15">
      <c r="H1346" s="2"/>
      <c r="K1346" s="3"/>
      <c r="L1346" s="3"/>
      <c r="S1346" s="3"/>
      <c r="T1346" s="3"/>
      <c r="V1346" s="3"/>
      <c r="Y1346" s="3"/>
    </row>
    <row r="1347" spans="8:25" x14ac:dyDescent="0.15">
      <c r="H1347" s="2"/>
      <c r="K1347" s="3"/>
      <c r="L1347" s="3"/>
      <c r="S1347" s="3"/>
      <c r="T1347" s="3"/>
      <c r="V1347" s="3"/>
      <c r="Y1347" s="3"/>
    </row>
    <row r="1348" spans="8:25" x14ac:dyDescent="0.15">
      <c r="H1348" s="2"/>
      <c r="K1348" s="3"/>
      <c r="L1348" s="3"/>
    </row>
    <row r="1349" spans="8:25" x14ac:dyDescent="0.15">
      <c r="H1349" s="2"/>
      <c r="K1349" s="3"/>
      <c r="L1349" s="3"/>
    </row>
    <row r="1350" spans="8:25" x14ac:dyDescent="0.15">
      <c r="H1350" s="2"/>
      <c r="K1350" s="3"/>
      <c r="L1350" s="3"/>
    </row>
    <row r="1351" spans="8:25" x14ac:dyDescent="0.15">
      <c r="H1351" s="2"/>
      <c r="K1351" s="3"/>
      <c r="L1351" s="3"/>
    </row>
    <row r="1352" spans="8:25" x14ac:dyDescent="0.15">
      <c r="H1352" s="2"/>
      <c r="S1352" s="3"/>
      <c r="T1352" s="3"/>
      <c r="V1352" s="3"/>
      <c r="Y1352" s="3"/>
    </row>
    <row r="1353" spans="8:25" x14ac:dyDescent="0.15">
      <c r="H1353" s="2"/>
      <c r="S1353" s="3"/>
      <c r="T1353" s="3"/>
      <c r="V1353" s="3"/>
      <c r="Y1353" s="3"/>
    </row>
    <row r="1354" spans="8:25" x14ac:dyDescent="0.15">
      <c r="H1354" s="2"/>
    </row>
    <row r="1355" spans="8:25" x14ac:dyDescent="0.15">
      <c r="H1355" s="2"/>
    </row>
    <row r="1356" spans="8:25" x14ac:dyDescent="0.15">
      <c r="H1356" s="2"/>
    </row>
    <row r="1357" spans="8:25" x14ac:dyDescent="0.15">
      <c r="H1357" s="2"/>
    </row>
    <row r="1358" spans="8:25" x14ac:dyDescent="0.15">
      <c r="H1358" s="2"/>
    </row>
    <row r="1359" spans="8:25" x14ac:dyDescent="0.15">
      <c r="H1359" s="2"/>
    </row>
    <row r="1360" spans="8:25" x14ac:dyDescent="0.15">
      <c r="H1360" s="2"/>
    </row>
    <row r="1361" spans="8:28" x14ac:dyDescent="0.15">
      <c r="H1361" s="2"/>
    </row>
    <row r="1362" spans="8:28" x14ac:dyDescent="0.15">
      <c r="H1362" s="2"/>
    </row>
    <row r="1363" spans="8:28" x14ac:dyDescent="0.15">
      <c r="H1363" s="2"/>
    </row>
    <row r="1364" spans="8:28" x14ac:dyDescent="0.15">
      <c r="H1364" s="2"/>
    </row>
    <row r="1365" spans="8:28" x14ac:dyDescent="0.15">
      <c r="H1365" s="2"/>
    </row>
    <row r="1366" spans="8:28" x14ac:dyDescent="0.15">
      <c r="H1366" s="2"/>
    </row>
    <row r="1367" spans="8:28" x14ac:dyDescent="0.15">
      <c r="H1367" s="2"/>
    </row>
    <row r="1368" spans="8:28" x14ac:dyDescent="0.15">
      <c r="H1368" s="2"/>
    </row>
    <row r="1369" spans="8:28" x14ac:dyDescent="0.15">
      <c r="H1369" s="2"/>
    </row>
    <row r="1370" spans="8:28" x14ac:dyDescent="0.15">
      <c r="H1370" s="2"/>
    </row>
    <row r="1371" spans="8:28" x14ac:dyDescent="0.15">
      <c r="H1371" s="2"/>
    </row>
    <row r="1372" spans="8:28" x14ac:dyDescent="0.15">
      <c r="H1372" s="2"/>
    </row>
    <row r="1373" spans="8:28" x14ac:dyDescent="0.15">
      <c r="H1373" s="2"/>
    </row>
    <row r="1374" spans="8:28" x14ac:dyDescent="0.15">
      <c r="H1374" s="2"/>
      <c r="S1374" s="3"/>
      <c r="T1374" s="3"/>
      <c r="U1374" s="3"/>
      <c r="V1374" s="3"/>
      <c r="Y1374" s="3"/>
      <c r="AB1374" s="3"/>
    </row>
    <row r="1375" spans="8:28" x14ac:dyDescent="0.15">
      <c r="H1375" s="2"/>
      <c r="S1375" s="3"/>
      <c r="T1375" s="3"/>
      <c r="U1375" s="3"/>
      <c r="V1375" s="3"/>
      <c r="Y1375" s="3"/>
      <c r="AB1375" s="3"/>
    </row>
    <row r="1376" spans="8:28" x14ac:dyDescent="0.15">
      <c r="H1376" s="2"/>
    </row>
    <row r="1377" spans="8:28" x14ac:dyDescent="0.15">
      <c r="H1377" s="2"/>
    </row>
    <row r="1378" spans="8:28" x14ac:dyDescent="0.15">
      <c r="H1378" s="2"/>
    </row>
    <row r="1379" spans="8:28" x14ac:dyDescent="0.15">
      <c r="H1379" s="2"/>
    </row>
    <row r="1380" spans="8:28" x14ac:dyDescent="0.15">
      <c r="H1380" s="2"/>
    </row>
    <row r="1381" spans="8:28" x14ac:dyDescent="0.15">
      <c r="H1381" s="2"/>
    </row>
    <row r="1382" spans="8:28" x14ac:dyDescent="0.15">
      <c r="H1382" s="2"/>
    </row>
    <row r="1383" spans="8:28" x14ac:dyDescent="0.15">
      <c r="H1383" s="2"/>
    </row>
    <row r="1384" spans="8:28" x14ac:dyDescent="0.15">
      <c r="H1384" s="2"/>
    </row>
    <row r="1385" spans="8:28" x14ac:dyDescent="0.15">
      <c r="H1385" s="2"/>
    </row>
    <row r="1386" spans="8:28" x14ac:dyDescent="0.15">
      <c r="H1386" s="2"/>
    </row>
    <row r="1387" spans="8:28" x14ac:dyDescent="0.15">
      <c r="H1387" s="2"/>
    </row>
    <row r="1388" spans="8:28" x14ac:dyDescent="0.15">
      <c r="H1388" s="2"/>
    </row>
    <row r="1389" spans="8:28" x14ac:dyDescent="0.15">
      <c r="H1389" s="2"/>
    </row>
    <row r="1390" spans="8:28" x14ac:dyDescent="0.15">
      <c r="H1390" s="2"/>
      <c r="S1390" s="3"/>
      <c r="T1390" s="3"/>
      <c r="U1390" s="3"/>
      <c r="V1390" s="3"/>
      <c r="Y1390" s="3"/>
    </row>
    <row r="1391" spans="8:28" x14ac:dyDescent="0.15">
      <c r="H1391" s="2"/>
      <c r="S1391" s="3"/>
      <c r="T1391" s="3"/>
      <c r="U1391" s="3"/>
      <c r="V1391" s="3"/>
      <c r="Y1391" s="3"/>
      <c r="AB1391" s="3"/>
    </row>
    <row r="1392" spans="8:28" x14ac:dyDescent="0.15">
      <c r="H1392" s="2"/>
    </row>
    <row r="1393" spans="8:8" x14ac:dyDescent="0.15">
      <c r="H1393" s="2"/>
    </row>
    <row r="1394" spans="8:8" x14ac:dyDescent="0.15">
      <c r="H1394" s="2"/>
    </row>
    <row r="1395" spans="8:8" x14ac:dyDescent="0.15">
      <c r="H1395" s="2"/>
    </row>
    <row r="1396" spans="8:8" x14ac:dyDescent="0.15">
      <c r="H1396" s="2"/>
    </row>
    <row r="1397" spans="8:8" x14ac:dyDescent="0.15">
      <c r="H1397" s="2"/>
    </row>
    <row r="1398" spans="8:8" x14ac:dyDescent="0.15">
      <c r="H1398" s="2"/>
    </row>
    <row r="1399" spans="8:8" x14ac:dyDescent="0.15">
      <c r="H1399" s="2"/>
    </row>
    <row r="1400" spans="8:8" x14ac:dyDescent="0.15">
      <c r="H1400" s="2"/>
    </row>
    <row r="1401" spans="8:8" x14ac:dyDescent="0.15">
      <c r="H1401" s="2"/>
    </row>
    <row r="1402" spans="8:8" x14ac:dyDescent="0.15">
      <c r="H1402" s="2"/>
    </row>
    <row r="1403" spans="8:8" x14ac:dyDescent="0.15">
      <c r="H1403" s="2"/>
    </row>
    <row r="1404" spans="8:8" x14ac:dyDescent="0.15">
      <c r="H1404" s="2"/>
    </row>
    <row r="1405" spans="8:8" x14ac:dyDescent="0.15">
      <c r="H1405" s="2"/>
    </row>
    <row r="1406" spans="8:8" x14ac:dyDescent="0.15">
      <c r="H1406" s="2"/>
    </row>
    <row r="1407" spans="8:8" x14ac:dyDescent="0.15">
      <c r="H1407" s="2"/>
    </row>
    <row r="1408" spans="8:8" x14ac:dyDescent="0.15">
      <c r="H1408" s="2"/>
    </row>
    <row r="1409" spans="8:25" x14ac:dyDescent="0.15">
      <c r="H1409" s="2"/>
    </row>
    <row r="1410" spans="8:25" x14ac:dyDescent="0.15">
      <c r="H1410" s="2"/>
    </row>
    <row r="1411" spans="8:25" x14ac:dyDescent="0.15">
      <c r="H1411" s="2"/>
    </row>
    <row r="1412" spans="8:25" x14ac:dyDescent="0.15">
      <c r="H1412" s="2"/>
    </row>
    <row r="1413" spans="8:25" x14ac:dyDescent="0.15">
      <c r="H1413" s="2"/>
    </row>
    <row r="1414" spans="8:25" x14ac:dyDescent="0.15">
      <c r="H1414" s="2"/>
    </row>
    <row r="1415" spans="8:25" x14ac:dyDescent="0.15">
      <c r="H1415" s="2"/>
    </row>
    <row r="1416" spans="8:25" x14ac:dyDescent="0.15">
      <c r="H1416" s="2"/>
    </row>
    <row r="1417" spans="8:25" x14ac:dyDescent="0.15">
      <c r="H1417" s="2"/>
    </row>
    <row r="1418" spans="8:25" x14ac:dyDescent="0.15">
      <c r="H1418" s="2"/>
      <c r="S1418" s="3"/>
      <c r="T1418" s="3"/>
      <c r="V1418" s="3"/>
      <c r="Y1418" s="3"/>
    </row>
    <row r="1419" spans="8:25" x14ac:dyDescent="0.15">
      <c r="H1419" s="2"/>
      <c r="S1419" s="3"/>
      <c r="T1419" s="3"/>
      <c r="V1419" s="3"/>
      <c r="Y1419" s="3"/>
    </row>
    <row r="1420" spans="8:25" x14ac:dyDescent="0.15">
      <c r="H1420" s="2"/>
    </row>
    <row r="1421" spans="8:25" x14ac:dyDescent="0.15">
      <c r="H1421" s="2"/>
    </row>
    <row r="1422" spans="8:25" x14ac:dyDescent="0.15">
      <c r="H1422" s="2"/>
    </row>
    <row r="1423" spans="8:25" x14ac:dyDescent="0.15">
      <c r="H1423" s="2"/>
    </row>
    <row r="1424" spans="8:25" x14ac:dyDescent="0.15">
      <c r="H1424" s="2"/>
    </row>
    <row r="1425" spans="8:25" x14ac:dyDescent="0.15">
      <c r="H1425" s="2"/>
    </row>
    <row r="1426" spans="8:25" x14ac:dyDescent="0.15">
      <c r="H1426" s="2"/>
    </row>
    <row r="1427" spans="8:25" x14ac:dyDescent="0.15">
      <c r="H1427" s="2"/>
    </row>
    <row r="1428" spans="8:25" x14ac:dyDescent="0.15">
      <c r="H1428" s="2"/>
    </row>
    <row r="1429" spans="8:25" x14ac:dyDescent="0.15">
      <c r="H1429" s="2"/>
    </row>
    <row r="1430" spans="8:25" x14ac:dyDescent="0.15">
      <c r="H1430" s="2"/>
    </row>
    <row r="1431" spans="8:25" x14ac:dyDescent="0.15">
      <c r="H1431" s="2"/>
    </row>
    <row r="1432" spans="8:25" x14ac:dyDescent="0.15">
      <c r="H1432" s="2"/>
    </row>
    <row r="1433" spans="8:25" x14ac:dyDescent="0.15">
      <c r="H1433" s="2"/>
    </row>
    <row r="1434" spans="8:25" x14ac:dyDescent="0.15">
      <c r="H1434" s="2"/>
      <c r="S1434" s="3"/>
      <c r="T1434" s="3"/>
      <c r="V1434" s="3"/>
      <c r="Y1434" s="3"/>
    </row>
    <row r="1435" spans="8:25" x14ac:dyDescent="0.15">
      <c r="H1435" s="2"/>
      <c r="S1435" s="3"/>
      <c r="T1435" s="3"/>
      <c r="V1435" s="3"/>
      <c r="Y1435" s="3"/>
    </row>
    <row r="1436" spans="8:25" x14ac:dyDescent="0.15">
      <c r="H1436" s="2"/>
    </row>
    <row r="1437" spans="8:25" x14ac:dyDescent="0.15">
      <c r="H1437" s="2"/>
    </row>
    <row r="1438" spans="8:25" x14ac:dyDescent="0.15">
      <c r="H1438" s="2"/>
    </row>
    <row r="1439" spans="8:25" x14ac:dyDescent="0.15">
      <c r="H1439" s="2"/>
    </row>
    <row r="1440" spans="8:25" x14ac:dyDescent="0.15">
      <c r="H1440" s="2"/>
    </row>
    <row r="1441" spans="8:28" x14ac:dyDescent="0.15">
      <c r="H1441" s="2"/>
    </row>
    <row r="1442" spans="8:28" x14ac:dyDescent="0.15">
      <c r="H1442" s="2"/>
      <c r="S1442" s="3"/>
      <c r="T1442" s="3"/>
      <c r="U1442" s="3"/>
      <c r="V1442" s="3"/>
      <c r="Y1442" s="3"/>
      <c r="AB1442" s="3"/>
    </row>
    <row r="1443" spans="8:28" x14ac:dyDescent="0.15">
      <c r="H1443" s="2"/>
      <c r="S1443" s="3"/>
      <c r="T1443" s="3"/>
      <c r="U1443" s="3"/>
      <c r="V1443" s="3"/>
      <c r="Y1443" s="3"/>
      <c r="AB1443" s="3"/>
    </row>
    <row r="1444" spans="8:28" x14ac:dyDescent="0.15">
      <c r="H1444" s="2"/>
    </row>
    <row r="1445" spans="8:28" x14ac:dyDescent="0.15">
      <c r="H1445" s="2"/>
    </row>
    <row r="1446" spans="8:28" x14ac:dyDescent="0.15">
      <c r="H1446" s="2"/>
    </row>
    <row r="1447" spans="8:28" x14ac:dyDescent="0.15">
      <c r="H1447" s="2"/>
    </row>
    <row r="1448" spans="8:28" x14ac:dyDescent="0.15">
      <c r="H1448" s="2"/>
    </row>
    <row r="1449" spans="8:28" x14ac:dyDescent="0.15">
      <c r="H1449" s="2"/>
    </row>
    <row r="1450" spans="8:28" x14ac:dyDescent="0.15">
      <c r="H1450" s="2"/>
      <c r="S1450" s="3"/>
      <c r="T1450" s="3"/>
      <c r="Y1450" s="3"/>
    </row>
    <row r="1451" spans="8:28" x14ac:dyDescent="0.15">
      <c r="H1451" s="2"/>
      <c r="S1451" s="3"/>
      <c r="T1451" s="3"/>
      <c r="Y1451" s="3"/>
    </row>
    <row r="1452" spans="8:28" x14ac:dyDescent="0.15">
      <c r="H1452" s="2"/>
    </row>
    <row r="1453" spans="8:28" x14ac:dyDescent="0.15">
      <c r="H1453" s="2"/>
    </row>
    <row r="1454" spans="8:28" x14ac:dyDescent="0.15">
      <c r="H1454" s="2"/>
    </row>
    <row r="1455" spans="8:28" x14ac:dyDescent="0.15">
      <c r="H1455" s="2"/>
    </row>
    <row r="1456" spans="8:28" x14ac:dyDescent="0.15">
      <c r="H1456" s="2"/>
    </row>
    <row r="1457" spans="8:25" x14ac:dyDescent="0.15">
      <c r="H1457" s="2"/>
    </row>
    <row r="1458" spans="8:25" x14ac:dyDescent="0.15">
      <c r="H1458" s="2"/>
    </row>
    <row r="1459" spans="8:25" x14ac:dyDescent="0.15">
      <c r="H1459" s="2"/>
    </row>
    <row r="1460" spans="8:25" x14ac:dyDescent="0.15">
      <c r="H1460" s="2"/>
    </row>
    <row r="1461" spans="8:25" x14ac:dyDescent="0.15">
      <c r="H1461" s="2"/>
    </row>
    <row r="1462" spans="8:25" x14ac:dyDescent="0.15">
      <c r="H1462" s="2"/>
    </row>
    <row r="1463" spans="8:25" x14ac:dyDescent="0.15">
      <c r="H1463" s="2"/>
    </row>
    <row r="1464" spans="8:25" x14ac:dyDescent="0.15">
      <c r="H1464" s="2"/>
      <c r="R1464" s="6"/>
      <c r="T1464" s="3"/>
      <c r="Y1464" s="3"/>
    </row>
    <row r="1465" spans="8:25" x14ac:dyDescent="0.15">
      <c r="H1465" s="2"/>
      <c r="R1465" s="6"/>
      <c r="T1465" s="3"/>
      <c r="Y1465" s="3"/>
    </row>
    <row r="1466" spans="8:25" x14ac:dyDescent="0.15">
      <c r="H1466" s="2"/>
    </row>
    <row r="1467" spans="8:25" x14ac:dyDescent="0.15">
      <c r="H1467" s="2"/>
    </row>
    <row r="1468" spans="8:25" x14ac:dyDescent="0.15">
      <c r="H1468" s="2"/>
    </row>
    <row r="1469" spans="8:25" x14ac:dyDescent="0.15">
      <c r="H1469" s="2"/>
    </row>
    <row r="1470" spans="8:25" x14ac:dyDescent="0.15">
      <c r="H1470" s="2"/>
    </row>
    <row r="1471" spans="8:25" x14ac:dyDescent="0.15">
      <c r="H1471" s="2"/>
    </row>
    <row r="1472" spans="8:25" x14ac:dyDescent="0.15">
      <c r="H1472" s="2"/>
    </row>
    <row r="1473" spans="8:28" x14ac:dyDescent="0.15">
      <c r="H1473" s="2"/>
    </row>
    <row r="1474" spans="8:28" x14ac:dyDescent="0.15">
      <c r="H1474" s="2"/>
    </row>
    <row r="1475" spans="8:28" x14ac:dyDescent="0.15">
      <c r="H1475" s="2"/>
    </row>
    <row r="1476" spans="8:28" x14ac:dyDescent="0.15">
      <c r="H1476" s="2"/>
    </row>
    <row r="1477" spans="8:28" x14ac:dyDescent="0.15">
      <c r="H1477" s="2"/>
    </row>
    <row r="1478" spans="8:28" x14ac:dyDescent="0.15">
      <c r="H1478" s="2"/>
      <c r="R1478" s="6"/>
    </row>
    <row r="1479" spans="8:28" x14ac:dyDescent="0.15">
      <c r="H1479" s="2"/>
      <c r="R1479" s="6"/>
    </row>
    <row r="1480" spans="8:28" x14ac:dyDescent="0.15">
      <c r="H1480" s="2"/>
      <c r="R1480" s="6"/>
      <c r="S1480" s="3"/>
      <c r="T1480" s="3"/>
      <c r="U1480" s="3"/>
      <c r="V1480" s="3"/>
      <c r="Y1480" s="3"/>
      <c r="AB1480" s="3"/>
    </row>
    <row r="1481" spans="8:28" x14ac:dyDescent="0.15">
      <c r="H1481" s="2"/>
      <c r="R1481" s="6"/>
      <c r="S1481" s="3"/>
      <c r="T1481" s="3"/>
      <c r="U1481" s="3"/>
      <c r="V1481" s="3"/>
      <c r="Y1481" s="3"/>
      <c r="AB1481" s="3"/>
    </row>
    <row r="1482" spans="8:28" x14ac:dyDescent="0.15">
      <c r="H1482" s="2"/>
    </row>
    <row r="1483" spans="8:28" x14ac:dyDescent="0.15">
      <c r="H1483" s="2"/>
    </row>
    <row r="1484" spans="8:28" x14ac:dyDescent="0.15">
      <c r="H1484" s="2"/>
    </row>
    <row r="1485" spans="8:28" x14ac:dyDescent="0.15">
      <c r="H1485" s="2"/>
    </row>
    <row r="1486" spans="8:28" x14ac:dyDescent="0.15">
      <c r="H1486" s="2"/>
    </row>
    <row r="1487" spans="8:28" x14ac:dyDescent="0.15">
      <c r="H1487" s="2"/>
    </row>
    <row r="1488" spans="8:28" x14ac:dyDescent="0.15">
      <c r="H1488" s="2"/>
    </row>
    <row r="1489" spans="8:8" x14ac:dyDescent="0.15">
      <c r="H1489" s="2"/>
    </row>
    <row r="1490" spans="8:8" x14ac:dyDescent="0.15">
      <c r="H1490" s="2"/>
    </row>
    <row r="1491" spans="8:8" x14ac:dyDescent="0.15">
      <c r="H1491" s="2"/>
    </row>
    <row r="1492" spans="8:8" x14ac:dyDescent="0.15">
      <c r="H1492" s="2"/>
    </row>
    <row r="1493" spans="8:8" x14ac:dyDescent="0.15">
      <c r="H1493" s="2"/>
    </row>
    <row r="1494" spans="8:8" x14ac:dyDescent="0.15">
      <c r="H1494" s="2"/>
    </row>
    <row r="1495" spans="8:8" x14ac:dyDescent="0.15">
      <c r="H1495" s="2"/>
    </row>
    <row r="1496" spans="8:8" x14ac:dyDescent="0.15">
      <c r="H1496" s="2"/>
    </row>
    <row r="1497" spans="8:8" x14ac:dyDescent="0.15">
      <c r="H1497" s="2"/>
    </row>
    <row r="1498" spans="8:8" x14ac:dyDescent="0.15">
      <c r="H1498" s="2"/>
    </row>
    <row r="1499" spans="8:8" x14ac:dyDescent="0.15">
      <c r="H1499" s="2"/>
    </row>
    <row r="1500" spans="8:8" x14ac:dyDescent="0.15">
      <c r="H1500" s="2"/>
    </row>
    <row r="1501" spans="8:8" x14ac:dyDescent="0.15">
      <c r="H1501" s="2"/>
    </row>
    <row r="1502" spans="8:8" x14ac:dyDescent="0.15">
      <c r="H1502" s="2"/>
    </row>
    <row r="1503" spans="8:8" x14ac:dyDescent="0.15">
      <c r="H1503" s="2"/>
    </row>
    <row r="1504" spans="8:8" x14ac:dyDescent="0.15">
      <c r="H1504" s="2"/>
    </row>
    <row r="1505" spans="8:28" x14ac:dyDescent="0.15">
      <c r="H1505" s="2"/>
    </row>
    <row r="1506" spans="8:28" x14ac:dyDescent="0.15">
      <c r="H1506" s="2"/>
    </row>
    <row r="1507" spans="8:28" x14ac:dyDescent="0.15">
      <c r="H1507" s="2"/>
    </row>
    <row r="1508" spans="8:28" x14ac:dyDescent="0.15">
      <c r="H1508" s="2"/>
      <c r="K1508" s="3"/>
      <c r="L1508" s="3"/>
      <c r="S1508" s="3"/>
      <c r="T1508" s="3"/>
      <c r="V1508" s="3"/>
      <c r="Y1508" s="3"/>
    </row>
    <row r="1509" spans="8:28" x14ac:dyDescent="0.15">
      <c r="H1509" s="2"/>
      <c r="K1509" s="3"/>
      <c r="L1509" s="3"/>
      <c r="S1509" s="3"/>
      <c r="T1509" s="3"/>
      <c r="V1509" s="3"/>
      <c r="Y1509" s="3"/>
    </row>
    <row r="1510" spans="8:28" x14ac:dyDescent="0.15">
      <c r="H1510" s="2"/>
      <c r="K1510" s="3"/>
      <c r="L1510" s="3"/>
    </row>
    <row r="1511" spans="8:28" x14ac:dyDescent="0.15">
      <c r="H1511" s="2"/>
      <c r="K1511" s="3"/>
      <c r="L1511" s="3"/>
    </row>
    <row r="1512" spans="8:28" x14ac:dyDescent="0.15">
      <c r="H1512" s="2"/>
      <c r="K1512" s="3"/>
      <c r="L1512" s="3"/>
    </row>
    <row r="1513" spans="8:28" x14ac:dyDescent="0.15">
      <c r="H1513" s="2"/>
      <c r="K1513" s="3"/>
      <c r="L1513" s="3"/>
    </row>
    <row r="1514" spans="8:28" x14ac:dyDescent="0.15">
      <c r="H1514" s="2"/>
      <c r="K1514" s="3"/>
      <c r="L1514" s="3"/>
      <c r="T1514" s="3"/>
      <c r="U1514" s="3"/>
      <c r="Y1514" s="3"/>
      <c r="AB1514" s="3"/>
    </row>
    <row r="1515" spans="8:28" x14ac:dyDescent="0.15">
      <c r="H1515" s="2"/>
      <c r="K1515" s="3"/>
      <c r="L1515" s="3"/>
      <c r="T1515" s="3"/>
      <c r="U1515" s="3"/>
      <c r="Y1515" s="3"/>
      <c r="AB1515" s="3"/>
    </row>
    <row r="1516" spans="8:28" x14ac:dyDescent="0.15">
      <c r="H1516" s="2"/>
      <c r="T1516" s="3"/>
      <c r="U1516" s="3"/>
      <c r="Y1516" s="3"/>
      <c r="AB1516" s="3"/>
    </row>
    <row r="1517" spans="8:28" x14ac:dyDescent="0.15">
      <c r="H1517" s="2"/>
      <c r="T1517" s="3"/>
      <c r="U1517" s="3"/>
      <c r="Y1517" s="3"/>
      <c r="AB1517" s="3"/>
    </row>
    <row r="1518" spans="8:28" x14ac:dyDescent="0.15">
      <c r="H1518" s="2"/>
    </row>
    <row r="1519" spans="8:28" x14ac:dyDescent="0.15">
      <c r="H1519" s="2"/>
    </row>
    <row r="1520" spans="8:28" x14ac:dyDescent="0.15">
      <c r="H1520" s="2"/>
    </row>
    <row r="1521" spans="8:30" x14ac:dyDescent="0.15">
      <c r="H1521" s="2"/>
    </row>
    <row r="1522" spans="8:30" x14ac:dyDescent="0.15">
      <c r="H1522" s="2"/>
    </row>
    <row r="1523" spans="8:30" x14ac:dyDescent="0.15">
      <c r="H1523" s="2"/>
    </row>
    <row r="1524" spans="8:30" x14ac:dyDescent="0.15">
      <c r="H1524" s="2"/>
    </row>
    <row r="1525" spans="8:30" x14ac:dyDescent="0.15">
      <c r="H1525" s="2"/>
    </row>
    <row r="1526" spans="8:30" x14ac:dyDescent="0.15">
      <c r="H1526" s="2"/>
    </row>
    <row r="1527" spans="8:30" x14ac:dyDescent="0.15">
      <c r="H1527" s="2"/>
    </row>
    <row r="1528" spans="8:30" x14ac:dyDescent="0.15">
      <c r="H1528" s="2"/>
    </row>
    <row r="1529" spans="8:30" x14ac:dyDescent="0.15">
      <c r="H1529" s="2"/>
    </row>
    <row r="1530" spans="8:30" x14ac:dyDescent="0.15">
      <c r="H1530" s="2"/>
      <c r="AD1530" s="6"/>
    </row>
    <row r="1531" spans="8:30" x14ac:dyDescent="0.15">
      <c r="H1531" s="2"/>
      <c r="AD1531" s="6"/>
    </row>
    <row r="1532" spans="8:30" x14ac:dyDescent="0.15">
      <c r="H1532" s="2"/>
      <c r="AD1532" s="6"/>
    </row>
    <row r="1533" spans="8:30" x14ac:dyDescent="0.15">
      <c r="H1533" s="2"/>
      <c r="AD1533" s="6"/>
    </row>
    <row r="1534" spans="8:30" x14ac:dyDescent="0.15">
      <c r="H1534" s="2"/>
      <c r="K1534" s="3"/>
      <c r="L1534" s="3"/>
    </row>
    <row r="1535" spans="8:30" x14ac:dyDescent="0.15">
      <c r="H1535" s="2"/>
      <c r="K1535" s="3"/>
      <c r="L1535" s="3"/>
    </row>
    <row r="1536" spans="8:30" x14ac:dyDescent="0.15">
      <c r="H1536" s="2"/>
      <c r="K1536" s="3"/>
      <c r="L1536" s="3"/>
    </row>
    <row r="1537" spans="8:30" x14ac:dyDescent="0.15">
      <c r="H1537" s="2"/>
      <c r="K1537" s="3"/>
      <c r="L1537" s="3"/>
    </row>
    <row r="1538" spans="8:30" x14ac:dyDescent="0.15">
      <c r="H1538" s="2"/>
      <c r="AD1538" s="6"/>
    </row>
    <row r="1539" spans="8:30" x14ac:dyDescent="0.15">
      <c r="H1539" s="2"/>
      <c r="AD1539" s="6"/>
    </row>
    <row r="1540" spans="8:30" x14ac:dyDescent="0.15">
      <c r="H1540" s="2"/>
      <c r="AD1540" s="6"/>
    </row>
    <row r="1541" spans="8:30" x14ac:dyDescent="0.15">
      <c r="H1541" s="2"/>
      <c r="AD1541" s="6"/>
    </row>
    <row r="1542" spans="8:30" x14ac:dyDescent="0.15">
      <c r="H1542" s="2"/>
      <c r="AD1542" s="6"/>
    </row>
    <row r="1543" spans="8:30" x14ac:dyDescent="0.15">
      <c r="H1543" s="2"/>
      <c r="AD1543" s="6"/>
    </row>
    <row r="1544" spans="8:30" x14ac:dyDescent="0.15">
      <c r="H1544" s="2"/>
      <c r="AD1544" s="6"/>
    </row>
    <row r="1545" spans="8:30" x14ac:dyDescent="0.15">
      <c r="H1545" s="2"/>
      <c r="AD1545" s="6"/>
    </row>
    <row r="1546" spans="8:30" x14ac:dyDescent="0.15">
      <c r="H1546" s="2"/>
      <c r="K1546" s="3"/>
      <c r="L1546" s="3"/>
      <c r="AD1546" s="6"/>
    </row>
    <row r="1547" spans="8:30" x14ac:dyDescent="0.15">
      <c r="H1547" s="2"/>
      <c r="K1547" s="3"/>
      <c r="L1547" s="3"/>
      <c r="AD1547" s="6"/>
    </row>
    <row r="1548" spans="8:30" x14ac:dyDescent="0.15">
      <c r="H1548" s="2"/>
    </row>
    <row r="1549" spans="8:30" x14ac:dyDescent="0.15">
      <c r="H1549" s="2"/>
    </row>
    <row r="1550" spans="8:30" x14ac:dyDescent="0.15">
      <c r="H1550" s="2"/>
    </row>
    <row r="1551" spans="8:30" x14ac:dyDescent="0.15">
      <c r="H1551" s="2"/>
    </row>
    <row r="1552" spans="8:30" x14ac:dyDescent="0.15">
      <c r="H1552" s="2"/>
    </row>
    <row r="1553" spans="8:8" x14ac:dyDescent="0.15">
      <c r="H1553" s="2"/>
    </row>
    <row r="1554" spans="8:8" x14ac:dyDescent="0.15">
      <c r="H1554" s="2"/>
    </row>
    <row r="1555" spans="8:8" x14ac:dyDescent="0.15">
      <c r="H1555" s="2"/>
    </row>
    <row r="1556" spans="8:8" x14ac:dyDescent="0.15">
      <c r="H1556" s="2"/>
    </row>
    <row r="1557" spans="8:8" x14ac:dyDescent="0.15">
      <c r="H1557" s="2"/>
    </row>
    <row r="1558" spans="8:8" x14ac:dyDescent="0.15">
      <c r="H1558" s="2"/>
    </row>
    <row r="1559" spans="8:8" x14ac:dyDescent="0.15">
      <c r="H1559" s="2"/>
    </row>
    <row r="1560" spans="8:8" x14ac:dyDescent="0.15">
      <c r="H1560" s="2"/>
    </row>
    <row r="1561" spans="8:8" x14ac:dyDescent="0.15">
      <c r="H1561" s="2"/>
    </row>
    <row r="1562" spans="8:8" x14ac:dyDescent="0.15">
      <c r="H1562" s="2"/>
    </row>
    <row r="1563" spans="8:8" x14ac:dyDescent="0.15">
      <c r="H1563" s="2"/>
    </row>
    <row r="1564" spans="8:8" x14ac:dyDescent="0.15">
      <c r="H1564" s="2"/>
    </row>
    <row r="1565" spans="8:8" x14ac:dyDescent="0.15">
      <c r="H1565" s="2"/>
    </row>
    <row r="1566" spans="8:8" x14ac:dyDescent="0.15">
      <c r="H1566" s="2"/>
    </row>
    <row r="1567" spans="8:8" x14ac:dyDescent="0.15">
      <c r="H1567" s="2"/>
    </row>
    <row r="1568" spans="8:8" x14ac:dyDescent="0.15">
      <c r="H1568" s="2"/>
    </row>
    <row r="1569" spans="8:12" x14ac:dyDescent="0.15">
      <c r="H1569" s="2"/>
    </row>
    <row r="1570" spans="8:12" x14ac:dyDescent="0.15">
      <c r="H1570" s="2"/>
    </row>
    <row r="1571" spans="8:12" x14ac:dyDescent="0.15">
      <c r="H1571" s="2"/>
    </row>
    <row r="1572" spans="8:12" x14ac:dyDescent="0.15">
      <c r="H1572" s="2"/>
    </row>
    <row r="1573" spans="8:12" x14ac:dyDescent="0.15">
      <c r="H1573" s="2"/>
    </row>
    <row r="1574" spans="8:12" x14ac:dyDescent="0.15">
      <c r="H1574" s="2"/>
      <c r="K1574" s="3"/>
      <c r="L1574" s="3"/>
    </row>
    <row r="1575" spans="8:12" x14ac:dyDescent="0.15">
      <c r="H1575" s="2"/>
      <c r="K1575" s="3"/>
      <c r="L1575" s="3"/>
    </row>
    <row r="1576" spans="8:12" x14ac:dyDescent="0.15">
      <c r="H1576" s="2"/>
      <c r="K1576" s="3"/>
      <c r="L1576" s="3"/>
    </row>
    <row r="1577" spans="8:12" x14ac:dyDescent="0.15">
      <c r="H1577" s="2"/>
      <c r="K1577" s="3"/>
      <c r="L1577" s="3"/>
    </row>
    <row r="1578" spans="8:12" x14ac:dyDescent="0.15">
      <c r="H1578" s="2"/>
      <c r="K1578" s="3"/>
      <c r="L1578" s="3"/>
    </row>
    <row r="1579" spans="8:12" x14ac:dyDescent="0.15">
      <c r="H1579" s="2"/>
      <c r="K1579" s="3"/>
      <c r="L1579" s="3"/>
    </row>
    <row r="1580" spans="8:12" x14ac:dyDescent="0.15">
      <c r="H1580" s="2"/>
      <c r="K1580" s="3"/>
      <c r="L1580" s="3"/>
    </row>
    <row r="1581" spans="8:12" x14ac:dyDescent="0.15">
      <c r="H1581" s="2"/>
      <c r="K1581" s="3"/>
      <c r="L1581" s="3"/>
    </row>
    <row r="1582" spans="8:12" x14ac:dyDescent="0.15">
      <c r="H1582" s="2"/>
      <c r="K1582" s="3"/>
      <c r="L1582" s="3"/>
    </row>
    <row r="1583" spans="8:12" x14ac:dyDescent="0.15">
      <c r="H1583" s="2"/>
      <c r="K1583" s="3"/>
      <c r="L1583" s="3"/>
    </row>
    <row r="1584" spans="8:12" x14ac:dyDescent="0.15">
      <c r="H1584" s="2"/>
      <c r="K1584" s="3"/>
      <c r="L1584" s="3"/>
    </row>
    <row r="1585" spans="8:25" x14ac:dyDescent="0.15">
      <c r="H1585" s="2"/>
      <c r="K1585" s="3"/>
      <c r="L1585" s="3"/>
    </row>
    <row r="1586" spans="8:25" x14ac:dyDescent="0.15">
      <c r="H1586" s="2"/>
      <c r="K1586" s="3"/>
      <c r="L1586" s="3"/>
    </row>
    <row r="1587" spans="8:25" x14ac:dyDescent="0.15">
      <c r="H1587" s="2"/>
      <c r="K1587" s="3"/>
      <c r="L1587" s="3"/>
    </row>
    <row r="1588" spans="8:25" x14ac:dyDescent="0.15">
      <c r="H1588" s="2"/>
      <c r="K1588" s="3"/>
      <c r="L1588" s="3"/>
    </row>
    <row r="1589" spans="8:25" x14ac:dyDescent="0.15">
      <c r="H1589" s="2"/>
      <c r="K1589" s="3"/>
      <c r="L1589" s="3"/>
    </row>
    <row r="1590" spans="8:25" x14ac:dyDescent="0.15">
      <c r="H1590" s="2"/>
      <c r="K1590" s="3"/>
      <c r="L1590" s="3"/>
    </row>
    <row r="1591" spans="8:25" x14ac:dyDescent="0.15">
      <c r="H1591" s="2"/>
      <c r="K1591" s="3"/>
      <c r="L1591" s="3"/>
    </row>
    <row r="1592" spans="8:25" x14ac:dyDescent="0.15">
      <c r="H1592" s="2"/>
      <c r="K1592" s="3"/>
      <c r="L1592" s="3"/>
    </row>
    <row r="1593" spans="8:25" x14ac:dyDescent="0.15">
      <c r="H1593" s="2"/>
      <c r="K1593" s="3"/>
      <c r="L1593" s="3"/>
    </row>
    <row r="1594" spans="8:25" x14ac:dyDescent="0.15">
      <c r="H1594" s="2"/>
      <c r="K1594" s="3"/>
      <c r="L1594" s="3"/>
    </row>
    <row r="1595" spans="8:25" x14ac:dyDescent="0.15">
      <c r="H1595" s="2"/>
      <c r="K1595" s="3"/>
      <c r="L1595" s="3"/>
    </row>
    <row r="1596" spans="8:25" x14ac:dyDescent="0.15">
      <c r="H1596" s="2"/>
      <c r="K1596" s="3"/>
      <c r="L1596" s="3"/>
    </row>
    <row r="1597" spans="8:25" x14ac:dyDescent="0.15">
      <c r="H1597" s="2"/>
      <c r="K1597" s="3"/>
      <c r="L1597" s="3"/>
    </row>
    <row r="1598" spans="8:25" x14ac:dyDescent="0.15">
      <c r="H1598" s="2"/>
      <c r="K1598" s="3"/>
      <c r="L1598" s="3"/>
      <c r="S1598" s="3"/>
      <c r="T1598" s="3"/>
      <c r="V1598" s="3"/>
      <c r="Y1598" s="3"/>
    </row>
    <row r="1599" spans="8:25" x14ac:dyDescent="0.15">
      <c r="H1599" s="2"/>
      <c r="K1599" s="3"/>
      <c r="L1599" s="3"/>
      <c r="S1599" s="3"/>
      <c r="T1599" s="3"/>
      <c r="V1599" s="3"/>
      <c r="Y1599" s="3"/>
    </row>
    <row r="1600" spans="8:25" x14ac:dyDescent="0.15">
      <c r="H1600" s="2"/>
      <c r="K1600" s="3"/>
      <c r="L1600" s="3"/>
      <c r="S1600" s="3"/>
      <c r="T1600" s="3"/>
      <c r="V1600" s="3"/>
      <c r="Y1600" s="3"/>
    </row>
    <row r="1601" spans="8:25" x14ac:dyDescent="0.15">
      <c r="H1601" s="2"/>
      <c r="K1601" s="3"/>
      <c r="L1601" s="3"/>
      <c r="S1601" s="3"/>
      <c r="T1601" s="3"/>
      <c r="V1601" s="3"/>
      <c r="Y1601" s="3"/>
    </row>
    <row r="1602" spans="8:25" x14ac:dyDescent="0.15">
      <c r="H1602" s="2"/>
    </row>
    <row r="1603" spans="8:25" x14ac:dyDescent="0.15">
      <c r="H1603" s="2"/>
    </row>
    <row r="1604" spans="8:25" x14ac:dyDescent="0.15">
      <c r="H1604" s="2"/>
    </row>
    <row r="1605" spans="8:25" x14ac:dyDescent="0.15">
      <c r="H1605" s="2"/>
    </row>
    <row r="1606" spans="8:25" x14ac:dyDescent="0.15">
      <c r="H1606" s="2"/>
      <c r="K1606" s="3"/>
      <c r="L1606" s="3"/>
      <c r="S1606" s="3"/>
      <c r="T1606" s="3"/>
      <c r="V1606" s="3"/>
      <c r="Y1606" s="3"/>
    </row>
    <row r="1607" spans="8:25" x14ac:dyDescent="0.15">
      <c r="H1607" s="2"/>
      <c r="K1607" s="3"/>
      <c r="L1607" s="3"/>
      <c r="S1607" s="3"/>
      <c r="T1607" s="3"/>
      <c r="V1607" s="3"/>
      <c r="Y1607" s="3"/>
    </row>
    <row r="1608" spans="8:25" x14ac:dyDescent="0.15">
      <c r="H1608" s="2"/>
      <c r="K1608" s="3"/>
      <c r="L1608" s="3"/>
    </row>
    <row r="1609" spans="8:25" x14ac:dyDescent="0.15">
      <c r="H1609" s="2"/>
      <c r="K1609" s="3"/>
      <c r="L1609" s="3"/>
    </row>
    <row r="1610" spans="8:25" x14ac:dyDescent="0.15">
      <c r="H1610" s="2"/>
      <c r="K1610" s="3"/>
      <c r="L1610" s="3"/>
      <c r="S1610" s="3"/>
      <c r="T1610" s="3"/>
      <c r="V1610" s="3"/>
      <c r="Y1610" s="3"/>
    </row>
    <row r="1611" spans="8:25" x14ac:dyDescent="0.15">
      <c r="H1611" s="2"/>
      <c r="K1611" s="3"/>
      <c r="L1611" s="3"/>
      <c r="S1611" s="3"/>
      <c r="T1611" s="3"/>
      <c r="V1611" s="3"/>
      <c r="Y1611" s="3"/>
    </row>
    <row r="1612" spans="8:25" x14ac:dyDescent="0.15">
      <c r="H1612" s="2"/>
      <c r="K1612" s="3"/>
      <c r="L1612" s="3"/>
    </row>
    <row r="1613" spans="8:25" x14ac:dyDescent="0.15">
      <c r="H1613" s="2"/>
      <c r="K1613" s="3"/>
      <c r="L1613" s="3"/>
    </row>
    <row r="1614" spans="8:25" x14ac:dyDescent="0.15">
      <c r="H1614" s="2"/>
      <c r="K1614" s="3"/>
      <c r="L1614" s="3"/>
    </row>
    <row r="1615" spans="8:25" x14ac:dyDescent="0.15">
      <c r="H1615" s="2"/>
      <c r="K1615" s="3"/>
      <c r="L1615" s="3"/>
    </row>
    <row r="1616" spans="8:25" x14ac:dyDescent="0.15">
      <c r="H1616" s="2"/>
      <c r="K1616" s="3"/>
      <c r="L1616" s="3"/>
    </row>
    <row r="1617" spans="8:25" x14ac:dyDescent="0.15">
      <c r="H1617" s="2"/>
      <c r="K1617" s="3"/>
      <c r="L1617" s="3"/>
    </row>
    <row r="1618" spans="8:25" x14ac:dyDescent="0.15">
      <c r="H1618" s="2"/>
      <c r="K1618" s="3"/>
      <c r="L1618" s="3"/>
    </row>
    <row r="1619" spans="8:25" x14ac:dyDescent="0.15">
      <c r="H1619" s="2"/>
      <c r="K1619" s="3"/>
      <c r="L1619" s="3"/>
    </row>
    <row r="1620" spans="8:25" x14ac:dyDescent="0.15">
      <c r="H1620" s="2"/>
      <c r="K1620" s="3"/>
      <c r="L1620" s="3"/>
    </row>
    <row r="1621" spans="8:25" x14ac:dyDescent="0.15">
      <c r="H1621" s="2"/>
      <c r="K1621" s="3"/>
      <c r="L1621" s="3"/>
    </row>
    <row r="1622" spans="8:25" x14ac:dyDescent="0.15">
      <c r="H1622" s="2"/>
    </row>
    <row r="1623" spans="8:25" x14ac:dyDescent="0.15">
      <c r="H1623" s="2"/>
    </row>
    <row r="1624" spans="8:25" x14ac:dyDescent="0.15">
      <c r="H1624" s="2"/>
    </row>
    <row r="1625" spans="8:25" x14ac:dyDescent="0.15">
      <c r="H1625" s="2"/>
    </row>
    <row r="1626" spans="8:25" x14ac:dyDescent="0.15">
      <c r="H1626" s="2"/>
    </row>
    <row r="1627" spans="8:25" x14ac:dyDescent="0.15">
      <c r="H1627" s="2"/>
    </row>
    <row r="1628" spans="8:25" x14ac:dyDescent="0.15">
      <c r="H1628" s="2"/>
    </row>
    <row r="1629" spans="8:25" x14ac:dyDescent="0.15">
      <c r="H1629" s="2"/>
    </row>
    <row r="1630" spans="8:25" x14ac:dyDescent="0.15">
      <c r="H1630" s="2"/>
      <c r="S1630" s="3"/>
      <c r="T1630" s="3"/>
      <c r="V1630" s="3"/>
      <c r="Y1630" s="3"/>
    </row>
    <row r="1631" spans="8:25" x14ac:dyDescent="0.15">
      <c r="H1631" s="2"/>
      <c r="S1631" s="3"/>
      <c r="T1631" s="3"/>
      <c r="V1631" s="3"/>
      <c r="Y1631" s="3"/>
    </row>
    <row r="1632" spans="8:25" x14ac:dyDescent="0.15">
      <c r="H1632" s="2"/>
    </row>
    <row r="1633" spans="8:25" x14ac:dyDescent="0.15">
      <c r="H1633" s="2"/>
    </row>
    <row r="1634" spans="8:25" x14ac:dyDescent="0.15">
      <c r="H1634" s="2"/>
    </row>
    <row r="1635" spans="8:25" x14ac:dyDescent="0.15">
      <c r="H1635" s="2"/>
    </row>
    <row r="1636" spans="8:25" x14ac:dyDescent="0.15">
      <c r="H1636" s="2"/>
      <c r="S1636" s="3"/>
      <c r="T1636" s="3"/>
      <c r="V1636" s="3"/>
      <c r="Y1636" s="3"/>
    </row>
    <row r="1637" spans="8:25" x14ac:dyDescent="0.15">
      <c r="H1637" s="2"/>
      <c r="S1637" s="3"/>
      <c r="T1637" s="3"/>
      <c r="V1637" s="3"/>
      <c r="Y1637" s="3"/>
    </row>
    <row r="1638" spans="8:25" x14ac:dyDescent="0.15">
      <c r="H1638" s="2"/>
    </row>
    <row r="1639" spans="8:25" x14ac:dyDescent="0.15">
      <c r="H1639" s="2"/>
    </row>
    <row r="1640" spans="8:25" x14ac:dyDescent="0.15">
      <c r="H1640" s="2"/>
    </row>
    <row r="1641" spans="8:25" x14ac:dyDescent="0.15">
      <c r="H1641" s="2"/>
    </row>
    <row r="1642" spans="8:25" x14ac:dyDescent="0.15">
      <c r="H1642" s="2"/>
    </row>
    <row r="1643" spans="8:25" x14ac:dyDescent="0.15">
      <c r="H1643" s="2"/>
    </row>
    <row r="1644" spans="8:25" x14ac:dyDescent="0.15">
      <c r="H1644" s="2"/>
    </row>
    <row r="1645" spans="8:25" x14ac:dyDescent="0.15">
      <c r="H1645" s="2"/>
    </row>
    <row r="1646" spans="8:25" x14ac:dyDescent="0.15">
      <c r="H1646" s="2"/>
    </row>
    <row r="1647" spans="8:25" x14ac:dyDescent="0.15">
      <c r="H1647" s="2"/>
    </row>
    <row r="1648" spans="8:25" x14ac:dyDescent="0.15">
      <c r="H1648" s="2"/>
    </row>
    <row r="1649" spans="8:25" x14ac:dyDescent="0.15">
      <c r="H1649" s="2"/>
    </row>
    <row r="1650" spans="8:25" x14ac:dyDescent="0.15">
      <c r="H1650" s="2"/>
    </row>
    <row r="1651" spans="8:25" x14ac:dyDescent="0.15">
      <c r="H1651" s="2"/>
    </row>
    <row r="1652" spans="8:25" x14ac:dyDescent="0.15">
      <c r="H1652" s="2"/>
      <c r="S1652" s="3"/>
      <c r="T1652" s="3"/>
      <c r="V1652" s="3"/>
      <c r="Y1652" s="3"/>
    </row>
    <row r="1653" spans="8:25" x14ac:dyDescent="0.15">
      <c r="H1653" s="2"/>
      <c r="S1653" s="3"/>
      <c r="T1653" s="3"/>
      <c r="V1653" s="3"/>
      <c r="Y1653" s="3"/>
    </row>
    <row r="1654" spans="8:25" x14ac:dyDescent="0.15">
      <c r="H1654" s="2"/>
    </row>
    <row r="1655" spans="8:25" x14ac:dyDescent="0.15">
      <c r="H1655" s="2"/>
    </row>
    <row r="1656" spans="8:25" x14ac:dyDescent="0.15">
      <c r="H1656" s="2"/>
    </row>
    <row r="1657" spans="8:25" x14ac:dyDescent="0.15">
      <c r="H1657" s="2"/>
    </row>
    <row r="1658" spans="8:25" x14ac:dyDescent="0.15">
      <c r="H1658" s="2"/>
      <c r="S1658" s="3"/>
      <c r="T1658" s="3"/>
      <c r="V1658" s="3"/>
      <c r="Y1658" s="3"/>
    </row>
    <row r="1659" spans="8:25" x14ac:dyDescent="0.15">
      <c r="H1659" s="2"/>
      <c r="S1659" s="3"/>
      <c r="T1659" s="3"/>
      <c r="V1659" s="3"/>
      <c r="Y1659" s="3"/>
    </row>
    <row r="1660" spans="8:25" x14ac:dyDescent="0.15">
      <c r="H1660" s="2"/>
    </row>
    <row r="1661" spans="8:25" x14ac:dyDescent="0.15">
      <c r="H1661" s="2"/>
    </row>
    <row r="1662" spans="8:25" x14ac:dyDescent="0.15">
      <c r="H1662" s="2"/>
    </row>
    <row r="1663" spans="8:25" x14ac:dyDescent="0.15">
      <c r="H1663" s="2"/>
    </row>
    <row r="1664" spans="8:25" x14ac:dyDescent="0.15">
      <c r="H1664" s="2"/>
    </row>
    <row r="1665" spans="8:30" x14ac:dyDescent="0.15">
      <c r="H1665" s="2"/>
    </row>
    <row r="1666" spans="8:30" x14ac:dyDescent="0.15">
      <c r="H1666" s="2"/>
    </row>
    <row r="1667" spans="8:30" x14ac:dyDescent="0.15">
      <c r="H1667" s="2"/>
    </row>
    <row r="1668" spans="8:30" x14ac:dyDescent="0.15">
      <c r="H1668" s="2"/>
    </row>
    <row r="1669" spans="8:30" x14ac:dyDescent="0.15">
      <c r="H1669" s="2"/>
    </row>
    <row r="1670" spans="8:30" x14ac:dyDescent="0.15">
      <c r="H1670" s="2"/>
    </row>
    <row r="1671" spans="8:30" x14ac:dyDescent="0.15">
      <c r="H1671" s="2"/>
    </row>
    <row r="1672" spans="8:30" x14ac:dyDescent="0.15">
      <c r="H1672" s="2"/>
    </row>
    <row r="1673" spans="8:30" x14ac:dyDescent="0.15">
      <c r="H1673" s="2"/>
    </row>
    <row r="1674" spans="8:30" x14ac:dyDescent="0.15">
      <c r="H1674" s="2"/>
      <c r="O1674" s="7"/>
    </row>
    <row r="1675" spans="8:30" x14ac:dyDescent="0.15">
      <c r="H1675" s="2"/>
      <c r="O1675" s="7"/>
    </row>
    <row r="1676" spans="8:30" x14ac:dyDescent="0.15">
      <c r="H1676" s="2"/>
    </row>
    <row r="1677" spans="8:30" x14ac:dyDescent="0.15">
      <c r="H1677" s="2"/>
    </row>
    <row r="1678" spans="8:30" x14ac:dyDescent="0.15">
      <c r="H1678" s="2"/>
    </row>
    <row r="1679" spans="8:30" x14ac:dyDescent="0.15">
      <c r="H1679" s="2"/>
    </row>
    <row r="1680" spans="8:30" x14ac:dyDescent="0.15">
      <c r="H1680" s="2"/>
      <c r="AD1680" s="6"/>
    </row>
    <row r="1681" spans="8:30" x14ac:dyDescent="0.15">
      <c r="H1681" s="2"/>
      <c r="AD1681" s="6"/>
    </row>
    <row r="1682" spans="8:30" x14ac:dyDescent="0.15">
      <c r="H1682" s="2"/>
      <c r="K1682" s="3"/>
      <c r="L1682" s="3"/>
      <c r="S1682" s="3"/>
      <c r="T1682" s="3"/>
      <c r="V1682" s="3"/>
      <c r="Y1682" s="3"/>
    </row>
    <row r="1683" spans="8:30" x14ac:dyDescent="0.15">
      <c r="H1683" s="2"/>
      <c r="K1683" s="3"/>
      <c r="L1683" s="3"/>
      <c r="S1683" s="3"/>
      <c r="T1683" s="3"/>
      <c r="V1683" s="3"/>
      <c r="Y1683" s="3"/>
    </row>
    <row r="1684" spans="8:30" x14ac:dyDescent="0.15">
      <c r="H1684" s="2"/>
      <c r="K1684" s="3"/>
      <c r="L1684" s="3"/>
    </row>
    <row r="1685" spans="8:30" x14ac:dyDescent="0.15">
      <c r="H1685" s="2"/>
      <c r="K1685" s="3"/>
      <c r="L1685" s="3"/>
    </row>
    <row r="1686" spans="8:30" x14ac:dyDescent="0.15">
      <c r="H1686" s="2"/>
      <c r="K1686" s="3"/>
      <c r="L1686" s="3"/>
    </row>
    <row r="1687" spans="8:30" x14ac:dyDescent="0.15">
      <c r="H1687" s="2"/>
      <c r="K1687" s="3"/>
      <c r="L1687" s="3"/>
    </row>
    <row r="1688" spans="8:30" x14ac:dyDescent="0.15">
      <c r="H1688" s="2"/>
      <c r="K1688" s="3"/>
      <c r="L1688" s="3"/>
    </row>
    <row r="1689" spans="8:30" x14ac:dyDescent="0.15">
      <c r="H1689" s="2"/>
      <c r="K1689" s="3"/>
      <c r="L1689" s="3"/>
    </row>
    <row r="1690" spans="8:30" x14ac:dyDescent="0.15">
      <c r="H1690" s="2"/>
      <c r="R1690" s="6"/>
    </row>
    <row r="1691" spans="8:30" x14ac:dyDescent="0.15">
      <c r="H1691" s="2"/>
      <c r="R1691" s="6"/>
    </row>
    <row r="1692" spans="8:30" x14ac:dyDescent="0.15">
      <c r="H1692" s="2"/>
    </row>
    <row r="1693" spans="8:30" x14ac:dyDescent="0.15">
      <c r="H1693" s="2"/>
    </row>
    <row r="1694" spans="8:30" x14ac:dyDescent="0.15">
      <c r="H1694" s="2"/>
    </row>
    <row r="1695" spans="8:30" x14ac:dyDescent="0.15">
      <c r="H1695" s="2"/>
    </row>
    <row r="1696" spans="8:30" x14ac:dyDescent="0.15">
      <c r="H1696" s="2"/>
    </row>
    <row r="1697" spans="8:18" x14ac:dyDescent="0.15">
      <c r="H1697" s="2"/>
    </row>
    <row r="1698" spans="8:18" x14ac:dyDescent="0.15">
      <c r="H1698" s="2"/>
    </row>
    <row r="1699" spans="8:18" x14ac:dyDescent="0.15">
      <c r="H1699" s="2"/>
    </row>
    <row r="1700" spans="8:18" x14ac:dyDescent="0.15">
      <c r="H1700" s="2"/>
    </row>
    <row r="1701" spans="8:18" x14ac:dyDescent="0.15">
      <c r="H1701" s="2"/>
    </row>
    <row r="1702" spans="8:18" x14ac:dyDescent="0.15">
      <c r="H1702" s="2"/>
    </row>
    <row r="1703" spans="8:18" x14ac:dyDescent="0.15">
      <c r="H1703" s="2"/>
    </row>
    <row r="1704" spans="8:18" x14ac:dyDescent="0.15">
      <c r="H1704" s="2"/>
      <c r="R1704" s="6"/>
    </row>
    <row r="1705" spans="8:18" x14ac:dyDescent="0.15">
      <c r="H1705" s="2"/>
      <c r="R1705" s="6"/>
    </row>
    <row r="1706" spans="8:18" x14ac:dyDescent="0.15">
      <c r="H1706" s="2"/>
    </row>
    <row r="1707" spans="8:18" x14ac:dyDescent="0.15">
      <c r="H1707" s="2"/>
    </row>
    <row r="1708" spans="8:18" x14ac:dyDescent="0.15">
      <c r="H1708" s="2"/>
    </row>
    <row r="1709" spans="8:18" x14ac:dyDescent="0.15">
      <c r="H1709" s="2"/>
    </row>
    <row r="1710" spans="8:18" x14ac:dyDescent="0.15">
      <c r="H1710" s="2"/>
    </row>
    <row r="1711" spans="8:18" x14ac:dyDescent="0.15">
      <c r="H1711" s="2"/>
    </row>
    <row r="1712" spans="8:18" x14ac:dyDescent="0.15">
      <c r="H1712" s="2"/>
    </row>
    <row r="1713" spans="8:28" x14ac:dyDescent="0.15">
      <c r="H1713" s="2"/>
    </row>
    <row r="1714" spans="8:28" x14ac:dyDescent="0.15">
      <c r="H1714" s="2"/>
    </row>
    <row r="1715" spans="8:28" x14ac:dyDescent="0.15">
      <c r="H1715" s="2"/>
    </row>
    <row r="1716" spans="8:28" x14ac:dyDescent="0.15">
      <c r="H1716" s="2"/>
      <c r="K1716" s="3"/>
      <c r="L1716" s="3"/>
      <c r="S1716" s="3"/>
      <c r="T1716" s="3"/>
      <c r="V1716" s="3"/>
      <c r="X1716" s="3"/>
      <c r="Y1716" s="3"/>
      <c r="AB1716" s="3"/>
    </row>
    <row r="1717" spans="8:28" x14ac:dyDescent="0.15">
      <c r="H1717" s="2"/>
      <c r="K1717" s="3"/>
      <c r="L1717" s="3"/>
      <c r="S1717" s="3"/>
      <c r="T1717" s="3"/>
      <c r="V1717" s="3"/>
      <c r="X1717" s="3"/>
      <c r="Y1717" s="3"/>
      <c r="AB1717" s="3"/>
    </row>
    <row r="1718" spans="8:28" x14ac:dyDescent="0.15">
      <c r="H1718" s="2"/>
      <c r="K1718" s="3"/>
      <c r="L1718" s="3"/>
    </row>
    <row r="1719" spans="8:28" x14ac:dyDescent="0.15">
      <c r="H1719" s="2"/>
      <c r="K1719" s="3"/>
      <c r="L1719" s="3"/>
    </row>
    <row r="1720" spans="8:28" x14ac:dyDescent="0.15">
      <c r="H1720" s="2"/>
      <c r="K1720" s="3"/>
      <c r="L1720" s="3"/>
    </row>
    <row r="1721" spans="8:28" x14ac:dyDescent="0.15">
      <c r="H1721" s="2"/>
      <c r="K1721" s="3"/>
      <c r="L1721" s="3"/>
    </row>
    <row r="1722" spans="8:28" x14ac:dyDescent="0.15">
      <c r="H1722" s="2"/>
      <c r="K1722" s="3"/>
      <c r="L1722" s="3"/>
    </row>
    <row r="1723" spans="8:28" x14ac:dyDescent="0.15">
      <c r="H1723" s="2"/>
      <c r="K1723" s="3"/>
      <c r="L1723" s="3"/>
    </row>
    <row r="1724" spans="8:28" x14ac:dyDescent="0.15">
      <c r="H1724" s="2"/>
      <c r="K1724" s="3"/>
      <c r="L1724" s="3"/>
      <c r="S1724" s="3"/>
      <c r="T1724" s="3"/>
      <c r="V1724" s="3"/>
      <c r="Y1724" s="3"/>
    </row>
    <row r="1725" spans="8:28" x14ac:dyDescent="0.15">
      <c r="H1725" s="2"/>
      <c r="K1725" s="3"/>
      <c r="L1725" s="3"/>
      <c r="S1725" s="3"/>
      <c r="T1725" s="3"/>
      <c r="V1725" s="3"/>
      <c r="Y1725" s="3"/>
    </row>
    <row r="1726" spans="8:28" x14ac:dyDescent="0.15">
      <c r="H1726" s="2"/>
      <c r="K1726" s="3"/>
      <c r="L1726" s="3"/>
    </row>
    <row r="1727" spans="8:28" x14ac:dyDescent="0.15">
      <c r="H1727" s="2"/>
      <c r="K1727" s="3"/>
      <c r="L1727" s="3"/>
    </row>
    <row r="1728" spans="8:28" x14ac:dyDescent="0.15">
      <c r="H1728" s="2"/>
      <c r="K1728" s="3"/>
      <c r="L1728" s="3"/>
    </row>
    <row r="1729" spans="8:28" x14ac:dyDescent="0.15">
      <c r="H1729" s="2"/>
      <c r="K1729" s="3"/>
      <c r="L1729" s="3"/>
    </row>
    <row r="1730" spans="8:28" x14ac:dyDescent="0.15">
      <c r="H1730" s="2"/>
      <c r="K1730" s="3"/>
      <c r="L1730" s="3"/>
      <c r="S1730" s="3"/>
      <c r="T1730" s="3"/>
      <c r="V1730" s="3"/>
      <c r="Y1730" s="3"/>
      <c r="AB1730" s="3"/>
    </row>
    <row r="1731" spans="8:28" x14ac:dyDescent="0.15">
      <c r="H1731" s="2"/>
      <c r="K1731" s="3"/>
      <c r="L1731" s="3"/>
      <c r="S1731" s="3"/>
      <c r="T1731" s="3"/>
      <c r="V1731" s="3"/>
      <c r="Y1731" s="3"/>
      <c r="AB1731" s="3"/>
    </row>
    <row r="1732" spans="8:28" x14ac:dyDescent="0.15">
      <c r="H1732" s="2"/>
      <c r="K1732" s="3"/>
      <c r="L1732" s="3"/>
    </row>
    <row r="1733" spans="8:28" x14ac:dyDescent="0.15">
      <c r="H1733" s="2"/>
      <c r="K1733" s="3"/>
      <c r="L1733" s="3"/>
    </row>
    <row r="1734" spans="8:28" x14ac:dyDescent="0.15">
      <c r="H1734" s="2"/>
      <c r="K1734" s="3"/>
      <c r="L1734" s="3"/>
      <c r="S1734" s="3"/>
      <c r="T1734" s="3"/>
      <c r="V1734" s="3"/>
      <c r="Y1734" s="3"/>
    </row>
    <row r="1735" spans="8:28" x14ac:dyDescent="0.15">
      <c r="H1735" s="2"/>
      <c r="K1735" s="3"/>
      <c r="L1735" s="3"/>
      <c r="S1735" s="3"/>
      <c r="T1735" s="3"/>
      <c r="V1735" s="3"/>
      <c r="Y1735" s="3"/>
    </row>
    <row r="1736" spans="8:28" x14ac:dyDescent="0.15">
      <c r="H1736" s="2"/>
      <c r="K1736" s="3"/>
      <c r="L1736" s="3"/>
    </row>
    <row r="1737" spans="8:28" x14ac:dyDescent="0.15">
      <c r="H1737" s="2"/>
      <c r="K1737" s="3"/>
      <c r="L1737" s="3"/>
    </row>
    <row r="1738" spans="8:28" x14ac:dyDescent="0.15">
      <c r="H1738" s="2"/>
      <c r="K1738" s="3"/>
      <c r="L1738" s="3"/>
      <c r="S1738" s="3"/>
      <c r="T1738" s="3"/>
      <c r="V1738" s="3"/>
      <c r="X1738" s="3"/>
      <c r="Y1738" s="3"/>
    </row>
    <row r="1739" spans="8:28" x14ac:dyDescent="0.15">
      <c r="H1739" s="2"/>
      <c r="K1739" s="3"/>
      <c r="L1739" s="3"/>
      <c r="S1739" s="3"/>
      <c r="T1739" s="3"/>
      <c r="V1739" s="3"/>
      <c r="X1739" s="3"/>
      <c r="Y1739" s="3"/>
      <c r="AB1739" s="3"/>
    </row>
    <row r="1740" spans="8:28" x14ac:dyDescent="0.15">
      <c r="H1740" s="2"/>
      <c r="K1740" s="3"/>
      <c r="L1740" s="3"/>
    </row>
    <row r="1741" spans="8:28" x14ac:dyDescent="0.15">
      <c r="H1741" s="2"/>
      <c r="K1741" s="3"/>
      <c r="L1741" s="3"/>
    </row>
    <row r="1742" spans="8:28" x14ac:dyDescent="0.15">
      <c r="H1742" s="2"/>
      <c r="K1742" s="3"/>
      <c r="L1742" s="3"/>
      <c r="S1742" s="3"/>
      <c r="T1742" s="3"/>
      <c r="U1742" s="3"/>
      <c r="V1742" s="3"/>
      <c r="Y1742" s="3"/>
      <c r="AB1742" s="3"/>
    </row>
    <row r="1743" spans="8:28" x14ac:dyDescent="0.15">
      <c r="H1743" s="2"/>
      <c r="K1743" s="3"/>
      <c r="L1743" s="3"/>
      <c r="S1743" s="3"/>
      <c r="T1743" s="3"/>
      <c r="U1743" s="3"/>
      <c r="V1743" s="3"/>
      <c r="Y1743" s="3"/>
    </row>
    <row r="1744" spans="8:28" x14ac:dyDescent="0.15">
      <c r="H1744" s="2"/>
    </row>
    <row r="1745" spans="8:30" x14ac:dyDescent="0.15">
      <c r="H1745" s="2"/>
    </row>
    <row r="1746" spans="8:30" x14ac:dyDescent="0.15">
      <c r="H1746" s="2"/>
    </row>
    <row r="1747" spans="8:30" x14ac:dyDescent="0.15">
      <c r="H1747" s="2"/>
    </row>
    <row r="1748" spans="8:30" x14ac:dyDescent="0.15">
      <c r="H1748" s="2"/>
      <c r="K1748" s="3"/>
      <c r="L1748" s="3"/>
    </row>
    <row r="1749" spans="8:30" x14ac:dyDescent="0.15">
      <c r="H1749" s="2"/>
      <c r="K1749" s="3"/>
      <c r="L1749" s="3"/>
    </row>
    <row r="1750" spans="8:30" x14ac:dyDescent="0.15">
      <c r="H1750" s="2"/>
      <c r="AD1750" s="6"/>
    </row>
    <row r="1751" spans="8:30" x14ac:dyDescent="0.15">
      <c r="H1751" s="2"/>
      <c r="AD1751" s="6"/>
    </row>
    <row r="1752" spans="8:30" x14ac:dyDescent="0.15">
      <c r="H1752" s="2"/>
    </row>
    <row r="1753" spans="8:30" x14ac:dyDescent="0.15">
      <c r="H1753" s="2"/>
    </row>
    <row r="1754" spans="8:30" x14ac:dyDescent="0.15">
      <c r="H1754" s="2"/>
    </row>
    <row r="1755" spans="8:30" x14ac:dyDescent="0.15">
      <c r="H1755" s="2"/>
    </row>
    <row r="1756" spans="8:30" x14ac:dyDescent="0.15">
      <c r="H1756" s="2"/>
      <c r="K1756" s="3"/>
      <c r="L1756" s="3"/>
    </row>
    <row r="1757" spans="8:30" x14ac:dyDescent="0.15">
      <c r="H1757" s="2"/>
      <c r="K1757" s="3"/>
      <c r="L1757" s="3"/>
    </row>
    <row r="1758" spans="8:30" x14ac:dyDescent="0.15">
      <c r="H1758" s="2"/>
      <c r="K1758" s="3"/>
      <c r="L1758" s="3"/>
    </row>
    <row r="1759" spans="8:30" x14ac:dyDescent="0.15">
      <c r="H1759" s="2"/>
      <c r="K1759" s="3"/>
      <c r="L1759" s="3"/>
    </row>
    <row r="1760" spans="8:30" x14ac:dyDescent="0.15">
      <c r="H1760" s="2"/>
      <c r="K1760" s="3"/>
      <c r="L1760" s="3"/>
      <c r="T1760" s="3"/>
    </row>
    <row r="1761" spans="8:20" x14ac:dyDescent="0.15">
      <c r="H1761" s="2"/>
      <c r="K1761" s="3"/>
      <c r="L1761" s="3"/>
      <c r="T1761" s="3"/>
    </row>
    <row r="1762" spans="8:20" x14ac:dyDescent="0.15">
      <c r="H1762" s="2"/>
      <c r="K1762" s="3"/>
      <c r="L1762" s="3"/>
    </row>
    <row r="1763" spans="8:20" x14ac:dyDescent="0.15">
      <c r="H1763" s="2"/>
      <c r="K1763" s="3"/>
      <c r="L1763" s="3"/>
    </row>
    <row r="1764" spans="8:20" x14ac:dyDescent="0.15">
      <c r="H1764" s="2"/>
      <c r="K1764" s="3"/>
      <c r="L1764" s="3"/>
    </row>
    <row r="1765" spans="8:20" x14ac:dyDescent="0.15">
      <c r="H1765" s="2"/>
      <c r="K1765" s="3"/>
      <c r="L1765" s="3"/>
    </row>
    <row r="1766" spans="8:20" x14ac:dyDescent="0.15">
      <c r="H1766" s="2"/>
    </row>
    <row r="1767" spans="8:20" x14ac:dyDescent="0.15">
      <c r="H1767" s="2"/>
    </row>
    <row r="1768" spans="8:20" x14ac:dyDescent="0.15">
      <c r="H1768" s="2"/>
    </row>
    <row r="1769" spans="8:20" x14ac:dyDescent="0.15">
      <c r="H1769" s="2"/>
    </row>
    <row r="1770" spans="8:20" x14ac:dyDescent="0.15">
      <c r="H1770" s="2"/>
      <c r="K1770" s="3"/>
      <c r="L1770" s="3"/>
    </row>
    <row r="1771" spans="8:20" x14ac:dyDescent="0.15">
      <c r="H1771" s="2"/>
      <c r="K1771" s="3"/>
      <c r="L1771" s="3"/>
    </row>
    <row r="1772" spans="8:20" x14ac:dyDescent="0.15">
      <c r="H1772" s="2"/>
    </row>
    <row r="1773" spans="8:20" x14ac:dyDescent="0.15">
      <c r="H1773" s="2"/>
    </row>
    <row r="1774" spans="8:20" x14ac:dyDescent="0.15">
      <c r="H1774" s="2"/>
    </row>
    <row r="1775" spans="8:20" x14ac:dyDescent="0.15">
      <c r="H1775" s="2"/>
    </row>
    <row r="1776" spans="8:20" x14ac:dyDescent="0.15">
      <c r="H1776" s="2"/>
    </row>
    <row r="1777" spans="8:20" x14ac:dyDescent="0.15">
      <c r="H1777" s="2"/>
    </row>
    <row r="1778" spans="8:20" x14ac:dyDescent="0.15">
      <c r="H1778" s="2"/>
    </row>
    <row r="1779" spans="8:20" x14ac:dyDescent="0.15">
      <c r="H1779" s="2"/>
    </row>
    <row r="1780" spans="8:20" x14ac:dyDescent="0.15">
      <c r="H1780" s="2"/>
    </row>
    <row r="1781" spans="8:20" x14ac:dyDescent="0.15">
      <c r="H1781" s="2"/>
    </row>
    <row r="1782" spans="8:20" x14ac:dyDescent="0.15">
      <c r="H1782" s="2"/>
      <c r="K1782" s="3"/>
      <c r="L1782" s="3"/>
    </row>
    <row r="1783" spans="8:20" x14ac:dyDescent="0.15">
      <c r="H1783" s="2"/>
      <c r="K1783" s="3"/>
      <c r="L1783" s="3"/>
    </row>
    <row r="1784" spans="8:20" x14ac:dyDescent="0.15">
      <c r="H1784" s="2"/>
      <c r="K1784" s="3"/>
      <c r="L1784" s="3"/>
    </row>
    <row r="1785" spans="8:20" x14ac:dyDescent="0.15">
      <c r="H1785" s="2"/>
      <c r="K1785" s="3"/>
      <c r="L1785" s="3"/>
    </row>
    <row r="1786" spans="8:20" x14ac:dyDescent="0.15">
      <c r="H1786" s="2"/>
    </row>
    <row r="1787" spans="8:20" x14ac:dyDescent="0.15">
      <c r="H1787" s="2"/>
    </row>
    <row r="1788" spans="8:20" x14ac:dyDescent="0.15">
      <c r="H1788" s="2"/>
      <c r="K1788" s="3"/>
      <c r="L1788" s="3"/>
    </row>
    <row r="1789" spans="8:20" x14ac:dyDescent="0.15">
      <c r="H1789" s="2"/>
      <c r="K1789" s="3"/>
      <c r="L1789" s="3"/>
    </row>
    <row r="1790" spans="8:20" x14ac:dyDescent="0.15">
      <c r="H1790" s="2"/>
      <c r="K1790" s="3"/>
      <c r="L1790" s="3"/>
      <c r="T1790" s="3"/>
    </row>
    <row r="1791" spans="8:20" x14ac:dyDescent="0.15">
      <c r="H1791" s="2"/>
      <c r="K1791" s="3"/>
      <c r="L1791" s="3"/>
      <c r="T1791" s="3"/>
    </row>
    <row r="1792" spans="8:20" x14ac:dyDescent="0.15">
      <c r="H1792" s="2"/>
      <c r="K1792" s="3"/>
      <c r="L1792" s="3"/>
    </row>
    <row r="1793" spans="8:12" x14ac:dyDescent="0.15">
      <c r="H1793" s="2"/>
      <c r="K1793" s="3"/>
      <c r="L1793" s="3"/>
    </row>
    <row r="1794" spans="8:12" x14ac:dyDescent="0.15">
      <c r="H1794" s="2"/>
    </row>
    <row r="1795" spans="8:12" x14ac:dyDescent="0.15">
      <c r="H1795" s="2"/>
    </row>
    <row r="1796" spans="8:12" x14ac:dyDescent="0.15">
      <c r="H1796" s="2"/>
    </row>
    <row r="1797" spans="8:12" x14ac:dyDescent="0.15">
      <c r="H1797" s="2"/>
    </row>
    <row r="1798" spans="8:12" x14ac:dyDescent="0.15">
      <c r="H1798" s="2"/>
    </row>
    <row r="1799" spans="8:12" x14ac:dyDescent="0.15">
      <c r="H1799" s="2"/>
    </row>
    <row r="1800" spans="8:12" x14ac:dyDescent="0.15">
      <c r="H1800" s="2"/>
      <c r="K1800" s="3"/>
      <c r="L1800" s="3"/>
    </row>
    <row r="1801" spans="8:12" x14ac:dyDescent="0.15">
      <c r="H1801" s="2"/>
      <c r="K1801" s="3"/>
      <c r="L1801" s="3"/>
    </row>
    <row r="1802" spans="8:12" x14ac:dyDescent="0.15">
      <c r="H1802" s="2"/>
    </row>
    <row r="1803" spans="8:12" x14ac:dyDescent="0.15">
      <c r="H1803" s="2"/>
    </row>
    <row r="1804" spans="8:12" x14ac:dyDescent="0.15">
      <c r="H1804" s="2"/>
      <c r="K1804" s="3"/>
      <c r="L1804" s="3"/>
    </row>
    <row r="1805" spans="8:12" x14ac:dyDescent="0.15">
      <c r="H1805" s="2"/>
      <c r="K1805" s="3"/>
      <c r="L1805" s="3"/>
    </row>
    <row r="1806" spans="8:12" x14ac:dyDescent="0.15">
      <c r="H1806" s="2"/>
      <c r="K1806" s="3"/>
      <c r="L1806" s="3"/>
    </row>
    <row r="1807" spans="8:12" x14ac:dyDescent="0.15">
      <c r="H1807" s="2"/>
      <c r="K1807" s="3"/>
      <c r="L1807" s="3"/>
    </row>
    <row r="1808" spans="8:12" x14ac:dyDescent="0.15">
      <c r="H1808" s="2"/>
    </row>
    <row r="1809" spans="8:12" x14ac:dyDescent="0.15">
      <c r="H1809" s="2"/>
    </row>
    <row r="1810" spans="8:12" x14ac:dyDescent="0.15">
      <c r="H1810" s="2"/>
    </row>
    <row r="1811" spans="8:12" x14ac:dyDescent="0.15">
      <c r="H1811" s="2"/>
    </row>
    <row r="1812" spans="8:12" x14ac:dyDescent="0.15">
      <c r="H1812" s="2"/>
    </row>
    <row r="1813" spans="8:12" x14ac:dyDescent="0.15">
      <c r="H1813" s="2"/>
    </row>
    <row r="1814" spans="8:12" x14ac:dyDescent="0.15">
      <c r="H1814" s="2"/>
    </row>
    <row r="1815" spans="8:12" x14ac:dyDescent="0.15">
      <c r="H1815" s="2"/>
    </row>
    <row r="1816" spans="8:12" x14ac:dyDescent="0.15">
      <c r="H1816" s="2"/>
    </row>
    <row r="1817" spans="8:12" x14ac:dyDescent="0.15">
      <c r="H1817" s="2"/>
    </row>
    <row r="1818" spans="8:12" x14ac:dyDescent="0.15">
      <c r="H1818" s="2"/>
      <c r="K1818" s="3"/>
      <c r="L1818" s="3"/>
    </row>
    <row r="1819" spans="8:12" x14ac:dyDescent="0.15">
      <c r="H1819" s="2"/>
      <c r="K1819" s="3"/>
      <c r="L1819" s="3"/>
    </row>
    <row r="1820" spans="8:12" x14ac:dyDescent="0.15">
      <c r="H1820" s="2"/>
    </row>
    <row r="1821" spans="8:12" x14ac:dyDescent="0.15">
      <c r="H1821" s="2"/>
    </row>
    <row r="1822" spans="8:12" x14ac:dyDescent="0.15">
      <c r="H1822" s="2"/>
    </row>
    <row r="1823" spans="8:12" x14ac:dyDescent="0.15">
      <c r="H1823" s="2"/>
    </row>
    <row r="1824" spans="8:12" x14ac:dyDescent="0.15">
      <c r="H1824" s="2"/>
    </row>
    <row r="1825" spans="8:12" x14ac:dyDescent="0.15">
      <c r="H1825" s="2"/>
    </row>
    <row r="1826" spans="8:12" x14ac:dyDescent="0.15">
      <c r="H1826" s="2"/>
    </row>
    <row r="1827" spans="8:12" x14ac:dyDescent="0.15">
      <c r="H1827" s="2"/>
    </row>
    <row r="1828" spans="8:12" x14ac:dyDescent="0.15">
      <c r="H1828" s="2"/>
    </row>
    <row r="1829" spans="8:12" x14ac:dyDescent="0.15">
      <c r="H1829" s="2"/>
    </row>
    <row r="1830" spans="8:12" x14ac:dyDescent="0.15">
      <c r="H1830" s="2"/>
    </row>
    <row r="1831" spans="8:12" x14ac:dyDescent="0.15">
      <c r="H1831" s="2"/>
    </row>
    <row r="1832" spans="8:12" x14ac:dyDescent="0.15">
      <c r="H1832" s="2"/>
      <c r="K1832" s="3"/>
      <c r="L1832" s="3"/>
    </row>
    <row r="1833" spans="8:12" x14ac:dyDescent="0.15">
      <c r="H1833" s="2"/>
      <c r="K1833" s="3"/>
      <c r="L1833" s="3"/>
    </row>
    <row r="1834" spans="8:12" x14ac:dyDescent="0.15">
      <c r="H1834" s="2"/>
      <c r="K1834" s="3"/>
      <c r="L1834" s="3"/>
    </row>
    <row r="1835" spans="8:12" x14ac:dyDescent="0.15">
      <c r="H1835" s="2"/>
      <c r="K1835" s="3"/>
      <c r="L1835" s="3"/>
    </row>
    <row r="1836" spans="8:12" x14ac:dyDescent="0.15">
      <c r="H1836" s="2"/>
      <c r="K1836" s="3"/>
      <c r="L1836" s="3"/>
    </row>
    <row r="1837" spans="8:12" x14ac:dyDescent="0.15">
      <c r="H1837" s="2"/>
      <c r="K1837" s="3"/>
      <c r="L1837" s="3"/>
    </row>
    <row r="1838" spans="8:12" x14ac:dyDescent="0.15">
      <c r="H1838" s="2"/>
      <c r="K1838" s="3"/>
      <c r="L1838" s="3"/>
    </row>
    <row r="1839" spans="8:12" x14ac:dyDescent="0.15">
      <c r="H1839" s="2"/>
      <c r="K1839" s="3"/>
      <c r="L1839" s="3"/>
    </row>
    <row r="1840" spans="8:12" x14ac:dyDescent="0.15">
      <c r="H1840" s="2"/>
      <c r="K1840" s="3"/>
      <c r="L1840" s="3"/>
    </row>
    <row r="1841" spans="8:28" x14ac:dyDescent="0.15">
      <c r="H1841" s="2"/>
      <c r="K1841" s="3"/>
      <c r="L1841" s="3"/>
    </row>
    <row r="1842" spans="8:28" x14ac:dyDescent="0.15">
      <c r="H1842" s="2"/>
      <c r="K1842" s="3"/>
      <c r="L1842" s="3"/>
    </row>
    <row r="1843" spans="8:28" x14ac:dyDescent="0.15">
      <c r="H1843" s="2"/>
      <c r="K1843" s="3"/>
      <c r="L1843" s="3"/>
    </row>
    <row r="1844" spans="8:28" x14ac:dyDescent="0.15">
      <c r="H1844" s="2"/>
    </row>
    <row r="1845" spans="8:28" x14ac:dyDescent="0.15">
      <c r="H1845" s="2"/>
    </row>
    <row r="1846" spans="8:28" x14ac:dyDescent="0.15">
      <c r="H1846" s="2"/>
    </row>
    <row r="1847" spans="8:28" x14ac:dyDescent="0.15">
      <c r="H1847" s="2"/>
    </row>
    <row r="1848" spans="8:28" x14ac:dyDescent="0.15">
      <c r="H1848" s="2"/>
    </row>
    <row r="1849" spans="8:28" x14ac:dyDescent="0.15">
      <c r="H1849" s="2"/>
    </row>
    <row r="1850" spans="8:28" x14ac:dyDescent="0.15">
      <c r="H1850" s="2"/>
      <c r="S1850" s="3"/>
      <c r="T1850" s="3"/>
      <c r="U1850" s="3"/>
      <c r="V1850" s="3"/>
      <c r="X1850" s="3"/>
      <c r="Y1850" s="3"/>
      <c r="AA1850" s="3"/>
      <c r="AB1850" s="3"/>
    </row>
    <row r="1851" spans="8:28" x14ac:dyDescent="0.15">
      <c r="H1851" s="2"/>
      <c r="S1851" s="3"/>
      <c r="T1851" s="3"/>
      <c r="U1851" s="3"/>
      <c r="V1851" s="3"/>
      <c r="X1851" s="3"/>
      <c r="Y1851" s="3"/>
      <c r="AA1851" s="3"/>
      <c r="AB1851" s="3"/>
    </row>
    <row r="1852" spans="8:28" x14ac:dyDescent="0.15">
      <c r="H1852" s="2"/>
      <c r="S1852" s="3"/>
      <c r="T1852" s="3"/>
      <c r="U1852" s="3"/>
      <c r="V1852" s="3"/>
      <c r="X1852" s="3"/>
      <c r="Y1852" s="3"/>
      <c r="AA1852" s="3"/>
      <c r="AB1852" s="3"/>
    </row>
    <row r="1853" spans="8:28" x14ac:dyDescent="0.15">
      <c r="H1853" s="2"/>
      <c r="S1853" s="3"/>
      <c r="T1853" s="3"/>
      <c r="U1853" s="3"/>
      <c r="V1853" s="3"/>
      <c r="X1853" s="3"/>
      <c r="Y1853" s="3"/>
      <c r="AA1853" s="3"/>
      <c r="AB1853" s="3"/>
    </row>
    <row r="1854" spans="8:28" x14ac:dyDescent="0.15">
      <c r="H1854" s="2"/>
      <c r="S1854" s="3"/>
      <c r="T1854" s="3"/>
      <c r="U1854" s="3"/>
      <c r="V1854" s="3"/>
      <c r="Y1854" s="3"/>
      <c r="AB1854" s="3"/>
    </row>
    <row r="1855" spans="8:28" x14ac:dyDescent="0.15">
      <c r="H1855" s="2"/>
      <c r="S1855" s="3"/>
      <c r="T1855" s="3"/>
      <c r="U1855" s="3"/>
      <c r="V1855" s="3"/>
      <c r="Y1855" s="3"/>
      <c r="AA1855" s="3"/>
      <c r="AB1855" s="3"/>
    </row>
    <row r="1856" spans="8:28" x14ac:dyDescent="0.15">
      <c r="H1856" s="2"/>
      <c r="S1856" s="3"/>
      <c r="T1856" s="3"/>
      <c r="U1856" s="3"/>
      <c r="V1856" s="3"/>
      <c r="X1856" s="3"/>
      <c r="Y1856" s="3"/>
      <c r="AA1856" s="3"/>
      <c r="AB1856" s="3"/>
    </row>
    <row r="1857" spans="8:28" x14ac:dyDescent="0.15">
      <c r="H1857" s="2"/>
      <c r="S1857" s="3"/>
      <c r="T1857" s="3"/>
      <c r="U1857" s="3"/>
      <c r="V1857" s="3"/>
      <c r="X1857" s="3"/>
      <c r="Y1857" s="3"/>
      <c r="AA1857" s="3"/>
      <c r="AB1857" s="3"/>
    </row>
    <row r="1858" spans="8:28" x14ac:dyDescent="0.15">
      <c r="H1858" s="2"/>
      <c r="S1858" s="3"/>
      <c r="T1858" s="3"/>
      <c r="U1858" s="3"/>
      <c r="V1858" s="3"/>
      <c r="X1858" s="3"/>
      <c r="Y1858" s="3"/>
      <c r="AA1858" s="3"/>
      <c r="AB1858" s="3"/>
    </row>
    <row r="1859" spans="8:28" x14ac:dyDescent="0.15">
      <c r="H1859" s="2"/>
      <c r="S1859" s="3"/>
      <c r="T1859" s="3"/>
      <c r="U1859" s="3"/>
      <c r="V1859" s="3"/>
      <c r="X1859" s="3"/>
      <c r="Y1859" s="3"/>
      <c r="AA1859" s="3"/>
      <c r="AB1859" s="3"/>
    </row>
    <row r="1860" spans="8:28" x14ac:dyDescent="0.15">
      <c r="H1860" s="2"/>
    </row>
    <row r="1861" spans="8:28" x14ac:dyDescent="0.15">
      <c r="H1861" s="2"/>
    </row>
    <row r="1862" spans="8:28" x14ac:dyDescent="0.15">
      <c r="H1862" s="2"/>
    </row>
    <row r="1863" spans="8:28" x14ac:dyDescent="0.15">
      <c r="H1863" s="2"/>
    </row>
    <row r="1864" spans="8:28" x14ac:dyDescent="0.15">
      <c r="H1864" s="2"/>
    </row>
    <row r="1865" spans="8:28" x14ac:dyDescent="0.15">
      <c r="H1865" s="2"/>
    </row>
    <row r="1866" spans="8:28" x14ac:dyDescent="0.15">
      <c r="H1866" s="2"/>
      <c r="K1866" s="3"/>
      <c r="L1866" s="3"/>
      <c r="O1866" s="7"/>
    </row>
    <row r="1867" spans="8:28" x14ac:dyDescent="0.15">
      <c r="H1867" s="2"/>
      <c r="K1867" s="3"/>
      <c r="L1867" s="3"/>
      <c r="O1867" s="7"/>
    </row>
    <row r="1868" spans="8:28" x14ac:dyDescent="0.15">
      <c r="H1868" s="2"/>
      <c r="K1868" s="3"/>
      <c r="L1868" s="3"/>
      <c r="O1868" s="7"/>
    </row>
    <row r="1869" spans="8:28" x14ac:dyDescent="0.15">
      <c r="H1869" s="2"/>
      <c r="K1869" s="3"/>
      <c r="L1869" s="3"/>
      <c r="O1869" s="7"/>
    </row>
    <row r="1870" spans="8:28" x14ac:dyDescent="0.15">
      <c r="H1870" s="2"/>
      <c r="S1870" s="3"/>
      <c r="T1870" s="3"/>
      <c r="U1870" s="3"/>
      <c r="V1870" s="3"/>
      <c r="X1870" s="3"/>
      <c r="Y1870" s="3"/>
      <c r="AA1870" s="3"/>
      <c r="AB1870" s="3"/>
    </row>
    <row r="1871" spans="8:28" x14ac:dyDescent="0.15">
      <c r="H1871" s="2"/>
      <c r="S1871" s="3"/>
      <c r="T1871" s="3"/>
      <c r="U1871" s="3"/>
      <c r="V1871" s="3"/>
      <c r="X1871" s="3"/>
      <c r="Y1871" s="3"/>
      <c r="AA1871" s="3"/>
      <c r="AB1871" s="3"/>
    </row>
    <row r="1872" spans="8:28" x14ac:dyDescent="0.15">
      <c r="H1872" s="2"/>
      <c r="K1872" s="3"/>
      <c r="L1872" s="3"/>
      <c r="O1872" s="7"/>
    </row>
    <row r="1873" spans="8:15" x14ac:dyDescent="0.15">
      <c r="H1873" s="2"/>
      <c r="K1873" s="3"/>
      <c r="L1873" s="3"/>
      <c r="O1873" s="7"/>
    </row>
    <row r="1874" spans="8:15" x14ac:dyDescent="0.15">
      <c r="H1874" s="2"/>
      <c r="K1874" s="3"/>
      <c r="L1874" s="3"/>
      <c r="O1874" s="7"/>
    </row>
    <row r="1875" spans="8:15" x14ac:dyDescent="0.15">
      <c r="H1875" s="2"/>
      <c r="K1875" s="3"/>
      <c r="L1875" s="3"/>
      <c r="O1875" s="7"/>
    </row>
    <row r="1876" spans="8:15" x14ac:dyDescent="0.15">
      <c r="H1876" s="2"/>
      <c r="K1876" s="3"/>
      <c r="L1876" s="3"/>
      <c r="O1876" s="7"/>
    </row>
    <row r="1877" spans="8:15" x14ac:dyDescent="0.15">
      <c r="H1877" s="2"/>
      <c r="K1877" s="3"/>
      <c r="L1877" s="3"/>
      <c r="O1877" s="7"/>
    </row>
    <row r="1878" spans="8:15" x14ac:dyDescent="0.15">
      <c r="H1878" s="2"/>
      <c r="K1878" s="3"/>
      <c r="L1878" s="3"/>
      <c r="O1878" s="7"/>
    </row>
    <row r="1879" spans="8:15" x14ac:dyDescent="0.15">
      <c r="H1879" s="2"/>
      <c r="K1879" s="3"/>
      <c r="L1879" s="3"/>
      <c r="O1879" s="7"/>
    </row>
    <row r="1880" spans="8:15" x14ac:dyDescent="0.15">
      <c r="H1880" s="2"/>
      <c r="K1880" s="3"/>
      <c r="L1880" s="3"/>
      <c r="O1880" s="7"/>
    </row>
    <row r="1881" spans="8:15" x14ac:dyDescent="0.15">
      <c r="H1881" s="2"/>
      <c r="K1881" s="3"/>
      <c r="L1881" s="3"/>
      <c r="O1881" s="7"/>
    </row>
    <row r="1882" spans="8:15" x14ac:dyDescent="0.15">
      <c r="H1882" s="2"/>
      <c r="K1882" s="3"/>
      <c r="L1882" s="3"/>
      <c r="O1882" s="7"/>
    </row>
    <row r="1883" spans="8:15" x14ac:dyDescent="0.15">
      <c r="H1883" s="2"/>
      <c r="K1883" s="3"/>
      <c r="L1883" s="3"/>
      <c r="O1883" s="7"/>
    </row>
    <row r="1884" spans="8:15" x14ac:dyDescent="0.15">
      <c r="H1884" s="2"/>
      <c r="K1884" s="3"/>
      <c r="L1884" s="3"/>
      <c r="O1884" s="7"/>
    </row>
    <row r="1885" spans="8:15" x14ac:dyDescent="0.15">
      <c r="H1885" s="2"/>
      <c r="K1885" s="3"/>
      <c r="L1885" s="3"/>
      <c r="O1885" s="7"/>
    </row>
    <row r="1886" spans="8:15" x14ac:dyDescent="0.15">
      <c r="H1886" s="2"/>
    </row>
    <row r="1887" spans="8:15" x14ac:dyDescent="0.15">
      <c r="H1887" s="2"/>
    </row>
    <row r="1888" spans="8:15" x14ac:dyDescent="0.15">
      <c r="H1888" s="2"/>
    </row>
    <row r="1889" spans="8:12" x14ac:dyDescent="0.15">
      <c r="H1889" s="2"/>
    </row>
    <row r="1890" spans="8:12" x14ac:dyDescent="0.15">
      <c r="H1890" s="2"/>
      <c r="K1890" s="3"/>
      <c r="L1890" s="3"/>
    </row>
    <row r="1891" spans="8:12" x14ac:dyDescent="0.15">
      <c r="H1891" s="2"/>
      <c r="K1891" s="3"/>
      <c r="L1891" s="3"/>
    </row>
    <row r="1892" spans="8:12" x14ac:dyDescent="0.15">
      <c r="H1892" s="2"/>
      <c r="K1892" s="3"/>
      <c r="L1892" s="3"/>
    </row>
    <row r="1893" spans="8:12" x14ac:dyDescent="0.15">
      <c r="H1893" s="2"/>
      <c r="K1893" s="3"/>
      <c r="L1893" s="3"/>
    </row>
    <row r="1894" spans="8:12" x14ac:dyDescent="0.15">
      <c r="H1894" s="2"/>
      <c r="K1894" s="3"/>
      <c r="L1894" s="3"/>
    </row>
    <row r="1895" spans="8:12" x14ac:dyDescent="0.15">
      <c r="H1895" s="2"/>
      <c r="K1895" s="3"/>
      <c r="L1895" s="3"/>
    </row>
    <row r="1896" spans="8:12" x14ac:dyDescent="0.15">
      <c r="H1896" s="2"/>
      <c r="K1896" s="3"/>
      <c r="L1896" s="3"/>
    </row>
    <row r="1897" spans="8:12" x14ac:dyDescent="0.15">
      <c r="H1897" s="2"/>
      <c r="K1897" s="3"/>
      <c r="L1897" s="3"/>
    </row>
    <row r="1898" spans="8:12" x14ac:dyDescent="0.15">
      <c r="H1898" s="2"/>
      <c r="K1898" s="3"/>
      <c r="L1898" s="3"/>
    </row>
    <row r="1899" spans="8:12" x14ac:dyDescent="0.15">
      <c r="H1899" s="2"/>
      <c r="K1899" s="3"/>
      <c r="L1899" s="3"/>
    </row>
    <row r="1900" spans="8:12" x14ac:dyDescent="0.15">
      <c r="H1900" s="2"/>
      <c r="K1900" s="3"/>
      <c r="L1900" s="3"/>
    </row>
    <row r="1901" spans="8:12" x14ac:dyDescent="0.15">
      <c r="H1901" s="2"/>
      <c r="K1901" s="3"/>
      <c r="L1901" s="3"/>
    </row>
    <row r="1902" spans="8:12" x14ac:dyDescent="0.15">
      <c r="H1902" s="2"/>
      <c r="K1902" s="3"/>
      <c r="L1902" s="3"/>
    </row>
    <row r="1903" spans="8:12" x14ac:dyDescent="0.15">
      <c r="H1903" s="2"/>
      <c r="K1903" s="3"/>
      <c r="L1903" s="3"/>
    </row>
    <row r="1904" spans="8:12" x14ac:dyDescent="0.15">
      <c r="H1904" s="2"/>
      <c r="K1904" s="3"/>
      <c r="L1904" s="3"/>
    </row>
    <row r="1905" spans="8:30" x14ac:dyDescent="0.15">
      <c r="H1905" s="2"/>
      <c r="K1905" s="3"/>
      <c r="L1905" s="3"/>
    </row>
    <row r="1906" spans="8:30" x14ac:dyDescent="0.15">
      <c r="H1906" s="2"/>
      <c r="K1906" s="3"/>
      <c r="L1906" s="3"/>
    </row>
    <row r="1907" spans="8:30" x14ac:dyDescent="0.15">
      <c r="H1907" s="2"/>
      <c r="K1907" s="3"/>
      <c r="L1907" s="3"/>
    </row>
    <row r="1908" spans="8:30" x14ac:dyDescent="0.15">
      <c r="H1908" s="2"/>
      <c r="K1908" s="3"/>
      <c r="L1908" s="3"/>
    </row>
    <row r="1909" spans="8:30" x14ac:dyDescent="0.15">
      <c r="H1909" s="2"/>
      <c r="K1909" s="3"/>
      <c r="L1909" s="3"/>
    </row>
    <row r="1910" spans="8:30" x14ac:dyDescent="0.15">
      <c r="H1910" s="2"/>
      <c r="K1910" s="3"/>
      <c r="L1910" s="3"/>
    </row>
    <row r="1911" spans="8:30" x14ac:dyDescent="0.15">
      <c r="H1911" s="2"/>
      <c r="K1911" s="3"/>
      <c r="L1911" s="3"/>
    </row>
    <row r="1912" spans="8:30" x14ac:dyDescent="0.15">
      <c r="H1912" s="2"/>
      <c r="K1912" s="3"/>
      <c r="L1912" s="3"/>
    </row>
    <row r="1913" spans="8:30" x14ac:dyDescent="0.15">
      <c r="H1913" s="2"/>
      <c r="K1913" s="3"/>
      <c r="L1913" s="3"/>
    </row>
    <row r="1914" spans="8:30" x14ac:dyDescent="0.15">
      <c r="H1914" s="2"/>
      <c r="K1914" s="3"/>
      <c r="L1914" s="3"/>
    </row>
    <row r="1915" spans="8:30" x14ac:dyDescent="0.15">
      <c r="H1915" s="2"/>
      <c r="K1915" s="3"/>
      <c r="L1915" s="3"/>
    </row>
    <row r="1916" spans="8:30" x14ac:dyDescent="0.15">
      <c r="H1916" s="2"/>
      <c r="K1916" s="3"/>
      <c r="L1916" s="3"/>
    </row>
    <row r="1917" spans="8:30" x14ac:dyDescent="0.15">
      <c r="H1917" s="2"/>
      <c r="K1917" s="3"/>
      <c r="L1917" s="3"/>
    </row>
    <row r="1918" spans="8:30" x14ac:dyDescent="0.15">
      <c r="H1918" s="2"/>
      <c r="K1918" s="3"/>
      <c r="L1918" s="3"/>
    </row>
    <row r="1919" spans="8:30" x14ac:dyDescent="0.15">
      <c r="H1919" s="2"/>
      <c r="K1919" s="3"/>
      <c r="L1919" s="3"/>
    </row>
    <row r="1920" spans="8:30" x14ac:dyDescent="0.15">
      <c r="H1920" s="2"/>
      <c r="AD1920" s="6"/>
    </row>
    <row r="1921" spans="8:30" x14ac:dyDescent="0.15">
      <c r="H1921" s="2"/>
      <c r="AD1921" s="6"/>
    </row>
    <row r="1922" spans="8:30" x14ac:dyDescent="0.15">
      <c r="H1922" s="2"/>
      <c r="K1922" s="3"/>
      <c r="L1922" s="3"/>
      <c r="AD1922" s="6"/>
    </row>
    <row r="1923" spans="8:30" x14ac:dyDescent="0.15">
      <c r="H1923" s="2"/>
      <c r="K1923" s="3"/>
      <c r="L1923" s="3"/>
      <c r="AD1923" s="6"/>
    </row>
    <row r="1924" spans="8:30" x14ac:dyDescent="0.15">
      <c r="H1924" s="2"/>
      <c r="AD1924" s="6"/>
    </row>
    <row r="1925" spans="8:30" x14ac:dyDescent="0.15">
      <c r="H1925" s="2"/>
      <c r="AD1925" s="6"/>
    </row>
    <row r="1926" spans="8:30" x14ac:dyDescent="0.15">
      <c r="H1926" s="2"/>
      <c r="K1926" s="3"/>
      <c r="L1926" s="3"/>
      <c r="S1926" s="3"/>
      <c r="T1926" s="3"/>
      <c r="V1926" s="3"/>
      <c r="Y1926" s="3"/>
      <c r="AD1926" s="6"/>
    </row>
    <row r="1927" spans="8:30" x14ac:dyDescent="0.15">
      <c r="H1927" s="2"/>
      <c r="K1927" s="3"/>
      <c r="L1927" s="3"/>
      <c r="S1927" s="3"/>
      <c r="T1927" s="3"/>
      <c r="V1927" s="3"/>
      <c r="Y1927" s="3"/>
      <c r="AD1927" s="6"/>
    </row>
    <row r="1928" spans="8:30" x14ac:dyDescent="0.15">
      <c r="H1928" s="2"/>
      <c r="K1928" s="3"/>
      <c r="L1928" s="3"/>
      <c r="S1928" s="3"/>
      <c r="T1928" s="3"/>
      <c r="V1928" s="3"/>
      <c r="Y1928" s="3"/>
      <c r="AD1928" s="6"/>
    </row>
    <row r="1929" spans="8:30" x14ac:dyDescent="0.15">
      <c r="H1929" s="2"/>
      <c r="K1929" s="3"/>
      <c r="L1929" s="3"/>
      <c r="S1929" s="3"/>
      <c r="T1929" s="3"/>
      <c r="V1929" s="3"/>
      <c r="Y1929" s="3"/>
      <c r="AD1929" s="6"/>
    </row>
    <row r="1930" spans="8:30" x14ac:dyDescent="0.15">
      <c r="H1930" s="2"/>
      <c r="K1930" s="3"/>
      <c r="L1930" s="3"/>
    </row>
    <row r="1931" spans="8:30" x14ac:dyDescent="0.15">
      <c r="H1931" s="2"/>
      <c r="K1931" s="3"/>
      <c r="L1931" s="3"/>
    </row>
    <row r="1932" spans="8:30" x14ac:dyDescent="0.15">
      <c r="H1932" s="2"/>
      <c r="K1932" s="3"/>
      <c r="L1932" s="3"/>
      <c r="T1932" s="3"/>
      <c r="U1932" s="3"/>
      <c r="Y1932" s="3"/>
      <c r="AB1932" s="3"/>
    </row>
    <row r="1933" spans="8:30" x14ac:dyDescent="0.15">
      <c r="H1933" s="2"/>
      <c r="K1933" s="3"/>
      <c r="L1933" s="3"/>
      <c r="T1933" s="3"/>
      <c r="U1933" s="3"/>
      <c r="Y1933" s="3"/>
      <c r="AB1933" s="3"/>
    </row>
    <row r="1934" spans="8:30" x14ac:dyDescent="0.15">
      <c r="H1934" s="2"/>
      <c r="AD1934" s="6"/>
    </row>
    <row r="1935" spans="8:30" x14ac:dyDescent="0.15">
      <c r="H1935" s="2"/>
      <c r="AD1935" s="6"/>
    </row>
    <row r="1936" spans="8:30" x14ac:dyDescent="0.15">
      <c r="H1936" s="2"/>
      <c r="AD1936" s="6"/>
    </row>
    <row r="1937" spans="8:30" x14ac:dyDescent="0.15">
      <c r="H1937" s="2"/>
      <c r="AD1937" s="6"/>
    </row>
    <row r="1938" spans="8:30" x14ac:dyDescent="0.15">
      <c r="H1938" s="2"/>
      <c r="AD1938" s="6"/>
    </row>
    <row r="1939" spans="8:30" x14ac:dyDescent="0.15">
      <c r="H1939" s="2"/>
      <c r="AD1939" s="6"/>
    </row>
    <row r="1940" spans="8:30" x14ac:dyDescent="0.15">
      <c r="H1940" s="2"/>
      <c r="AD1940" s="6"/>
    </row>
    <row r="1941" spans="8:30" x14ac:dyDescent="0.15">
      <c r="H1941" s="2"/>
      <c r="AD1941" s="6"/>
    </row>
    <row r="1942" spans="8:30" x14ac:dyDescent="0.15">
      <c r="H1942" s="2"/>
      <c r="AD1942" s="6"/>
    </row>
    <row r="1943" spans="8:30" x14ac:dyDescent="0.15">
      <c r="H1943" s="2"/>
      <c r="AD1943" s="6"/>
    </row>
    <row r="1944" spans="8:30" x14ac:dyDescent="0.15">
      <c r="H1944" s="2"/>
      <c r="AD1944" s="6"/>
    </row>
    <row r="1945" spans="8:30" x14ac:dyDescent="0.15">
      <c r="H1945" s="2"/>
      <c r="AD1945" s="6"/>
    </row>
    <row r="1946" spans="8:30" x14ac:dyDescent="0.15">
      <c r="H1946" s="2"/>
      <c r="K1946" s="3"/>
      <c r="L1946" s="3"/>
      <c r="S1946" s="3"/>
      <c r="T1946" s="3"/>
      <c r="V1946" s="3"/>
      <c r="Y1946" s="3"/>
      <c r="AD1946" s="6"/>
    </row>
    <row r="1947" spans="8:30" x14ac:dyDescent="0.15">
      <c r="H1947" s="2"/>
      <c r="K1947" s="3"/>
      <c r="L1947" s="3"/>
      <c r="S1947" s="3"/>
      <c r="T1947" s="3"/>
      <c r="V1947" s="3"/>
      <c r="Y1947" s="3"/>
      <c r="AD1947" s="6"/>
    </row>
    <row r="1948" spans="8:30" x14ac:dyDescent="0.15">
      <c r="H1948" s="2"/>
      <c r="K1948" s="3"/>
      <c r="L1948" s="3"/>
      <c r="S1948" s="3"/>
      <c r="T1948" s="3"/>
      <c r="V1948" s="3"/>
      <c r="Y1948" s="3"/>
      <c r="AD1948" s="6"/>
    </row>
    <row r="1949" spans="8:30" x14ac:dyDescent="0.15">
      <c r="H1949" s="2"/>
      <c r="K1949" s="3"/>
      <c r="L1949" s="3"/>
      <c r="S1949" s="3"/>
      <c r="T1949" s="3"/>
      <c r="V1949" s="3"/>
      <c r="Y1949" s="3"/>
      <c r="AD1949" s="6"/>
    </row>
    <row r="1950" spans="8:30" x14ac:dyDescent="0.15">
      <c r="H1950" s="2"/>
      <c r="K1950" s="3"/>
      <c r="L1950" s="3"/>
      <c r="S1950" s="3"/>
      <c r="V1950" s="3"/>
      <c r="AD1950" s="6"/>
    </row>
    <row r="1951" spans="8:30" x14ac:dyDescent="0.15">
      <c r="H1951" s="2"/>
      <c r="K1951" s="3"/>
      <c r="L1951" s="3"/>
      <c r="S1951" s="3"/>
      <c r="V1951" s="3"/>
      <c r="AD1951" s="6"/>
    </row>
    <row r="1952" spans="8:30" x14ac:dyDescent="0.15">
      <c r="H1952" s="2"/>
      <c r="K1952" s="3"/>
      <c r="L1952" s="3"/>
    </row>
    <row r="1953" spans="8:30" x14ac:dyDescent="0.15">
      <c r="H1953" s="2"/>
      <c r="K1953" s="3"/>
      <c r="L1953" s="3"/>
    </row>
    <row r="1954" spans="8:30" x14ac:dyDescent="0.15">
      <c r="H1954" s="2"/>
    </row>
    <row r="1955" spans="8:30" x14ac:dyDescent="0.15">
      <c r="H1955" s="2"/>
    </row>
    <row r="1956" spans="8:30" x14ac:dyDescent="0.15">
      <c r="H1956" s="2"/>
    </row>
    <row r="1957" spans="8:30" x14ac:dyDescent="0.15">
      <c r="H1957" s="2"/>
    </row>
    <row r="1958" spans="8:30" x14ac:dyDescent="0.15">
      <c r="H1958" s="2"/>
    </row>
    <row r="1959" spans="8:30" x14ac:dyDescent="0.15">
      <c r="H1959" s="2"/>
    </row>
    <row r="1960" spans="8:30" x14ac:dyDescent="0.15">
      <c r="H1960" s="2"/>
    </row>
    <row r="1961" spans="8:30" x14ac:dyDescent="0.15">
      <c r="H1961" s="2"/>
    </row>
    <row r="1962" spans="8:30" x14ac:dyDescent="0.15">
      <c r="H1962" s="2"/>
      <c r="AD1962" s="6"/>
    </row>
    <row r="1963" spans="8:30" x14ac:dyDescent="0.15">
      <c r="H1963" s="2"/>
      <c r="AD1963" s="6"/>
    </row>
    <row r="1964" spans="8:30" x14ac:dyDescent="0.15">
      <c r="H1964" s="2"/>
      <c r="AD1964" s="6"/>
    </row>
    <row r="1965" spans="8:30" x14ac:dyDescent="0.15">
      <c r="H1965" s="2"/>
      <c r="AD1965" s="6"/>
    </row>
    <row r="1966" spans="8:30" x14ac:dyDescent="0.15">
      <c r="H1966" s="2"/>
      <c r="AD1966" s="6"/>
    </row>
    <row r="1967" spans="8:30" x14ac:dyDescent="0.15">
      <c r="H1967" s="2"/>
      <c r="AD1967" s="6"/>
    </row>
    <row r="1968" spans="8:30" x14ac:dyDescent="0.15">
      <c r="H1968" s="2"/>
    </row>
    <row r="1969" spans="8:30" x14ac:dyDescent="0.15">
      <c r="H1969" s="2"/>
    </row>
    <row r="1970" spans="8:30" x14ac:dyDescent="0.15">
      <c r="H1970" s="2"/>
    </row>
    <row r="1971" spans="8:30" x14ac:dyDescent="0.15">
      <c r="H1971" s="2"/>
    </row>
    <row r="1972" spans="8:30" x14ac:dyDescent="0.15">
      <c r="H1972" s="2"/>
    </row>
    <row r="1973" spans="8:30" x14ac:dyDescent="0.15">
      <c r="H1973" s="2"/>
    </row>
    <row r="1974" spans="8:30" x14ac:dyDescent="0.15">
      <c r="H1974" s="2"/>
    </row>
    <row r="1975" spans="8:30" x14ac:dyDescent="0.15">
      <c r="H1975" s="2"/>
    </row>
    <row r="1976" spans="8:30" x14ac:dyDescent="0.15">
      <c r="H1976" s="2"/>
    </row>
    <row r="1977" spans="8:30" x14ac:dyDescent="0.15">
      <c r="H1977" s="2"/>
    </row>
    <row r="1978" spans="8:30" x14ac:dyDescent="0.15">
      <c r="H1978" s="2"/>
    </row>
    <row r="1979" spans="8:30" x14ac:dyDescent="0.15">
      <c r="H1979" s="2"/>
    </row>
    <row r="1980" spans="8:30" x14ac:dyDescent="0.15">
      <c r="H1980" s="2"/>
      <c r="AD1980" s="6"/>
    </row>
    <row r="1981" spans="8:30" x14ac:dyDescent="0.15">
      <c r="H1981" s="2"/>
      <c r="AD1981" s="6"/>
    </row>
    <row r="1982" spans="8:30" x14ac:dyDescent="0.15">
      <c r="H1982" s="2"/>
    </row>
    <row r="1983" spans="8:30" x14ac:dyDescent="0.15">
      <c r="H1983" s="2"/>
    </row>
    <row r="1984" spans="8:30" x14ac:dyDescent="0.15">
      <c r="H1984" s="2"/>
    </row>
    <row r="1985" spans="8:8" x14ac:dyDescent="0.15">
      <c r="H1985" s="2"/>
    </row>
    <row r="1986" spans="8:8" x14ac:dyDescent="0.15">
      <c r="H1986" s="2"/>
    </row>
    <row r="1987" spans="8:8" x14ac:dyDescent="0.15">
      <c r="H1987" s="2"/>
    </row>
    <row r="1988" spans="8:8" x14ac:dyDescent="0.15">
      <c r="H1988" s="2"/>
    </row>
    <row r="1989" spans="8:8" x14ac:dyDescent="0.15">
      <c r="H1989" s="2"/>
    </row>
    <row r="1990" spans="8:8" x14ac:dyDescent="0.15">
      <c r="H1990" s="2"/>
    </row>
    <row r="1991" spans="8:8" x14ac:dyDescent="0.15">
      <c r="H1991" s="2"/>
    </row>
    <row r="1992" spans="8:8" x14ac:dyDescent="0.15">
      <c r="H1992" s="2"/>
    </row>
    <row r="1993" spans="8:8" x14ac:dyDescent="0.15">
      <c r="H1993" s="2"/>
    </row>
    <row r="1994" spans="8:8" x14ac:dyDescent="0.15">
      <c r="H1994" s="2"/>
    </row>
    <row r="1995" spans="8:8" x14ac:dyDescent="0.15">
      <c r="H1995" s="2"/>
    </row>
    <row r="1996" spans="8:8" x14ac:dyDescent="0.15">
      <c r="H1996" s="2"/>
    </row>
    <row r="1997" spans="8:8" x14ac:dyDescent="0.15">
      <c r="H1997" s="2"/>
    </row>
    <row r="1998" spans="8:8" x14ac:dyDescent="0.15">
      <c r="H1998" s="2"/>
    </row>
    <row r="1999" spans="8:8" x14ac:dyDescent="0.15">
      <c r="H1999" s="2"/>
    </row>
    <row r="2000" spans="8:8" x14ac:dyDescent="0.15">
      <c r="H2000" s="2"/>
    </row>
    <row r="2001" spans="8:8" x14ac:dyDescent="0.15">
      <c r="H2001" s="2"/>
    </row>
    <row r="2002" spans="8:8" x14ac:dyDescent="0.15">
      <c r="H2002" s="2"/>
    </row>
    <row r="2003" spans="8:8" x14ac:dyDescent="0.15">
      <c r="H2003" s="2"/>
    </row>
    <row r="2004" spans="8:8" x14ac:dyDescent="0.15">
      <c r="H2004" s="2"/>
    </row>
    <row r="2005" spans="8:8" x14ac:dyDescent="0.15">
      <c r="H2005" s="2"/>
    </row>
    <row r="2006" spans="8:8" x14ac:dyDescent="0.15">
      <c r="H2006" s="2"/>
    </row>
    <row r="2007" spans="8:8" x14ac:dyDescent="0.15">
      <c r="H2007" s="2"/>
    </row>
    <row r="2008" spans="8:8" x14ac:dyDescent="0.15">
      <c r="H2008" s="2"/>
    </row>
    <row r="2009" spans="8:8" x14ac:dyDescent="0.15">
      <c r="H2009" s="2"/>
    </row>
    <row r="2010" spans="8:8" x14ac:dyDescent="0.15">
      <c r="H2010" s="2"/>
    </row>
    <row r="2011" spans="8:8" x14ac:dyDescent="0.15">
      <c r="H2011" s="2"/>
    </row>
    <row r="2012" spans="8:8" x14ac:dyDescent="0.15">
      <c r="H2012" s="2"/>
    </row>
    <row r="2013" spans="8:8" x14ac:dyDescent="0.15">
      <c r="H2013" s="2"/>
    </row>
    <row r="2014" spans="8:8" x14ac:dyDescent="0.15">
      <c r="H2014" s="2"/>
    </row>
    <row r="2015" spans="8:8" x14ac:dyDescent="0.15">
      <c r="H2015" s="2"/>
    </row>
    <row r="2016" spans="8:8" x14ac:dyDescent="0.15">
      <c r="H2016" s="2"/>
    </row>
    <row r="2017" spans="8:12" x14ac:dyDescent="0.15">
      <c r="H2017" s="2"/>
    </row>
    <row r="2018" spans="8:12" x14ac:dyDescent="0.15">
      <c r="H2018" s="2"/>
    </row>
    <row r="2019" spans="8:12" x14ac:dyDescent="0.15">
      <c r="H2019" s="2"/>
    </row>
    <row r="2020" spans="8:12" x14ac:dyDescent="0.15">
      <c r="H2020" s="2"/>
    </row>
    <row r="2021" spans="8:12" x14ac:dyDescent="0.15">
      <c r="H2021" s="2"/>
    </row>
    <row r="2022" spans="8:12" x14ac:dyDescent="0.15">
      <c r="H2022" s="2"/>
    </row>
    <row r="2023" spans="8:12" x14ac:dyDescent="0.15">
      <c r="H2023" s="2"/>
    </row>
    <row r="2024" spans="8:12" x14ac:dyDescent="0.15">
      <c r="H2024" s="2"/>
    </row>
    <row r="2025" spans="8:12" x14ac:dyDescent="0.15">
      <c r="H2025" s="2"/>
    </row>
    <row r="2026" spans="8:12" x14ac:dyDescent="0.15">
      <c r="H2026" s="2"/>
      <c r="K2026" s="3"/>
      <c r="L2026" s="3"/>
    </row>
    <row r="2027" spans="8:12" x14ac:dyDescent="0.15">
      <c r="H2027" s="2"/>
      <c r="K2027" s="3"/>
      <c r="L2027" s="3"/>
    </row>
    <row r="2028" spans="8:12" x14ac:dyDescent="0.15">
      <c r="H2028" s="2"/>
      <c r="K2028" s="3"/>
      <c r="L2028" s="3"/>
    </row>
    <row r="2029" spans="8:12" x14ac:dyDescent="0.15">
      <c r="H2029" s="2"/>
      <c r="K2029" s="3"/>
      <c r="L2029" s="3"/>
    </row>
    <row r="2030" spans="8:12" x14ac:dyDescent="0.15">
      <c r="H2030" s="2"/>
    </row>
    <row r="2031" spans="8:12" x14ac:dyDescent="0.15">
      <c r="H2031" s="2"/>
    </row>
    <row r="2032" spans="8:12" x14ac:dyDescent="0.15">
      <c r="H2032" s="2"/>
    </row>
    <row r="2033" spans="8:30" x14ac:dyDescent="0.15">
      <c r="H2033" s="2"/>
    </row>
    <row r="2034" spans="8:30" x14ac:dyDescent="0.15">
      <c r="H2034" s="2"/>
    </row>
    <row r="2035" spans="8:30" x14ac:dyDescent="0.15">
      <c r="H2035" s="2"/>
    </row>
    <row r="2036" spans="8:30" x14ac:dyDescent="0.15">
      <c r="H2036" s="2"/>
    </row>
    <row r="2037" spans="8:30" x14ac:dyDescent="0.15">
      <c r="H2037" s="2"/>
    </row>
    <row r="2038" spans="8:30" x14ac:dyDescent="0.15">
      <c r="H2038" s="2"/>
      <c r="AD2038" s="6"/>
    </row>
    <row r="2039" spans="8:30" x14ac:dyDescent="0.15">
      <c r="H2039" s="2"/>
      <c r="AD2039" s="6"/>
    </row>
    <row r="2040" spans="8:30" x14ac:dyDescent="0.15">
      <c r="H2040" s="2"/>
      <c r="AD2040" s="6"/>
    </row>
    <row r="2041" spans="8:30" x14ac:dyDescent="0.15">
      <c r="H2041" s="2"/>
      <c r="AD2041" s="6"/>
    </row>
    <row r="2042" spans="8:30" x14ac:dyDescent="0.15">
      <c r="H2042" s="2"/>
      <c r="K2042" s="3"/>
      <c r="L2042" s="3"/>
    </row>
    <row r="2043" spans="8:30" x14ac:dyDescent="0.15">
      <c r="H2043" s="2"/>
      <c r="K2043" s="3"/>
      <c r="L2043" s="3"/>
    </row>
    <row r="2044" spans="8:30" x14ac:dyDescent="0.15">
      <c r="H2044" s="2"/>
      <c r="K2044" s="3"/>
      <c r="L2044" s="3"/>
    </row>
    <row r="2045" spans="8:30" x14ac:dyDescent="0.15">
      <c r="H2045" s="2"/>
      <c r="K2045" s="3"/>
      <c r="L2045" s="3"/>
    </row>
    <row r="2046" spans="8:30" x14ac:dyDescent="0.15">
      <c r="H2046" s="2"/>
      <c r="K2046" s="3"/>
      <c r="L2046" s="3"/>
    </row>
    <row r="2047" spans="8:30" x14ac:dyDescent="0.15">
      <c r="H2047" s="2"/>
      <c r="K2047" s="3"/>
      <c r="L2047" s="3"/>
    </row>
    <row r="2048" spans="8:30" x14ac:dyDescent="0.15">
      <c r="H2048" s="2"/>
      <c r="K2048" s="3"/>
      <c r="L2048" s="3"/>
    </row>
    <row r="2049" spans="8:30" x14ac:dyDescent="0.15">
      <c r="H2049" s="2"/>
      <c r="K2049" s="3"/>
      <c r="L2049" s="3"/>
    </row>
    <row r="2050" spans="8:30" x14ac:dyDescent="0.15">
      <c r="H2050" s="2"/>
      <c r="AD2050" s="6"/>
    </row>
    <row r="2051" spans="8:30" x14ac:dyDescent="0.15">
      <c r="H2051" s="2"/>
      <c r="AD2051" s="6"/>
    </row>
    <row r="2052" spans="8:30" x14ac:dyDescent="0.15">
      <c r="H2052" s="2"/>
    </row>
    <row r="2053" spans="8:30" x14ac:dyDescent="0.15">
      <c r="H2053" s="2"/>
    </row>
    <row r="2054" spans="8:30" x14ac:dyDescent="0.15">
      <c r="H2054" s="2"/>
    </row>
    <row r="2055" spans="8:30" x14ac:dyDescent="0.15">
      <c r="H2055" s="2"/>
    </row>
    <row r="2056" spans="8:30" x14ac:dyDescent="0.15">
      <c r="H2056" s="2"/>
      <c r="AD2056" s="6"/>
    </row>
    <row r="2057" spans="8:30" x14ac:dyDescent="0.15">
      <c r="H2057" s="2"/>
      <c r="AD2057" s="6"/>
    </row>
    <row r="2058" spans="8:30" x14ac:dyDescent="0.15">
      <c r="H2058" s="2"/>
      <c r="AD2058" s="6"/>
    </row>
    <row r="2059" spans="8:30" x14ac:dyDescent="0.15">
      <c r="H2059" s="2"/>
      <c r="AD2059" s="6"/>
    </row>
    <row r="2060" spans="8:30" x14ac:dyDescent="0.15">
      <c r="H2060" s="2"/>
      <c r="K2060" s="3"/>
      <c r="L2060" s="3"/>
      <c r="AD2060" s="6"/>
    </row>
    <row r="2061" spans="8:30" x14ac:dyDescent="0.15">
      <c r="H2061" s="2"/>
      <c r="K2061" s="3"/>
      <c r="L2061" s="3"/>
      <c r="AD2061" s="6"/>
    </row>
    <row r="2062" spans="8:30" x14ac:dyDescent="0.15">
      <c r="H2062" s="2"/>
      <c r="AD2062" s="6"/>
    </row>
    <row r="2063" spans="8:30" x14ac:dyDescent="0.15">
      <c r="H2063" s="2"/>
      <c r="AD2063" s="6"/>
    </row>
    <row r="2064" spans="8:30" x14ac:dyDescent="0.15">
      <c r="H2064" s="2"/>
    </row>
    <row r="2065" spans="8:30" x14ac:dyDescent="0.15">
      <c r="H2065" s="2"/>
    </row>
    <row r="2066" spans="8:30" x14ac:dyDescent="0.15">
      <c r="H2066" s="2"/>
    </row>
    <row r="2067" spans="8:30" x14ac:dyDescent="0.15">
      <c r="H2067" s="2"/>
    </row>
    <row r="2068" spans="8:30" x14ac:dyDescent="0.15">
      <c r="H2068" s="2"/>
      <c r="AD2068" s="6"/>
    </row>
    <row r="2069" spans="8:30" x14ac:dyDescent="0.15">
      <c r="H2069" s="2"/>
      <c r="AD2069" s="6"/>
    </row>
    <row r="2070" spans="8:30" x14ac:dyDescent="0.15">
      <c r="H2070" s="2"/>
      <c r="AD2070" s="6"/>
    </row>
    <row r="2071" spans="8:30" x14ac:dyDescent="0.15">
      <c r="H2071" s="2"/>
      <c r="AD2071" s="6"/>
    </row>
    <row r="2072" spans="8:30" x14ac:dyDescent="0.15">
      <c r="H2072" s="2"/>
      <c r="AD2072" s="6"/>
    </row>
    <row r="2073" spans="8:30" x14ac:dyDescent="0.15">
      <c r="H2073" s="2"/>
      <c r="AD2073" s="6"/>
    </row>
    <row r="2074" spans="8:30" x14ac:dyDescent="0.15">
      <c r="H2074" s="2"/>
      <c r="AD2074" s="6"/>
    </row>
    <row r="2075" spans="8:30" x14ac:dyDescent="0.15">
      <c r="H2075" s="2"/>
      <c r="AD2075" s="6"/>
    </row>
    <row r="2076" spans="8:30" x14ac:dyDescent="0.15">
      <c r="H2076" s="2"/>
      <c r="AD2076" s="6"/>
    </row>
    <row r="2077" spans="8:30" x14ac:dyDescent="0.15">
      <c r="H2077" s="2"/>
      <c r="AD2077" s="6"/>
    </row>
    <row r="2078" spans="8:30" x14ac:dyDescent="0.15">
      <c r="H2078" s="2"/>
      <c r="AD2078" s="6"/>
    </row>
    <row r="2079" spans="8:30" x14ac:dyDescent="0.15">
      <c r="H2079" s="2"/>
      <c r="AD2079" s="6"/>
    </row>
    <row r="2080" spans="8:30" x14ac:dyDescent="0.15">
      <c r="H2080" s="2"/>
      <c r="K2080" s="3"/>
      <c r="L2080" s="3"/>
      <c r="S2080" s="3"/>
      <c r="T2080" s="3"/>
      <c r="V2080" s="3"/>
      <c r="Y2080" s="3"/>
      <c r="AD2080" s="6"/>
    </row>
    <row r="2081" spans="8:30" x14ac:dyDescent="0.15">
      <c r="H2081" s="2"/>
      <c r="K2081" s="3"/>
      <c r="L2081" s="3"/>
      <c r="S2081" s="3"/>
      <c r="T2081" s="3"/>
      <c r="V2081" s="3"/>
      <c r="Y2081" s="3"/>
      <c r="AD2081" s="6"/>
    </row>
    <row r="2082" spans="8:30" x14ac:dyDescent="0.15">
      <c r="H2082" s="2"/>
      <c r="K2082" s="3"/>
      <c r="L2082" s="3"/>
      <c r="S2082" s="3"/>
      <c r="T2082" s="3"/>
      <c r="V2082" s="3"/>
      <c r="Y2082" s="3"/>
      <c r="AD2082" s="6"/>
    </row>
    <row r="2083" spans="8:30" x14ac:dyDescent="0.15">
      <c r="H2083" s="2"/>
      <c r="K2083" s="3"/>
      <c r="L2083" s="3"/>
      <c r="S2083" s="3"/>
      <c r="T2083" s="3"/>
      <c r="V2083" s="3"/>
      <c r="Y2083" s="3"/>
      <c r="AD2083" s="6"/>
    </row>
    <row r="2084" spans="8:30" x14ac:dyDescent="0.15">
      <c r="H2084" s="2"/>
      <c r="K2084" s="3"/>
      <c r="L2084" s="3"/>
      <c r="S2084" s="3"/>
      <c r="T2084" s="3"/>
      <c r="V2084" s="3"/>
      <c r="Y2084" s="3"/>
      <c r="AD2084" s="6"/>
    </row>
    <row r="2085" spans="8:30" x14ac:dyDescent="0.15">
      <c r="H2085" s="2"/>
      <c r="K2085" s="3"/>
      <c r="L2085" s="3"/>
      <c r="S2085" s="3"/>
      <c r="T2085" s="3"/>
      <c r="V2085" s="3"/>
      <c r="Y2085" s="3"/>
      <c r="AD2085" s="6"/>
    </row>
    <row r="2086" spans="8:30" x14ac:dyDescent="0.15">
      <c r="H2086" s="2"/>
      <c r="K2086" s="3"/>
      <c r="L2086" s="3"/>
      <c r="S2086" s="3"/>
      <c r="T2086" s="3"/>
      <c r="V2086" s="3"/>
      <c r="Y2086" s="3"/>
      <c r="AD2086" s="6"/>
    </row>
    <row r="2087" spans="8:30" x14ac:dyDescent="0.15">
      <c r="H2087" s="2"/>
      <c r="K2087" s="3"/>
      <c r="L2087" s="3"/>
      <c r="S2087" s="3"/>
      <c r="T2087" s="3"/>
      <c r="V2087" s="3"/>
      <c r="Y2087" s="3"/>
      <c r="AD2087" s="6"/>
    </row>
    <row r="2088" spans="8:30" x14ac:dyDescent="0.15">
      <c r="H2088" s="2"/>
      <c r="K2088" s="3"/>
      <c r="L2088" s="3"/>
      <c r="S2088" s="3"/>
      <c r="T2088" s="3"/>
      <c r="V2088" s="3"/>
      <c r="Y2088" s="3"/>
      <c r="AD2088" s="6"/>
    </row>
    <row r="2089" spans="8:30" x14ac:dyDescent="0.15">
      <c r="H2089" s="2"/>
      <c r="K2089" s="3"/>
      <c r="L2089" s="3"/>
      <c r="S2089" s="3"/>
      <c r="T2089" s="3"/>
      <c r="V2089" s="3"/>
      <c r="Y2089" s="3"/>
      <c r="AD2089" s="6"/>
    </row>
    <row r="2090" spans="8:30" x14ac:dyDescent="0.15">
      <c r="H2090" s="2"/>
      <c r="K2090" s="3"/>
      <c r="L2090" s="3"/>
      <c r="S2090" s="3"/>
      <c r="T2090" s="3"/>
      <c r="V2090" s="3"/>
      <c r="Y2090" s="3"/>
    </row>
    <row r="2091" spans="8:30" x14ac:dyDescent="0.15">
      <c r="H2091" s="2"/>
      <c r="K2091" s="3"/>
      <c r="L2091" s="3"/>
      <c r="S2091" s="3"/>
      <c r="T2091" s="3"/>
      <c r="V2091" s="3"/>
      <c r="Y2091" s="3"/>
    </row>
    <row r="2092" spans="8:30" x14ac:dyDescent="0.15">
      <c r="H2092" s="2"/>
      <c r="K2092" s="3"/>
      <c r="L2092" s="3"/>
    </row>
    <row r="2093" spans="8:30" x14ac:dyDescent="0.15">
      <c r="H2093" s="2"/>
      <c r="K2093" s="3"/>
      <c r="L2093" s="3"/>
    </row>
    <row r="2094" spans="8:30" x14ac:dyDescent="0.15">
      <c r="H2094" s="2"/>
      <c r="S2094" s="3"/>
      <c r="T2094" s="3"/>
      <c r="V2094" s="3"/>
      <c r="Y2094" s="3"/>
    </row>
    <row r="2095" spans="8:30" x14ac:dyDescent="0.15">
      <c r="H2095" s="2"/>
      <c r="S2095" s="3"/>
      <c r="T2095" s="3"/>
      <c r="V2095" s="3"/>
      <c r="Y2095" s="3"/>
    </row>
    <row r="2096" spans="8:30" x14ac:dyDescent="0.15">
      <c r="H2096" s="2"/>
      <c r="K2096" s="3"/>
      <c r="L2096" s="3"/>
      <c r="S2096" s="3"/>
      <c r="T2096" s="3"/>
      <c r="V2096" s="3"/>
      <c r="Y2096" s="3"/>
      <c r="AD2096" s="6"/>
    </row>
    <row r="2097" spans="8:30" x14ac:dyDescent="0.15">
      <c r="H2097" s="2"/>
      <c r="K2097" s="3"/>
      <c r="L2097" s="3"/>
      <c r="S2097" s="3"/>
      <c r="T2097" s="3"/>
      <c r="V2097" s="3"/>
      <c r="Y2097" s="3"/>
      <c r="AD2097" s="6"/>
    </row>
    <row r="2098" spans="8:30" x14ac:dyDescent="0.15">
      <c r="H2098" s="2"/>
      <c r="S2098" s="3"/>
      <c r="T2098" s="3"/>
      <c r="V2098" s="3"/>
      <c r="Y2098" s="3"/>
    </row>
    <row r="2099" spans="8:30" x14ac:dyDescent="0.15">
      <c r="H2099" s="2"/>
      <c r="S2099" s="3"/>
      <c r="T2099" s="3"/>
      <c r="V2099" s="3"/>
      <c r="Y2099" s="3"/>
    </row>
    <row r="2100" spans="8:30" x14ac:dyDescent="0.15">
      <c r="H2100" s="2"/>
    </row>
    <row r="2101" spans="8:30" x14ac:dyDescent="0.15">
      <c r="H2101" s="2"/>
    </row>
    <row r="2102" spans="8:30" x14ac:dyDescent="0.15">
      <c r="H2102" s="2"/>
    </row>
    <row r="2103" spans="8:30" x14ac:dyDescent="0.15">
      <c r="H2103" s="2"/>
    </row>
    <row r="2104" spans="8:30" x14ac:dyDescent="0.15">
      <c r="H2104" s="2"/>
    </row>
    <row r="2105" spans="8:30" x14ac:dyDescent="0.15">
      <c r="H2105" s="2"/>
    </row>
    <row r="2106" spans="8:30" x14ac:dyDescent="0.15">
      <c r="H2106" s="2"/>
    </row>
    <row r="2107" spans="8:30" x14ac:dyDescent="0.15">
      <c r="H2107" s="2"/>
    </row>
    <row r="2108" spans="8:30" x14ac:dyDescent="0.15">
      <c r="H2108" s="2"/>
    </row>
    <row r="2109" spans="8:30" x14ac:dyDescent="0.15">
      <c r="H2109" s="2"/>
    </row>
    <row r="2110" spans="8:30" x14ac:dyDescent="0.15">
      <c r="H2110" s="2"/>
      <c r="AD2110" s="6"/>
    </row>
    <row r="2111" spans="8:30" x14ac:dyDescent="0.15">
      <c r="H2111" s="2"/>
      <c r="AD2111" s="6"/>
    </row>
    <row r="2112" spans="8:30" x14ac:dyDescent="0.15">
      <c r="H2112" s="2"/>
      <c r="AD2112" s="6"/>
    </row>
    <row r="2113" spans="8:30" x14ac:dyDescent="0.15">
      <c r="H2113" s="2"/>
      <c r="AD2113" s="6"/>
    </row>
    <row r="2114" spans="8:30" x14ac:dyDescent="0.15">
      <c r="H2114" s="2"/>
      <c r="AD2114" s="6"/>
    </row>
    <row r="2115" spans="8:30" x14ac:dyDescent="0.15">
      <c r="H2115" s="2"/>
      <c r="AD2115" s="6"/>
    </row>
    <row r="2116" spans="8:30" x14ac:dyDescent="0.15">
      <c r="H2116" s="2"/>
      <c r="AD2116" s="6"/>
    </row>
    <row r="2117" spans="8:30" x14ac:dyDescent="0.15">
      <c r="H2117" s="2"/>
      <c r="AD2117" s="6"/>
    </row>
    <row r="2118" spans="8:30" x14ac:dyDescent="0.15">
      <c r="H2118" s="2"/>
      <c r="AD2118" s="6"/>
    </row>
    <row r="2119" spans="8:30" x14ac:dyDescent="0.15">
      <c r="H2119" s="2"/>
      <c r="AD2119" s="6"/>
    </row>
    <row r="2120" spans="8:30" x14ac:dyDescent="0.15">
      <c r="H2120" s="2"/>
      <c r="AD2120" s="6"/>
    </row>
    <row r="2121" spans="8:30" x14ac:dyDescent="0.15">
      <c r="H2121" s="2"/>
      <c r="AD2121" s="6"/>
    </row>
    <row r="2122" spans="8:30" x14ac:dyDescent="0.15">
      <c r="H2122" s="2"/>
      <c r="AD2122" s="6"/>
    </row>
    <row r="2123" spans="8:30" x14ac:dyDescent="0.15">
      <c r="H2123" s="2"/>
      <c r="AD2123" s="6"/>
    </row>
    <row r="2124" spans="8:30" x14ac:dyDescent="0.15">
      <c r="H2124" s="2"/>
      <c r="AD2124" s="6"/>
    </row>
    <row r="2125" spans="8:30" x14ac:dyDescent="0.15">
      <c r="H2125" s="2"/>
      <c r="AD2125" s="6"/>
    </row>
    <row r="2126" spans="8:30" x14ac:dyDescent="0.15">
      <c r="H2126" s="2"/>
      <c r="AD2126" s="6"/>
    </row>
    <row r="2127" spans="8:30" x14ac:dyDescent="0.15">
      <c r="H2127" s="2"/>
      <c r="AD2127" s="6"/>
    </row>
    <row r="2128" spans="8:30" x14ac:dyDescent="0.15">
      <c r="H2128" s="2"/>
      <c r="AD2128" s="6"/>
    </row>
    <row r="2129" spans="8:30" x14ac:dyDescent="0.15">
      <c r="H2129" s="2"/>
      <c r="AD2129" s="6"/>
    </row>
    <row r="2130" spans="8:30" x14ac:dyDescent="0.15">
      <c r="H2130" s="2"/>
      <c r="AD2130" s="6"/>
    </row>
    <row r="2131" spans="8:30" x14ac:dyDescent="0.15">
      <c r="H2131" s="2"/>
      <c r="AD2131" s="6"/>
    </row>
    <row r="2132" spans="8:30" x14ac:dyDescent="0.15">
      <c r="H2132" s="2"/>
      <c r="K2132" s="3"/>
      <c r="L2132" s="3"/>
      <c r="S2132" s="3"/>
      <c r="T2132" s="3"/>
      <c r="V2132" s="3"/>
      <c r="Y2132" s="3"/>
      <c r="AD2132" s="6"/>
    </row>
    <row r="2133" spans="8:30" x14ac:dyDescent="0.15">
      <c r="H2133" s="2"/>
      <c r="K2133" s="3"/>
      <c r="L2133" s="3"/>
      <c r="S2133" s="3"/>
      <c r="T2133" s="3"/>
      <c r="V2133" s="3"/>
      <c r="Y2133" s="3"/>
      <c r="AD2133" s="6"/>
    </row>
    <row r="2134" spans="8:30" x14ac:dyDescent="0.15">
      <c r="H2134" s="2"/>
      <c r="K2134" s="3"/>
      <c r="L2134" s="3"/>
      <c r="S2134" s="3"/>
      <c r="AD2134" s="6"/>
    </row>
    <row r="2135" spans="8:30" x14ac:dyDescent="0.15">
      <c r="H2135" s="2"/>
      <c r="K2135" s="3"/>
      <c r="L2135" s="3"/>
      <c r="S2135" s="3"/>
      <c r="AD2135" s="6"/>
    </row>
    <row r="2136" spans="8:30" x14ac:dyDescent="0.15">
      <c r="H2136" s="2"/>
      <c r="K2136" s="3"/>
      <c r="L2136" s="3"/>
      <c r="S2136" s="3"/>
      <c r="V2136" s="3"/>
      <c r="AD2136" s="6"/>
    </row>
    <row r="2137" spans="8:30" x14ac:dyDescent="0.15">
      <c r="H2137" s="2"/>
      <c r="K2137" s="3"/>
      <c r="L2137" s="3"/>
      <c r="S2137" s="3"/>
      <c r="V2137" s="3"/>
      <c r="AD2137" s="6"/>
    </row>
    <row r="2138" spans="8:30" x14ac:dyDescent="0.15">
      <c r="H2138" s="2"/>
      <c r="AD2138" s="6"/>
    </row>
    <row r="2139" spans="8:30" x14ac:dyDescent="0.15">
      <c r="H2139" s="2"/>
      <c r="AD2139" s="6"/>
    </row>
    <row r="2140" spans="8:30" x14ac:dyDescent="0.15">
      <c r="H2140" s="2"/>
      <c r="AD2140" s="6"/>
    </row>
    <row r="2141" spans="8:30" x14ac:dyDescent="0.15">
      <c r="H2141" s="2"/>
      <c r="AD2141" s="6"/>
    </row>
    <row r="2142" spans="8:30" x14ac:dyDescent="0.15">
      <c r="H2142" s="2"/>
      <c r="AD2142" s="6"/>
    </row>
    <row r="2143" spans="8:30" x14ac:dyDescent="0.15">
      <c r="H2143" s="2"/>
      <c r="AD2143" s="6"/>
    </row>
    <row r="2144" spans="8:30" x14ac:dyDescent="0.15">
      <c r="H2144" s="2"/>
      <c r="AD2144" s="6"/>
    </row>
    <row r="2145" spans="8:30" x14ac:dyDescent="0.15">
      <c r="H2145" s="2"/>
      <c r="AD2145" s="6"/>
    </row>
    <row r="2146" spans="8:30" x14ac:dyDescent="0.15">
      <c r="H2146" s="2"/>
    </row>
    <row r="2147" spans="8:30" x14ac:dyDescent="0.15">
      <c r="H2147" s="2"/>
    </row>
    <row r="2148" spans="8:30" x14ac:dyDescent="0.15">
      <c r="H2148" s="2"/>
    </row>
    <row r="2149" spans="8:30" x14ac:dyDescent="0.15">
      <c r="H2149" s="2"/>
    </row>
    <row r="2150" spans="8:30" x14ac:dyDescent="0.15">
      <c r="H2150" s="2"/>
    </row>
    <row r="2151" spans="8:30" x14ac:dyDescent="0.15">
      <c r="H2151" s="2"/>
    </row>
    <row r="2152" spans="8:30" x14ac:dyDescent="0.15">
      <c r="H2152" s="2"/>
    </row>
    <row r="2153" spans="8:30" x14ac:dyDescent="0.15">
      <c r="H2153" s="2"/>
    </row>
    <row r="2154" spans="8:30" x14ac:dyDescent="0.15">
      <c r="H2154" s="2"/>
      <c r="K2154" s="3"/>
      <c r="L2154" s="3"/>
      <c r="S2154" s="3"/>
      <c r="T2154" s="3"/>
      <c r="V2154" s="3"/>
      <c r="Y2154" s="3"/>
    </row>
    <row r="2155" spans="8:30" x14ac:dyDescent="0.15">
      <c r="H2155" s="2"/>
      <c r="K2155" s="3"/>
      <c r="L2155" s="3"/>
      <c r="S2155" s="3"/>
      <c r="T2155" s="3"/>
      <c r="V2155" s="3"/>
      <c r="Y2155" s="3"/>
    </row>
    <row r="2156" spans="8:30" x14ac:dyDescent="0.15">
      <c r="H2156" s="2"/>
      <c r="K2156" s="3"/>
      <c r="L2156" s="3"/>
    </row>
    <row r="2157" spans="8:30" x14ac:dyDescent="0.15">
      <c r="H2157" s="2"/>
      <c r="K2157" s="3"/>
      <c r="L2157" s="3"/>
    </row>
    <row r="2158" spans="8:30" x14ac:dyDescent="0.15">
      <c r="H2158" s="2"/>
    </row>
    <row r="2159" spans="8:30" x14ac:dyDescent="0.15">
      <c r="H2159" s="2"/>
    </row>
    <row r="2160" spans="8:30" x14ac:dyDescent="0.15">
      <c r="H2160" s="2"/>
    </row>
    <row r="2161" spans="8:30" x14ac:dyDescent="0.15">
      <c r="H2161" s="2"/>
    </row>
    <row r="2162" spans="8:30" x14ac:dyDescent="0.15">
      <c r="H2162" s="2"/>
      <c r="AD2162" s="6"/>
    </row>
    <row r="2163" spans="8:30" x14ac:dyDescent="0.15">
      <c r="H2163" s="2"/>
      <c r="AD2163" s="6"/>
    </row>
    <row r="2164" spans="8:30" x14ac:dyDescent="0.15">
      <c r="H2164" s="2"/>
      <c r="AD2164" s="6"/>
    </row>
    <row r="2165" spans="8:30" x14ac:dyDescent="0.15">
      <c r="H2165" s="2"/>
      <c r="AD2165" s="6"/>
    </row>
    <row r="2166" spans="8:30" x14ac:dyDescent="0.15">
      <c r="H2166" s="2"/>
      <c r="AD2166" s="6"/>
    </row>
    <row r="2167" spans="8:30" x14ac:dyDescent="0.15">
      <c r="H2167" s="2"/>
      <c r="AD2167" s="6"/>
    </row>
    <row r="2168" spans="8:30" x14ac:dyDescent="0.15">
      <c r="H2168" s="2"/>
      <c r="AD2168" s="6"/>
    </row>
    <row r="2169" spans="8:30" x14ac:dyDescent="0.15">
      <c r="H2169" s="2"/>
      <c r="AD2169" s="6"/>
    </row>
    <row r="2170" spans="8:30" x14ac:dyDescent="0.15">
      <c r="H2170" s="2"/>
      <c r="AD2170" s="6"/>
    </row>
    <row r="2171" spans="8:30" x14ac:dyDescent="0.15">
      <c r="H2171" s="2"/>
      <c r="AD2171" s="6"/>
    </row>
    <row r="2172" spans="8:30" x14ac:dyDescent="0.15">
      <c r="H2172" s="2"/>
      <c r="AD2172" s="6"/>
    </row>
    <row r="2173" spans="8:30" x14ac:dyDescent="0.15">
      <c r="H2173" s="2"/>
      <c r="AD2173" s="6"/>
    </row>
    <row r="2174" spans="8:30" x14ac:dyDescent="0.15">
      <c r="H2174" s="2"/>
    </row>
    <row r="2175" spans="8:30" x14ac:dyDescent="0.15">
      <c r="H2175" s="2"/>
    </row>
    <row r="2176" spans="8:30" x14ac:dyDescent="0.15">
      <c r="H2176" s="2"/>
    </row>
    <row r="2177" spans="8:30" x14ac:dyDescent="0.15">
      <c r="H2177" s="2"/>
    </row>
    <row r="2178" spans="8:30" x14ac:dyDescent="0.15">
      <c r="H2178" s="2"/>
    </row>
    <row r="2179" spans="8:30" x14ac:dyDescent="0.15">
      <c r="H2179" s="2"/>
    </row>
    <row r="2180" spans="8:30" x14ac:dyDescent="0.15">
      <c r="H2180" s="2"/>
    </row>
    <row r="2181" spans="8:30" x14ac:dyDescent="0.15">
      <c r="H2181" s="2"/>
    </row>
    <row r="2182" spans="8:30" x14ac:dyDescent="0.15">
      <c r="H2182" s="2"/>
      <c r="K2182" s="3"/>
      <c r="L2182" s="3"/>
      <c r="T2182" s="3"/>
      <c r="U2182" s="3"/>
      <c r="Y2182" s="3"/>
      <c r="AB2182" s="3"/>
      <c r="AD2182" s="6"/>
    </row>
    <row r="2183" spans="8:30" x14ac:dyDescent="0.15">
      <c r="H2183" s="2"/>
      <c r="K2183" s="3"/>
      <c r="L2183" s="3"/>
      <c r="T2183" s="3"/>
      <c r="U2183" s="3"/>
      <c r="Y2183" s="3"/>
      <c r="AB2183" s="3"/>
      <c r="AD2183" s="6"/>
    </row>
    <row r="2184" spans="8:30" x14ac:dyDescent="0.15">
      <c r="H2184" s="2"/>
      <c r="T2184" s="3"/>
      <c r="U2184" s="3"/>
      <c r="Y2184" s="3"/>
      <c r="AB2184" s="3"/>
      <c r="AD2184" s="6"/>
    </row>
    <row r="2185" spans="8:30" x14ac:dyDescent="0.15">
      <c r="H2185" s="2"/>
      <c r="T2185" s="3"/>
      <c r="U2185" s="3"/>
      <c r="Y2185" s="3"/>
      <c r="AB2185" s="3"/>
      <c r="AD2185" s="6"/>
    </row>
    <row r="2186" spans="8:30" x14ac:dyDescent="0.15">
      <c r="H2186" s="2"/>
      <c r="K2186" s="3"/>
      <c r="L2186" s="3"/>
      <c r="S2186" s="3"/>
      <c r="T2186" s="3"/>
      <c r="U2186" s="3"/>
      <c r="V2186" s="3"/>
      <c r="Y2186" s="3"/>
      <c r="AB2186" s="3"/>
      <c r="AD2186" s="6"/>
    </row>
    <row r="2187" spans="8:30" x14ac:dyDescent="0.15">
      <c r="H2187" s="2"/>
      <c r="K2187" s="3"/>
      <c r="L2187" s="3"/>
      <c r="S2187" s="3"/>
      <c r="T2187" s="3"/>
      <c r="U2187" s="3"/>
      <c r="V2187" s="3"/>
      <c r="Y2187" s="3"/>
      <c r="AB2187" s="3"/>
      <c r="AD2187" s="6"/>
    </row>
    <row r="2188" spans="8:30" x14ac:dyDescent="0.15">
      <c r="H2188" s="2"/>
      <c r="K2188" s="3"/>
      <c r="L2188" s="3"/>
      <c r="S2188" s="3"/>
      <c r="T2188" s="3"/>
      <c r="U2188" s="3"/>
      <c r="V2188" s="3"/>
      <c r="Y2188" s="3"/>
      <c r="AB2188" s="3"/>
      <c r="AD2188" s="6"/>
    </row>
    <row r="2189" spans="8:30" x14ac:dyDescent="0.15">
      <c r="H2189" s="2"/>
      <c r="K2189" s="3"/>
      <c r="L2189" s="3"/>
      <c r="S2189" s="3"/>
      <c r="T2189" s="3"/>
      <c r="U2189" s="3"/>
      <c r="V2189" s="3"/>
      <c r="Y2189" s="3"/>
      <c r="AB2189" s="3"/>
      <c r="AD2189" s="6"/>
    </row>
    <row r="2190" spans="8:30" x14ac:dyDescent="0.15">
      <c r="H2190" s="2"/>
      <c r="T2190" s="3"/>
      <c r="Y2190" s="3"/>
    </row>
    <row r="2191" spans="8:30" x14ac:dyDescent="0.15">
      <c r="H2191" s="2"/>
      <c r="T2191" s="3"/>
      <c r="Y2191" s="3"/>
    </row>
    <row r="2192" spans="8:30" x14ac:dyDescent="0.15">
      <c r="H2192" s="2"/>
      <c r="K2192" s="3"/>
      <c r="L2192" s="3"/>
      <c r="S2192" s="3"/>
      <c r="T2192" s="3"/>
      <c r="V2192" s="3"/>
      <c r="Y2192" s="3"/>
      <c r="AD2192" s="6"/>
    </row>
    <row r="2193" spans="8:30" x14ac:dyDescent="0.15">
      <c r="H2193" s="2"/>
      <c r="K2193" s="3"/>
      <c r="L2193" s="3"/>
      <c r="S2193" s="3"/>
      <c r="T2193" s="3"/>
      <c r="V2193" s="3"/>
      <c r="Y2193" s="3"/>
      <c r="AD2193" s="6"/>
    </row>
    <row r="2194" spans="8:30" x14ac:dyDescent="0.15">
      <c r="H2194" s="2"/>
      <c r="K2194" s="3"/>
      <c r="L2194" s="3"/>
      <c r="S2194" s="3"/>
      <c r="V2194" s="3"/>
      <c r="AD2194" s="6"/>
    </row>
    <row r="2195" spans="8:30" x14ac:dyDescent="0.15">
      <c r="H2195" s="2"/>
      <c r="K2195" s="3"/>
      <c r="L2195" s="3"/>
      <c r="S2195" s="3"/>
      <c r="V2195" s="3"/>
      <c r="AD2195" s="6"/>
    </row>
    <row r="2196" spans="8:30" x14ac:dyDescent="0.15">
      <c r="H2196" s="2"/>
      <c r="AD2196" s="6"/>
    </row>
    <row r="2197" spans="8:30" x14ac:dyDescent="0.15">
      <c r="H2197" s="2"/>
      <c r="AD2197" s="6"/>
    </row>
    <row r="2198" spans="8:30" x14ac:dyDescent="0.15">
      <c r="H2198" s="2"/>
      <c r="AD2198" s="6"/>
    </row>
    <row r="2199" spans="8:30" x14ac:dyDescent="0.15">
      <c r="H2199" s="2"/>
      <c r="AD2199" s="6"/>
    </row>
    <row r="2200" spans="8:30" x14ac:dyDescent="0.15">
      <c r="H2200" s="2"/>
    </row>
    <row r="2201" spans="8:30" x14ac:dyDescent="0.15">
      <c r="H2201" s="2"/>
    </row>
    <row r="2202" spans="8:30" x14ac:dyDescent="0.15">
      <c r="H2202" s="2"/>
    </row>
    <row r="2203" spans="8:30" x14ac:dyDescent="0.15">
      <c r="H2203" s="2"/>
    </row>
    <row r="2204" spans="8:30" x14ac:dyDescent="0.15">
      <c r="H2204" s="2"/>
    </row>
    <row r="2205" spans="8:30" x14ac:dyDescent="0.15">
      <c r="H2205" s="2"/>
    </row>
    <row r="2206" spans="8:30" x14ac:dyDescent="0.15">
      <c r="H2206" s="2"/>
      <c r="AD2206" s="6"/>
    </row>
    <row r="2207" spans="8:30" x14ac:dyDescent="0.15">
      <c r="H2207" s="2"/>
      <c r="AD2207" s="6"/>
    </row>
    <row r="2208" spans="8:30" x14ac:dyDescent="0.15">
      <c r="H2208" s="2"/>
      <c r="K2208" s="3"/>
      <c r="L2208" s="3"/>
    </row>
    <row r="2209" spans="8:28" x14ac:dyDescent="0.15">
      <c r="H2209" s="2"/>
      <c r="K2209" s="3"/>
      <c r="L2209" s="3"/>
    </row>
    <row r="2210" spans="8:28" x14ac:dyDescent="0.15">
      <c r="H2210" s="2"/>
      <c r="K2210" s="3"/>
      <c r="L2210" s="3"/>
    </row>
    <row r="2211" spans="8:28" x14ac:dyDescent="0.15">
      <c r="H2211" s="2"/>
      <c r="K2211" s="3"/>
      <c r="L2211" s="3"/>
    </row>
    <row r="2212" spans="8:28" x14ac:dyDescent="0.15">
      <c r="H2212" s="2"/>
      <c r="K2212" s="3"/>
      <c r="L2212" s="3"/>
    </row>
    <row r="2213" spans="8:28" x14ac:dyDescent="0.15">
      <c r="H2213" s="2"/>
      <c r="K2213" s="3"/>
      <c r="L2213" s="3"/>
    </row>
    <row r="2214" spans="8:28" x14ac:dyDescent="0.15">
      <c r="H2214" s="2"/>
      <c r="K2214" s="3"/>
      <c r="L2214" s="3"/>
      <c r="S2214" s="3"/>
      <c r="T2214" s="3"/>
      <c r="U2214" s="3"/>
      <c r="V2214" s="3"/>
      <c r="Y2214" s="3"/>
      <c r="AB2214" s="3"/>
    </row>
    <row r="2215" spans="8:28" x14ac:dyDescent="0.15">
      <c r="H2215" s="2"/>
      <c r="K2215" s="3"/>
      <c r="L2215" s="3"/>
      <c r="S2215" s="3"/>
      <c r="T2215" s="3"/>
      <c r="U2215" s="3"/>
      <c r="V2215" s="3"/>
      <c r="Y2215" s="3"/>
      <c r="AB2215" s="3"/>
    </row>
    <row r="2216" spans="8:28" x14ac:dyDescent="0.15">
      <c r="H2216" s="2"/>
    </row>
    <row r="2217" spans="8:28" x14ac:dyDescent="0.15">
      <c r="H2217" s="2"/>
    </row>
    <row r="2218" spans="8:28" x14ac:dyDescent="0.15">
      <c r="H2218" s="2"/>
      <c r="K2218" s="3"/>
      <c r="L2218" s="3"/>
    </row>
    <row r="2219" spans="8:28" x14ac:dyDescent="0.15">
      <c r="H2219" s="2"/>
      <c r="K2219" s="3"/>
      <c r="L2219" s="3"/>
    </row>
    <row r="2220" spans="8:28" x14ac:dyDescent="0.15">
      <c r="H2220" s="2"/>
      <c r="K2220" s="3"/>
      <c r="L2220" s="3"/>
    </row>
    <row r="2221" spans="8:28" x14ac:dyDescent="0.15">
      <c r="H2221" s="2"/>
      <c r="K2221" s="3"/>
      <c r="L2221" s="3"/>
    </row>
    <row r="2222" spans="8:28" x14ac:dyDescent="0.15">
      <c r="H2222" s="2"/>
      <c r="K2222" s="3"/>
      <c r="L2222" s="3"/>
    </row>
    <row r="2223" spans="8:28" x14ac:dyDescent="0.15">
      <c r="H2223" s="2"/>
      <c r="K2223" s="3"/>
      <c r="L2223" s="3"/>
    </row>
    <row r="2224" spans="8:28" x14ac:dyDescent="0.15">
      <c r="H2224" s="2"/>
      <c r="K2224" s="3"/>
      <c r="L2224" s="3"/>
    </row>
    <row r="2225" spans="8:12" x14ac:dyDescent="0.15">
      <c r="H2225" s="2"/>
      <c r="K2225" s="3"/>
      <c r="L2225" s="3"/>
    </row>
    <row r="2226" spans="8:12" x14ac:dyDescent="0.15">
      <c r="H2226" s="2"/>
      <c r="K2226" s="3"/>
      <c r="L2226" s="3"/>
    </row>
    <row r="2227" spans="8:12" x14ac:dyDescent="0.15">
      <c r="H2227" s="2"/>
      <c r="K2227" s="3"/>
      <c r="L2227" s="3"/>
    </row>
    <row r="2228" spans="8:12" x14ac:dyDescent="0.15">
      <c r="H2228" s="2"/>
      <c r="K2228" s="3"/>
      <c r="L2228" s="3"/>
    </row>
    <row r="2229" spans="8:12" x14ac:dyDescent="0.15">
      <c r="H2229" s="2"/>
      <c r="K2229" s="3"/>
      <c r="L2229" s="3"/>
    </row>
    <row r="2230" spans="8:12" x14ac:dyDescent="0.15">
      <c r="H2230" s="2"/>
      <c r="K2230" s="3"/>
      <c r="L2230" s="3"/>
    </row>
    <row r="2231" spans="8:12" x14ac:dyDescent="0.15">
      <c r="H2231" s="2"/>
      <c r="K2231" s="3"/>
      <c r="L2231" s="3"/>
    </row>
    <row r="2232" spans="8:12" x14ac:dyDescent="0.15">
      <c r="H2232" s="2"/>
      <c r="K2232" s="3"/>
      <c r="L2232" s="3"/>
    </row>
    <row r="2233" spans="8:12" x14ac:dyDescent="0.15">
      <c r="H2233" s="2"/>
      <c r="K2233" s="3"/>
      <c r="L2233" s="3"/>
    </row>
    <row r="2234" spans="8:12" x14ac:dyDescent="0.15">
      <c r="H2234" s="2"/>
      <c r="K2234" s="3"/>
      <c r="L2234" s="3"/>
    </row>
    <row r="2235" spans="8:12" x14ac:dyDescent="0.15">
      <c r="H2235" s="2"/>
      <c r="K2235" s="3"/>
      <c r="L2235" s="3"/>
    </row>
    <row r="2236" spans="8:12" x14ac:dyDescent="0.15">
      <c r="H2236" s="2"/>
      <c r="K2236" s="3"/>
      <c r="L2236" s="3"/>
    </row>
    <row r="2237" spans="8:12" x14ac:dyDescent="0.15">
      <c r="H2237" s="2"/>
      <c r="K2237" s="3"/>
      <c r="L2237" s="3"/>
    </row>
    <row r="2238" spans="8:12" x14ac:dyDescent="0.15">
      <c r="H2238" s="2"/>
      <c r="K2238" s="3"/>
      <c r="L2238" s="3"/>
    </row>
    <row r="2239" spans="8:12" x14ac:dyDescent="0.15">
      <c r="H2239" s="2"/>
      <c r="K2239" s="3"/>
      <c r="L2239" s="3"/>
    </row>
    <row r="2240" spans="8:12" x14ac:dyDescent="0.15">
      <c r="H2240" s="2"/>
      <c r="K2240" s="3"/>
      <c r="L2240" s="3"/>
    </row>
    <row r="2241" spans="8:28" x14ac:dyDescent="0.15">
      <c r="H2241" s="2"/>
      <c r="K2241" s="3"/>
      <c r="L2241" s="3"/>
    </row>
    <row r="2242" spans="8:28" x14ac:dyDescent="0.15">
      <c r="H2242" s="2"/>
      <c r="K2242" s="3"/>
      <c r="L2242" s="3"/>
    </row>
    <row r="2243" spans="8:28" x14ac:dyDescent="0.15">
      <c r="H2243" s="2"/>
      <c r="K2243" s="3"/>
      <c r="L2243" s="3"/>
    </row>
    <row r="2244" spans="8:28" x14ac:dyDescent="0.15">
      <c r="H2244" s="2"/>
      <c r="K2244" s="3"/>
      <c r="L2244" s="3"/>
    </row>
    <row r="2245" spans="8:28" x14ac:dyDescent="0.15">
      <c r="H2245" s="2"/>
      <c r="K2245" s="3"/>
      <c r="L2245" s="3"/>
    </row>
    <row r="2246" spans="8:28" x14ac:dyDescent="0.15">
      <c r="H2246" s="2"/>
      <c r="K2246" s="3"/>
      <c r="L2246" s="3"/>
    </row>
    <row r="2247" spans="8:28" x14ac:dyDescent="0.15">
      <c r="H2247" s="2"/>
      <c r="K2247" s="3"/>
      <c r="L2247" s="3"/>
    </row>
    <row r="2248" spans="8:28" x14ac:dyDescent="0.15">
      <c r="H2248" s="2"/>
      <c r="K2248" s="3"/>
      <c r="L2248" s="3"/>
    </row>
    <row r="2249" spans="8:28" x14ac:dyDescent="0.15">
      <c r="H2249" s="2"/>
      <c r="K2249" s="3"/>
      <c r="L2249" s="3"/>
    </row>
    <row r="2250" spans="8:28" x14ac:dyDescent="0.15">
      <c r="H2250" s="2"/>
      <c r="K2250" s="3"/>
      <c r="L2250" s="3"/>
    </row>
    <row r="2251" spans="8:28" x14ac:dyDescent="0.15">
      <c r="H2251" s="2"/>
      <c r="K2251" s="3"/>
      <c r="L2251" s="3"/>
    </row>
    <row r="2252" spans="8:28" x14ac:dyDescent="0.15">
      <c r="H2252" s="2"/>
      <c r="K2252" s="3"/>
      <c r="L2252" s="3"/>
    </row>
    <row r="2253" spans="8:28" x14ac:dyDescent="0.15">
      <c r="H2253" s="2"/>
      <c r="K2253" s="3"/>
      <c r="L2253" s="3"/>
    </row>
    <row r="2254" spans="8:28" x14ac:dyDescent="0.15">
      <c r="H2254" s="2"/>
      <c r="K2254" s="3"/>
      <c r="L2254" s="3"/>
      <c r="S2254" s="3"/>
      <c r="T2254" s="3"/>
      <c r="U2254" s="3"/>
      <c r="V2254" s="3"/>
      <c r="Y2254" s="3"/>
      <c r="AB2254" s="3"/>
    </row>
    <row r="2255" spans="8:28" x14ac:dyDescent="0.15">
      <c r="H2255" s="2"/>
      <c r="K2255" s="3"/>
      <c r="L2255" s="3"/>
      <c r="S2255" s="3"/>
      <c r="T2255" s="3"/>
      <c r="U2255" s="3"/>
      <c r="V2255" s="3"/>
      <c r="Y2255" s="3"/>
      <c r="AA2255" s="3"/>
      <c r="AB2255" s="3"/>
    </row>
    <row r="2256" spans="8:28" x14ac:dyDescent="0.15">
      <c r="H2256" s="2"/>
      <c r="K2256" s="3"/>
      <c r="L2256" s="3"/>
      <c r="S2256" s="3"/>
      <c r="T2256" s="3"/>
      <c r="U2256" s="3"/>
      <c r="V2256" s="3"/>
      <c r="Y2256" s="3"/>
      <c r="AB2256" s="3"/>
    </row>
    <row r="2257" spans="8:30" x14ac:dyDescent="0.15">
      <c r="H2257" s="2"/>
      <c r="K2257" s="3"/>
      <c r="L2257" s="3"/>
      <c r="S2257" s="3"/>
      <c r="T2257" s="3"/>
      <c r="U2257" s="3"/>
      <c r="V2257" s="3"/>
      <c r="Y2257" s="3"/>
      <c r="AB2257" s="3"/>
    </row>
    <row r="2258" spans="8:30" x14ac:dyDescent="0.15">
      <c r="H2258" s="2"/>
      <c r="AD2258" s="6"/>
    </row>
    <row r="2259" spans="8:30" x14ac:dyDescent="0.15">
      <c r="H2259" s="2"/>
      <c r="AD2259" s="6"/>
    </row>
    <row r="2260" spans="8:30" x14ac:dyDescent="0.15">
      <c r="H2260" s="2"/>
    </row>
    <row r="2261" spans="8:30" x14ac:dyDescent="0.15">
      <c r="H2261" s="2"/>
    </row>
    <row r="2262" spans="8:30" x14ac:dyDescent="0.15">
      <c r="H2262" s="2"/>
      <c r="O2262" s="6"/>
      <c r="AD2262" s="6"/>
    </row>
    <row r="2263" spans="8:30" x14ac:dyDescent="0.15">
      <c r="H2263" s="2"/>
      <c r="O2263" s="6"/>
      <c r="AD2263" s="6"/>
    </row>
    <row r="2264" spans="8:30" x14ac:dyDescent="0.15">
      <c r="H2264" s="2"/>
      <c r="O2264" s="6"/>
      <c r="AD2264" s="6"/>
    </row>
    <row r="2265" spans="8:30" x14ac:dyDescent="0.15">
      <c r="H2265" s="2"/>
      <c r="O2265" s="6"/>
      <c r="AD2265" s="6"/>
    </row>
    <row r="2266" spans="8:30" x14ac:dyDescent="0.15">
      <c r="H2266" s="2"/>
      <c r="O2266" s="6"/>
      <c r="AD2266" s="6"/>
    </row>
    <row r="2267" spans="8:30" x14ac:dyDescent="0.15">
      <c r="H2267" s="2"/>
      <c r="O2267" s="6"/>
      <c r="AD2267" s="6"/>
    </row>
    <row r="2268" spans="8:30" x14ac:dyDescent="0.15">
      <c r="H2268" s="2"/>
      <c r="O2268" s="6"/>
      <c r="AD2268" s="6"/>
    </row>
    <row r="2269" spans="8:30" x14ac:dyDescent="0.15">
      <c r="H2269" s="2"/>
      <c r="O2269" s="6"/>
      <c r="AD2269" s="6"/>
    </row>
    <row r="2270" spans="8:30" x14ac:dyDescent="0.15">
      <c r="H2270" s="2"/>
      <c r="O2270" s="6"/>
      <c r="AD2270" s="6"/>
    </row>
    <row r="2271" spans="8:30" x14ac:dyDescent="0.15">
      <c r="H2271" s="2"/>
      <c r="O2271" s="6"/>
      <c r="AD2271" s="6"/>
    </row>
    <row r="2272" spans="8:30" x14ac:dyDescent="0.15">
      <c r="H2272" s="2"/>
      <c r="O2272" s="6"/>
      <c r="AD2272" s="6"/>
    </row>
    <row r="2273" spans="8:30" x14ac:dyDescent="0.15">
      <c r="H2273" s="2"/>
      <c r="O2273" s="6"/>
      <c r="AD2273" s="6"/>
    </row>
    <row r="2274" spans="8:30" x14ac:dyDescent="0.15">
      <c r="H2274" s="2"/>
      <c r="O2274" s="6"/>
      <c r="AD2274" s="6"/>
    </row>
    <row r="2275" spans="8:30" x14ac:dyDescent="0.15">
      <c r="H2275" s="2"/>
      <c r="O2275" s="6"/>
      <c r="AD2275" s="6"/>
    </row>
    <row r="2276" spans="8:30" x14ac:dyDescent="0.15">
      <c r="H2276" s="2"/>
      <c r="O2276" s="6"/>
      <c r="AD2276" s="6"/>
    </row>
    <row r="2277" spans="8:30" x14ac:dyDescent="0.15">
      <c r="H2277" s="2"/>
      <c r="O2277" s="6"/>
      <c r="AD2277" s="6"/>
    </row>
    <row r="2278" spans="8:30" x14ac:dyDescent="0.15">
      <c r="H2278" s="2"/>
      <c r="O2278" s="6"/>
      <c r="AD2278" s="6"/>
    </row>
    <row r="2279" spans="8:30" x14ac:dyDescent="0.15">
      <c r="H2279" s="2"/>
      <c r="O2279" s="6"/>
      <c r="AD2279" s="6"/>
    </row>
    <row r="2280" spans="8:30" x14ac:dyDescent="0.15">
      <c r="H2280" s="2"/>
      <c r="O2280" s="6"/>
      <c r="AD2280" s="6"/>
    </row>
    <row r="2281" spans="8:30" x14ac:dyDescent="0.15">
      <c r="H2281" s="2"/>
      <c r="O2281" s="6"/>
      <c r="AD2281" s="6"/>
    </row>
    <row r="2282" spans="8:30" x14ac:dyDescent="0.15">
      <c r="H2282" s="2"/>
      <c r="O2282" s="6"/>
      <c r="AD2282" s="6"/>
    </row>
    <row r="2283" spans="8:30" x14ac:dyDescent="0.15">
      <c r="H2283" s="2"/>
      <c r="O2283" s="6"/>
      <c r="AD2283" s="6"/>
    </row>
    <row r="2284" spans="8:30" x14ac:dyDescent="0.15">
      <c r="H2284" s="2"/>
      <c r="O2284" s="6"/>
      <c r="AD2284" s="6"/>
    </row>
    <row r="2285" spans="8:30" x14ac:dyDescent="0.15">
      <c r="H2285" s="2"/>
      <c r="O2285" s="6"/>
      <c r="AD2285" s="6"/>
    </row>
    <row r="2286" spans="8:30" x14ac:dyDescent="0.15">
      <c r="H2286" s="2"/>
      <c r="O2286" s="6"/>
      <c r="AD2286" s="6"/>
    </row>
    <row r="2287" spans="8:30" x14ac:dyDescent="0.15">
      <c r="H2287" s="2"/>
      <c r="O2287" s="6"/>
      <c r="AD2287" s="6"/>
    </row>
    <row r="2288" spans="8:30" x14ac:dyDescent="0.15">
      <c r="H2288" s="2"/>
      <c r="O2288" s="6"/>
      <c r="AD2288" s="6"/>
    </row>
    <row r="2289" spans="8:30" x14ac:dyDescent="0.15">
      <c r="H2289" s="2"/>
      <c r="O2289" s="6"/>
      <c r="AD2289" s="6"/>
    </row>
    <row r="2290" spans="8:30" x14ac:dyDescent="0.15">
      <c r="H2290" s="2"/>
      <c r="O2290" s="6"/>
      <c r="AD2290" s="6"/>
    </row>
    <row r="2291" spans="8:30" x14ac:dyDescent="0.15">
      <c r="H2291" s="2"/>
      <c r="O2291" s="6"/>
      <c r="AD2291" s="6"/>
    </row>
    <row r="2292" spans="8:30" x14ac:dyDescent="0.15">
      <c r="H2292" s="2"/>
      <c r="O2292" s="6"/>
      <c r="AD2292" s="6"/>
    </row>
    <row r="2293" spans="8:30" x14ac:dyDescent="0.15">
      <c r="H2293" s="2"/>
      <c r="O2293" s="6"/>
      <c r="AD2293" s="6"/>
    </row>
    <row r="2294" spans="8:30" x14ac:dyDescent="0.15">
      <c r="H2294" s="2"/>
      <c r="O2294" s="6"/>
      <c r="AD2294" s="6"/>
    </row>
    <row r="2295" spans="8:30" x14ac:dyDescent="0.15">
      <c r="H2295" s="2"/>
      <c r="O2295" s="6"/>
      <c r="AD2295" s="6"/>
    </row>
    <row r="2296" spans="8:30" x14ac:dyDescent="0.15">
      <c r="H2296" s="2"/>
      <c r="O2296" s="6"/>
      <c r="AD2296" s="6"/>
    </row>
    <row r="2297" spans="8:30" x14ac:dyDescent="0.15">
      <c r="H2297" s="2"/>
      <c r="O2297" s="6"/>
      <c r="AD2297" s="6"/>
    </row>
    <row r="2298" spans="8:30" x14ac:dyDescent="0.15">
      <c r="H2298" s="2"/>
      <c r="O2298" s="6"/>
      <c r="AD2298" s="6"/>
    </row>
    <row r="2299" spans="8:30" x14ac:dyDescent="0.15">
      <c r="H2299" s="2"/>
      <c r="O2299" s="6"/>
      <c r="AD2299" s="6"/>
    </row>
    <row r="2300" spans="8:30" x14ac:dyDescent="0.15">
      <c r="H2300" s="2"/>
      <c r="O2300" s="6"/>
      <c r="AD2300" s="6"/>
    </row>
    <row r="2301" spans="8:30" x14ac:dyDescent="0.15">
      <c r="H2301" s="2"/>
      <c r="O2301" s="6"/>
      <c r="AD2301" s="6"/>
    </row>
    <row r="2302" spans="8:30" x14ac:dyDescent="0.15">
      <c r="H2302" s="2"/>
      <c r="O2302" s="6"/>
      <c r="AD2302" s="6"/>
    </row>
    <row r="2303" spans="8:30" x14ac:dyDescent="0.15">
      <c r="H2303" s="2"/>
      <c r="O2303" s="6"/>
      <c r="AD2303" s="6"/>
    </row>
    <row r="2304" spans="8:30" x14ac:dyDescent="0.15">
      <c r="H2304" s="2"/>
      <c r="O2304" s="6"/>
      <c r="AD2304" s="6"/>
    </row>
    <row r="2305" spans="8:30" x14ac:dyDescent="0.15">
      <c r="H2305" s="2"/>
      <c r="O2305" s="6"/>
      <c r="AD2305" s="6"/>
    </row>
    <row r="2306" spans="8:30" x14ac:dyDescent="0.15">
      <c r="H2306" s="2"/>
      <c r="O2306" s="6"/>
      <c r="AD2306" s="6"/>
    </row>
    <row r="2307" spans="8:30" x14ac:dyDescent="0.15">
      <c r="H2307" s="2"/>
      <c r="O2307" s="6"/>
      <c r="AD2307" s="6"/>
    </row>
    <row r="2308" spans="8:30" x14ac:dyDescent="0.15">
      <c r="H2308" s="2"/>
      <c r="O2308" s="6"/>
      <c r="AD2308" s="6"/>
    </row>
    <row r="2309" spans="8:30" x14ac:dyDescent="0.15">
      <c r="H2309" s="2"/>
      <c r="O2309" s="6"/>
      <c r="AD2309" s="6"/>
    </row>
    <row r="2310" spans="8:30" x14ac:dyDescent="0.15">
      <c r="H2310" s="2"/>
      <c r="O2310" s="6"/>
      <c r="AD2310" s="6"/>
    </row>
    <row r="2311" spans="8:30" x14ac:dyDescent="0.15">
      <c r="H2311" s="2"/>
      <c r="O2311" s="6"/>
      <c r="AD2311" s="6"/>
    </row>
    <row r="2312" spans="8:30" x14ac:dyDescent="0.15">
      <c r="H2312" s="2"/>
      <c r="O2312" s="6"/>
      <c r="AD2312" s="6"/>
    </row>
    <row r="2313" spans="8:30" x14ac:dyDescent="0.15">
      <c r="H2313" s="2"/>
      <c r="O2313" s="6"/>
      <c r="AD2313" s="6"/>
    </row>
    <row r="2314" spans="8:30" x14ac:dyDescent="0.15">
      <c r="H2314" s="2"/>
      <c r="O2314" s="6"/>
      <c r="AD2314" s="6"/>
    </row>
    <row r="2315" spans="8:30" x14ac:dyDescent="0.15">
      <c r="H2315" s="2"/>
      <c r="O2315" s="6"/>
      <c r="AD2315" s="6"/>
    </row>
    <row r="2316" spans="8:30" x14ac:dyDescent="0.15">
      <c r="H2316" s="2"/>
      <c r="O2316" s="6"/>
      <c r="AD2316" s="6"/>
    </row>
    <row r="2317" spans="8:30" x14ac:dyDescent="0.15">
      <c r="H2317" s="2"/>
      <c r="O2317" s="6"/>
      <c r="AD2317" s="6"/>
    </row>
    <row r="2318" spans="8:30" x14ac:dyDescent="0.15">
      <c r="H2318" s="2"/>
      <c r="O2318" s="6"/>
      <c r="AD2318" s="6"/>
    </row>
    <row r="2319" spans="8:30" x14ac:dyDescent="0.15">
      <c r="H2319" s="2"/>
      <c r="O2319" s="6"/>
      <c r="AD2319" s="6"/>
    </row>
    <row r="2320" spans="8:30" x14ac:dyDescent="0.15">
      <c r="H2320" s="2"/>
      <c r="O2320" s="6"/>
      <c r="AD2320" s="6"/>
    </row>
    <row r="2321" spans="8:30" x14ac:dyDescent="0.15">
      <c r="H2321" s="2"/>
      <c r="O2321" s="6"/>
      <c r="AD2321" s="6"/>
    </row>
    <row r="2322" spans="8:30" x14ac:dyDescent="0.15">
      <c r="H2322" s="2"/>
      <c r="O2322" s="6"/>
      <c r="AD2322" s="6"/>
    </row>
    <row r="2323" spans="8:30" x14ac:dyDescent="0.15">
      <c r="H2323" s="2"/>
      <c r="O2323" s="6"/>
      <c r="AD2323" s="6"/>
    </row>
    <row r="2324" spans="8:30" x14ac:dyDescent="0.15">
      <c r="H2324" s="2"/>
      <c r="O2324" s="6"/>
      <c r="AD2324" s="6"/>
    </row>
    <row r="2325" spans="8:30" x14ac:dyDescent="0.15">
      <c r="H2325" s="2"/>
      <c r="O2325" s="6"/>
      <c r="AD2325" s="6"/>
    </row>
    <row r="2326" spans="8:30" x14ac:dyDescent="0.15">
      <c r="H2326" s="2"/>
    </row>
    <row r="2327" spans="8:30" x14ac:dyDescent="0.15">
      <c r="H2327" s="2"/>
    </row>
    <row r="2328" spans="8:30" x14ac:dyDescent="0.15">
      <c r="H2328" s="2"/>
      <c r="AD2328" s="6"/>
    </row>
    <row r="2329" spans="8:30" x14ac:dyDescent="0.15">
      <c r="H2329" s="2"/>
      <c r="AD2329" s="6"/>
    </row>
    <row r="2330" spans="8:30" x14ac:dyDescent="0.15">
      <c r="H2330" s="2"/>
      <c r="AD2330" s="6"/>
    </row>
    <row r="2331" spans="8:30" x14ac:dyDescent="0.15">
      <c r="H2331" s="2"/>
      <c r="AD2331" s="6"/>
    </row>
    <row r="2332" spans="8:30" x14ac:dyDescent="0.15">
      <c r="H2332" s="2"/>
      <c r="K2332" s="3"/>
      <c r="L2332" s="3"/>
      <c r="AD2332" s="6"/>
    </row>
    <row r="2333" spans="8:30" x14ac:dyDescent="0.15">
      <c r="H2333" s="2"/>
      <c r="K2333" s="3"/>
      <c r="L2333" s="3"/>
      <c r="AD2333" s="6"/>
    </row>
    <row r="2334" spans="8:30" x14ac:dyDescent="0.15">
      <c r="H2334" s="2"/>
      <c r="AD2334" s="6"/>
    </row>
    <row r="2335" spans="8:30" x14ac:dyDescent="0.15">
      <c r="H2335" s="2"/>
      <c r="AD2335" s="6"/>
    </row>
    <row r="2336" spans="8:30" x14ac:dyDescent="0.15">
      <c r="H2336" s="2"/>
      <c r="AD2336" s="6"/>
    </row>
    <row r="2337" spans="8:30" x14ac:dyDescent="0.15">
      <c r="H2337" s="2"/>
      <c r="AD2337" s="6"/>
    </row>
    <row r="2338" spans="8:30" x14ac:dyDescent="0.15">
      <c r="H2338" s="2"/>
      <c r="AD2338" s="6"/>
    </row>
    <row r="2339" spans="8:30" x14ac:dyDescent="0.15">
      <c r="H2339" s="2"/>
      <c r="AD2339" s="6"/>
    </row>
    <row r="2340" spans="8:30" x14ac:dyDescent="0.15">
      <c r="H2340" s="2"/>
      <c r="K2340" s="3"/>
      <c r="L2340" s="3"/>
      <c r="AD2340" s="6"/>
    </row>
    <row r="2341" spans="8:30" x14ac:dyDescent="0.15">
      <c r="H2341" s="2"/>
      <c r="K2341" s="3"/>
      <c r="L2341" s="3"/>
      <c r="AD2341" s="6"/>
    </row>
    <row r="2342" spans="8:30" x14ac:dyDescent="0.15">
      <c r="H2342" s="2"/>
      <c r="AD2342" s="6"/>
    </row>
    <row r="2343" spans="8:30" x14ac:dyDescent="0.15">
      <c r="H2343" s="2"/>
      <c r="AD2343" s="6"/>
    </row>
    <row r="2344" spans="8:30" x14ac:dyDescent="0.15">
      <c r="H2344" s="2"/>
    </row>
    <row r="2345" spans="8:30" x14ac:dyDescent="0.15">
      <c r="H2345" s="2"/>
    </row>
    <row r="2346" spans="8:30" x14ac:dyDescent="0.15">
      <c r="H2346" s="2"/>
    </row>
    <row r="2347" spans="8:30" x14ac:dyDescent="0.15">
      <c r="H2347" s="2"/>
    </row>
    <row r="2348" spans="8:30" x14ac:dyDescent="0.15">
      <c r="H2348" s="2"/>
      <c r="AD2348" s="6"/>
    </row>
    <row r="2349" spans="8:30" x14ac:dyDescent="0.15">
      <c r="H2349" s="2"/>
      <c r="AD2349" s="6"/>
    </row>
    <row r="2350" spans="8:30" x14ac:dyDescent="0.15">
      <c r="H2350" s="2"/>
      <c r="AD2350" s="6"/>
    </row>
    <row r="2351" spans="8:30" x14ac:dyDescent="0.15">
      <c r="H2351" s="2"/>
      <c r="AD2351" s="6"/>
    </row>
    <row r="2352" spans="8:30" x14ac:dyDescent="0.15">
      <c r="H2352" s="2"/>
      <c r="AD2352" s="6"/>
    </row>
    <row r="2353" spans="8:30" x14ac:dyDescent="0.15">
      <c r="H2353" s="2"/>
      <c r="AD2353" s="6"/>
    </row>
    <row r="2354" spans="8:30" x14ac:dyDescent="0.15">
      <c r="H2354" s="2"/>
      <c r="AD2354" s="6"/>
    </row>
    <row r="2355" spans="8:30" x14ac:dyDescent="0.15">
      <c r="H2355" s="2"/>
      <c r="AD2355" s="6"/>
    </row>
    <row r="2356" spans="8:30" x14ac:dyDescent="0.15">
      <c r="H2356" s="2"/>
      <c r="AD2356" s="6"/>
    </row>
    <row r="2357" spans="8:30" x14ac:dyDescent="0.15">
      <c r="H2357" s="2"/>
      <c r="AD2357" s="6"/>
    </row>
    <row r="2358" spans="8:30" x14ac:dyDescent="0.15">
      <c r="H2358" s="2"/>
      <c r="AD2358" s="6"/>
    </row>
    <row r="2359" spans="8:30" x14ac:dyDescent="0.15">
      <c r="H2359" s="2"/>
      <c r="AD2359" s="6"/>
    </row>
    <row r="2360" spans="8:30" x14ac:dyDescent="0.15">
      <c r="H2360" s="2"/>
      <c r="AD2360" s="6"/>
    </row>
    <row r="2361" spans="8:30" x14ac:dyDescent="0.15">
      <c r="H2361" s="2"/>
      <c r="AD2361" s="6"/>
    </row>
    <row r="2362" spans="8:30" x14ac:dyDescent="0.15">
      <c r="H2362" s="2"/>
      <c r="K2362" s="3"/>
      <c r="L2362" s="3"/>
    </row>
    <row r="2363" spans="8:30" x14ac:dyDescent="0.15">
      <c r="H2363" s="2"/>
      <c r="K2363" s="3"/>
      <c r="L2363" s="3"/>
    </row>
    <row r="2364" spans="8:30" x14ac:dyDescent="0.15">
      <c r="H2364" s="2"/>
      <c r="K2364" s="3"/>
      <c r="L2364" s="3"/>
    </row>
    <row r="2365" spans="8:30" x14ac:dyDescent="0.15">
      <c r="H2365" s="2"/>
      <c r="K2365" s="3"/>
      <c r="L2365" s="3"/>
    </row>
    <row r="2366" spans="8:30" x14ac:dyDescent="0.15">
      <c r="H2366" s="2"/>
      <c r="S2366" s="3"/>
      <c r="T2366" s="3"/>
      <c r="U2366" s="3"/>
      <c r="V2366" s="3"/>
      <c r="Y2366" s="3"/>
    </row>
    <row r="2367" spans="8:30" x14ac:dyDescent="0.15">
      <c r="H2367" s="2"/>
      <c r="S2367" s="3"/>
      <c r="T2367" s="3"/>
      <c r="U2367" s="3"/>
      <c r="V2367" s="3"/>
      <c r="Y2367" s="3"/>
      <c r="AB2367" s="3"/>
    </row>
    <row r="2368" spans="8:30" x14ac:dyDescent="0.15">
      <c r="H2368" s="2"/>
      <c r="T2368" s="3"/>
      <c r="U2368" s="3"/>
      <c r="Y2368" s="3"/>
      <c r="AB2368" s="3"/>
    </row>
    <row r="2369" spans="8:30" x14ac:dyDescent="0.15">
      <c r="H2369" s="2"/>
      <c r="T2369" s="3"/>
      <c r="U2369" s="3"/>
      <c r="Y2369" s="3"/>
      <c r="AB2369" s="3"/>
    </row>
    <row r="2370" spans="8:30" x14ac:dyDescent="0.15">
      <c r="H2370" s="2"/>
    </row>
    <row r="2371" spans="8:30" x14ac:dyDescent="0.15">
      <c r="H2371" s="2"/>
    </row>
    <row r="2372" spans="8:30" x14ac:dyDescent="0.15">
      <c r="H2372" s="2"/>
      <c r="K2372" s="3"/>
      <c r="L2372" s="3"/>
      <c r="T2372" s="3"/>
    </row>
    <row r="2373" spans="8:30" x14ac:dyDescent="0.15">
      <c r="H2373" s="2"/>
      <c r="K2373" s="3"/>
      <c r="L2373" s="3"/>
      <c r="T2373" s="3"/>
    </row>
    <row r="2374" spans="8:30" x14ac:dyDescent="0.15">
      <c r="H2374" s="2"/>
      <c r="K2374" s="3"/>
      <c r="L2374" s="3"/>
    </row>
    <row r="2375" spans="8:30" x14ac:dyDescent="0.15">
      <c r="H2375" s="2"/>
      <c r="K2375" s="3"/>
      <c r="L2375" s="3"/>
    </row>
    <row r="2376" spans="8:30" x14ac:dyDescent="0.15">
      <c r="H2376" s="2"/>
      <c r="K2376" s="3"/>
      <c r="L2376" s="3"/>
    </row>
    <row r="2377" spans="8:30" x14ac:dyDescent="0.15">
      <c r="H2377" s="2"/>
      <c r="K2377" s="3"/>
      <c r="L2377" s="3"/>
    </row>
    <row r="2378" spans="8:30" x14ac:dyDescent="0.15">
      <c r="H2378" s="2"/>
      <c r="K2378" s="3"/>
      <c r="L2378" s="3"/>
    </row>
    <row r="2379" spans="8:30" x14ac:dyDescent="0.15">
      <c r="H2379" s="2"/>
      <c r="K2379" s="3"/>
      <c r="L2379" s="3"/>
    </row>
    <row r="2380" spans="8:30" x14ac:dyDescent="0.15">
      <c r="H2380" s="2"/>
      <c r="AD2380" s="6"/>
    </row>
    <row r="2381" spans="8:30" x14ac:dyDescent="0.15">
      <c r="H2381" s="2"/>
      <c r="AD2381" s="6"/>
    </row>
    <row r="2382" spans="8:30" x14ac:dyDescent="0.15">
      <c r="H2382" s="2"/>
      <c r="AD2382" s="6"/>
    </row>
    <row r="2383" spans="8:30" x14ac:dyDescent="0.15">
      <c r="H2383" s="2"/>
      <c r="AD2383" s="6"/>
    </row>
    <row r="2384" spans="8:30" x14ac:dyDescent="0.15">
      <c r="H2384" s="2"/>
      <c r="AD2384" s="6"/>
    </row>
    <row r="2385" spans="8:30" x14ac:dyDescent="0.15">
      <c r="H2385" s="2"/>
      <c r="AD2385" s="6"/>
    </row>
    <row r="2386" spans="8:30" x14ac:dyDescent="0.15">
      <c r="H2386" s="2"/>
    </row>
    <row r="2387" spans="8:30" x14ac:dyDescent="0.15">
      <c r="H2387" s="2"/>
    </row>
    <row r="2388" spans="8:30" x14ac:dyDescent="0.15">
      <c r="H2388" s="2"/>
    </row>
    <row r="2389" spans="8:30" x14ac:dyDescent="0.15">
      <c r="H2389" s="2"/>
    </row>
    <row r="2390" spans="8:30" x14ac:dyDescent="0.15">
      <c r="H2390" s="2"/>
      <c r="AD2390" s="6"/>
    </row>
    <row r="2391" spans="8:30" x14ac:dyDescent="0.15">
      <c r="H2391" s="2"/>
      <c r="AD2391" s="6"/>
    </row>
    <row r="2392" spans="8:30" x14ac:dyDescent="0.15">
      <c r="H2392" s="2"/>
    </row>
    <row r="2393" spans="8:30" x14ac:dyDescent="0.15">
      <c r="H2393" s="2"/>
    </row>
    <row r="2394" spans="8:30" x14ac:dyDescent="0.15">
      <c r="H2394" s="2"/>
    </row>
    <row r="2395" spans="8:30" x14ac:dyDescent="0.15">
      <c r="H2395" s="2"/>
    </row>
    <row r="2396" spans="8:30" x14ac:dyDescent="0.15">
      <c r="H2396" s="2"/>
      <c r="AD2396" s="6"/>
    </row>
    <row r="2397" spans="8:30" x14ac:dyDescent="0.15">
      <c r="H2397" s="2"/>
      <c r="AD2397" s="6"/>
    </row>
    <row r="2398" spans="8:30" x14ac:dyDescent="0.15">
      <c r="H2398" s="2"/>
      <c r="K2398" s="3"/>
      <c r="L2398" s="3"/>
    </row>
    <row r="2399" spans="8:30" x14ac:dyDescent="0.15">
      <c r="H2399" s="2"/>
      <c r="K2399" s="3"/>
      <c r="L2399" s="3"/>
    </row>
    <row r="2400" spans="8:30" x14ac:dyDescent="0.15">
      <c r="H2400" s="2"/>
      <c r="K2400" s="3"/>
      <c r="L2400" s="3"/>
    </row>
    <row r="2401" spans="8:30" x14ac:dyDescent="0.15">
      <c r="H2401" s="2"/>
      <c r="K2401" s="3"/>
      <c r="L2401" s="3"/>
    </row>
    <row r="2402" spans="8:30" x14ac:dyDescent="0.15">
      <c r="H2402" s="2"/>
      <c r="AD2402" s="6"/>
    </row>
    <row r="2403" spans="8:30" x14ac:dyDescent="0.15">
      <c r="H2403" s="2"/>
      <c r="AD2403" s="6"/>
    </row>
    <row r="2404" spans="8:30" x14ac:dyDescent="0.15">
      <c r="H2404" s="2"/>
    </row>
    <row r="2405" spans="8:30" x14ac:dyDescent="0.15">
      <c r="H2405" s="2"/>
    </row>
    <row r="2406" spans="8:30" x14ac:dyDescent="0.15">
      <c r="H2406" s="2"/>
    </row>
    <row r="2407" spans="8:30" x14ac:dyDescent="0.15">
      <c r="H2407" s="2"/>
    </row>
    <row r="2408" spans="8:30" x14ac:dyDescent="0.15">
      <c r="H2408" s="2"/>
    </row>
    <row r="2409" spans="8:30" x14ac:dyDescent="0.15">
      <c r="H2409" s="2"/>
    </row>
    <row r="2410" spans="8:30" x14ac:dyDescent="0.15">
      <c r="H2410" s="2"/>
    </row>
    <row r="2411" spans="8:30" x14ac:dyDescent="0.15">
      <c r="H2411" s="2"/>
    </row>
    <row r="2412" spans="8:30" x14ac:dyDescent="0.15">
      <c r="H2412" s="2"/>
    </row>
    <row r="2413" spans="8:30" x14ac:dyDescent="0.15">
      <c r="H2413" s="2"/>
    </row>
    <row r="2414" spans="8:30" x14ac:dyDescent="0.15">
      <c r="H2414" s="2"/>
    </row>
    <row r="2415" spans="8:30" x14ac:dyDescent="0.15">
      <c r="H2415" s="2"/>
    </row>
    <row r="2416" spans="8:30" x14ac:dyDescent="0.15">
      <c r="H2416" s="2"/>
    </row>
    <row r="2417" spans="8:30" x14ac:dyDescent="0.15">
      <c r="H2417" s="2"/>
    </row>
    <row r="2418" spans="8:30" x14ac:dyDescent="0.15">
      <c r="H2418" s="2"/>
    </row>
    <row r="2419" spans="8:30" x14ac:dyDescent="0.15">
      <c r="H2419" s="2"/>
    </row>
    <row r="2420" spans="8:30" x14ac:dyDescent="0.15">
      <c r="H2420" s="2"/>
    </row>
    <row r="2421" spans="8:30" x14ac:dyDescent="0.15">
      <c r="H2421" s="2"/>
    </row>
    <row r="2422" spans="8:30" x14ac:dyDescent="0.15">
      <c r="H2422" s="2"/>
    </row>
    <row r="2423" spans="8:30" x14ac:dyDescent="0.15">
      <c r="H2423" s="2"/>
    </row>
    <row r="2424" spans="8:30" x14ac:dyDescent="0.15">
      <c r="H2424" s="2"/>
      <c r="AD2424" s="6"/>
    </row>
    <row r="2425" spans="8:30" x14ac:dyDescent="0.15">
      <c r="H2425" s="2"/>
      <c r="AD2425" s="6"/>
    </row>
    <row r="2426" spans="8:30" x14ac:dyDescent="0.15">
      <c r="H2426" s="2"/>
    </row>
    <row r="2427" spans="8:30" x14ac:dyDescent="0.15">
      <c r="H2427" s="2"/>
    </row>
    <row r="2428" spans="8:30" x14ac:dyDescent="0.15">
      <c r="H2428" s="2"/>
    </row>
    <row r="2429" spans="8:30" x14ac:dyDescent="0.15">
      <c r="H2429" s="2"/>
    </row>
    <row r="2430" spans="8:30" x14ac:dyDescent="0.15">
      <c r="H2430" s="2"/>
    </row>
    <row r="2431" spans="8:30" x14ac:dyDescent="0.15">
      <c r="H2431" s="2"/>
    </row>
    <row r="2432" spans="8:30" x14ac:dyDescent="0.15">
      <c r="H2432" s="2"/>
    </row>
    <row r="2433" spans="8:8" x14ac:dyDescent="0.15">
      <c r="H2433" s="2"/>
    </row>
    <row r="2434" spans="8:8" x14ac:dyDescent="0.15">
      <c r="H2434" s="2"/>
    </row>
    <row r="2435" spans="8:8" x14ac:dyDescent="0.15">
      <c r="H2435" s="2"/>
    </row>
    <row r="2436" spans="8:8" x14ac:dyDescent="0.15">
      <c r="H2436" s="2"/>
    </row>
    <row r="2437" spans="8:8" x14ac:dyDescent="0.15">
      <c r="H2437" s="2"/>
    </row>
    <row r="2438" spans="8:8" x14ac:dyDescent="0.15">
      <c r="H2438" s="2"/>
    </row>
    <row r="2439" spans="8:8" x14ac:dyDescent="0.15">
      <c r="H2439" s="2"/>
    </row>
    <row r="2440" spans="8:8" x14ac:dyDescent="0.15">
      <c r="H2440" s="2"/>
    </row>
    <row r="2441" spans="8:8" x14ac:dyDescent="0.15">
      <c r="H2441" s="2"/>
    </row>
    <row r="2442" spans="8:8" x14ac:dyDescent="0.15">
      <c r="H2442" s="2"/>
    </row>
    <row r="2443" spans="8:8" x14ac:dyDescent="0.15">
      <c r="H2443" s="2"/>
    </row>
    <row r="2444" spans="8:8" x14ac:dyDescent="0.15">
      <c r="H2444" s="2"/>
    </row>
    <row r="2445" spans="8:8" x14ac:dyDescent="0.15">
      <c r="H2445" s="2"/>
    </row>
    <row r="2446" spans="8:8" x14ac:dyDescent="0.15">
      <c r="H2446" s="2"/>
    </row>
    <row r="2447" spans="8:8" x14ac:dyDescent="0.15">
      <c r="H2447" s="2"/>
    </row>
    <row r="2448" spans="8:8" x14ac:dyDescent="0.15">
      <c r="H2448" s="2"/>
    </row>
    <row r="2449" spans="8:30" x14ac:dyDescent="0.15">
      <c r="H2449" s="2"/>
    </row>
    <row r="2450" spans="8:30" x14ac:dyDescent="0.15">
      <c r="H2450" s="2"/>
    </row>
    <row r="2451" spans="8:30" x14ac:dyDescent="0.15">
      <c r="H2451" s="2"/>
    </row>
    <row r="2452" spans="8:30" x14ac:dyDescent="0.15">
      <c r="H2452" s="2"/>
    </row>
    <row r="2453" spans="8:30" x14ac:dyDescent="0.15">
      <c r="H2453" s="2"/>
    </row>
    <row r="2454" spans="8:30" x14ac:dyDescent="0.15">
      <c r="H2454" s="2"/>
    </row>
    <row r="2455" spans="8:30" x14ac:dyDescent="0.15">
      <c r="H2455" s="2"/>
    </row>
    <row r="2456" spans="8:30" x14ac:dyDescent="0.15">
      <c r="H2456" s="2"/>
    </row>
    <row r="2457" spans="8:30" x14ac:dyDescent="0.15">
      <c r="H2457" s="2"/>
    </row>
    <row r="2458" spans="8:30" x14ac:dyDescent="0.15">
      <c r="H2458" s="2"/>
    </row>
    <row r="2459" spans="8:30" x14ac:dyDescent="0.15">
      <c r="H2459" s="2"/>
    </row>
    <row r="2460" spans="8:30" x14ac:dyDescent="0.15">
      <c r="H2460" s="2"/>
    </row>
    <row r="2461" spans="8:30" x14ac:dyDescent="0.15">
      <c r="H2461" s="2"/>
    </row>
    <row r="2462" spans="8:30" x14ac:dyDescent="0.15">
      <c r="H2462" s="2"/>
      <c r="K2462" s="3"/>
      <c r="L2462" s="3"/>
      <c r="AD2462" s="6"/>
    </row>
    <row r="2463" spans="8:30" x14ac:dyDescent="0.15">
      <c r="H2463" s="2"/>
      <c r="K2463" s="3"/>
      <c r="L2463" s="3"/>
      <c r="AD2463" s="6"/>
    </row>
    <row r="2464" spans="8:30" x14ac:dyDescent="0.15">
      <c r="H2464" s="2"/>
      <c r="AD2464" s="6"/>
    </row>
    <row r="2465" spans="8:30" x14ac:dyDescent="0.15">
      <c r="H2465" s="2"/>
      <c r="AD2465" s="6"/>
    </row>
    <row r="2466" spans="8:30" x14ac:dyDescent="0.15">
      <c r="H2466" s="2"/>
    </row>
    <row r="2467" spans="8:30" x14ac:dyDescent="0.15">
      <c r="H2467" s="2"/>
    </row>
    <row r="2468" spans="8:30" x14ac:dyDescent="0.15">
      <c r="H2468" s="2"/>
    </row>
    <row r="2469" spans="8:30" x14ac:dyDescent="0.15">
      <c r="H2469" s="2"/>
    </row>
    <row r="2470" spans="8:30" x14ac:dyDescent="0.15">
      <c r="H2470" s="2"/>
      <c r="AD2470" s="6"/>
    </row>
    <row r="2471" spans="8:30" x14ac:dyDescent="0.15">
      <c r="H2471" s="2"/>
      <c r="AD2471" s="6"/>
    </row>
    <row r="2472" spans="8:30" x14ac:dyDescent="0.15">
      <c r="H2472" s="2"/>
      <c r="AD2472" s="6"/>
    </row>
    <row r="2473" spans="8:30" x14ac:dyDescent="0.15">
      <c r="H2473" s="2"/>
      <c r="AD2473" s="6"/>
    </row>
    <row r="2474" spans="8:30" x14ac:dyDescent="0.15">
      <c r="H2474" s="2"/>
      <c r="K2474" s="3"/>
      <c r="L2474" s="3"/>
      <c r="AD2474" s="6"/>
    </row>
    <row r="2475" spans="8:30" x14ac:dyDescent="0.15">
      <c r="H2475" s="2"/>
      <c r="K2475" s="3"/>
      <c r="L2475" s="3"/>
      <c r="AD2475" s="6"/>
    </row>
    <row r="2476" spans="8:30" x14ac:dyDescent="0.15">
      <c r="H2476" s="2"/>
      <c r="AD2476" s="6"/>
    </row>
    <row r="2477" spans="8:30" x14ac:dyDescent="0.15">
      <c r="H2477" s="2"/>
      <c r="AD2477" s="6"/>
    </row>
    <row r="2478" spans="8:30" x14ac:dyDescent="0.15">
      <c r="H2478" s="2"/>
      <c r="AD2478" s="6"/>
    </row>
    <row r="2479" spans="8:30" x14ac:dyDescent="0.15">
      <c r="H2479" s="2"/>
      <c r="AD2479" s="6"/>
    </row>
    <row r="2480" spans="8:30" x14ac:dyDescent="0.15">
      <c r="H2480" s="2"/>
      <c r="K2480" s="3"/>
      <c r="L2480" s="3"/>
      <c r="S2480" s="3"/>
      <c r="T2480" s="3"/>
      <c r="V2480" s="3"/>
      <c r="Y2480" s="3"/>
      <c r="AD2480" s="6"/>
    </row>
    <row r="2481" spans="8:30" x14ac:dyDescent="0.15">
      <c r="H2481" s="2"/>
      <c r="K2481" s="3"/>
      <c r="L2481" s="3"/>
      <c r="S2481" s="3"/>
      <c r="T2481" s="3"/>
      <c r="V2481" s="3"/>
      <c r="Y2481" s="3"/>
      <c r="AD2481" s="6"/>
    </row>
    <row r="2482" spans="8:30" x14ac:dyDescent="0.15">
      <c r="H2482" s="2"/>
      <c r="K2482" s="3"/>
      <c r="L2482" s="3"/>
      <c r="AD2482" s="6"/>
    </row>
    <row r="2483" spans="8:30" x14ac:dyDescent="0.15">
      <c r="H2483" s="2"/>
      <c r="K2483" s="3"/>
      <c r="L2483" s="3"/>
      <c r="AD2483" s="6"/>
    </row>
    <row r="2484" spans="8:30" x14ac:dyDescent="0.15">
      <c r="H2484" s="2"/>
    </row>
    <row r="2485" spans="8:30" x14ac:dyDescent="0.15">
      <c r="H2485" s="2"/>
    </row>
    <row r="2486" spans="8:30" x14ac:dyDescent="0.15">
      <c r="H2486" s="2"/>
    </row>
    <row r="2487" spans="8:30" x14ac:dyDescent="0.15">
      <c r="H2487" s="2"/>
    </row>
    <row r="2488" spans="8:30" x14ac:dyDescent="0.15">
      <c r="H2488" s="2"/>
    </row>
    <row r="2489" spans="8:30" x14ac:dyDescent="0.15">
      <c r="H2489" s="2"/>
    </row>
    <row r="2490" spans="8:30" x14ac:dyDescent="0.15">
      <c r="H2490" s="2"/>
    </row>
    <row r="2491" spans="8:30" x14ac:dyDescent="0.15">
      <c r="H2491" s="2"/>
    </row>
    <row r="2492" spans="8:30" x14ac:dyDescent="0.15">
      <c r="H2492" s="2"/>
      <c r="K2492" s="3"/>
      <c r="L2492" s="3"/>
      <c r="AD2492" s="6"/>
    </row>
    <row r="2493" spans="8:30" x14ac:dyDescent="0.15">
      <c r="H2493" s="2"/>
      <c r="K2493" s="3"/>
      <c r="L2493" s="3"/>
      <c r="AD2493" s="6"/>
    </row>
    <row r="2494" spans="8:30" x14ac:dyDescent="0.15">
      <c r="H2494" s="2"/>
    </row>
    <row r="2495" spans="8:30" x14ac:dyDescent="0.15">
      <c r="H2495" s="2"/>
    </row>
    <row r="2496" spans="8:30" x14ac:dyDescent="0.15">
      <c r="H2496" s="2"/>
    </row>
    <row r="2497" spans="8:30" x14ac:dyDescent="0.15">
      <c r="H2497" s="2"/>
    </row>
    <row r="2498" spans="8:30" x14ac:dyDescent="0.15">
      <c r="H2498" s="2"/>
      <c r="K2498" s="3"/>
      <c r="L2498" s="3"/>
    </row>
    <row r="2499" spans="8:30" x14ac:dyDescent="0.15">
      <c r="H2499" s="2"/>
      <c r="K2499" s="3"/>
      <c r="L2499" s="3"/>
    </row>
    <row r="2500" spans="8:30" x14ac:dyDescent="0.15">
      <c r="H2500" s="2"/>
      <c r="K2500" s="3"/>
      <c r="L2500" s="3"/>
    </row>
    <row r="2501" spans="8:30" x14ac:dyDescent="0.15">
      <c r="H2501" s="2"/>
      <c r="K2501" s="3"/>
      <c r="L2501" s="3"/>
    </row>
    <row r="2502" spans="8:30" x14ac:dyDescent="0.15">
      <c r="H2502" s="2"/>
      <c r="AD2502" s="6"/>
    </row>
    <row r="2503" spans="8:30" x14ac:dyDescent="0.15">
      <c r="H2503" s="2"/>
      <c r="AD2503" s="6"/>
    </row>
    <row r="2504" spans="8:30" x14ac:dyDescent="0.15">
      <c r="H2504" s="2"/>
      <c r="AD2504" s="6"/>
    </row>
    <row r="2505" spans="8:30" x14ac:dyDescent="0.15">
      <c r="H2505" s="2"/>
      <c r="AD2505" s="6"/>
    </row>
    <row r="2506" spans="8:30" x14ac:dyDescent="0.15">
      <c r="H2506" s="2"/>
      <c r="K2506" s="3"/>
      <c r="L2506" s="3"/>
      <c r="S2506" s="3"/>
      <c r="V2506" s="3"/>
      <c r="AD2506" s="6"/>
    </row>
    <row r="2507" spans="8:30" x14ac:dyDescent="0.15">
      <c r="H2507" s="2"/>
      <c r="K2507" s="3"/>
      <c r="L2507" s="3"/>
      <c r="S2507" s="3"/>
      <c r="V2507" s="3"/>
      <c r="AD2507" s="6"/>
    </row>
    <row r="2508" spans="8:30" x14ac:dyDescent="0.15">
      <c r="H2508" s="2"/>
      <c r="K2508" s="3"/>
      <c r="L2508" s="3"/>
      <c r="AD2508" s="6"/>
    </row>
    <row r="2509" spans="8:30" x14ac:dyDescent="0.15">
      <c r="H2509" s="2"/>
      <c r="K2509" s="3"/>
      <c r="L2509" s="3"/>
      <c r="AD2509" s="6"/>
    </row>
    <row r="2510" spans="8:30" x14ac:dyDescent="0.15">
      <c r="H2510" s="2"/>
      <c r="AD2510" s="6"/>
    </row>
    <row r="2511" spans="8:30" x14ac:dyDescent="0.15">
      <c r="H2511" s="2"/>
      <c r="AD2511" s="6"/>
    </row>
    <row r="2512" spans="8:30" x14ac:dyDescent="0.15">
      <c r="H2512" s="2"/>
      <c r="AD2512" s="6"/>
    </row>
    <row r="2513" spans="8:30" x14ac:dyDescent="0.15">
      <c r="H2513" s="2"/>
      <c r="AD2513" s="6"/>
    </row>
    <row r="2514" spans="8:30" x14ac:dyDescent="0.15">
      <c r="H2514" s="2"/>
      <c r="AD2514" s="6"/>
    </row>
    <row r="2515" spans="8:30" x14ac:dyDescent="0.15">
      <c r="H2515" s="2"/>
      <c r="AD2515" s="6"/>
    </row>
    <row r="2516" spans="8:30" x14ac:dyDescent="0.15">
      <c r="H2516" s="2"/>
      <c r="AD2516" s="6"/>
    </row>
    <row r="2517" spans="8:30" x14ac:dyDescent="0.15">
      <c r="H2517" s="2"/>
      <c r="AD2517" s="6"/>
    </row>
    <row r="2518" spans="8:30" x14ac:dyDescent="0.15">
      <c r="H2518" s="2"/>
      <c r="AD2518" s="6"/>
    </row>
    <row r="2519" spans="8:30" x14ac:dyDescent="0.15">
      <c r="H2519" s="2"/>
      <c r="AD2519" s="6"/>
    </row>
    <row r="2520" spans="8:30" x14ac:dyDescent="0.15">
      <c r="H2520" s="2"/>
      <c r="AD2520" s="6"/>
    </row>
    <row r="2521" spans="8:30" x14ac:dyDescent="0.15">
      <c r="H2521" s="2"/>
      <c r="AD2521" s="6"/>
    </row>
    <row r="2522" spans="8:30" x14ac:dyDescent="0.15">
      <c r="H2522" s="2"/>
      <c r="AD2522" s="6"/>
    </row>
    <row r="2523" spans="8:30" x14ac:dyDescent="0.15">
      <c r="H2523" s="2"/>
      <c r="AD2523" s="6"/>
    </row>
    <row r="2524" spans="8:30" x14ac:dyDescent="0.15">
      <c r="H2524" s="2"/>
      <c r="AD2524" s="6"/>
    </row>
    <row r="2525" spans="8:30" x14ac:dyDescent="0.15">
      <c r="H2525" s="2"/>
      <c r="AD2525" s="6"/>
    </row>
    <row r="2526" spans="8:30" x14ac:dyDescent="0.15">
      <c r="H2526" s="2"/>
      <c r="AD2526" s="6"/>
    </row>
    <row r="2527" spans="8:30" x14ac:dyDescent="0.15">
      <c r="H2527" s="2"/>
      <c r="AD2527" s="6"/>
    </row>
    <row r="2528" spans="8:30" x14ac:dyDescent="0.15">
      <c r="H2528" s="2"/>
      <c r="AD2528" s="6"/>
    </row>
    <row r="2529" spans="8:30" x14ac:dyDescent="0.15">
      <c r="H2529" s="2"/>
      <c r="AD2529" s="6"/>
    </row>
    <row r="2530" spans="8:30" x14ac:dyDescent="0.15">
      <c r="H2530" s="2"/>
      <c r="S2530" s="3"/>
      <c r="T2530" s="3"/>
      <c r="Y2530" s="3"/>
      <c r="AD2530" s="6"/>
    </row>
    <row r="2531" spans="8:30" x14ac:dyDescent="0.15">
      <c r="H2531" s="2"/>
      <c r="S2531" s="3"/>
      <c r="T2531" s="3"/>
      <c r="Y2531" s="3"/>
      <c r="AD2531" s="6"/>
    </row>
    <row r="2532" spans="8:30" x14ac:dyDescent="0.15">
      <c r="H2532" s="2"/>
      <c r="AD2532" s="6"/>
    </row>
    <row r="2533" spans="8:30" x14ac:dyDescent="0.15">
      <c r="H2533" s="2"/>
      <c r="AD2533" s="6"/>
    </row>
    <row r="2534" spans="8:30" x14ac:dyDescent="0.15">
      <c r="H2534" s="2"/>
      <c r="AD2534" s="6"/>
    </row>
    <row r="2535" spans="8:30" x14ac:dyDescent="0.15">
      <c r="H2535" s="2"/>
      <c r="AD2535" s="6"/>
    </row>
    <row r="2536" spans="8:30" x14ac:dyDescent="0.15">
      <c r="H2536" s="2"/>
      <c r="AD2536" s="6"/>
    </row>
    <row r="2537" spans="8:30" x14ac:dyDescent="0.15">
      <c r="H2537" s="2"/>
      <c r="AD2537" s="6"/>
    </row>
    <row r="2538" spans="8:30" x14ac:dyDescent="0.15">
      <c r="H2538" s="2"/>
      <c r="AD2538" s="6"/>
    </row>
    <row r="2539" spans="8:30" x14ac:dyDescent="0.15">
      <c r="H2539" s="2"/>
      <c r="AD2539" s="6"/>
    </row>
    <row r="2540" spans="8:30" x14ac:dyDescent="0.15">
      <c r="H2540" s="2"/>
      <c r="AD2540" s="6"/>
    </row>
    <row r="2541" spans="8:30" x14ac:dyDescent="0.15">
      <c r="H2541" s="2"/>
      <c r="AD2541" s="6"/>
    </row>
    <row r="2542" spans="8:30" x14ac:dyDescent="0.15">
      <c r="H2542" s="2"/>
      <c r="AD2542" s="6"/>
    </row>
    <row r="2543" spans="8:30" x14ac:dyDescent="0.15">
      <c r="H2543" s="2"/>
      <c r="AD2543" s="6"/>
    </row>
    <row r="2544" spans="8:30" x14ac:dyDescent="0.15">
      <c r="H2544" s="2"/>
      <c r="AD2544" s="6"/>
    </row>
    <row r="2545" spans="8:30" x14ac:dyDescent="0.15">
      <c r="H2545" s="2"/>
      <c r="AD2545" s="6"/>
    </row>
    <row r="2546" spans="8:30" x14ac:dyDescent="0.15">
      <c r="H2546" s="2"/>
      <c r="AD2546" s="6"/>
    </row>
    <row r="2547" spans="8:30" x14ac:dyDescent="0.15">
      <c r="H2547" s="2"/>
      <c r="AD2547" s="6"/>
    </row>
    <row r="2548" spans="8:30" x14ac:dyDescent="0.15">
      <c r="H2548" s="2"/>
      <c r="K2548" s="3"/>
      <c r="L2548" s="3"/>
      <c r="S2548" s="3"/>
      <c r="T2548" s="3"/>
      <c r="V2548" s="3"/>
      <c r="Y2548" s="3"/>
      <c r="AD2548" s="6"/>
    </row>
    <row r="2549" spans="8:30" x14ac:dyDescent="0.15">
      <c r="H2549" s="2"/>
      <c r="K2549" s="3"/>
      <c r="L2549" s="3"/>
      <c r="S2549" s="3"/>
      <c r="T2549" s="3"/>
      <c r="V2549" s="3"/>
      <c r="Y2549" s="3"/>
      <c r="AD2549" s="6"/>
    </row>
    <row r="2550" spans="8:30" x14ac:dyDescent="0.15">
      <c r="H2550" s="2"/>
      <c r="K2550" s="3"/>
      <c r="L2550" s="3"/>
      <c r="AD2550" s="6"/>
    </row>
    <row r="2551" spans="8:30" x14ac:dyDescent="0.15">
      <c r="H2551" s="2"/>
      <c r="K2551" s="3"/>
      <c r="L2551" s="3"/>
      <c r="AD2551" s="6"/>
    </row>
    <row r="2552" spans="8:30" x14ac:dyDescent="0.15">
      <c r="H2552" s="2"/>
      <c r="K2552" s="3"/>
      <c r="L2552" s="3"/>
    </row>
    <row r="2553" spans="8:30" x14ac:dyDescent="0.15">
      <c r="H2553" s="2"/>
      <c r="K2553" s="3"/>
      <c r="L2553" s="3"/>
    </row>
    <row r="2554" spans="8:30" x14ac:dyDescent="0.15">
      <c r="H2554" s="2"/>
      <c r="K2554" s="3"/>
      <c r="L2554" s="3"/>
    </row>
    <row r="2555" spans="8:30" x14ac:dyDescent="0.15">
      <c r="H2555" s="2"/>
      <c r="K2555" s="3"/>
      <c r="L2555" s="3"/>
    </row>
    <row r="2556" spans="8:30" x14ac:dyDescent="0.15">
      <c r="H2556" s="2"/>
      <c r="K2556" s="3"/>
      <c r="L2556" s="3"/>
    </row>
    <row r="2557" spans="8:30" x14ac:dyDescent="0.15">
      <c r="H2557" s="2"/>
      <c r="K2557" s="3"/>
      <c r="L2557" s="3"/>
    </row>
    <row r="2558" spans="8:30" x14ac:dyDescent="0.15">
      <c r="H2558" s="2"/>
      <c r="K2558" s="3"/>
      <c r="L2558" s="3"/>
      <c r="T2558" s="3"/>
      <c r="U2558" s="3"/>
      <c r="Y2558" s="3"/>
      <c r="AA2558" s="3"/>
      <c r="AB2558" s="3"/>
    </row>
    <row r="2559" spans="8:30" x14ac:dyDescent="0.15">
      <c r="H2559" s="2"/>
      <c r="K2559" s="3"/>
      <c r="L2559" s="3"/>
      <c r="T2559" s="3"/>
      <c r="U2559" s="3"/>
      <c r="Y2559" s="3"/>
      <c r="AB2559" s="3"/>
    </row>
    <row r="2560" spans="8:30" x14ac:dyDescent="0.15">
      <c r="H2560" s="2"/>
      <c r="K2560" s="3"/>
      <c r="L2560" s="3"/>
    </row>
    <row r="2561" spans="8:30" x14ac:dyDescent="0.15">
      <c r="H2561" s="2"/>
      <c r="K2561" s="3"/>
      <c r="L2561" s="3"/>
    </row>
    <row r="2562" spans="8:30" x14ac:dyDescent="0.15">
      <c r="H2562" s="2"/>
      <c r="K2562" s="3"/>
      <c r="L2562" s="3"/>
    </row>
    <row r="2563" spans="8:30" x14ac:dyDescent="0.15">
      <c r="H2563" s="2"/>
      <c r="K2563" s="3"/>
      <c r="L2563" s="3"/>
    </row>
    <row r="2564" spans="8:30" x14ac:dyDescent="0.15">
      <c r="H2564" s="2"/>
      <c r="K2564" s="3"/>
      <c r="L2564" s="3"/>
    </row>
    <row r="2565" spans="8:30" x14ac:dyDescent="0.15">
      <c r="H2565" s="2"/>
      <c r="K2565" s="3"/>
      <c r="L2565" s="3"/>
    </row>
    <row r="2566" spans="8:30" x14ac:dyDescent="0.15">
      <c r="H2566" s="2"/>
      <c r="K2566" s="3"/>
      <c r="L2566" s="3"/>
      <c r="T2566" s="3"/>
      <c r="U2566" s="3"/>
      <c r="Y2566" s="3"/>
      <c r="AB2566" s="3"/>
    </row>
    <row r="2567" spans="8:30" x14ac:dyDescent="0.15">
      <c r="H2567" s="2"/>
      <c r="K2567" s="3"/>
      <c r="L2567" s="3"/>
      <c r="T2567" s="3"/>
      <c r="U2567" s="3"/>
      <c r="Y2567" s="3"/>
      <c r="AB2567" s="3"/>
    </row>
    <row r="2568" spans="8:30" x14ac:dyDescent="0.15">
      <c r="H2568" s="2"/>
      <c r="K2568" s="3"/>
      <c r="L2568" s="3"/>
      <c r="S2568" s="3"/>
      <c r="T2568" s="3"/>
      <c r="V2568" s="3"/>
      <c r="Y2568" s="3"/>
      <c r="AD2568" s="6"/>
    </row>
    <row r="2569" spans="8:30" x14ac:dyDescent="0.15">
      <c r="H2569" s="2"/>
      <c r="K2569" s="3"/>
      <c r="L2569" s="3"/>
      <c r="S2569" s="3"/>
      <c r="T2569" s="3"/>
      <c r="V2569" s="3"/>
      <c r="Y2569" s="3"/>
      <c r="AD2569" s="6"/>
    </row>
    <row r="2570" spans="8:30" x14ac:dyDescent="0.15">
      <c r="H2570" s="2"/>
      <c r="K2570" s="3"/>
      <c r="L2570" s="3"/>
      <c r="S2570" s="3"/>
      <c r="T2570" s="3"/>
      <c r="V2570" s="3"/>
      <c r="Y2570" s="3"/>
      <c r="AD2570" s="6"/>
    </row>
    <row r="2571" spans="8:30" x14ac:dyDescent="0.15">
      <c r="H2571" s="2"/>
      <c r="K2571" s="3"/>
      <c r="L2571" s="3"/>
      <c r="S2571" s="3"/>
      <c r="T2571" s="3"/>
      <c r="V2571" s="3"/>
      <c r="Y2571" s="3"/>
      <c r="AD2571" s="6"/>
    </row>
    <row r="2572" spans="8:30" x14ac:dyDescent="0.15">
      <c r="H2572" s="2"/>
      <c r="K2572" s="3"/>
      <c r="L2572" s="3"/>
      <c r="S2572" s="3"/>
      <c r="T2572" s="3"/>
      <c r="V2572" s="3"/>
      <c r="Y2572" s="3"/>
      <c r="AD2572" s="6"/>
    </row>
    <row r="2573" spans="8:30" x14ac:dyDescent="0.15">
      <c r="H2573" s="2"/>
      <c r="K2573" s="3"/>
      <c r="L2573" s="3"/>
      <c r="S2573" s="3"/>
      <c r="T2573" s="3"/>
      <c r="V2573" s="3"/>
      <c r="Y2573" s="3"/>
      <c r="AD2573" s="6"/>
    </row>
    <row r="2574" spans="8:30" x14ac:dyDescent="0.15">
      <c r="H2574" s="2"/>
      <c r="K2574" s="3"/>
      <c r="L2574" s="3"/>
      <c r="S2574" s="3"/>
      <c r="T2574" s="3"/>
      <c r="V2574" s="3"/>
      <c r="Y2574" s="3"/>
      <c r="AD2574" s="6"/>
    </row>
    <row r="2575" spans="8:30" x14ac:dyDescent="0.15">
      <c r="H2575" s="2"/>
      <c r="K2575" s="3"/>
      <c r="L2575" s="3"/>
      <c r="S2575" s="3"/>
      <c r="T2575" s="3"/>
      <c r="V2575" s="3"/>
      <c r="Y2575" s="3"/>
      <c r="AD2575" s="6"/>
    </row>
    <row r="2576" spans="8:30" x14ac:dyDescent="0.15">
      <c r="H2576" s="2"/>
      <c r="K2576" s="3"/>
      <c r="L2576" s="3"/>
      <c r="S2576" s="3"/>
      <c r="T2576" s="3"/>
      <c r="V2576" s="3"/>
      <c r="Y2576" s="3"/>
      <c r="AD2576" s="6"/>
    </row>
    <row r="2577" spans="8:30" x14ac:dyDescent="0.15">
      <c r="H2577" s="2"/>
      <c r="K2577" s="3"/>
      <c r="L2577" s="3"/>
      <c r="S2577" s="3"/>
      <c r="T2577" s="3"/>
      <c r="V2577" s="3"/>
      <c r="Y2577" s="3"/>
      <c r="AD2577" s="6"/>
    </row>
    <row r="2578" spans="8:30" x14ac:dyDescent="0.15">
      <c r="H2578" s="2"/>
      <c r="K2578" s="3"/>
      <c r="L2578" s="3"/>
      <c r="S2578" s="3"/>
      <c r="T2578" s="3"/>
      <c r="V2578" s="3"/>
      <c r="Y2578" s="3"/>
      <c r="AD2578" s="6"/>
    </row>
    <row r="2579" spans="8:30" x14ac:dyDescent="0.15">
      <c r="H2579" s="2"/>
      <c r="K2579" s="3"/>
      <c r="L2579" s="3"/>
      <c r="S2579" s="3"/>
      <c r="T2579" s="3"/>
      <c r="V2579" s="3"/>
      <c r="Y2579" s="3"/>
      <c r="AD2579" s="6"/>
    </row>
    <row r="2580" spans="8:30" x14ac:dyDescent="0.15">
      <c r="H2580" s="2"/>
      <c r="K2580" s="3"/>
      <c r="L2580" s="3"/>
      <c r="S2580" s="3"/>
      <c r="T2580" s="3"/>
      <c r="V2580" s="3"/>
      <c r="Y2580" s="3"/>
      <c r="AD2580" s="6"/>
    </row>
    <row r="2581" spans="8:30" x14ac:dyDescent="0.15">
      <c r="H2581" s="2"/>
      <c r="K2581" s="3"/>
      <c r="L2581" s="3"/>
      <c r="S2581" s="3"/>
      <c r="T2581" s="3"/>
      <c r="V2581" s="3"/>
      <c r="Y2581" s="3"/>
      <c r="AD2581" s="6"/>
    </row>
    <row r="2582" spans="8:30" x14ac:dyDescent="0.15">
      <c r="H2582" s="2"/>
      <c r="K2582" s="3"/>
      <c r="L2582" s="3"/>
      <c r="S2582" s="3"/>
      <c r="T2582" s="3"/>
      <c r="V2582" s="3"/>
      <c r="Y2582" s="3"/>
      <c r="AD2582" s="6"/>
    </row>
    <row r="2583" spans="8:30" x14ac:dyDescent="0.15">
      <c r="H2583" s="2"/>
      <c r="K2583" s="3"/>
      <c r="L2583" s="3"/>
      <c r="S2583" s="3"/>
      <c r="T2583" s="3"/>
      <c r="V2583" s="3"/>
      <c r="Y2583" s="3"/>
      <c r="AD2583" s="6"/>
    </row>
    <row r="2584" spans="8:30" x14ac:dyDescent="0.15">
      <c r="H2584" s="2"/>
      <c r="K2584" s="3"/>
      <c r="L2584" s="3"/>
      <c r="S2584" s="3"/>
      <c r="T2584" s="3"/>
      <c r="V2584" s="3"/>
      <c r="Y2584" s="3"/>
      <c r="AD2584" s="6"/>
    </row>
    <row r="2585" spans="8:30" x14ac:dyDescent="0.15">
      <c r="H2585" s="2"/>
      <c r="K2585" s="3"/>
      <c r="L2585" s="3"/>
      <c r="S2585" s="3"/>
      <c r="T2585" s="3"/>
      <c r="V2585" s="3"/>
      <c r="Y2585" s="3"/>
      <c r="AD2585" s="6"/>
    </row>
    <row r="2586" spans="8:30" x14ac:dyDescent="0.15">
      <c r="H2586" s="2"/>
      <c r="K2586" s="3"/>
      <c r="L2586" s="3"/>
      <c r="S2586" s="3"/>
      <c r="T2586" s="3"/>
      <c r="V2586" s="3"/>
      <c r="Y2586" s="3"/>
      <c r="AD2586" s="6"/>
    </row>
    <row r="2587" spans="8:30" x14ac:dyDescent="0.15">
      <c r="H2587" s="2"/>
      <c r="K2587" s="3"/>
      <c r="L2587" s="3"/>
      <c r="S2587" s="3"/>
      <c r="T2587" s="3"/>
      <c r="V2587" s="3"/>
      <c r="Y2587" s="3"/>
      <c r="AD2587" s="6"/>
    </row>
    <row r="2588" spans="8:30" x14ac:dyDescent="0.15">
      <c r="H2588" s="2"/>
      <c r="K2588" s="3"/>
      <c r="L2588" s="3"/>
      <c r="S2588" s="3"/>
      <c r="T2588" s="3"/>
      <c r="V2588" s="3"/>
      <c r="Y2588" s="3"/>
      <c r="AD2588" s="6"/>
    </row>
    <row r="2589" spans="8:30" x14ac:dyDescent="0.15">
      <c r="H2589" s="2"/>
      <c r="K2589" s="3"/>
      <c r="L2589" s="3"/>
      <c r="S2589" s="3"/>
      <c r="T2589" s="3"/>
      <c r="V2589" s="3"/>
      <c r="Y2589" s="3"/>
      <c r="AD2589" s="6"/>
    </row>
    <row r="2590" spans="8:30" x14ac:dyDescent="0.15">
      <c r="H2590" s="2"/>
      <c r="K2590" s="3"/>
      <c r="L2590" s="3"/>
      <c r="S2590" s="3"/>
      <c r="T2590" s="3"/>
      <c r="V2590" s="3"/>
      <c r="Y2590" s="3"/>
      <c r="AD2590" s="6"/>
    </row>
    <row r="2591" spans="8:30" x14ac:dyDescent="0.15">
      <c r="H2591" s="2"/>
      <c r="K2591" s="3"/>
      <c r="L2591" s="3"/>
      <c r="S2591" s="3"/>
      <c r="T2591" s="3"/>
      <c r="V2591" s="3"/>
      <c r="Y2591" s="3"/>
      <c r="AD2591" s="6"/>
    </row>
    <row r="2592" spans="8:30" x14ac:dyDescent="0.15">
      <c r="H2592" s="2"/>
      <c r="K2592" s="3"/>
      <c r="L2592" s="3"/>
      <c r="S2592" s="3"/>
      <c r="T2592" s="3"/>
      <c r="V2592" s="3"/>
      <c r="Y2592" s="3"/>
      <c r="AD2592" s="6"/>
    </row>
    <row r="2593" spans="8:30" x14ac:dyDescent="0.15">
      <c r="H2593" s="2"/>
      <c r="K2593" s="3"/>
      <c r="L2593" s="3"/>
      <c r="S2593" s="3"/>
      <c r="T2593" s="3"/>
      <c r="V2593" s="3"/>
      <c r="Y2593" s="3"/>
      <c r="AD2593" s="6"/>
    </row>
    <row r="2594" spans="8:30" x14ac:dyDescent="0.15">
      <c r="H2594" s="2"/>
      <c r="K2594" s="3"/>
      <c r="L2594" s="3"/>
      <c r="T2594" s="3"/>
      <c r="U2594" s="3"/>
      <c r="Y2594" s="3"/>
      <c r="AB2594" s="3"/>
      <c r="AD2594" s="6"/>
    </row>
    <row r="2595" spans="8:30" x14ac:dyDescent="0.15">
      <c r="H2595" s="2"/>
      <c r="K2595" s="3"/>
      <c r="L2595" s="3"/>
      <c r="T2595" s="3"/>
      <c r="U2595" s="3"/>
      <c r="Y2595" s="3"/>
      <c r="AB2595" s="3"/>
      <c r="AD2595" s="6"/>
    </row>
    <row r="2596" spans="8:30" x14ac:dyDescent="0.15">
      <c r="H2596" s="2"/>
      <c r="AD2596" s="6"/>
    </row>
    <row r="2597" spans="8:30" x14ac:dyDescent="0.15">
      <c r="H2597" s="2"/>
      <c r="AD2597" s="6"/>
    </row>
    <row r="2598" spans="8:30" x14ac:dyDescent="0.15">
      <c r="H2598" s="2"/>
      <c r="AD2598" s="6"/>
    </row>
    <row r="2599" spans="8:30" x14ac:dyDescent="0.15">
      <c r="H2599" s="2"/>
      <c r="AD2599" s="6"/>
    </row>
    <row r="2600" spans="8:30" x14ac:dyDescent="0.15">
      <c r="H2600" s="2"/>
      <c r="T2600" s="3"/>
    </row>
    <row r="2601" spans="8:30" x14ac:dyDescent="0.15">
      <c r="H2601" s="2"/>
      <c r="T2601" s="3"/>
    </row>
    <row r="2602" spans="8:30" x14ac:dyDescent="0.15">
      <c r="H2602" s="2"/>
    </row>
    <row r="2603" spans="8:30" x14ac:dyDescent="0.15">
      <c r="H2603" s="2"/>
    </row>
    <row r="2604" spans="8:30" x14ac:dyDescent="0.15">
      <c r="H2604" s="2"/>
    </row>
    <row r="2605" spans="8:30" x14ac:dyDescent="0.15">
      <c r="H2605" s="2"/>
    </row>
    <row r="2606" spans="8:30" x14ac:dyDescent="0.15">
      <c r="H2606" s="2"/>
      <c r="AD2606" s="6"/>
    </row>
    <row r="2607" spans="8:30" x14ac:dyDescent="0.15">
      <c r="H2607" s="2"/>
      <c r="AD2607" s="6"/>
    </row>
    <row r="2608" spans="8:30" x14ac:dyDescent="0.15">
      <c r="H2608" s="2"/>
      <c r="AD2608" s="6"/>
    </row>
    <row r="2609" spans="8:30" x14ac:dyDescent="0.15">
      <c r="H2609" s="2"/>
      <c r="AD2609" s="6"/>
    </row>
    <row r="2610" spans="8:30" x14ac:dyDescent="0.15">
      <c r="H2610" s="2"/>
      <c r="K2610" s="3"/>
      <c r="L2610" s="3"/>
      <c r="S2610" s="3"/>
      <c r="T2610" s="3"/>
      <c r="V2610" s="3"/>
      <c r="Y2610" s="3"/>
      <c r="AD2610" s="6"/>
    </row>
    <row r="2611" spans="8:30" x14ac:dyDescent="0.15">
      <c r="H2611" s="2"/>
      <c r="K2611" s="3"/>
      <c r="L2611" s="3"/>
      <c r="S2611" s="3"/>
      <c r="T2611" s="3"/>
      <c r="V2611" s="3"/>
      <c r="Y2611" s="3"/>
      <c r="AD2611" s="6"/>
    </row>
    <row r="2612" spans="8:30" x14ac:dyDescent="0.15">
      <c r="H2612" s="2"/>
      <c r="AD2612" s="6"/>
    </row>
    <row r="2613" spans="8:30" x14ac:dyDescent="0.15">
      <c r="H2613" s="2"/>
      <c r="AD2613" s="6"/>
    </row>
    <row r="2614" spans="8:30" x14ac:dyDescent="0.15">
      <c r="H2614" s="2"/>
      <c r="K2614" s="3"/>
      <c r="L2614" s="3"/>
      <c r="S2614" s="3"/>
      <c r="T2614" s="3"/>
      <c r="V2614" s="3"/>
      <c r="Y2614" s="3"/>
      <c r="AD2614" s="6"/>
    </row>
    <row r="2615" spans="8:30" x14ac:dyDescent="0.15">
      <c r="H2615" s="2"/>
      <c r="K2615" s="3"/>
      <c r="L2615" s="3"/>
      <c r="S2615" s="3"/>
      <c r="T2615" s="3"/>
      <c r="V2615" s="3"/>
      <c r="Y2615" s="3"/>
      <c r="AD2615" s="6"/>
    </row>
    <row r="2616" spans="8:30" x14ac:dyDescent="0.15">
      <c r="H2616" s="2"/>
      <c r="AD2616" s="6"/>
    </row>
    <row r="2617" spans="8:30" x14ac:dyDescent="0.15">
      <c r="H2617" s="2"/>
      <c r="AD2617" s="6"/>
    </row>
    <row r="2618" spans="8:30" x14ac:dyDescent="0.15">
      <c r="H2618" s="2"/>
      <c r="AD2618" s="6"/>
    </row>
    <row r="2619" spans="8:30" x14ac:dyDescent="0.15">
      <c r="H2619" s="2"/>
      <c r="AD2619" s="6"/>
    </row>
    <row r="2620" spans="8:30" x14ac:dyDescent="0.15">
      <c r="H2620" s="2"/>
      <c r="K2620" s="3"/>
      <c r="L2620" s="3"/>
      <c r="S2620" s="3"/>
      <c r="T2620" s="3"/>
      <c r="U2620" s="3"/>
      <c r="V2620" s="3"/>
      <c r="Y2620" s="3"/>
      <c r="AA2620" s="3"/>
      <c r="AB2620" s="3"/>
    </row>
    <row r="2621" spans="8:30" x14ac:dyDescent="0.15">
      <c r="H2621" s="2"/>
      <c r="K2621" s="3"/>
      <c r="L2621" s="3"/>
      <c r="S2621" s="3"/>
      <c r="T2621" s="3"/>
      <c r="U2621" s="3"/>
      <c r="V2621" s="3"/>
      <c r="Y2621" s="3"/>
      <c r="AB2621" s="3"/>
    </row>
    <row r="2622" spans="8:30" x14ac:dyDescent="0.15">
      <c r="H2622" s="2"/>
      <c r="AD2622" s="6"/>
    </row>
    <row r="2623" spans="8:30" x14ac:dyDescent="0.15">
      <c r="H2623" s="2"/>
      <c r="AD2623" s="6"/>
    </row>
    <row r="2624" spans="8:30" x14ac:dyDescent="0.15">
      <c r="H2624" s="2"/>
      <c r="AD2624" s="6"/>
    </row>
    <row r="2625" spans="8:30" x14ac:dyDescent="0.15">
      <c r="H2625" s="2"/>
      <c r="AD2625" s="6"/>
    </row>
    <row r="2626" spans="8:30" x14ac:dyDescent="0.15">
      <c r="H2626" s="2"/>
      <c r="AD2626" s="6"/>
    </row>
    <row r="2627" spans="8:30" x14ac:dyDescent="0.15">
      <c r="H2627" s="2"/>
      <c r="AD2627" s="6"/>
    </row>
    <row r="2628" spans="8:30" x14ac:dyDescent="0.15">
      <c r="H2628" s="2"/>
    </row>
    <row r="2629" spans="8:30" x14ac:dyDescent="0.15">
      <c r="H2629" s="2"/>
    </row>
    <row r="2630" spans="8:30" x14ac:dyDescent="0.15">
      <c r="H2630" s="2"/>
    </row>
    <row r="2631" spans="8:30" x14ac:dyDescent="0.15">
      <c r="H2631" s="2"/>
    </row>
    <row r="2632" spans="8:30" x14ac:dyDescent="0.15">
      <c r="H2632" s="2"/>
      <c r="AD2632" s="6"/>
    </row>
    <row r="2633" spans="8:30" x14ac:dyDescent="0.15">
      <c r="H2633" s="2"/>
      <c r="AD2633" s="6"/>
    </row>
    <row r="2634" spans="8:30" x14ac:dyDescent="0.15">
      <c r="H2634" s="2"/>
      <c r="AD2634" s="6"/>
    </row>
    <row r="2635" spans="8:30" x14ac:dyDescent="0.15">
      <c r="H2635" s="2"/>
      <c r="AD2635" s="6"/>
    </row>
    <row r="2636" spans="8:30" x14ac:dyDescent="0.15">
      <c r="H2636" s="2"/>
    </row>
    <row r="2637" spans="8:30" x14ac:dyDescent="0.15">
      <c r="H2637" s="2"/>
    </row>
    <row r="2638" spans="8:30" x14ac:dyDescent="0.15">
      <c r="H2638" s="2"/>
    </row>
    <row r="2639" spans="8:30" x14ac:dyDescent="0.15">
      <c r="H2639" s="2"/>
    </row>
    <row r="2640" spans="8:30" x14ac:dyDescent="0.15">
      <c r="H2640" s="2"/>
      <c r="S2640" s="3"/>
      <c r="T2640" s="3"/>
      <c r="Y2640" s="3"/>
      <c r="AD2640" s="6"/>
    </row>
    <row r="2641" spans="8:30" x14ac:dyDescent="0.15">
      <c r="H2641" s="2"/>
      <c r="S2641" s="3"/>
      <c r="T2641" s="3"/>
      <c r="Y2641" s="3"/>
      <c r="AD2641" s="6"/>
    </row>
    <row r="2642" spans="8:30" x14ac:dyDescent="0.15">
      <c r="H2642" s="2"/>
      <c r="K2642" s="3"/>
      <c r="L2642" s="3"/>
      <c r="S2642" s="3"/>
      <c r="T2642" s="3"/>
      <c r="V2642" s="3"/>
      <c r="Y2642" s="3"/>
      <c r="AD2642" s="6"/>
    </row>
    <row r="2643" spans="8:30" x14ac:dyDescent="0.15">
      <c r="H2643" s="2"/>
      <c r="K2643" s="3"/>
      <c r="L2643" s="3"/>
      <c r="S2643" s="3"/>
      <c r="T2643" s="3"/>
      <c r="V2643" s="3"/>
      <c r="Y2643" s="3"/>
      <c r="AD2643" s="6"/>
    </row>
    <row r="2644" spans="8:30" x14ac:dyDescent="0.15">
      <c r="H2644" s="2"/>
      <c r="K2644" s="3"/>
      <c r="L2644" s="3"/>
      <c r="S2644" s="3"/>
      <c r="T2644" s="3"/>
      <c r="U2644" s="3"/>
      <c r="V2644" s="3"/>
      <c r="Y2644" s="3"/>
      <c r="AB2644" s="3"/>
      <c r="AD2644" s="6"/>
    </row>
    <row r="2645" spans="8:30" x14ac:dyDescent="0.15">
      <c r="H2645" s="2"/>
      <c r="K2645" s="3"/>
      <c r="L2645" s="3"/>
      <c r="S2645" s="3"/>
      <c r="T2645" s="3"/>
      <c r="U2645" s="3"/>
      <c r="V2645" s="3"/>
      <c r="Y2645" s="3"/>
      <c r="AB2645" s="3"/>
      <c r="AD2645" s="6"/>
    </row>
    <row r="2646" spans="8:30" x14ac:dyDescent="0.15">
      <c r="H2646" s="2"/>
      <c r="AD2646" s="6"/>
    </row>
    <row r="2647" spans="8:30" x14ac:dyDescent="0.15">
      <c r="H2647" s="2"/>
      <c r="AD2647" s="6"/>
    </row>
    <row r="2648" spans="8:30" x14ac:dyDescent="0.15">
      <c r="H2648" s="2"/>
      <c r="K2648" s="3"/>
      <c r="L2648" s="3"/>
      <c r="S2648" s="3"/>
      <c r="AD2648" s="6"/>
    </row>
    <row r="2649" spans="8:30" x14ac:dyDescent="0.15">
      <c r="H2649" s="2"/>
      <c r="K2649" s="3"/>
      <c r="L2649" s="3"/>
      <c r="S2649" s="3"/>
      <c r="AD2649" s="6"/>
    </row>
    <row r="2650" spans="8:30" x14ac:dyDescent="0.15">
      <c r="H2650" s="2"/>
      <c r="T2650" s="3"/>
      <c r="Y2650" s="3"/>
    </row>
    <row r="2651" spans="8:30" x14ac:dyDescent="0.15">
      <c r="H2651" s="2"/>
      <c r="T2651" s="3"/>
      <c r="Y2651" s="3"/>
    </row>
    <row r="2652" spans="8:30" x14ac:dyDescent="0.15">
      <c r="H2652" s="2"/>
    </row>
    <row r="2653" spans="8:30" x14ac:dyDescent="0.15">
      <c r="H2653" s="2"/>
    </row>
    <row r="2654" spans="8:30" x14ac:dyDescent="0.15">
      <c r="H2654" s="2"/>
      <c r="T2654" s="3"/>
      <c r="U2654" s="3"/>
      <c r="Y2654" s="3"/>
      <c r="AB2654" s="3"/>
    </row>
    <row r="2655" spans="8:30" x14ac:dyDescent="0.15">
      <c r="H2655" s="2"/>
      <c r="T2655" s="3"/>
      <c r="U2655" s="3"/>
      <c r="Y2655" s="3"/>
      <c r="AB2655" s="3"/>
    </row>
    <row r="2656" spans="8:30" x14ac:dyDescent="0.15">
      <c r="H2656" s="2"/>
    </row>
    <row r="2657" spans="8:30" x14ac:dyDescent="0.15">
      <c r="H2657" s="2"/>
    </row>
    <row r="2658" spans="8:30" x14ac:dyDescent="0.15">
      <c r="H2658" s="2"/>
    </row>
    <row r="2659" spans="8:30" x14ac:dyDescent="0.15">
      <c r="H2659" s="2"/>
    </row>
    <row r="2660" spans="8:30" x14ac:dyDescent="0.15">
      <c r="H2660" s="2"/>
      <c r="K2660" s="3"/>
      <c r="L2660" s="3"/>
      <c r="S2660" s="3"/>
      <c r="T2660" s="3"/>
      <c r="U2660" s="3"/>
      <c r="V2660" s="3"/>
      <c r="X2660" s="3"/>
      <c r="Y2660" s="3"/>
      <c r="AB2660" s="3"/>
    </row>
    <row r="2661" spans="8:30" x14ac:dyDescent="0.15">
      <c r="H2661" s="2"/>
      <c r="K2661" s="3"/>
      <c r="L2661" s="3"/>
      <c r="S2661" s="3"/>
      <c r="T2661" s="3"/>
      <c r="U2661" s="3"/>
      <c r="V2661" s="3"/>
      <c r="X2661" s="3"/>
      <c r="Y2661" s="3"/>
      <c r="AA2661" s="3"/>
      <c r="AB2661" s="3"/>
    </row>
    <row r="2662" spans="8:30" x14ac:dyDescent="0.15">
      <c r="H2662" s="2"/>
      <c r="K2662" s="3"/>
      <c r="L2662" s="3"/>
      <c r="T2662" s="3"/>
      <c r="Y2662" s="3"/>
      <c r="AD2662" s="6"/>
    </row>
    <row r="2663" spans="8:30" x14ac:dyDescent="0.15">
      <c r="H2663" s="2"/>
      <c r="K2663" s="3"/>
      <c r="L2663" s="3"/>
      <c r="T2663" s="3"/>
      <c r="Y2663" s="3"/>
      <c r="AD2663" s="6"/>
    </row>
    <row r="2664" spans="8:30" x14ac:dyDescent="0.15">
      <c r="H2664" s="2"/>
      <c r="AD2664" s="6"/>
    </row>
    <row r="2665" spans="8:30" x14ac:dyDescent="0.15">
      <c r="H2665" s="2"/>
      <c r="AD2665" s="6"/>
    </row>
    <row r="2666" spans="8:30" x14ac:dyDescent="0.15">
      <c r="H2666" s="2"/>
      <c r="K2666" s="3"/>
      <c r="L2666" s="3"/>
    </row>
    <row r="2667" spans="8:30" x14ac:dyDescent="0.15">
      <c r="H2667" s="2"/>
      <c r="K2667" s="3"/>
      <c r="L2667" s="3"/>
    </row>
    <row r="2668" spans="8:30" x14ac:dyDescent="0.15">
      <c r="H2668" s="2"/>
      <c r="AD2668" s="6"/>
    </row>
    <row r="2669" spans="8:30" x14ac:dyDescent="0.15">
      <c r="H2669" s="2"/>
      <c r="AD2669" s="6"/>
    </row>
    <row r="2670" spans="8:30" x14ac:dyDescent="0.15">
      <c r="H2670" s="2"/>
      <c r="AD2670" s="6"/>
    </row>
    <row r="2671" spans="8:30" x14ac:dyDescent="0.15">
      <c r="H2671" s="2"/>
      <c r="AD2671" s="6"/>
    </row>
    <row r="2672" spans="8:30" x14ac:dyDescent="0.15">
      <c r="H2672" s="2"/>
      <c r="K2672" s="3"/>
      <c r="L2672" s="3"/>
      <c r="S2672" s="3"/>
      <c r="T2672" s="3"/>
      <c r="V2672" s="3"/>
      <c r="Y2672" s="3"/>
      <c r="AD2672" s="6"/>
    </row>
    <row r="2673" spans="8:30" x14ac:dyDescent="0.15">
      <c r="H2673" s="2"/>
      <c r="K2673" s="3"/>
      <c r="L2673" s="3"/>
      <c r="S2673" s="3"/>
      <c r="T2673" s="3"/>
      <c r="V2673" s="3"/>
      <c r="Y2673" s="3"/>
      <c r="AD2673" s="6"/>
    </row>
    <row r="2674" spans="8:30" x14ac:dyDescent="0.15">
      <c r="H2674" s="2"/>
      <c r="K2674" s="3"/>
      <c r="L2674" s="3"/>
      <c r="AD2674" s="6"/>
    </row>
    <row r="2675" spans="8:30" x14ac:dyDescent="0.15">
      <c r="H2675" s="2"/>
      <c r="K2675" s="3"/>
      <c r="L2675" s="3"/>
      <c r="AD2675" s="6"/>
    </row>
    <row r="2676" spans="8:30" x14ac:dyDescent="0.15">
      <c r="H2676" s="2"/>
      <c r="K2676" s="3"/>
      <c r="L2676" s="3"/>
      <c r="AD2676" s="6"/>
    </row>
    <row r="2677" spans="8:30" x14ac:dyDescent="0.15">
      <c r="H2677" s="2"/>
      <c r="K2677" s="3"/>
      <c r="L2677" s="3"/>
      <c r="AD2677" s="6"/>
    </row>
    <row r="2678" spans="8:30" x14ac:dyDescent="0.15">
      <c r="H2678" s="2"/>
      <c r="K2678" s="3"/>
      <c r="L2678" s="3"/>
      <c r="AD2678" s="6"/>
    </row>
    <row r="2679" spans="8:30" x14ac:dyDescent="0.15">
      <c r="H2679" s="2"/>
      <c r="K2679" s="3"/>
      <c r="L2679" s="3"/>
      <c r="AD2679" s="6"/>
    </row>
    <row r="2680" spans="8:30" x14ac:dyDescent="0.15">
      <c r="H2680" s="2"/>
      <c r="K2680" s="3"/>
      <c r="L2680" s="3"/>
      <c r="S2680" s="3"/>
      <c r="T2680" s="3"/>
      <c r="V2680" s="3"/>
      <c r="Y2680" s="3"/>
    </row>
    <row r="2681" spans="8:30" x14ac:dyDescent="0.15">
      <c r="H2681" s="2"/>
      <c r="K2681" s="3"/>
      <c r="L2681" s="3"/>
      <c r="S2681" s="3"/>
      <c r="T2681" s="3"/>
      <c r="V2681" s="3"/>
      <c r="Y2681" s="3"/>
    </row>
    <row r="2682" spans="8:30" x14ac:dyDescent="0.15">
      <c r="H2682" s="2"/>
      <c r="K2682" s="3"/>
      <c r="L2682" s="3"/>
      <c r="S2682" s="3"/>
      <c r="T2682" s="3"/>
      <c r="V2682" s="3"/>
      <c r="Y2682" s="3"/>
    </row>
    <row r="2683" spans="8:30" x14ac:dyDescent="0.15">
      <c r="H2683" s="2"/>
      <c r="K2683" s="3"/>
      <c r="L2683" s="3"/>
      <c r="S2683" s="3"/>
      <c r="T2683" s="3"/>
      <c r="V2683" s="3"/>
      <c r="Y2683" s="3"/>
    </row>
    <row r="2684" spans="8:30" x14ac:dyDescent="0.15">
      <c r="H2684" s="2"/>
      <c r="K2684" s="3"/>
      <c r="L2684" s="3"/>
      <c r="AD2684" s="6"/>
    </row>
    <row r="2685" spans="8:30" x14ac:dyDescent="0.15">
      <c r="H2685" s="2"/>
      <c r="K2685" s="3"/>
      <c r="L2685" s="3"/>
      <c r="AD2685" s="6"/>
    </row>
    <row r="2686" spans="8:30" x14ac:dyDescent="0.15">
      <c r="H2686" s="2"/>
      <c r="K2686" s="3"/>
      <c r="L2686" s="3"/>
      <c r="S2686" s="3"/>
      <c r="T2686" s="3"/>
      <c r="V2686" s="3"/>
      <c r="Y2686" s="3"/>
      <c r="AD2686" s="6"/>
    </row>
    <row r="2687" spans="8:30" x14ac:dyDescent="0.15">
      <c r="H2687" s="2"/>
      <c r="K2687" s="3"/>
      <c r="L2687" s="3"/>
      <c r="S2687" s="3"/>
      <c r="T2687" s="3"/>
      <c r="V2687" s="3"/>
      <c r="Y2687" s="3"/>
      <c r="AD2687" s="6"/>
    </row>
    <row r="2688" spans="8:30" x14ac:dyDescent="0.15">
      <c r="H2688" s="2"/>
      <c r="AD2688" s="6"/>
    </row>
    <row r="2689" spans="8:30" x14ac:dyDescent="0.15">
      <c r="H2689" s="2"/>
      <c r="AD2689" s="6"/>
    </row>
    <row r="2690" spans="8:30" x14ac:dyDescent="0.15">
      <c r="H2690" s="2"/>
      <c r="AD2690" s="6"/>
    </row>
    <row r="2691" spans="8:30" x14ac:dyDescent="0.15">
      <c r="H2691" s="2"/>
      <c r="AD2691" s="6"/>
    </row>
    <row r="2692" spans="8:30" x14ac:dyDescent="0.15">
      <c r="H2692" s="2"/>
    </row>
    <row r="2693" spans="8:30" x14ac:dyDescent="0.15">
      <c r="H2693" s="2"/>
    </row>
    <row r="2694" spans="8:30" x14ac:dyDescent="0.15">
      <c r="H2694" s="2"/>
    </row>
    <row r="2695" spans="8:30" x14ac:dyDescent="0.15">
      <c r="H2695" s="2"/>
    </row>
    <row r="2696" spans="8:30" x14ac:dyDescent="0.15">
      <c r="H2696" s="2"/>
    </row>
    <row r="2697" spans="8:30" x14ac:dyDescent="0.15">
      <c r="H2697" s="2"/>
    </row>
    <row r="2698" spans="8:30" x14ac:dyDescent="0.15">
      <c r="H2698" s="2"/>
    </row>
    <row r="2699" spans="8:30" x14ac:dyDescent="0.15">
      <c r="H2699" s="2"/>
    </row>
    <row r="2700" spans="8:30" x14ac:dyDescent="0.15">
      <c r="H2700" s="2"/>
      <c r="K2700" s="3"/>
      <c r="L2700" s="3"/>
    </row>
    <row r="2701" spans="8:30" x14ac:dyDescent="0.15">
      <c r="H2701" s="2"/>
      <c r="K2701" s="3"/>
      <c r="L2701" s="3"/>
    </row>
    <row r="2702" spans="8:30" x14ac:dyDescent="0.15">
      <c r="H2702" s="2"/>
      <c r="K2702" s="3"/>
      <c r="L2702" s="3"/>
    </row>
    <row r="2703" spans="8:30" x14ac:dyDescent="0.15">
      <c r="H2703" s="2"/>
      <c r="K2703" s="3"/>
      <c r="L2703" s="3"/>
    </row>
    <row r="2704" spans="8:30" x14ac:dyDescent="0.15">
      <c r="H2704" s="2"/>
    </row>
    <row r="2705" spans="8:30" x14ac:dyDescent="0.15">
      <c r="H2705" s="2"/>
    </row>
    <row r="2706" spans="8:30" x14ac:dyDescent="0.15">
      <c r="H2706" s="2"/>
    </row>
    <row r="2707" spans="8:30" x14ac:dyDescent="0.15">
      <c r="H2707" s="2"/>
    </row>
    <row r="2708" spans="8:30" x14ac:dyDescent="0.15">
      <c r="H2708" s="2"/>
      <c r="T2708" s="3"/>
      <c r="U2708" s="3"/>
      <c r="Y2708" s="3"/>
      <c r="AB2708" s="3"/>
    </row>
    <row r="2709" spans="8:30" x14ac:dyDescent="0.15">
      <c r="H2709" s="2"/>
      <c r="T2709" s="3"/>
      <c r="U2709" s="3"/>
      <c r="Y2709" s="3"/>
      <c r="AB2709" s="3"/>
    </row>
    <row r="2710" spans="8:30" x14ac:dyDescent="0.15">
      <c r="H2710" s="2"/>
    </row>
    <row r="2711" spans="8:30" x14ac:dyDescent="0.15">
      <c r="H2711" s="2"/>
    </row>
    <row r="2712" spans="8:30" x14ac:dyDescent="0.15">
      <c r="H2712" s="2"/>
    </row>
    <row r="2713" spans="8:30" x14ac:dyDescent="0.15">
      <c r="H2713" s="2"/>
    </row>
    <row r="2714" spans="8:30" x14ac:dyDescent="0.15">
      <c r="H2714" s="2"/>
    </row>
    <row r="2715" spans="8:30" x14ac:dyDescent="0.15">
      <c r="H2715" s="2"/>
    </row>
    <row r="2716" spans="8:30" x14ac:dyDescent="0.15">
      <c r="H2716" s="2"/>
    </row>
    <row r="2717" spans="8:30" x14ac:dyDescent="0.15">
      <c r="H2717" s="2"/>
    </row>
    <row r="2718" spans="8:30" x14ac:dyDescent="0.15">
      <c r="H2718" s="2"/>
      <c r="AD2718" s="6"/>
    </row>
    <row r="2719" spans="8:30" x14ac:dyDescent="0.15">
      <c r="H2719" s="2"/>
      <c r="AD2719" s="6"/>
    </row>
    <row r="2720" spans="8:30" x14ac:dyDescent="0.15">
      <c r="H2720" s="2"/>
      <c r="AD2720" s="6"/>
    </row>
    <row r="2721" spans="8:30" x14ac:dyDescent="0.15">
      <c r="H2721" s="2"/>
      <c r="AD2721" s="6"/>
    </row>
    <row r="2722" spans="8:30" x14ac:dyDescent="0.15">
      <c r="H2722" s="2"/>
      <c r="AD2722" s="6"/>
    </row>
    <row r="2723" spans="8:30" x14ac:dyDescent="0.15">
      <c r="H2723" s="2"/>
      <c r="AD2723" s="6"/>
    </row>
    <row r="2724" spans="8:30" x14ac:dyDescent="0.15">
      <c r="H2724" s="2"/>
      <c r="AD2724" s="6"/>
    </row>
    <row r="2725" spans="8:30" x14ac:dyDescent="0.15">
      <c r="H2725" s="2"/>
      <c r="AD2725" s="6"/>
    </row>
    <row r="2726" spans="8:30" x14ac:dyDescent="0.15">
      <c r="H2726" s="2"/>
      <c r="AD2726" s="6"/>
    </row>
    <row r="2727" spans="8:30" x14ac:dyDescent="0.15">
      <c r="H2727" s="2"/>
      <c r="AD2727" s="6"/>
    </row>
    <row r="2728" spans="8:30" x14ac:dyDescent="0.15">
      <c r="H2728" s="2"/>
      <c r="K2728" s="3"/>
      <c r="L2728" s="3"/>
      <c r="S2728" s="3"/>
      <c r="T2728" s="3"/>
      <c r="V2728" s="3"/>
      <c r="Y2728" s="3"/>
      <c r="AD2728" s="6"/>
    </row>
    <row r="2729" spans="8:30" x14ac:dyDescent="0.15">
      <c r="H2729" s="2"/>
      <c r="K2729" s="3"/>
      <c r="L2729" s="3"/>
      <c r="S2729" s="3"/>
      <c r="T2729" s="3"/>
      <c r="V2729" s="3"/>
      <c r="Y2729" s="3"/>
      <c r="AD2729" s="6"/>
    </row>
    <row r="2730" spans="8:30" x14ac:dyDescent="0.15">
      <c r="H2730" s="2"/>
      <c r="AD2730" s="6"/>
    </row>
    <row r="2731" spans="8:30" x14ac:dyDescent="0.15">
      <c r="H2731" s="2"/>
      <c r="AD2731" s="6"/>
    </row>
    <row r="2732" spans="8:30" x14ac:dyDescent="0.15">
      <c r="H2732" s="2"/>
      <c r="AD2732" s="6"/>
    </row>
    <row r="2733" spans="8:30" x14ac:dyDescent="0.15">
      <c r="H2733" s="2"/>
      <c r="AD2733" s="6"/>
    </row>
    <row r="2734" spans="8:30" x14ac:dyDescent="0.15">
      <c r="H2734" s="2"/>
      <c r="AD2734" s="6"/>
    </row>
    <row r="2735" spans="8:30" x14ac:dyDescent="0.15">
      <c r="H2735" s="2"/>
      <c r="AD2735" s="6"/>
    </row>
    <row r="2736" spans="8:30" x14ac:dyDescent="0.15">
      <c r="H2736" s="2"/>
      <c r="AD2736" s="6"/>
    </row>
    <row r="2737" spans="8:30" x14ac:dyDescent="0.15">
      <c r="H2737" s="2"/>
      <c r="AD2737" s="6"/>
    </row>
    <row r="2738" spans="8:30" x14ac:dyDescent="0.15">
      <c r="H2738" s="2"/>
    </row>
    <row r="2739" spans="8:30" x14ac:dyDescent="0.15">
      <c r="H2739" s="2"/>
    </row>
    <row r="2740" spans="8:30" x14ac:dyDescent="0.15">
      <c r="H2740" s="2"/>
      <c r="AD2740" s="6"/>
    </row>
    <row r="2741" spans="8:30" x14ac:dyDescent="0.15">
      <c r="H2741" s="2"/>
      <c r="AD2741" s="6"/>
    </row>
    <row r="2742" spans="8:30" x14ac:dyDescent="0.15">
      <c r="H2742" s="2"/>
      <c r="AD2742" s="6"/>
    </row>
    <row r="2743" spans="8:30" x14ac:dyDescent="0.15">
      <c r="H2743" s="2"/>
      <c r="AD2743" s="6"/>
    </row>
    <row r="2744" spans="8:30" x14ac:dyDescent="0.15">
      <c r="H2744" s="2"/>
      <c r="AD2744" s="6"/>
    </row>
    <row r="2745" spans="8:30" x14ac:dyDescent="0.15">
      <c r="H2745" s="2"/>
      <c r="AD2745" s="6"/>
    </row>
    <row r="2746" spans="8:30" x14ac:dyDescent="0.15">
      <c r="H2746" s="2"/>
      <c r="K2746" s="3"/>
      <c r="L2746" s="3"/>
      <c r="S2746" s="3"/>
      <c r="T2746" s="3"/>
      <c r="V2746" s="3"/>
      <c r="Y2746" s="3"/>
      <c r="AD2746" s="6"/>
    </row>
    <row r="2747" spans="8:30" x14ac:dyDescent="0.15">
      <c r="H2747" s="2"/>
      <c r="K2747" s="3"/>
      <c r="L2747" s="3"/>
      <c r="S2747" s="3"/>
      <c r="T2747" s="3"/>
      <c r="V2747" s="3"/>
      <c r="Y2747" s="3"/>
      <c r="AD2747" s="6"/>
    </row>
    <row r="2748" spans="8:30" x14ac:dyDescent="0.15">
      <c r="H2748" s="2"/>
      <c r="K2748" s="3"/>
      <c r="L2748" s="3"/>
      <c r="S2748" s="3"/>
      <c r="T2748" s="3"/>
      <c r="V2748" s="3"/>
      <c r="Y2748" s="3"/>
      <c r="AD2748" s="6"/>
    </row>
    <row r="2749" spans="8:30" x14ac:dyDescent="0.15">
      <c r="H2749" s="2"/>
      <c r="K2749" s="3"/>
      <c r="L2749" s="3"/>
      <c r="S2749" s="3"/>
      <c r="T2749" s="3"/>
      <c r="V2749" s="3"/>
      <c r="Y2749" s="3"/>
      <c r="AD2749" s="6"/>
    </row>
    <row r="2750" spans="8:30" x14ac:dyDescent="0.15">
      <c r="H2750" s="2"/>
      <c r="AD2750" s="6"/>
    </row>
    <row r="2751" spans="8:30" x14ac:dyDescent="0.15">
      <c r="H2751" s="2"/>
      <c r="AD2751" s="6"/>
    </row>
    <row r="2752" spans="8:30" x14ac:dyDescent="0.15">
      <c r="H2752" s="2"/>
      <c r="K2752" s="3"/>
      <c r="L2752" s="3"/>
      <c r="S2752" s="3"/>
      <c r="AD2752" s="6"/>
    </row>
    <row r="2753" spans="8:30" x14ac:dyDescent="0.15">
      <c r="H2753" s="2"/>
      <c r="K2753" s="3"/>
      <c r="L2753" s="3"/>
      <c r="S2753" s="3"/>
      <c r="AD2753" s="6"/>
    </row>
    <row r="2754" spans="8:30" x14ac:dyDescent="0.15">
      <c r="H2754" s="2"/>
      <c r="K2754" s="3"/>
      <c r="L2754" s="3"/>
      <c r="S2754" s="3"/>
      <c r="T2754" s="3"/>
      <c r="V2754" s="3"/>
      <c r="AD2754" s="6"/>
    </row>
    <row r="2755" spans="8:30" x14ac:dyDescent="0.15">
      <c r="H2755" s="2"/>
      <c r="K2755" s="3"/>
      <c r="L2755" s="3"/>
      <c r="S2755" s="3"/>
      <c r="T2755" s="3"/>
      <c r="V2755" s="3"/>
      <c r="AD2755" s="6"/>
    </row>
    <row r="2756" spans="8:30" x14ac:dyDescent="0.15">
      <c r="H2756" s="2"/>
      <c r="K2756" s="3"/>
      <c r="L2756" s="3"/>
      <c r="AD2756" s="6"/>
    </row>
    <row r="2757" spans="8:30" x14ac:dyDescent="0.15">
      <c r="H2757" s="2"/>
      <c r="K2757" s="3"/>
      <c r="L2757" s="3"/>
      <c r="AD2757" s="6"/>
    </row>
    <row r="2758" spans="8:30" x14ac:dyDescent="0.15">
      <c r="H2758" s="2"/>
      <c r="AD2758" s="6"/>
    </row>
    <row r="2759" spans="8:30" x14ac:dyDescent="0.15">
      <c r="H2759" s="2"/>
      <c r="AD2759" s="6"/>
    </row>
    <row r="2760" spans="8:30" x14ac:dyDescent="0.15">
      <c r="H2760" s="2"/>
      <c r="AD2760" s="6"/>
    </row>
    <row r="2761" spans="8:30" x14ac:dyDescent="0.15">
      <c r="H2761" s="2"/>
      <c r="AD2761" s="6"/>
    </row>
    <row r="2762" spans="8:30" x14ac:dyDescent="0.15">
      <c r="H2762" s="2"/>
      <c r="AD2762" s="6"/>
    </row>
    <row r="2763" spans="8:30" x14ac:dyDescent="0.15">
      <c r="H2763" s="2"/>
      <c r="AD2763" s="6"/>
    </row>
    <row r="2764" spans="8:30" x14ac:dyDescent="0.15">
      <c r="H2764" s="2"/>
      <c r="K2764" s="3"/>
      <c r="L2764" s="3"/>
      <c r="S2764" s="3"/>
      <c r="T2764" s="3"/>
      <c r="V2764" s="3"/>
      <c r="Y2764" s="3"/>
      <c r="AD2764" s="6"/>
    </row>
    <row r="2765" spans="8:30" x14ac:dyDescent="0.15">
      <c r="H2765" s="2"/>
      <c r="K2765" s="3"/>
      <c r="L2765" s="3"/>
      <c r="S2765" s="3"/>
      <c r="T2765" s="3"/>
      <c r="V2765" s="3"/>
      <c r="Y2765" s="3"/>
      <c r="AD2765" s="6"/>
    </row>
    <row r="2766" spans="8:30" x14ac:dyDescent="0.15">
      <c r="H2766" s="2"/>
      <c r="K2766" s="3"/>
      <c r="L2766" s="3"/>
      <c r="S2766" s="3"/>
      <c r="T2766" s="3"/>
      <c r="V2766" s="3"/>
      <c r="Y2766" s="3"/>
      <c r="AD2766" s="6"/>
    </row>
    <row r="2767" spans="8:30" x14ac:dyDescent="0.15">
      <c r="H2767" s="2"/>
      <c r="K2767" s="3"/>
      <c r="L2767" s="3"/>
      <c r="S2767" s="3"/>
      <c r="T2767" s="3"/>
      <c r="V2767" s="3"/>
      <c r="Y2767" s="3"/>
      <c r="AD2767" s="6"/>
    </row>
    <row r="2768" spans="8:30" x14ac:dyDescent="0.15">
      <c r="H2768" s="2"/>
      <c r="AD2768" s="6"/>
    </row>
    <row r="2769" spans="8:30" x14ac:dyDescent="0.15">
      <c r="H2769" s="2"/>
      <c r="AD2769" s="6"/>
    </row>
    <row r="2770" spans="8:30" x14ac:dyDescent="0.15">
      <c r="H2770" s="2"/>
      <c r="AD2770" s="6"/>
    </row>
    <row r="2771" spans="8:30" x14ac:dyDescent="0.15">
      <c r="H2771" s="2"/>
      <c r="AD2771" s="6"/>
    </row>
    <row r="2772" spans="8:30" x14ac:dyDescent="0.15">
      <c r="H2772" s="2"/>
      <c r="AD2772" s="6"/>
    </row>
    <row r="2773" spans="8:30" x14ac:dyDescent="0.15">
      <c r="H2773" s="2"/>
      <c r="AD2773" s="6"/>
    </row>
    <row r="2774" spans="8:30" x14ac:dyDescent="0.15">
      <c r="H2774" s="2"/>
      <c r="AD2774" s="6"/>
    </row>
    <row r="2775" spans="8:30" x14ac:dyDescent="0.15">
      <c r="H2775" s="2"/>
      <c r="AD2775" s="6"/>
    </row>
    <row r="2776" spans="8:30" x14ac:dyDescent="0.15">
      <c r="H2776" s="2"/>
      <c r="AD2776" s="6"/>
    </row>
    <row r="2777" spans="8:30" x14ac:dyDescent="0.15">
      <c r="H2777" s="2"/>
      <c r="AD2777" s="6"/>
    </row>
    <row r="2778" spans="8:30" x14ac:dyDescent="0.15">
      <c r="H2778" s="2"/>
      <c r="K2778" s="3"/>
      <c r="L2778" s="3"/>
      <c r="S2778" s="3"/>
      <c r="T2778" s="3"/>
      <c r="V2778" s="3"/>
      <c r="Y2778" s="3"/>
    </row>
    <row r="2779" spans="8:30" x14ac:dyDescent="0.15">
      <c r="H2779" s="2"/>
      <c r="K2779" s="3"/>
      <c r="L2779" s="3"/>
      <c r="S2779" s="3"/>
      <c r="T2779" s="3"/>
      <c r="V2779" s="3"/>
      <c r="Y2779" s="3"/>
    </row>
    <row r="2780" spans="8:30" x14ac:dyDescent="0.15">
      <c r="H2780" s="2"/>
      <c r="K2780" s="3"/>
      <c r="L2780" s="3"/>
      <c r="S2780" s="3"/>
      <c r="T2780" s="3"/>
      <c r="V2780" s="3"/>
      <c r="Y2780" s="3"/>
    </row>
    <row r="2781" spans="8:30" x14ac:dyDescent="0.15">
      <c r="H2781" s="2"/>
      <c r="K2781" s="3"/>
      <c r="L2781" s="3"/>
      <c r="S2781" s="3"/>
      <c r="T2781" s="3"/>
      <c r="V2781" s="3"/>
      <c r="Y2781" s="3"/>
    </row>
    <row r="2782" spans="8:30" x14ac:dyDescent="0.15">
      <c r="H2782" s="2"/>
      <c r="K2782" s="3"/>
      <c r="L2782" s="3"/>
      <c r="S2782" s="3"/>
      <c r="T2782" s="3"/>
      <c r="V2782" s="3"/>
      <c r="Y2782" s="3"/>
    </row>
    <row r="2783" spans="8:30" x14ac:dyDescent="0.15">
      <c r="H2783" s="2"/>
      <c r="K2783" s="3"/>
      <c r="L2783" s="3"/>
      <c r="S2783" s="3"/>
      <c r="T2783" s="3"/>
      <c r="V2783" s="3"/>
      <c r="Y2783" s="3"/>
    </row>
    <row r="2784" spans="8:30" x14ac:dyDescent="0.15">
      <c r="H2784" s="2"/>
      <c r="AD2784" s="6"/>
    </row>
    <row r="2785" spans="8:30" x14ac:dyDescent="0.15">
      <c r="H2785" s="2"/>
      <c r="AD2785" s="6"/>
    </row>
    <row r="2786" spans="8:30" x14ac:dyDescent="0.15">
      <c r="H2786" s="2"/>
      <c r="K2786" s="3"/>
      <c r="L2786" s="3"/>
      <c r="S2786" s="3"/>
      <c r="T2786" s="3"/>
      <c r="V2786" s="3"/>
      <c r="Y2786" s="3"/>
    </row>
    <row r="2787" spans="8:30" x14ac:dyDescent="0.15">
      <c r="H2787" s="2"/>
      <c r="K2787" s="3"/>
      <c r="L2787" s="3"/>
      <c r="S2787" s="3"/>
      <c r="T2787" s="3"/>
      <c r="V2787" s="3"/>
      <c r="Y2787" s="3"/>
    </row>
    <row r="2788" spans="8:30" x14ac:dyDescent="0.15">
      <c r="H2788" s="2"/>
      <c r="AD2788" s="6"/>
    </row>
    <row r="2789" spans="8:30" x14ac:dyDescent="0.15">
      <c r="H2789" s="2"/>
      <c r="AD2789" s="6"/>
    </row>
    <row r="2790" spans="8:30" x14ac:dyDescent="0.15">
      <c r="H2790" s="2"/>
      <c r="T2790" s="3"/>
      <c r="AD2790" s="6"/>
    </row>
    <row r="2791" spans="8:30" x14ac:dyDescent="0.15">
      <c r="H2791" s="2"/>
      <c r="T2791" s="3"/>
      <c r="AD2791" s="6"/>
    </row>
    <row r="2792" spans="8:30" x14ac:dyDescent="0.15">
      <c r="H2792" s="2"/>
    </row>
    <row r="2793" spans="8:30" x14ac:dyDescent="0.15">
      <c r="H2793" s="2"/>
    </row>
    <row r="2794" spans="8:30" x14ac:dyDescent="0.15">
      <c r="H2794" s="2"/>
      <c r="K2794" s="3"/>
      <c r="L2794" s="3"/>
      <c r="S2794" s="3"/>
      <c r="T2794" s="3"/>
      <c r="U2794" s="3"/>
      <c r="V2794" s="3"/>
      <c r="AD2794" s="6"/>
    </row>
    <row r="2795" spans="8:30" x14ac:dyDescent="0.15">
      <c r="H2795" s="2"/>
      <c r="K2795" s="3"/>
      <c r="L2795" s="3"/>
      <c r="S2795" s="3"/>
      <c r="T2795" s="3"/>
      <c r="U2795" s="3"/>
      <c r="V2795" s="3"/>
      <c r="AD2795" s="6"/>
    </row>
    <row r="2796" spans="8:30" x14ac:dyDescent="0.15">
      <c r="H2796" s="2"/>
      <c r="K2796" s="3"/>
      <c r="L2796" s="3"/>
      <c r="S2796" s="3"/>
      <c r="T2796" s="3"/>
      <c r="V2796" s="3"/>
      <c r="Y2796" s="3"/>
      <c r="AD2796" s="6"/>
    </row>
    <row r="2797" spans="8:30" x14ac:dyDescent="0.15">
      <c r="H2797" s="2"/>
      <c r="K2797" s="3"/>
      <c r="L2797" s="3"/>
      <c r="S2797" s="3"/>
      <c r="T2797" s="3"/>
      <c r="V2797" s="3"/>
      <c r="Y2797" s="3"/>
      <c r="AD2797" s="6"/>
    </row>
    <row r="2798" spans="8:30" x14ac:dyDescent="0.15">
      <c r="H2798" s="2"/>
      <c r="AD2798" s="6"/>
    </row>
    <row r="2799" spans="8:30" x14ac:dyDescent="0.15">
      <c r="H2799" s="2"/>
      <c r="AD2799" s="6"/>
    </row>
    <row r="2800" spans="8:30" x14ac:dyDescent="0.15">
      <c r="H2800" s="2"/>
      <c r="K2800" s="3"/>
      <c r="L2800" s="3"/>
      <c r="S2800" s="3"/>
      <c r="V2800" s="3"/>
      <c r="AD2800" s="6"/>
    </row>
    <row r="2801" spans="8:30" x14ac:dyDescent="0.15">
      <c r="H2801" s="2"/>
      <c r="K2801" s="3"/>
      <c r="L2801" s="3"/>
      <c r="S2801" s="3"/>
      <c r="V2801" s="3"/>
      <c r="AD2801" s="6"/>
    </row>
    <row r="2802" spans="8:30" x14ac:dyDescent="0.15">
      <c r="H2802" s="2"/>
      <c r="K2802" s="3"/>
      <c r="L2802" s="3"/>
      <c r="S2802" s="3"/>
      <c r="T2802" s="3"/>
      <c r="V2802" s="3"/>
      <c r="AD2802" s="6"/>
    </row>
    <row r="2803" spans="8:30" x14ac:dyDescent="0.15">
      <c r="H2803" s="2"/>
      <c r="K2803" s="3"/>
      <c r="L2803" s="3"/>
      <c r="S2803" s="3"/>
      <c r="T2803" s="3"/>
      <c r="V2803" s="3"/>
      <c r="AD2803" s="6"/>
    </row>
    <row r="2804" spans="8:30" x14ac:dyDescent="0.15">
      <c r="H2804" s="2"/>
      <c r="K2804" s="3"/>
      <c r="L2804" s="3"/>
      <c r="S2804" s="3"/>
      <c r="T2804" s="3"/>
      <c r="V2804" s="3"/>
      <c r="Y2804" s="3"/>
      <c r="AD2804" s="6"/>
    </row>
    <row r="2805" spans="8:30" x14ac:dyDescent="0.15">
      <c r="H2805" s="2"/>
      <c r="K2805" s="3"/>
      <c r="L2805" s="3"/>
      <c r="S2805" s="3"/>
      <c r="T2805" s="3"/>
      <c r="V2805" s="3"/>
      <c r="Y2805" s="3"/>
      <c r="AD2805" s="6"/>
    </row>
    <row r="2806" spans="8:30" x14ac:dyDescent="0.15">
      <c r="H2806" s="2"/>
      <c r="K2806" s="3"/>
      <c r="L2806" s="3"/>
      <c r="S2806" s="3"/>
      <c r="V2806" s="3"/>
      <c r="AD2806" s="6"/>
    </row>
    <row r="2807" spans="8:30" x14ac:dyDescent="0.15">
      <c r="H2807" s="2"/>
      <c r="K2807" s="3"/>
      <c r="L2807" s="3"/>
      <c r="S2807" s="3"/>
      <c r="V2807" s="3"/>
      <c r="AD2807" s="6"/>
    </row>
    <row r="2808" spans="8:30" x14ac:dyDescent="0.15">
      <c r="H2808" s="2"/>
      <c r="K2808" s="3"/>
      <c r="L2808" s="3"/>
      <c r="S2808" s="3"/>
      <c r="T2808" s="3"/>
      <c r="Y2808" s="3"/>
      <c r="AD2808" s="6"/>
    </row>
    <row r="2809" spans="8:30" x14ac:dyDescent="0.15">
      <c r="H2809" s="2"/>
      <c r="K2809" s="3"/>
      <c r="L2809" s="3"/>
      <c r="S2809" s="3"/>
      <c r="T2809" s="3"/>
      <c r="Y2809" s="3"/>
      <c r="AD2809" s="6"/>
    </row>
    <row r="2810" spans="8:30" x14ac:dyDescent="0.15">
      <c r="H2810" s="2"/>
      <c r="K2810" s="3"/>
      <c r="L2810" s="3"/>
      <c r="S2810" s="3"/>
      <c r="T2810" s="3"/>
      <c r="V2810" s="3"/>
      <c r="Y2810" s="3"/>
    </row>
    <row r="2811" spans="8:30" x14ac:dyDescent="0.15">
      <c r="H2811" s="2"/>
      <c r="K2811" s="3"/>
      <c r="L2811" s="3"/>
      <c r="S2811" s="3"/>
      <c r="T2811" s="3"/>
      <c r="V2811" s="3"/>
      <c r="Y2811" s="3"/>
    </row>
    <row r="2812" spans="8:30" x14ac:dyDescent="0.15">
      <c r="H2812" s="2"/>
      <c r="K2812" s="3"/>
      <c r="L2812" s="3"/>
    </row>
    <row r="2813" spans="8:30" x14ac:dyDescent="0.15">
      <c r="H2813" s="2"/>
      <c r="K2813" s="3"/>
      <c r="L2813" s="3"/>
    </row>
    <row r="2814" spans="8:30" x14ac:dyDescent="0.15">
      <c r="H2814" s="2"/>
      <c r="K2814" s="3"/>
      <c r="L2814" s="3"/>
    </row>
    <row r="2815" spans="8:30" x14ac:dyDescent="0.15">
      <c r="H2815" s="2"/>
      <c r="K2815" s="3"/>
      <c r="L2815" s="3"/>
    </row>
    <row r="2816" spans="8:30" x14ac:dyDescent="0.15">
      <c r="H2816" s="2"/>
      <c r="K2816" s="3"/>
      <c r="L2816" s="3"/>
    </row>
    <row r="2817" spans="8:30" x14ac:dyDescent="0.15">
      <c r="H2817" s="2"/>
      <c r="K2817" s="3"/>
      <c r="L2817" s="3"/>
    </row>
    <row r="2818" spans="8:30" x14ac:dyDescent="0.15">
      <c r="H2818" s="2"/>
      <c r="K2818" s="3"/>
      <c r="L2818" s="3"/>
      <c r="S2818" s="3"/>
      <c r="T2818" s="3"/>
      <c r="Y2818" s="3"/>
      <c r="AD2818" s="6"/>
    </row>
    <row r="2819" spans="8:30" x14ac:dyDescent="0.15">
      <c r="H2819" s="2"/>
      <c r="K2819" s="3"/>
      <c r="L2819" s="3"/>
      <c r="S2819" s="3"/>
      <c r="T2819" s="3"/>
      <c r="Y2819" s="3"/>
      <c r="AD2819" s="6"/>
    </row>
    <row r="2820" spans="8:30" x14ac:dyDescent="0.15">
      <c r="H2820" s="2"/>
      <c r="K2820" s="3"/>
      <c r="L2820" s="3"/>
      <c r="S2820" s="3"/>
      <c r="T2820" s="3"/>
      <c r="V2820" s="3"/>
      <c r="Y2820" s="3"/>
    </row>
    <row r="2821" spans="8:30" x14ac:dyDescent="0.15">
      <c r="H2821" s="2"/>
      <c r="K2821" s="3"/>
      <c r="L2821" s="3"/>
      <c r="S2821" s="3"/>
      <c r="T2821" s="3"/>
      <c r="V2821" s="3"/>
      <c r="Y2821" s="3"/>
    </row>
    <row r="2822" spans="8:30" x14ac:dyDescent="0.15">
      <c r="H2822" s="2"/>
      <c r="K2822" s="3"/>
      <c r="L2822" s="3"/>
    </row>
    <row r="2823" spans="8:30" x14ac:dyDescent="0.15">
      <c r="H2823" s="2"/>
      <c r="K2823" s="3"/>
      <c r="L2823" s="3"/>
    </row>
    <row r="2824" spans="8:30" x14ac:dyDescent="0.15">
      <c r="H2824" s="2"/>
      <c r="K2824" s="3"/>
      <c r="L2824" s="3"/>
    </row>
    <row r="2825" spans="8:30" x14ac:dyDescent="0.15">
      <c r="H2825" s="2"/>
      <c r="K2825" s="3"/>
      <c r="L2825" s="3"/>
    </row>
    <row r="2826" spans="8:30" x14ac:dyDescent="0.15">
      <c r="H2826" s="2"/>
      <c r="K2826" s="3"/>
      <c r="L2826" s="3"/>
      <c r="S2826" s="3"/>
      <c r="T2826" s="3"/>
      <c r="V2826" s="3"/>
      <c r="Y2826" s="3"/>
      <c r="AD2826" s="6"/>
    </row>
    <row r="2827" spans="8:30" x14ac:dyDescent="0.15">
      <c r="H2827" s="2"/>
      <c r="K2827" s="3"/>
      <c r="L2827" s="3"/>
      <c r="S2827" s="3"/>
      <c r="T2827" s="3"/>
      <c r="V2827" s="3"/>
      <c r="Y2827" s="3"/>
      <c r="AD2827" s="6"/>
    </row>
    <row r="2828" spans="8:30" x14ac:dyDescent="0.15">
      <c r="H2828" s="2"/>
      <c r="K2828" s="3"/>
      <c r="L2828" s="3"/>
      <c r="S2828" s="3"/>
      <c r="T2828" s="3"/>
      <c r="V2828" s="3"/>
      <c r="Y2828" s="3"/>
      <c r="AB2828" s="3"/>
    </row>
    <row r="2829" spans="8:30" x14ac:dyDescent="0.15">
      <c r="H2829" s="2"/>
      <c r="K2829" s="3"/>
      <c r="L2829" s="3"/>
      <c r="S2829" s="3"/>
      <c r="T2829" s="3"/>
      <c r="V2829" s="3"/>
      <c r="Y2829" s="3"/>
      <c r="AB2829" s="3"/>
    </row>
    <row r="2830" spans="8:30" x14ac:dyDescent="0.15">
      <c r="H2830" s="2"/>
      <c r="K2830" s="3"/>
      <c r="L2830" s="3"/>
    </row>
    <row r="2831" spans="8:30" x14ac:dyDescent="0.15">
      <c r="H2831" s="2"/>
      <c r="K2831" s="3"/>
      <c r="L2831" s="3"/>
    </row>
    <row r="2832" spans="8:30" x14ac:dyDescent="0.15">
      <c r="H2832" s="2"/>
      <c r="K2832" s="3"/>
      <c r="L2832" s="3"/>
    </row>
    <row r="2833" spans="8:30" x14ac:dyDescent="0.15">
      <c r="H2833" s="2"/>
      <c r="K2833" s="3"/>
      <c r="L2833" s="3"/>
    </row>
    <row r="2834" spans="8:30" x14ac:dyDescent="0.15">
      <c r="H2834" s="2"/>
      <c r="S2834" s="3"/>
      <c r="U2834" s="3"/>
      <c r="V2834" s="3"/>
    </row>
    <row r="2835" spans="8:30" x14ac:dyDescent="0.15">
      <c r="H2835" s="2"/>
      <c r="S2835" s="3"/>
      <c r="U2835" s="3"/>
      <c r="V2835" s="3"/>
    </row>
    <row r="2836" spans="8:30" x14ac:dyDescent="0.15">
      <c r="H2836" s="2"/>
    </row>
    <row r="2837" spans="8:30" x14ac:dyDescent="0.15">
      <c r="H2837" s="2"/>
    </row>
    <row r="2838" spans="8:30" x14ac:dyDescent="0.15">
      <c r="H2838" s="2"/>
      <c r="K2838" s="3"/>
      <c r="L2838" s="3"/>
      <c r="S2838" s="3"/>
      <c r="AD2838" s="6"/>
    </row>
    <row r="2839" spans="8:30" x14ac:dyDescent="0.15">
      <c r="H2839" s="2"/>
      <c r="K2839" s="3"/>
      <c r="L2839" s="3"/>
      <c r="S2839" s="3"/>
      <c r="AD2839" s="6"/>
    </row>
    <row r="2840" spans="8:30" x14ac:dyDescent="0.15">
      <c r="H2840" s="2"/>
      <c r="K2840" s="3"/>
      <c r="L2840" s="3"/>
      <c r="S2840" s="3"/>
      <c r="V2840" s="3"/>
      <c r="AD2840" s="6"/>
    </row>
    <row r="2841" spans="8:30" x14ac:dyDescent="0.15">
      <c r="H2841" s="2"/>
      <c r="K2841" s="3"/>
      <c r="L2841" s="3"/>
      <c r="S2841" s="3"/>
      <c r="V2841" s="3"/>
      <c r="AD2841" s="6"/>
    </row>
    <row r="2842" spans="8:30" x14ac:dyDescent="0.15">
      <c r="H2842" s="2"/>
      <c r="K2842" s="3"/>
      <c r="L2842" s="3"/>
      <c r="AD2842" s="6"/>
    </row>
    <row r="2843" spans="8:30" x14ac:dyDescent="0.15">
      <c r="H2843" s="2"/>
      <c r="K2843" s="3"/>
      <c r="L2843" s="3"/>
      <c r="AD2843" s="6"/>
    </row>
    <row r="2844" spans="8:30" x14ac:dyDescent="0.15">
      <c r="H2844" s="2"/>
      <c r="K2844" s="3"/>
      <c r="L2844" s="3"/>
      <c r="AD2844" s="6"/>
    </row>
    <row r="2845" spans="8:30" x14ac:dyDescent="0.15">
      <c r="H2845" s="2"/>
      <c r="K2845" s="3"/>
      <c r="L2845" s="3"/>
      <c r="AD2845" s="6"/>
    </row>
    <row r="2846" spans="8:30" x14ac:dyDescent="0.15">
      <c r="H2846" s="2"/>
    </row>
    <row r="2847" spans="8:30" x14ac:dyDescent="0.15">
      <c r="H2847" s="2"/>
    </row>
    <row r="2848" spans="8:30" x14ac:dyDescent="0.15">
      <c r="H2848" s="2"/>
      <c r="K2848" s="3"/>
      <c r="L2848" s="3"/>
      <c r="AD2848" s="6"/>
    </row>
    <row r="2849" spans="8:30" x14ac:dyDescent="0.15">
      <c r="H2849" s="2"/>
      <c r="K2849" s="3"/>
      <c r="L2849" s="3"/>
      <c r="AD2849" s="6"/>
    </row>
    <row r="2850" spans="8:30" x14ac:dyDescent="0.15">
      <c r="H2850" s="2"/>
      <c r="K2850" s="3"/>
      <c r="L2850" s="3"/>
      <c r="S2850" s="3"/>
      <c r="T2850" s="3"/>
      <c r="V2850" s="3"/>
      <c r="Y2850" s="3"/>
    </row>
    <row r="2851" spans="8:30" x14ac:dyDescent="0.15">
      <c r="H2851" s="2"/>
      <c r="K2851" s="3"/>
      <c r="L2851" s="3"/>
      <c r="S2851" s="3"/>
      <c r="T2851" s="3"/>
      <c r="V2851" s="3"/>
      <c r="Y2851" s="3"/>
      <c r="AB2851" s="3"/>
    </row>
    <row r="2852" spans="8:30" x14ac:dyDescent="0.15">
      <c r="H2852" s="2"/>
      <c r="K2852" s="3"/>
      <c r="L2852" s="3"/>
    </row>
    <row r="2853" spans="8:30" x14ac:dyDescent="0.15">
      <c r="H2853" s="2"/>
      <c r="K2853" s="3"/>
      <c r="L2853" s="3"/>
    </row>
    <row r="2854" spans="8:30" x14ac:dyDescent="0.15">
      <c r="H2854" s="2"/>
    </row>
    <row r="2855" spans="8:30" x14ac:dyDescent="0.15">
      <c r="H2855" s="2"/>
    </row>
    <row r="2856" spans="8:30" x14ac:dyDescent="0.15">
      <c r="H2856" s="2"/>
      <c r="S2856" s="3"/>
      <c r="T2856" s="3"/>
      <c r="V2856" s="3"/>
      <c r="Y2856" s="3"/>
    </row>
    <row r="2857" spans="8:30" x14ac:dyDescent="0.15">
      <c r="H2857" s="2"/>
      <c r="S2857" s="3"/>
      <c r="T2857" s="3"/>
      <c r="V2857" s="3"/>
      <c r="Y2857" s="3"/>
    </row>
    <row r="2858" spans="8:30" x14ac:dyDescent="0.15">
      <c r="H2858" s="2"/>
    </row>
    <row r="2859" spans="8:30" x14ac:dyDescent="0.15">
      <c r="H2859" s="2"/>
    </row>
    <row r="2860" spans="8:30" x14ac:dyDescent="0.15">
      <c r="H2860" s="2"/>
    </row>
    <row r="2861" spans="8:30" x14ac:dyDescent="0.15">
      <c r="H2861" s="2"/>
    </row>
    <row r="2862" spans="8:30" x14ac:dyDescent="0.15">
      <c r="H2862" s="2"/>
      <c r="K2862" s="3"/>
      <c r="L2862" s="3"/>
      <c r="AD2862" s="6"/>
    </row>
    <row r="2863" spans="8:30" x14ac:dyDescent="0.15">
      <c r="H2863" s="2"/>
      <c r="K2863" s="3"/>
      <c r="L2863" s="3"/>
      <c r="AD2863" s="6"/>
    </row>
    <row r="2864" spans="8:30" x14ac:dyDescent="0.15">
      <c r="H2864" s="2"/>
      <c r="K2864" s="3"/>
      <c r="L2864" s="3"/>
      <c r="S2864" s="3"/>
      <c r="T2864" s="3"/>
      <c r="V2864" s="3"/>
      <c r="Y2864" s="3"/>
    </row>
    <row r="2865" spans="8:30" x14ac:dyDescent="0.15">
      <c r="H2865" s="2"/>
      <c r="K2865" s="3"/>
      <c r="L2865" s="3"/>
      <c r="S2865" s="3"/>
      <c r="T2865" s="3"/>
      <c r="V2865" s="3"/>
      <c r="Y2865" s="3"/>
    </row>
    <row r="2866" spans="8:30" x14ac:dyDescent="0.15">
      <c r="H2866" s="2"/>
      <c r="K2866" s="3"/>
      <c r="L2866" s="3"/>
    </row>
    <row r="2867" spans="8:30" x14ac:dyDescent="0.15">
      <c r="H2867" s="2"/>
      <c r="K2867" s="3"/>
      <c r="L2867" s="3"/>
    </row>
    <row r="2868" spans="8:30" x14ac:dyDescent="0.15">
      <c r="H2868" s="2"/>
      <c r="K2868" s="3"/>
      <c r="L2868" s="3"/>
      <c r="S2868" s="3"/>
      <c r="T2868" s="3"/>
      <c r="V2868" s="3"/>
      <c r="X2868" s="3"/>
      <c r="Y2868" s="3"/>
    </row>
    <row r="2869" spans="8:30" x14ac:dyDescent="0.15">
      <c r="H2869" s="2"/>
      <c r="K2869" s="3"/>
      <c r="L2869" s="3"/>
      <c r="S2869" s="3"/>
      <c r="T2869" s="3"/>
      <c r="V2869" s="3"/>
      <c r="X2869" s="3"/>
      <c r="Y2869" s="3"/>
    </row>
    <row r="2870" spans="8:30" x14ac:dyDescent="0.15">
      <c r="H2870" s="2"/>
      <c r="K2870" s="3"/>
      <c r="L2870" s="3"/>
    </row>
    <row r="2871" spans="8:30" x14ac:dyDescent="0.15">
      <c r="H2871" s="2"/>
      <c r="K2871" s="3"/>
      <c r="L2871" s="3"/>
    </row>
    <row r="2872" spans="8:30" x14ac:dyDescent="0.15">
      <c r="H2872" s="2"/>
      <c r="K2872" s="3"/>
      <c r="L2872" s="3"/>
    </row>
    <row r="2873" spans="8:30" x14ac:dyDescent="0.15">
      <c r="H2873" s="2"/>
      <c r="K2873" s="3"/>
      <c r="L2873" s="3"/>
    </row>
    <row r="2874" spans="8:30" x14ac:dyDescent="0.15">
      <c r="H2874" s="2"/>
      <c r="K2874" s="3"/>
      <c r="L2874" s="3"/>
      <c r="AD2874" s="6"/>
    </row>
    <row r="2875" spans="8:30" x14ac:dyDescent="0.15">
      <c r="H2875" s="2"/>
      <c r="K2875" s="3"/>
      <c r="L2875" s="3"/>
      <c r="AD2875" s="6"/>
    </row>
    <row r="2876" spans="8:30" x14ac:dyDescent="0.15">
      <c r="H2876" s="2"/>
      <c r="K2876" s="3"/>
      <c r="L2876" s="3"/>
      <c r="S2876" s="3"/>
      <c r="T2876" s="3"/>
      <c r="V2876" s="3"/>
      <c r="X2876" s="3"/>
      <c r="Y2876" s="3"/>
    </row>
    <row r="2877" spans="8:30" x14ac:dyDescent="0.15">
      <c r="H2877" s="2"/>
      <c r="K2877" s="3"/>
      <c r="L2877" s="3"/>
      <c r="S2877" s="3"/>
      <c r="T2877" s="3"/>
      <c r="V2877" s="3"/>
      <c r="X2877" s="3"/>
      <c r="Y2877" s="3"/>
      <c r="AB2877" s="3"/>
    </row>
    <row r="2878" spans="8:30" x14ac:dyDescent="0.15">
      <c r="H2878" s="2"/>
      <c r="K2878" s="3"/>
      <c r="L2878" s="3"/>
    </row>
    <row r="2879" spans="8:30" x14ac:dyDescent="0.15">
      <c r="H2879" s="2"/>
      <c r="K2879" s="3"/>
      <c r="L2879" s="3"/>
    </row>
    <row r="2880" spans="8:30" x14ac:dyDescent="0.15">
      <c r="H2880" s="2"/>
      <c r="K2880" s="3"/>
      <c r="L2880" s="3"/>
      <c r="AD2880" s="6"/>
    </row>
    <row r="2881" spans="8:30" x14ac:dyDescent="0.15">
      <c r="H2881" s="2"/>
      <c r="K2881" s="3"/>
      <c r="L2881" s="3"/>
      <c r="AD2881" s="6"/>
    </row>
    <row r="2882" spans="8:30" x14ac:dyDescent="0.15">
      <c r="H2882" s="2"/>
      <c r="R2882" s="6"/>
    </row>
    <row r="2883" spans="8:30" x14ac:dyDescent="0.15">
      <c r="H2883" s="2"/>
      <c r="R2883" s="6"/>
    </row>
    <row r="2884" spans="8:30" x14ac:dyDescent="0.15">
      <c r="H2884" s="2"/>
      <c r="R2884" s="6"/>
    </row>
    <row r="2885" spans="8:30" x14ac:dyDescent="0.15">
      <c r="H2885" s="2"/>
      <c r="R2885" s="6"/>
    </row>
    <row r="2886" spans="8:30" x14ac:dyDescent="0.15">
      <c r="H2886" s="2"/>
    </row>
    <row r="2887" spans="8:30" x14ac:dyDescent="0.15">
      <c r="H2887" s="2"/>
    </row>
    <row r="2888" spans="8:30" x14ac:dyDescent="0.15">
      <c r="H2888" s="2"/>
    </row>
    <row r="2889" spans="8:30" x14ac:dyDescent="0.15">
      <c r="H2889" s="2"/>
    </row>
    <row r="2890" spans="8:30" x14ac:dyDescent="0.15">
      <c r="H2890" s="2"/>
    </row>
    <row r="2891" spans="8:30" x14ac:dyDescent="0.15">
      <c r="H2891" s="2"/>
    </row>
    <row r="2892" spans="8:30" x14ac:dyDescent="0.15">
      <c r="H2892" s="2"/>
    </row>
    <row r="2893" spans="8:30" x14ac:dyDescent="0.15">
      <c r="H2893" s="2"/>
    </row>
    <row r="2894" spans="8:30" x14ac:dyDescent="0.15">
      <c r="H2894" s="2"/>
    </row>
    <row r="2895" spans="8:30" x14ac:dyDescent="0.15">
      <c r="H2895" s="2"/>
    </row>
    <row r="2896" spans="8:30" x14ac:dyDescent="0.15">
      <c r="H2896" s="2"/>
      <c r="K2896" s="3"/>
      <c r="L2896" s="3"/>
      <c r="T2896" s="3"/>
      <c r="Y2896" s="3"/>
      <c r="AD2896" s="6"/>
    </row>
    <row r="2897" spans="8:30" x14ac:dyDescent="0.15">
      <c r="H2897" s="2"/>
      <c r="K2897" s="3"/>
      <c r="L2897" s="3"/>
      <c r="T2897" s="3"/>
      <c r="Y2897" s="3"/>
      <c r="AD2897" s="6"/>
    </row>
    <row r="2898" spans="8:30" x14ac:dyDescent="0.15">
      <c r="H2898" s="2"/>
      <c r="R2898" s="6"/>
    </row>
    <row r="2899" spans="8:30" x14ac:dyDescent="0.15">
      <c r="H2899" s="2"/>
      <c r="R2899" s="6"/>
    </row>
    <row r="2900" spans="8:30" x14ac:dyDescent="0.15">
      <c r="H2900" s="2"/>
      <c r="R2900" s="6"/>
    </row>
    <row r="2901" spans="8:30" x14ac:dyDescent="0.15">
      <c r="H2901" s="2"/>
      <c r="R2901" s="6"/>
    </row>
    <row r="2902" spans="8:30" x14ac:dyDescent="0.15">
      <c r="H2902" s="2"/>
    </row>
    <row r="2903" spans="8:30" x14ac:dyDescent="0.15">
      <c r="H2903" s="2"/>
    </row>
    <row r="2904" spans="8:30" x14ac:dyDescent="0.15">
      <c r="H2904" s="2"/>
    </row>
    <row r="2905" spans="8:30" x14ac:dyDescent="0.15">
      <c r="H2905" s="2"/>
    </row>
    <row r="2906" spans="8:30" x14ac:dyDescent="0.15">
      <c r="H2906" s="2"/>
    </row>
    <row r="2907" spans="8:30" x14ac:dyDescent="0.15">
      <c r="H2907" s="2"/>
    </row>
    <row r="2908" spans="8:30" x14ac:dyDescent="0.15">
      <c r="H2908" s="2"/>
    </row>
    <row r="2909" spans="8:30" x14ac:dyDescent="0.15">
      <c r="H2909" s="2"/>
    </row>
    <row r="2910" spans="8:30" x14ac:dyDescent="0.15">
      <c r="H2910" s="2"/>
    </row>
    <row r="2911" spans="8:30" x14ac:dyDescent="0.15">
      <c r="H2911" s="2"/>
    </row>
    <row r="2912" spans="8:30" x14ac:dyDescent="0.15">
      <c r="H2912" s="2"/>
      <c r="K2912" s="3"/>
      <c r="L2912" s="3"/>
      <c r="AD2912" s="6"/>
    </row>
    <row r="2913" spans="8:30" x14ac:dyDescent="0.15">
      <c r="H2913" s="2"/>
      <c r="K2913" s="3"/>
      <c r="L2913" s="3"/>
      <c r="AD2913" s="6"/>
    </row>
    <row r="2914" spans="8:30" x14ac:dyDescent="0.15">
      <c r="H2914" s="2"/>
      <c r="S2914" s="3"/>
      <c r="T2914" s="3"/>
      <c r="U2914" s="3"/>
      <c r="V2914" s="3"/>
      <c r="Y2914" s="3"/>
      <c r="AB2914" s="3"/>
    </row>
    <row r="2915" spans="8:30" x14ac:dyDescent="0.15">
      <c r="H2915" s="2"/>
      <c r="S2915" s="3"/>
      <c r="T2915" s="3"/>
      <c r="U2915" s="3"/>
      <c r="V2915" s="3"/>
      <c r="Y2915" s="3"/>
      <c r="AB2915" s="3"/>
    </row>
    <row r="2916" spans="8:30" x14ac:dyDescent="0.15">
      <c r="H2916" s="2"/>
    </row>
    <row r="2917" spans="8:30" x14ac:dyDescent="0.15">
      <c r="H2917" s="2"/>
    </row>
    <row r="2918" spans="8:30" x14ac:dyDescent="0.15">
      <c r="H2918" s="2"/>
    </row>
    <row r="2919" spans="8:30" x14ac:dyDescent="0.15">
      <c r="H2919" s="2"/>
    </row>
    <row r="2920" spans="8:30" x14ac:dyDescent="0.15">
      <c r="H2920" s="2"/>
    </row>
    <row r="2921" spans="8:30" x14ac:dyDescent="0.15">
      <c r="H2921" s="2"/>
    </row>
    <row r="2922" spans="8:30" x14ac:dyDescent="0.15">
      <c r="H2922" s="2"/>
    </row>
    <row r="2923" spans="8:30" x14ac:dyDescent="0.15">
      <c r="H2923" s="2"/>
    </row>
    <row r="2924" spans="8:30" x14ac:dyDescent="0.15">
      <c r="H2924" s="2"/>
    </row>
    <row r="2925" spans="8:30" x14ac:dyDescent="0.15">
      <c r="H2925" s="2"/>
    </row>
    <row r="2926" spans="8:30" x14ac:dyDescent="0.15">
      <c r="H2926" s="2"/>
    </row>
    <row r="2927" spans="8:30" x14ac:dyDescent="0.15">
      <c r="H2927" s="2"/>
    </row>
    <row r="2928" spans="8:30" x14ac:dyDescent="0.15">
      <c r="H2928" s="2"/>
    </row>
    <row r="2929" spans="8:8" x14ac:dyDescent="0.15">
      <c r="H2929" s="2"/>
    </row>
    <row r="2930" spans="8:8" x14ac:dyDescent="0.15">
      <c r="H2930" s="2"/>
    </row>
    <row r="2931" spans="8:8" x14ac:dyDescent="0.15">
      <c r="H2931" s="2"/>
    </row>
    <row r="2932" spans="8:8" x14ac:dyDescent="0.15">
      <c r="H2932" s="2"/>
    </row>
    <row r="2933" spans="8:8" x14ac:dyDescent="0.15">
      <c r="H2933" s="2"/>
    </row>
    <row r="2934" spans="8:8" x14ac:dyDescent="0.15">
      <c r="H2934" s="2"/>
    </row>
    <row r="2935" spans="8:8" x14ac:dyDescent="0.15">
      <c r="H2935" s="2"/>
    </row>
    <row r="2936" spans="8:8" x14ac:dyDescent="0.15">
      <c r="H2936" s="2"/>
    </row>
    <row r="2937" spans="8:8" x14ac:dyDescent="0.15">
      <c r="H2937" s="2"/>
    </row>
    <row r="2938" spans="8:8" x14ac:dyDescent="0.15">
      <c r="H2938" s="2"/>
    </row>
    <row r="2939" spans="8:8" x14ac:dyDescent="0.15">
      <c r="H2939" s="2"/>
    </row>
    <row r="2940" spans="8:8" x14ac:dyDescent="0.15">
      <c r="H2940" s="2"/>
    </row>
    <row r="2941" spans="8:8" x14ac:dyDescent="0.15">
      <c r="H2941" s="2"/>
    </row>
    <row r="2942" spans="8:8" x14ac:dyDescent="0.15">
      <c r="H2942" s="2"/>
    </row>
    <row r="2943" spans="8:8" x14ac:dyDescent="0.15">
      <c r="H2943" s="2"/>
    </row>
    <row r="2944" spans="8:8" x14ac:dyDescent="0.15">
      <c r="H2944" s="2"/>
    </row>
    <row r="2945" spans="8:8" x14ac:dyDescent="0.15">
      <c r="H2945" s="2"/>
    </row>
    <row r="2946" spans="8:8" x14ac:dyDescent="0.15">
      <c r="H2946" s="2"/>
    </row>
    <row r="2947" spans="8:8" x14ac:dyDescent="0.15">
      <c r="H2947" s="2"/>
    </row>
    <row r="2948" spans="8:8" x14ac:dyDescent="0.15">
      <c r="H2948" s="2"/>
    </row>
    <row r="2949" spans="8:8" x14ac:dyDescent="0.15">
      <c r="H2949" s="2"/>
    </row>
    <row r="2950" spans="8:8" x14ac:dyDescent="0.15">
      <c r="H2950" s="2"/>
    </row>
    <row r="2951" spans="8:8" x14ac:dyDescent="0.15">
      <c r="H2951" s="2"/>
    </row>
    <row r="2952" spans="8:8" x14ac:dyDescent="0.15">
      <c r="H2952" s="2"/>
    </row>
    <row r="2953" spans="8:8" x14ac:dyDescent="0.15">
      <c r="H2953" s="2"/>
    </row>
    <row r="2954" spans="8:8" x14ac:dyDescent="0.15">
      <c r="H2954" s="2"/>
    </row>
    <row r="2955" spans="8:8" x14ac:dyDescent="0.15">
      <c r="H2955" s="2"/>
    </row>
    <row r="2956" spans="8:8" x14ac:dyDescent="0.15">
      <c r="H2956" s="2"/>
    </row>
    <row r="2957" spans="8:8" x14ac:dyDescent="0.15">
      <c r="H2957" s="2"/>
    </row>
    <row r="2958" spans="8:8" x14ac:dyDescent="0.15">
      <c r="H2958" s="2"/>
    </row>
    <row r="2959" spans="8:8" x14ac:dyDescent="0.15">
      <c r="H2959" s="2"/>
    </row>
    <row r="2960" spans="8:8" x14ac:dyDescent="0.15">
      <c r="H2960" s="2"/>
    </row>
    <row r="2961" spans="8:25" x14ac:dyDescent="0.15">
      <c r="H2961" s="2"/>
    </row>
    <row r="2962" spans="8:25" x14ac:dyDescent="0.15">
      <c r="H2962" s="2"/>
    </row>
    <row r="2963" spans="8:25" x14ac:dyDescent="0.15">
      <c r="H2963" s="2"/>
    </row>
    <row r="2964" spans="8:25" x14ac:dyDescent="0.15">
      <c r="H2964" s="2"/>
    </row>
    <row r="2965" spans="8:25" x14ac:dyDescent="0.15">
      <c r="H2965" s="2"/>
    </row>
    <row r="2966" spans="8:25" x14ac:dyDescent="0.15">
      <c r="H2966" s="2"/>
    </row>
    <row r="2967" spans="8:25" x14ac:dyDescent="0.15">
      <c r="H2967" s="2"/>
    </row>
    <row r="2968" spans="8:25" x14ac:dyDescent="0.15">
      <c r="H2968" s="2"/>
    </row>
    <row r="2969" spans="8:25" x14ac:dyDescent="0.15">
      <c r="H2969" s="2"/>
    </row>
    <row r="2970" spans="8:25" x14ac:dyDescent="0.15">
      <c r="H2970" s="2"/>
    </row>
    <row r="2971" spans="8:25" x14ac:dyDescent="0.15">
      <c r="H2971" s="2"/>
    </row>
    <row r="2972" spans="8:25" x14ac:dyDescent="0.15">
      <c r="H2972" s="2"/>
      <c r="S2972" s="3"/>
      <c r="T2972" s="3"/>
      <c r="Y2972" s="3"/>
    </row>
    <row r="2973" spans="8:25" x14ac:dyDescent="0.15">
      <c r="H2973" s="2"/>
      <c r="S2973" s="3"/>
      <c r="T2973" s="3"/>
      <c r="Y2973" s="3"/>
    </row>
    <row r="2974" spans="8:25" x14ac:dyDescent="0.15">
      <c r="H2974" s="2"/>
    </row>
    <row r="2975" spans="8:25" x14ac:dyDescent="0.15">
      <c r="H2975" s="2"/>
    </row>
    <row r="2976" spans="8:25" x14ac:dyDescent="0.15">
      <c r="H2976" s="2"/>
    </row>
    <row r="2977" spans="8:30" x14ac:dyDescent="0.15">
      <c r="H2977" s="2"/>
    </row>
    <row r="2978" spans="8:30" x14ac:dyDescent="0.15">
      <c r="H2978" s="2"/>
    </row>
    <row r="2979" spans="8:30" x14ac:dyDescent="0.15">
      <c r="H2979" s="2"/>
    </row>
    <row r="2980" spans="8:30" x14ac:dyDescent="0.15">
      <c r="H2980" s="2"/>
    </row>
    <row r="2981" spans="8:30" x14ac:dyDescent="0.15">
      <c r="H2981" s="2"/>
    </row>
    <row r="2982" spans="8:30" x14ac:dyDescent="0.15">
      <c r="H2982" s="2"/>
    </row>
    <row r="2983" spans="8:30" x14ac:dyDescent="0.15">
      <c r="H2983" s="2"/>
    </row>
    <row r="2984" spans="8:30" x14ac:dyDescent="0.15">
      <c r="H2984" s="2"/>
    </row>
    <row r="2985" spans="8:30" x14ac:dyDescent="0.15">
      <c r="H2985" s="2"/>
    </row>
    <row r="2986" spans="8:30" x14ac:dyDescent="0.15">
      <c r="H2986" s="2"/>
      <c r="K2986" s="3"/>
      <c r="L2986" s="3"/>
      <c r="S2986" s="3"/>
      <c r="V2986" s="3"/>
      <c r="AD2986" s="6"/>
    </row>
    <row r="2987" spans="8:30" x14ac:dyDescent="0.15">
      <c r="H2987" s="2"/>
      <c r="K2987" s="3"/>
      <c r="L2987" s="3"/>
      <c r="S2987" s="3"/>
      <c r="V2987" s="3"/>
      <c r="AD2987" s="6"/>
    </row>
    <row r="2988" spans="8:30" x14ac:dyDescent="0.15">
      <c r="H2988" s="2"/>
      <c r="K2988" s="3"/>
      <c r="L2988" s="3"/>
      <c r="AD2988" s="6"/>
    </row>
    <row r="2989" spans="8:30" x14ac:dyDescent="0.15">
      <c r="H2989" s="2"/>
      <c r="K2989" s="3"/>
      <c r="L2989" s="3"/>
      <c r="AD2989" s="6"/>
    </row>
    <row r="2990" spans="8:30" x14ac:dyDescent="0.15">
      <c r="H2990" s="2"/>
      <c r="K2990" s="3"/>
      <c r="L2990" s="3"/>
      <c r="AD2990" s="6"/>
    </row>
    <row r="2991" spans="8:30" x14ac:dyDescent="0.15">
      <c r="H2991" s="2"/>
      <c r="K2991" s="3"/>
      <c r="L2991" s="3"/>
      <c r="AD2991" s="6"/>
    </row>
    <row r="2992" spans="8:30" x14ac:dyDescent="0.15">
      <c r="H2992" s="2"/>
      <c r="K2992" s="3"/>
      <c r="L2992" s="3"/>
      <c r="AD2992" s="6"/>
    </row>
    <row r="2993" spans="8:30" x14ac:dyDescent="0.15">
      <c r="H2993" s="2"/>
      <c r="K2993" s="3"/>
      <c r="L2993" s="3"/>
      <c r="AD2993" s="6"/>
    </row>
    <row r="2994" spans="8:30" x14ac:dyDescent="0.15">
      <c r="H2994" s="2"/>
      <c r="R2994" s="6"/>
    </row>
    <row r="2995" spans="8:30" x14ac:dyDescent="0.15">
      <c r="H2995" s="2"/>
      <c r="R2995" s="6"/>
    </row>
    <row r="2996" spans="8:30" x14ac:dyDescent="0.15">
      <c r="H2996" s="2"/>
      <c r="R2996" s="6"/>
    </row>
    <row r="2997" spans="8:30" x14ac:dyDescent="0.15">
      <c r="H2997" s="2"/>
      <c r="R2997" s="6"/>
    </row>
    <row r="2998" spans="8:30" x14ac:dyDescent="0.15">
      <c r="H2998" s="2"/>
    </row>
    <row r="2999" spans="8:30" x14ac:dyDescent="0.15">
      <c r="H2999" s="2"/>
    </row>
    <row r="3000" spans="8:30" x14ac:dyDescent="0.15">
      <c r="H3000" s="2"/>
    </row>
    <row r="3001" spans="8:30" x14ac:dyDescent="0.15">
      <c r="H3001" s="2"/>
    </row>
    <row r="3002" spans="8:30" x14ac:dyDescent="0.15">
      <c r="H3002" s="2"/>
    </row>
    <row r="3003" spans="8:30" x14ac:dyDescent="0.15">
      <c r="H3003" s="2"/>
    </row>
    <row r="3004" spans="8:30" x14ac:dyDescent="0.15">
      <c r="H3004" s="2"/>
    </row>
    <row r="3005" spans="8:30" x14ac:dyDescent="0.15">
      <c r="H3005" s="2"/>
    </row>
    <row r="3006" spans="8:30" x14ac:dyDescent="0.15">
      <c r="H3006" s="2"/>
    </row>
    <row r="3007" spans="8:30" x14ac:dyDescent="0.15">
      <c r="H3007" s="2"/>
    </row>
    <row r="3008" spans="8:30" x14ac:dyDescent="0.15">
      <c r="H3008" s="2"/>
      <c r="R3008" s="6"/>
    </row>
    <row r="3009" spans="8:25" x14ac:dyDescent="0.15">
      <c r="H3009" s="2"/>
      <c r="R3009" s="6"/>
    </row>
    <row r="3010" spans="8:25" x14ac:dyDescent="0.15">
      <c r="H3010" s="2"/>
      <c r="R3010" s="6"/>
    </row>
    <row r="3011" spans="8:25" x14ac:dyDescent="0.15">
      <c r="H3011" s="2"/>
      <c r="R3011" s="6"/>
    </row>
    <row r="3012" spans="8:25" x14ac:dyDescent="0.15">
      <c r="H3012" s="2"/>
    </row>
    <row r="3013" spans="8:25" x14ac:dyDescent="0.15">
      <c r="H3013" s="2"/>
    </row>
    <row r="3014" spans="8:25" x14ac:dyDescent="0.15">
      <c r="H3014" s="2"/>
    </row>
    <row r="3015" spans="8:25" x14ac:dyDescent="0.15">
      <c r="H3015" s="2"/>
    </row>
    <row r="3016" spans="8:25" x14ac:dyDescent="0.15">
      <c r="H3016" s="2"/>
    </row>
    <row r="3017" spans="8:25" x14ac:dyDescent="0.15">
      <c r="H3017" s="2"/>
    </row>
    <row r="3018" spans="8:25" x14ac:dyDescent="0.15">
      <c r="H3018" s="2"/>
    </row>
    <row r="3019" spans="8:25" x14ac:dyDescent="0.15">
      <c r="H3019" s="2"/>
    </row>
    <row r="3020" spans="8:25" x14ac:dyDescent="0.15">
      <c r="H3020" s="2"/>
    </row>
    <row r="3021" spans="8:25" x14ac:dyDescent="0.15">
      <c r="H3021" s="2"/>
    </row>
    <row r="3022" spans="8:25" x14ac:dyDescent="0.15">
      <c r="H3022" s="2"/>
      <c r="S3022" s="3"/>
      <c r="T3022" s="3"/>
      <c r="V3022" s="3"/>
      <c r="Y3022" s="3"/>
    </row>
    <row r="3023" spans="8:25" x14ac:dyDescent="0.15">
      <c r="H3023" s="2"/>
      <c r="S3023" s="3"/>
      <c r="T3023" s="3"/>
      <c r="V3023" s="3"/>
      <c r="Y3023" s="3"/>
    </row>
    <row r="3024" spans="8:25" x14ac:dyDescent="0.15">
      <c r="H3024" s="2"/>
    </row>
    <row r="3025" spans="8:28" x14ac:dyDescent="0.15">
      <c r="H3025" s="2"/>
    </row>
    <row r="3026" spans="8:28" x14ac:dyDescent="0.15">
      <c r="H3026" s="2"/>
    </row>
    <row r="3027" spans="8:28" x14ac:dyDescent="0.15">
      <c r="H3027" s="2"/>
    </row>
    <row r="3028" spans="8:28" x14ac:dyDescent="0.15">
      <c r="H3028" s="2"/>
    </row>
    <row r="3029" spans="8:28" x14ac:dyDescent="0.15">
      <c r="H3029" s="2"/>
    </row>
    <row r="3030" spans="8:28" x14ac:dyDescent="0.15">
      <c r="H3030" s="2"/>
    </row>
    <row r="3031" spans="8:28" x14ac:dyDescent="0.15">
      <c r="H3031" s="2"/>
    </row>
    <row r="3032" spans="8:28" x14ac:dyDescent="0.15">
      <c r="H3032" s="2"/>
    </row>
    <row r="3033" spans="8:28" x14ac:dyDescent="0.15">
      <c r="H3033" s="2"/>
    </row>
    <row r="3034" spans="8:28" x14ac:dyDescent="0.15">
      <c r="H3034" s="2"/>
    </row>
    <row r="3035" spans="8:28" x14ac:dyDescent="0.15">
      <c r="H3035" s="2"/>
    </row>
    <row r="3036" spans="8:28" x14ac:dyDescent="0.15">
      <c r="H3036" s="2"/>
      <c r="S3036" s="3"/>
      <c r="T3036" s="3"/>
      <c r="U3036" s="3"/>
      <c r="V3036" s="3"/>
      <c r="Y3036" s="3"/>
      <c r="AB3036" s="3"/>
    </row>
    <row r="3037" spans="8:28" x14ac:dyDescent="0.15">
      <c r="H3037" s="2"/>
      <c r="S3037" s="3"/>
      <c r="T3037" s="3"/>
      <c r="U3037" s="3"/>
      <c r="V3037" s="3"/>
      <c r="Y3037" s="3"/>
      <c r="AB3037" s="3"/>
    </row>
    <row r="3038" spans="8:28" x14ac:dyDescent="0.15">
      <c r="H3038" s="2"/>
    </row>
    <row r="3039" spans="8:28" x14ac:dyDescent="0.15">
      <c r="H3039" s="2"/>
    </row>
    <row r="3040" spans="8:28" x14ac:dyDescent="0.15">
      <c r="H3040" s="2"/>
    </row>
    <row r="3041" spans="8:18" x14ac:dyDescent="0.15">
      <c r="H3041" s="2"/>
    </row>
    <row r="3042" spans="8:18" x14ac:dyDescent="0.15">
      <c r="H3042" s="2"/>
    </row>
    <row r="3043" spans="8:18" x14ac:dyDescent="0.15">
      <c r="H3043" s="2"/>
    </row>
    <row r="3044" spans="8:18" x14ac:dyDescent="0.15">
      <c r="H3044" s="2"/>
    </row>
    <row r="3045" spans="8:18" x14ac:dyDescent="0.15">
      <c r="H3045" s="2"/>
    </row>
    <row r="3046" spans="8:18" x14ac:dyDescent="0.15">
      <c r="H3046" s="2"/>
    </row>
    <row r="3047" spans="8:18" x14ac:dyDescent="0.15">
      <c r="H3047" s="2"/>
    </row>
    <row r="3048" spans="8:18" x14ac:dyDescent="0.15">
      <c r="H3048" s="2"/>
    </row>
    <row r="3049" spans="8:18" x14ac:dyDescent="0.15">
      <c r="H3049" s="2"/>
    </row>
    <row r="3050" spans="8:18" x14ac:dyDescent="0.15">
      <c r="H3050" s="2"/>
    </row>
    <row r="3051" spans="8:18" x14ac:dyDescent="0.15">
      <c r="H3051" s="2"/>
    </row>
    <row r="3052" spans="8:18" x14ac:dyDescent="0.15">
      <c r="H3052" s="2"/>
      <c r="R3052" s="6"/>
    </row>
    <row r="3053" spans="8:18" x14ac:dyDescent="0.15">
      <c r="H3053" s="2"/>
      <c r="R3053" s="6"/>
    </row>
    <row r="3054" spans="8:18" x14ac:dyDescent="0.15">
      <c r="H3054" s="2"/>
    </row>
    <row r="3055" spans="8:18" x14ac:dyDescent="0.15">
      <c r="H3055" s="2"/>
    </row>
    <row r="3056" spans="8:18" x14ac:dyDescent="0.15">
      <c r="H3056" s="2"/>
    </row>
    <row r="3057" spans="8:12" x14ac:dyDescent="0.15">
      <c r="H3057" s="2"/>
    </row>
    <row r="3058" spans="8:12" x14ac:dyDescent="0.15">
      <c r="H3058" s="2"/>
    </row>
    <row r="3059" spans="8:12" x14ac:dyDescent="0.15">
      <c r="H3059" s="2"/>
    </row>
    <row r="3060" spans="8:12" x14ac:dyDescent="0.15">
      <c r="H3060" s="2"/>
    </row>
    <row r="3061" spans="8:12" x14ac:dyDescent="0.15">
      <c r="H3061" s="2"/>
    </row>
    <row r="3062" spans="8:12" x14ac:dyDescent="0.15">
      <c r="H3062" s="2"/>
    </row>
    <row r="3063" spans="8:12" x14ac:dyDescent="0.15">
      <c r="H3063" s="2"/>
    </row>
    <row r="3064" spans="8:12" x14ac:dyDescent="0.15">
      <c r="H3064" s="2"/>
    </row>
    <row r="3065" spans="8:12" x14ac:dyDescent="0.15">
      <c r="H3065" s="2"/>
    </row>
    <row r="3066" spans="8:12" x14ac:dyDescent="0.15">
      <c r="H3066" s="2"/>
      <c r="K3066" s="3"/>
      <c r="L3066" s="3"/>
    </row>
    <row r="3067" spans="8:12" x14ac:dyDescent="0.15">
      <c r="H3067" s="2"/>
      <c r="K3067" s="3"/>
      <c r="L3067" s="3"/>
    </row>
    <row r="3068" spans="8:12" x14ac:dyDescent="0.15">
      <c r="H3068" s="2"/>
      <c r="K3068" s="3"/>
      <c r="L3068" s="3"/>
    </row>
    <row r="3069" spans="8:12" x14ac:dyDescent="0.15">
      <c r="H3069" s="2"/>
      <c r="K3069" s="3"/>
      <c r="L3069" s="3"/>
    </row>
    <row r="3070" spans="8:12" x14ac:dyDescent="0.15">
      <c r="H3070" s="2"/>
      <c r="K3070" s="3"/>
      <c r="L3070" s="3"/>
    </row>
    <row r="3071" spans="8:12" x14ac:dyDescent="0.15">
      <c r="H3071" s="2"/>
      <c r="K3071" s="3"/>
      <c r="L3071" s="3"/>
    </row>
    <row r="3072" spans="8:12" x14ac:dyDescent="0.15">
      <c r="H3072" s="2"/>
    </row>
    <row r="3073" spans="8:25" x14ac:dyDescent="0.15">
      <c r="H3073" s="2"/>
    </row>
    <row r="3074" spans="8:25" x14ac:dyDescent="0.15">
      <c r="H3074" s="2"/>
    </row>
    <row r="3075" spans="8:25" x14ac:dyDescent="0.15">
      <c r="H3075" s="2"/>
    </row>
    <row r="3076" spans="8:25" x14ac:dyDescent="0.15">
      <c r="H3076" s="2"/>
    </row>
    <row r="3077" spans="8:25" x14ac:dyDescent="0.15">
      <c r="H3077" s="2"/>
    </row>
    <row r="3078" spans="8:25" x14ac:dyDescent="0.15">
      <c r="H3078" s="2"/>
    </row>
    <row r="3079" spans="8:25" x14ac:dyDescent="0.15">
      <c r="H3079" s="2"/>
    </row>
    <row r="3080" spans="8:25" x14ac:dyDescent="0.15">
      <c r="H3080" s="2"/>
    </row>
    <row r="3081" spans="8:25" x14ac:dyDescent="0.15">
      <c r="H3081" s="2"/>
    </row>
    <row r="3082" spans="8:25" x14ac:dyDescent="0.15">
      <c r="H3082" s="2"/>
    </row>
    <row r="3083" spans="8:25" x14ac:dyDescent="0.15">
      <c r="H3083" s="2"/>
    </row>
    <row r="3084" spans="8:25" x14ac:dyDescent="0.15">
      <c r="H3084" s="2"/>
    </row>
    <row r="3085" spans="8:25" x14ac:dyDescent="0.15">
      <c r="H3085" s="2"/>
    </row>
    <row r="3086" spans="8:25" x14ac:dyDescent="0.15">
      <c r="H3086" s="2"/>
      <c r="K3086" s="3"/>
      <c r="L3086" s="3"/>
      <c r="T3086" s="3"/>
      <c r="Y3086" s="3"/>
    </row>
    <row r="3087" spans="8:25" x14ac:dyDescent="0.15">
      <c r="H3087" s="2"/>
      <c r="K3087" s="3"/>
      <c r="L3087" s="3"/>
      <c r="T3087" s="3"/>
      <c r="Y3087" s="3"/>
    </row>
    <row r="3088" spans="8:25" x14ac:dyDescent="0.15">
      <c r="H3088" s="2"/>
    </row>
    <row r="3089" spans="8:30" x14ac:dyDescent="0.15">
      <c r="H3089" s="2"/>
    </row>
    <row r="3090" spans="8:30" x14ac:dyDescent="0.15">
      <c r="H3090" s="2"/>
    </row>
    <row r="3091" spans="8:30" x14ac:dyDescent="0.15">
      <c r="H3091" s="2"/>
    </row>
    <row r="3092" spans="8:30" x14ac:dyDescent="0.15">
      <c r="H3092" s="2"/>
      <c r="AD3092" s="6"/>
    </row>
    <row r="3093" spans="8:30" x14ac:dyDescent="0.15">
      <c r="H3093" s="2"/>
      <c r="AD3093" s="6"/>
    </row>
    <row r="3094" spans="8:30" x14ac:dyDescent="0.15">
      <c r="H3094" s="2"/>
    </row>
    <row r="3095" spans="8:30" x14ac:dyDescent="0.15">
      <c r="H3095" s="2"/>
    </row>
    <row r="3096" spans="8:30" x14ac:dyDescent="0.15">
      <c r="H3096" s="2"/>
    </row>
    <row r="3097" spans="8:30" x14ac:dyDescent="0.15">
      <c r="H3097" s="2"/>
    </row>
    <row r="3098" spans="8:30" x14ac:dyDescent="0.15">
      <c r="H3098" s="2"/>
      <c r="AD3098" s="6"/>
    </row>
    <row r="3099" spans="8:30" x14ac:dyDescent="0.15">
      <c r="H3099" s="2"/>
      <c r="AD3099" s="6"/>
    </row>
    <row r="3100" spans="8:30" x14ac:dyDescent="0.15">
      <c r="H3100" s="2"/>
      <c r="AD3100" s="6"/>
    </row>
    <row r="3101" spans="8:30" x14ac:dyDescent="0.15">
      <c r="H3101" s="2"/>
      <c r="AD3101" s="6"/>
    </row>
    <row r="3102" spans="8:30" x14ac:dyDescent="0.15">
      <c r="H3102" s="2"/>
      <c r="AD3102" s="6"/>
    </row>
    <row r="3103" spans="8:30" x14ac:dyDescent="0.15">
      <c r="H3103" s="2"/>
      <c r="AD3103" s="6"/>
    </row>
    <row r="3104" spans="8:30" x14ac:dyDescent="0.15">
      <c r="H3104" s="2"/>
      <c r="K3104" s="3"/>
      <c r="L3104" s="3"/>
      <c r="AD3104" s="6"/>
    </row>
    <row r="3105" spans="8:30" x14ac:dyDescent="0.15">
      <c r="H3105" s="2"/>
      <c r="K3105" s="3"/>
      <c r="L3105" s="3"/>
      <c r="AD3105" s="6"/>
    </row>
    <row r="3106" spans="8:30" x14ac:dyDescent="0.15">
      <c r="H3106" s="2"/>
      <c r="K3106" s="3"/>
      <c r="L3106" s="3"/>
    </row>
    <row r="3107" spans="8:30" x14ac:dyDescent="0.15">
      <c r="H3107" s="2"/>
      <c r="K3107" s="3"/>
      <c r="L3107" s="3"/>
    </row>
    <row r="3108" spans="8:30" x14ac:dyDescent="0.15">
      <c r="H3108" s="2"/>
      <c r="K3108" s="3"/>
      <c r="L3108" s="3"/>
    </row>
    <row r="3109" spans="8:30" x14ac:dyDescent="0.15">
      <c r="H3109" s="2"/>
      <c r="K3109" s="3"/>
      <c r="L3109" s="3"/>
    </row>
    <row r="3110" spans="8:30" x14ac:dyDescent="0.15">
      <c r="H3110" s="2"/>
      <c r="K3110" s="3"/>
      <c r="L3110" s="3"/>
    </row>
    <row r="3111" spans="8:30" x14ac:dyDescent="0.15">
      <c r="H3111" s="2"/>
      <c r="K3111" s="3"/>
      <c r="L3111" s="3"/>
    </row>
    <row r="3112" spans="8:30" x14ac:dyDescent="0.15">
      <c r="H3112" s="2"/>
      <c r="S3112" s="3"/>
      <c r="AD3112" s="6"/>
    </row>
    <row r="3113" spans="8:30" x14ac:dyDescent="0.15">
      <c r="H3113" s="2"/>
      <c r="S3113" s="3"/>
      <c r="AD3113" s="6"/>
    </row>
    <row r="3114" spans="8:30" x14ac:dyDescent="0.15">
      <c r="H3114" s="2"/>
      <c r="K3114" s="3"/>
      <c r="L3114" s="3"/>
    </row>
    <row r="3115" spans="8:30" x14ac:dyDescent="0.15">
      <c r="H3115" s="2"/>
      <c r="K3115" s="3"/>
      <c r="L3115" s="3"/>
    </row>
    <row r="3116" spans="8:30" x14ac:dyDescent="0.15">
      <c r="H3116" s="2"/>
      <c r="K3116" s="3"/>
      <c r="L3116" s="3"/>
    </row>
    <row r="3117" spans="8:30" x14ac:dyDescent="0.15">
      <c r="H3117" s="2"/>
      <c r="K3117" s="3"/>
      <c r="L3117" s="3"/>
    </row>
    <row r="3118" spans="8:30" x14ac:dyDescent="0.15">
      <c r="H3118" s="2"/>
      <c r="K3118" s="3"/>
      <c r="L3118" s="3"/>
    </row>
    <row r="3119" spans="8:30" x14ac:dyDescent="0.15">
      <c r="H3119" s="2"/>
      <c r="K3119" s="3"/>
      <c r="L3119" s="3"/>
    </row>
    <row r="3120" spans="8:30" x14ac:dyDescent="0.15">
      <c r="H3120" s="2"/>
      <c r="K3120" s="3"/>
      <c r="L3120" s="3"/>
    </row>
    <row r="3121" spans="8:12" x14ac:dyDescent="0.15">
      <c r="H3121" s="2"/>
      <c r="K3121" s="3"/>
      <c r="L3121" s="3"/>
    </row>
    <row r="3122" spans="8:12" x14ac:dyDescent="0.15">
      <c r="H3122" s="2"/>
      <c r="K3122" s="3"/>
      <c r="L3122" s="3"/>
    </row>
    <row r="3123" spans="8:12" x14ac:dyDescent="0.15">
      <c r="H3123" s="2"/>
      <c r="K3123" s="3"/>
      <c r="L3123" s="3"/>
    </row>
    <row r="3124" spans="8:12" x14ac:dyDescent="0.15">
      <c r="H3124" s="2"/>
      <c r="K3124" s="3"/>
      <c r="L3124" s="3"/>
    </row>
    <row r="3125" spans="8:12" x14ac:dyDescent="0.15">
      <c r="H3125" s="2"/>
      <c r="K3125" s="3"/>
      <c r="L3125" s="3"/>
    </row>
    <row r="3126" spans="8:12" x14ac:dyDescent="0.15">
      <c r="H3126" s="2"/>
      <c r="K3126" s="3"/>
      <c r="L3126" s="3"/>
    </row>
    <row r="3127" spans="8:12" x14ac:dyDescent="0.15">
      <c r="H3127" s="2"/>
      <c r="K3127" s="3"/>
      <c r="L3127" s="3"/>
    </row>
    <row r="3128" spans="8:12" x14ac:dyDescent="0.15">
      <c r="H3128" s="2"/>
      <c r="K3128" s="3"/>
      <c r="L3128" s="3"/>
    </row>
    <row r="3129" spans="8:12" x14ac:dyDescent="0.15">
      <c r="H3129" s="2"/>
      <c r="K3129" s="3"/>
      <c r="L3129" s="3"/>
    </row>
    <row r="3130" spans="8:12" x14ac:dyDescent="0.15">
      <c r="H3130" s="2"/>
      <c r="K3130" s="3"/>
      <c r="L3130" s="3"/>
    </row>
    <row r="3131" spans="8:12" x14ac:dyDescent="0.15">
      <c r="H3131" s="2"/>
      <c r="K3131" s="3"/>
      <c r="L3131" s="3"/>
    </row>
    <row r="3132" spans="8:12" x14ac:dyDescent="0.15">
      <c r="H3132" s="2"/>
      <c r="K3132" s="3"/>
      <c r="L3132" s="3"/>
    </row>
    <row r="3133" spans="8:12" x14ac:dyDescent="0.15">
      <c r="H3133" s="2"/>
      <c r="K3133" s="3"/>
      <c r="L3133" s="3"/>
    </row>
    <row r="3134" spans="8:12" x14ac:dyDescent="0.15">
      <c r="H3134" s="2"/>
      <c r="K3134" s="3"/>
      <c r="L3134" s="3"/>
    </row>
    <row r="3135" spans="8:12" x14ac:dyDescent="0.15">
      <c r="H3135" s="2"/>
      <c r="K3135" s="3"/>
      <c r="L3135" s="3"/>
    </row>
    <row r="3136" spans="8:12" x14ac:dyDescent="0.15">
      <c r="H3136" s="2"/>
      <c r="K3136" s="3"/>
      <c r="L3136" s="3"/>
    </row>
    <row r="3137" spans="8:30" x14ac:dyDescent="0.15">
      <c r="H3137" s="2"/>
      <c r="K3137" s="3"/>
      <c r="L3137" s="3"/>
    </row>
    <row r="3138" spans="8:30" x14ac:dyDescent="0.15">
      <c r="H3138" s="2"/>
      <c r="S3138" s="3"/>
      <c r="T3138" s="3"/>
      <c r="Y3138" s="3"/>
    </row>
    <row r="3139" spans="8:30" x14ac:dyDescent="0.15">
      <c r="H3139" s="2"/>
      <c r="S3139" s="3"/>
      <c r="T3139" s="3"/>
      <c r="Y3139" s="3"/>
    </row>
    <row r="3140" spans="8:30" x14ac:dyDescent="0.15">
      <c r="H3140" s="2"/>
      <c r="AD3140" s="6"/>
    </row>
    <row r="3141" spans="8:30" x14ac:dyDescent="0.15">
      <c r="H3141" s="2"/>
      <c r="AD3141" s="6"/>
    </row>
    <row r="3142" spans="8:30" x14ac:dyDescent="0.15">
      <c r="H3142" s="2"/>
      <c r="AD3142" s="6"/>
    </row>
    <row r="3143" spans="8:30" x14ac:dyDescent="0.15">
      <c r="H3143" s="2"/>
      <c r="AD3143" s="6"/>
    </row>
    <row r="3144" spans="8:30" x14ac:dyDescent="0.15">
      <c r="H3144" s="2"/>
      <c r="AD3144" s="6"/>
    </row>
    <row r="3145" spans="8:30" x14ac:dyDescent="0.15">
      <c r="H3145" s="2"/>
      <c r="AD3145" s="6"/>
    </row>
    <row r="3146" spans="8:30" x14ac:dyDescent="0.15">
      <c r="H3146" s="2"/>
      <c r="AD3146" s="6"/>
    </row>
    <row r="3147" spans="8:30" x14ac:dyDescent="0.15">
      <c r="H3147" s="2"/>
      <c r="AD3147" s="6"/>
    </row>
    <row r="3148" spans="8:30" x14ac:dyDescent="0.15">
      <c r="H3148" s="2"/>
      <c r="AD3148" s="6"/>
    </row>
    <row r="3149" spans="8:30" x14ac:dyDescent="0.15">
      <c r="H3149" s="2"/>
      <c r="AD3149" s="6"/>
    </row>
    <row r="3150" spans="8:30" x14ac:dyDescent="0.15">
      <c r="H3150" s="2"/>
      <c r="K3150" s="3"/>
      <c r="L3150" s="3"/>
      <c r="S3150" s="3"/>
      <c r="T3150" s="3"/>
      <c r="V3150" s="3"/>
      <c r="Y3150" s="3"/>
      <c r="AD3150" s="6"/>
    </row>
    <row r="3151" spans="8:30" x14ac:dyDescent="0.15">
      <c r="H3151" s="2"/>
      <c r="K3151" s="3"/>
      <c r="L3151" s="3"/>
      <c r="S3151" s="3"/>
      <c r="T3151" s="3"/>
      <c r="V3151" s="3"/>
      <c r="Y3151" s="3"/>
      <c r="AD3151" s="6"/>
    </row>
    <row r="3152" spans="8:30" x14ac:dyDescent="0.15">
      <c r="H3152" s="2"/>
      <c r="K3152" s="3"/>
      <c r="L3152" s="3"/>
      <c r="AD3152" s="6"/>
    </row>
    <row r="3153" spans="8:30" x14ac:dyDescent="0.15">
      <c r="H3153" s="2"/>
      <c r="K3153" s="3"/>
      <c r="L3153" s="3"/>
      <c r="AD3153" s="6"/>
    </row>
    <row r="3154" spans="8:30" x14ac:dyDescent="0.15">
      <c r="H3154" s="2"/>
      <c r="K3154" s="3"/>
      <c r="L3154" s="3"/>
      <c r="AD3154" s="6"/>
    </row>
    <row r="3155" spans="8:30" x14ac:dyDescent="0.15">
      <c r="H3155" s="2"/>
      <c r="K3155" s="3"/>
      <c r="L3155" s="3"/>
      <c r="AD3155" s="6"/>
    </row>
    <row r="3156" spans="8:30" x14ac:dyDescent="0.15">
      <c r="H3156" s="2"/>
      <c r="K3156" s="3"/>
      <c r="L3156" s="3"/>
      <c r="AD3156" s="6"/>
    </row>
    <row r="3157" spans="8:30" x14ac:dyDescent="0.15">
      <c r="H3157" s="2"/>
      <c r="K3157" s="3"/>
      <c r="L3157" s="3"/>
      <c r="AD3157" s="6"/>
    </row>
    <row r="3158" spans="8:30" x14ac:dyDescent="0.15">
      <c r="H3158" s="2"/>
      <c r="AD3158" s="6"/>
    </row>
    <row r="3159" spans="8:30" x14ac:dyDescent="0.15">
      <c r="H3159" s="2"/>
      <c r="AD3159" s="6"/>
    </row>
    <row r="3160" spans="8:30" x14ac:dyDescent="0.15">
      <c r="H3160" s="2"/>
      <c r="AD3160" s="6"/>
    </row>
    <row r="3161" spans="8:30" x14ac:dyDescent="0.15">
      <c r="H3161" s="2"/>
      <c r="AD3161" s="6"/>
    </row>
    <row r="3162" spans="8:30" x14ac:dyDescent="0.15">
      <c r="H3162" s="2"/>
    </row>
    <row r="3163" spans="8:30" x14ac:dyDescent="0.15">
      <c r="H3163" s="2"/>
    </row>
    <row r="3164" spans="8:30" x14ac:dyDescent="0.15">
      <c r="H3164" s="2"/>
    </row>
    <row r="3165" spans="8:30" x14ac:dyDescent="0.15">
      <c r="H3165" s="2"/>
    </row>
    <row r="3166" spans="8:30" x14ac:dyDescent="0.15">
      <c r="H3166" s="2"/>
      <c r="K3166" s="3"/>
      <c r="L3166" s="3"/>
      <c r="S3166" s="3"/>
      <c r="T3166" s="3"/>
      <c r="Y3166" s="3"/>
    </row>
    <row r="3167" spans="8:30" x14ac:dyDescent="0.15">
      <c r="H3167" s="2"/>
      <c r="K3167" s="3"/>
      <c r="L3167" s="3"/>
      <c r="S3167" s="3"/>
      <c r="T3167" s="3"/>
      <c r="Y3167" s="3"/>
    </row>
    <row r="3168" spans="8:30" x14ac:dyDescent="0.15">
      <c r="H3168" s="2"/>
      <c r="T3168" s="3"/>
      <c r="U3168" s="3"/>
      <c r="Y3168" s="3"/>
      <c r="AB3168" s="3"/>
    </row>
    <row r="3169" spans="8:28" x14ac:dyDescent="0.15">
      <c r="H3169" s="2"/>
      <c r="T3169" s="3"/>
      <c r="U3169" s="3"/>
      <c r="Y3169" s="3"/>
      <c r="AA3169" s="3"/>
      <c r="AB3169" s="3"/>
    </row>
    <row r="3170" spans="8:28" x14ac:dyDescent="0.15">
      <c r="H3170" s="2"/>
      <c r="K3170" s="3"/>
      <c r="L3170" s="3"/>
      <c r="S3170" s="3"/>
      <c r="T3170" s="3"/>
      <c r="V3170" s="3"/>
      <c r="Y3170" s="3"/>
    </row>
    <row r="3171" spans="8:28" x14ac:dyDescent="0.15">
      <c r="H3171" s="2"/>
      <c r="K3171" s="3"/>
      <c r="L3171" s="3"/>
      <c r="S3171" s="3"/>
      <c r="T3171" s="3"/>
      <c r="V3171" s="3"/>
      <c r="Y3171" s="3"/>
    </row>
    <row r="3172" spans="8:28" x14ac:dyDescent="0.15">
      <c r="H3172" s="2"/>
      <c r="K3172" s="3"/>
      <c r="L3172" s="3"/>
    </row>
    <row r="3173" spans="8:28" x14ac:dyDescent="0.15">
      <c r="H3173" s="2"/>
      <c r="K3173" s="3"/>
      <c r="L3173" s="3"/>
    </row>
    <row r="3174" spans="8:28" x14ac:dyDescent="0.15">
      <c r="H3174" s="2"/>
      <c r="K3174" s="3"/>
      <c r="L3174" s="3"/>
      <c r="S3174" s="3"/>
      <c r="T3174" s="3"/>
      <c r="V3174" s="3"/>
      <c r="Y3174" s="3"/>
    </row>
    <row r="3175" spans="8:28" x14ac:dyDescent="0.15">
      <c r="H3175" s="2"/>
      <c r="K3175" s="3"/>
      <c r="L3175" s="3"/>
      <c r="S3175" s="3"/>
      <c r="T3175" s="3"/>
      <c r="V3175" s="3"/>
      <c r="Y3175" s="3"/>
    </row>
    <row r="3176" spans="8:28" x14ac:dyDescent="0.15">
      <c r="H3176" s="2"/>
      <c r="K3176" s="3"/>
      <c r="L3176" s="3"/>
    </row>
    <row r="3177" spans="8:28" x14ac:dyDescent="0.15">
      <c r="H3177" s="2"/>
      <c r="K3177" s="3"/>
      <c r="L3177" s="3"/>
    </row>
    <row r="3178" spans="8:28" x14ac:dyDescent="0.15">
      <c r="H3178" s="2"/>
      <c r="K3178" s="3"/>
      <c r="L3178" s="3"/>
      <c r="O3178" s="7"/>
    </row>
    <row r="3179" spans="8:28" x14ac:dyDescent="0.15">
      <c r="H3179" s="2"/>
      <c r="K3179" s="3"/>
      <c r="L3179" s="3"/>
      <c r="O3179" s="7"/>
    </row>
    <row r="3180" spans="8:28" x14ac:dyDescent="0.15">
      <c r="H3180" s="2"/>
      <c r="K3180" s="3"/>
      <c r="L3180" s="3"/>
      <c r="O3180" s="7"/>
    </row>
    <row r="3181" spans="8:28" x14ac:dyDescent="0.15">
      <c r="H3181" s="2"/>
      <c r="K3181" s="3"/>
      <c r="L3181" s="3"/>
      <c r="O3181" s="7"/>
    </row>
    <row r="3182" spans="8:28" x14ac:dyDescent="0.15">
      <c r="H3182" s="2"/>
      <c r="K3182" s="3"/>
      <c r="L3182" s="3"/>
      <c r="O3182" s="7"/>
    </row>
    <row r="3183" spans="8:28" x14ac:dyDescent="0.15">
      <c r="H3183" s="2"/>
      <c r="K3183" s="3"/>
      <c r="L3183" s="3"/>
      <c r="O3183" s="7"/>
    </row>
    <row r="3184" spans="8:28" x14ac:dyDescent="0.15">
      <c r="H3184" s="2"/>
      <c r="K3184" s="3"/>
      <c r="L3184" s="3"/>
      <c r="O3184" s="7"/>
    </row>
    <row r="3185" spans="8:15" x14ac:dyDescent="0.15">
      <c r="H3185" s="2"/>
      <c r="K3185" s="3"/>
      <c r="L3185" s="3"/>
      <c r="O3185" s="7"/>
    </row>
    <row r="3186" spans="8:15" x14ac:dyDescent="0.15">
      <c r="H3186" s="2"/>
      <c r="K3186" s="3"/>
      <c r="L3186" s="3"/>
      <c r="O3186" s="7"/>
    </row>
    <row r="3187" spans="8:15" x14ac:dyDescent="0.15">
      <c r="H3187" s="2"/>
      <c r="K3187" s="3"/>
      <c r="L3187" s="3"/>
      <c r="O3187" s="7"/>
    </row>
    <row r="3188" spans="8:15" x14ac:dyDescent="0.15">
      <c r="H3188" s="2"/>
      <c r="K3188" s="3"/>
      <c r="L3188" s="3"/>
      <c r="O3188" s="7"/>
    </row>
    <row r="3189" spans="8:15" x14ac:dyDescent="0.15">
      <c r="H3189" s="2"/>
      <c r="K3189" s="3"/>
      <c r="L3189" s="3"/>
      <c r="O3189" s="7"/>
    </row>
    <row r="3190" spans="8:15" x14ac:dyDescent="0.15">
      <c r="H3190" s="2"/>
      <c r="K3190" s="3"/>
      <c r="L3190" s="3"/>
      <c r="O3190" s="7"/>
    </row>
    <row r="3191" spans="8:15" x14ac:dyDescent="0.15">
      <c r="H3191" s="2"/>
      <c r="K3191" s="3"/>
      <c r="L3191" s="3"/>
      <c r="O3191" s="7"/>
    </row>
    <row r="3192" spans="8:15" x14ac:dyDescent="0.15">
      <c r="H3192" s="2"/>
      <c r="K3192" s="3"/>
      <c r="L3192" s="3"/>
      <c r="O3192" s="7"/>
    </row>
    <row r="3193" spans="8:15" x14ac:dyDescent="0.15">
      <c r="H3193" s="2"/>
      <c r="K3193" s="3"/>
      <c r="L3193" s="3"/>
      <c r="O3193" s="7"/>
    </row>
    <row r="3194" spans="8:15" x14ac:dyDescent="0.15">
      <c r="H3194" s="2"/>
      <c r="K3194" s="3"/>
      <c r="L3194" s="3"/>
      <c r="O3194" s="7"/>
    </row>
    <row r="3195" spans="8:15" x14ac:dyDescent="0.15">
      <c r="H3195" s="2"/>
      <c r="K3195" s="3"/>
      <c r="L3195" s="3"/>
      <c r="O3195" s="7"/>
    </row>
    <row r="3196" spans="8:15" x14ac:dyDescent="0.15">
      <c r="H3196" s="2"/>
      <c r="K3196" s="3"/>
      <c r="L3196" s="3"/>
      <c r="O3196" s="7"/>
    </row>
    <row r="3197" spans="8:15" x14ac:dyDescent="0.15">
      <c r="H3197" s="2"/>
      <c r="K3197" s="3"/>
      <c r="L3197" s="3"/>
      <c r="O3197" s="7"/>
    </row>
    <row r="3198" spans="8:15" x14ac:dyDescent="0.15">
      <c r="H3198" s="2"/>
      <c r="K3198" s="3"/>
      <c r="L3198" s="3"/>
    </row>
    <row r="3199" spans="8:15" x14ac:dyDescent="0.15">
      <c r="H3199" s="2"/>
      <c r="K3199" s="3"/>
      <c r="L3199" s="3"/>
    </row>
    <row r="3200" spans="8:15" x14ac:dyDescent="0.15">
      <c r="H3200" s="2"/>
      <c r="K3200" s="3"/>
      <c r="L3200" s="3"/>
    </row>
    <row r="3201" spans="8:28" x14ac:dyDescent="0.15">
      <c r="H3201" s="2"/>
      <c r="K3201" s="3"/>
      <c r="L3201" s="3"/>
    </row>
    <row r="3202" spans="8:28" x14ac:dyDescent="0.15">
      <c r="H3202" s="2"/>
    </row>
    <row r="3203" spans="8:28" x14ac:dyDescent="0.15">
      <c r="H3203" s="2"/>
    </row>
    <row r="3204" spans="8:28" x14ac:dyDescent="0.15">
      <c r="H3204" s="2"/>
    </row>
    <row r="3205" spans="8:28" x14ac:dyDescent="0.15">
      <c r="H3205" s="2"/>
    </row>
    <row r="3206" spans="8:28" x14ac:dyDescent="0.15">
      <c r="H3206" s="2"/>
    </row>
    <row r="3207" spans="8:28" x14ac:dyDescent="0.15">
      <c r="H3207" s="2"/>
    </row>
    <row r="3208" spans="8:28" x14ac:dyDescent="0.15">
      <c r="H3208" s="2"/>
    </row>
    <row r="3209" spans="8:28" x14ac:dyDescent="0.15">
      <c r="H3209" s="2"/>
    </row>
    <row r="3210" spans="8:28" x14ac:dyDescent="0.15">
      <c r="H3210" s="2"/>
      <c r="K3210" s="3"/>
      <c r="L3210" s="3"/>
      <c r="T3210" s="3"/>
      <c r="U3210" s="3"/>
      <c r="Y3210" s="3"/>
      <c r="AB3210" s="3"/>
    </row>
    <row r="3211" spans="8:28" x14ac:dyDescent="0.15">
      <c r="H3211" s="2"/>
      <c r="K3211" s="3"/>
      <c r="L3211" s="3"/>
      <c r="T3211" s="3"/>
      <c r="U3211" s="3"/>
      <c r="Y3211" s="3"/>
      <c r="AB3211" s="3"/>
    </row>
    <row r="3212" spans="8:28" x14ac:dyDescent="0.15">
      <c r="H3212" s="2"/>
      <c r="K3212" s="3"/>
      <c r="L3212" s="3"/>
    </row>
    <row r="3213" spans="8:28" x14ac:dyDescent="0.15">
      <c r="H3213" s="2"/>
      <c r="K3213" s="3"/>
      <c r="L3213" s="3"/>
    </row>
    <row r="3214" spans="8:28" x14ac:dyDescent="0.15">
      <c r="H3214" s="2"/>
    </row>
    <row r="3215" spans="8:28" x14ac:dyDescent="0.15">
      <c r="H3215" s="2"/>
    </row>
    <row r="3216" spans="8:28" x14ac:dyDescent="0.15">
      <c r="H3216" s="2"/>
    </row>
    <row r="3217" spans="8:20" x14ac:dyDescent="0.15">
      <c r="H3217" s="2"/>
    </row>
    <row r="3218" spans="8:20" x14ac:dyDescent="0.15">
      <c r="H3218" s="2"/>
    </row>
    <row r="3219" spans="8:20" x14ac:dyDescent="0.15">
      <c r="H3219" s="2"/>
    </row>
    <row r="3220" spans="8:20" x14ac:dyDescent="0.15">
      <c r="H3220" s="2"/>
    </row>
    <row r="3221" spans="8:20" x14ac:dyDescent="0.15">
      <c r="H3221" s="2"/>
    </row>
    <row r="3222" spans="8:20" x14ac:dyDescent="0.15">
      <c r="H3222" s="2"/>
      <c r="T3222" s="3"/>
    </row>
    <row r="3223" spans="8:20" x14ac:dyDescent="0.15">
      <c r="H3223" s="2"/>
      <c r="T3223" s="3"/>
    </row>
    <row r="3224" spans="8:20" x14ac:dyDescent="0.15">
      <c r="H3224" s="2"/>
    </row>
    <row r="3225" spans="8:20" x14ac:dyDescent="0.15">
      <c r="H3225" s="2"/>
    </row>
    <row r="3226" spans="8:20" x14ac:dyDescent="0.15">
      <c r="H3226" s="2"/>
      <c r="T3226" s="3"/>
    </row>
    <row r="3227" spans="8:20" x14ac:dyDescent="0.15">
      <c r="H3227" s="2"/>
      <c r="T3227" s="3"/>
    </row>
    <row r="3228" spans="8:20" x14ac:dyDescent="0.15">
      <c r="H3228" s="2"/>
    </row>
    <row r="3229" spans="8:20" x14ac:dyDescent="0.15">
      <c r="H3229" s="2"/>
    </row>
    <row r="3230" spans="8:20" x14ac:dyDescent="0.15">
      <c r="H3230" s="2"/>
    </row>
    <row r="3231" spans="8:20" x14ac:dyDescent="0.15">
      <c r="H3231" s="2"/>
    </row>
    <row r="3232" spans="8:20" x14ac:dyDescent="0.15">
      <c r="H3232" s="2"/>
    </row>
    <row r="3233" spans="8:28" x14ac:dyDescent="0.15">
      <c r="H3233" s="2"/>
    </row>
    <row r="3234" spans="8:28" x14ac:dyDescent="0.15">
      <c r="H3234" s="2"/>
    </row>
    <row r="3235" spans="8:28" x14ac:dyDescent="0.15">
      <c r="H3235" s="2"/>
    </row>
    <row r="3236" spans="8:28" x14ac:dyDescent="0.15">
      <c r="H3236" s="2"/>
    </row>
    <row r="3237" spans="8:28" x14ac:dyDescent="0.15">
      <c r="H3237" s="2"/>
    </row>
    <row r="3238" spans="8:28" x14ac:dyDescent="0.15">
      <c r="H3238" s="2"/>
    </row>
    <row r="3239" spans="8:28" x14ac:dyDescent="0.15">
      <c r="H3239" s="2"/>
    </row>
    <row r="3240" spans="8:28" x14ac:dyDescent="0.15">
      <c r="H3240" s="2"/>
    </row>
    <row r="3241" spans="8:28" x14ac:dyDescent="0.15">
      <c r="H3241" s="2"/>
    </row>
    <row r="3242" spans="8:28" x14ac:dyDescent="0.15">
      <c r="H3242" s="2"/>
    </row>
    <row r="3243" spans="8:28" x14ac:dyDescent="0.15">
      <c r="H3243" s="2"/>
    </row>
    <row r="3244" spans="8:28" x14ac:dyDescent="0.15">
      <c r="H3244" s="2"/>
    </row>
    <row r="3245" spans="8:28" x14ac:dyDescent="0.15">
      <c r="H3245" s="2"/>
    </row>
    <row r="3246" spans="8:28" x14ac:dyDescent="0.15">
      <c r="H3246" s="2"/>
    </row>
    <row r="3247" spans="8:28" x14ac:dyDescent="0.15">
      <c r="H3247" s="2"/>
    </row>
    <row r="3248" spans="8:28" x14ac:dyDescent="0.15">
      <c r="H3248" s="2"/>
      <c r="S3248" s="3"/>
      <c r="T3248" s="3"/>
      <c r="U3248" s="3"/>
      <c r="V3248" s="3"/>
      <c r="Y3248" s="3"/>
      <c r="AB3248" s="3"/>
    </row>
    <row r="3249" spans="8:28" x14ac:dyDescent="0.15">
      <c r="H3249" s="2"/>
      <c r="S3249" s="3"/>
      <c r="T3249" s="3"/>
      <c r="U3249" s="3"/>
      <c r="V3249" s="3"/>
      <c r="Y3249" s="3"/>
      <c r="AB3249" s="3"/>
    </row>
    <row r="3250" spans="8:28" x14ac:dyDescent="0.15">
      <c r="H3250" s="2"/>
      <c r="T3250" s="3"/>
      <c r="U3250" s="3"/>
      <c r="Y3250" s="3"/>
      <c r="AB3250" s="3"/>
    </row>
    <row r="3251" spans="8:28" x14ac:dyDescent="0.15">
      <c r="H3251" s="2"/>
      <c r="T3251" s="3"/>
      <c r="U3251" s="3"/>
      <c r="Y3251" s="3"/>
      <c r="AB3251" s="3"/>
    </row>
    <row r="3252" spans="8:28" x14ac:dyDescent="0.15">
      <c r="H3252" s="2"/>
      <c r="T3252" s="3"/>
      <c r="U3252" s="3"/>
      <c r="Y3252" s="3"/>
      <c r="AB3252" s="3"/>
    </row>
    <row r="3253" spans="8:28" x14ac:dyDescent="0.15">
      <c r="H3253" s="2"/>
      <c r="T3253" s="3"/>
      <c r="U3253" s="3"/>
      <c r="Y3253" s="3"/>
      <c r="AB3253" s="3"/>
    </row>
    <row r="3254" spans="8:28" x14ac:dyDescent="0.15">
      <c r="H3254" s="2"/>
      <c r="K3254" s="3"/>
      <c r="L3254" s="3"/>
      <c r="T3254" s="3"/>
      <c r="U3254" s="3"/>
      <c r="Y3254" s="3"/>
      <c r="AB3254" s="3"/>
    </row>
    <row r="3255" spans="8:28" x14ac:dyDescent="0.15">
      <c r="H3255" s="2"/>
      <c r="K3255" s="3"/>
      <c r="L3255" s="3"/>
      <c r="T3255" s="3"/>
      <c r="U3255" s="3"/>
      <c r="Y3255" s="3"/>
      <c r="AB3255" s="3"/>
    </row>
    <row r="3256" spans="8:28" x14ac:dyDescent="0.15">
      <c r="H3256" s="2"/>
      <c r="K3256" s="3"/>
      <c r="L3256" s="3"/>
      <c r="S3256" s="3"/>
      <c r="T3256" s="3"/>
      <c r="Y3256" s="3"/>
    </row>
    <row r="3257" spans="8:28" x14ac:dyDescent="0.15">
      <c r="H3257" s="2"/>
      <c r="K3257" s="3"/>
      <c r="L3257" s="3"/>
      <c r="S3257" s="3"/>
      <c r="T3257" s="3"/>
      <c r="Y3257" s="3"/>
    </row>
    <row r="3258" spans="8:28" x14ac:dyDescent="0.15">
      <c r="H3258" s="2"/>
      <c r="K3258" s="3"/>
      <c r="L3258" s="3"/>
    </row>
    <row r="3259" spans="8:28" x14ac:dyDescent="0.15">
      <c r="H3259" s="2"/>
      <c r="K3259" s="3"/>
      <c r="L3259" s="3"/>
    </row>
    <row r="3260" spans="8:28" x14ac:dyDescent="0.15">
      <c r="H3260" s="2"/>
      <c r="S3260" s="3"/>
      <c r="T3260" s="3"/>
      <c r="V3260" s="3"/>
      <c r="Y3260" s="3"/>
    </row>
    <row r="3261" spans="8:28" x14ac:dyDescent="0.15">
      <c r="H3261" s="2"/>
      <c r="S3261" s="3"/>
      <c r="T3261" s="3"/>
      <c r="V3261" s="3"/>
      <c r="Y3261" s="3"/>
    </row>
    <row r="3262" spans="8:28" x14ac:dyDescent="0.15">
      <c r="H3262" s="2"/>
      <c r="S3262" s="3"/>
      <c r="T3262" s="3"/>
      <c r="V3262" s="3"/>
      <c r="Y3262" s="3"/>
    </row>
    <row r="3263" spans="8:28" x14ac:dyDescent="0.15">
      <c r="H3263" s="2"/>
      <c r="S3263" s="3"/>
      <c r="T3263" s="3"/>
      <c r="V3263" s="3"/>
      <c r="Y3263" s="3"/>
    </row>
    <row r="3264" spans="8:28" x14ac:dyDescent="0.15">
      <c r="H3264" s="2"/>
      <c r="R3264" s="6"/>
    </row>
    <row r="3265" spans="8:28" x14ac:dyDescent="0.15">
      <c r="H3265" s="2"/>
      <c r="R3265" s="6"/>
    </row>
    <row r="3266" spans="8:28" x14ac:dyDescent="0.15">
      <c r="H3266" s="2"/>
      <c r="R3266" s="6"/>
    </row>
    <row r="3267" spans="8:28" x14ac:dyDescent="0.15">
      <c r="H3267" s="2"/>
      <c r="R3267" s="6"/>
    </row>
    <row r="3268" spans="8:28" x14ac:dyDescent="0.15">
      <c r="H3268" s="2"/>
      <c r="K3268" s="3"/>
      <c r="L3268" s="3"/>
    </row>
    <row r="3269" spans="8:28" x14ac:dyDescent="0.15">
      <c r="H3269" s="2"/>
      <c r="K3269" s="3"/>
      <c r="L3269" s="3"/>
    </row>
    <row r="3270" spans="8:28" x14ac:dyDescent="0.15">
      <c r="H3270" s="2"/>
      <c r="K3270" s="3"/>
      <c r="L3270" s="3"/>
    </row>
    <row r="3271" spans="8:28" x14ac:dyDescent="0.15">
      <c r="H3271" s="2"/>
      <c r="K3271" s="3"/>
      <c r="L3271" s="3"/>
    </row>
    <row r="3272" spans="8:28" x14ac:dyDescent="0.15">
      <c r="H3272" s="2"/>
      <c r="K3272" s="3"/>
      <c r="L3272" s="3"/>
      <c r="S3272" s="3"/>
      <c r="T3272" s="3"/>
      <c r="U3272" s="3"/>
      <c r="V3272" s="3"/>
      <c r="Y3272" s="3"/>
      <c r="AB3272" s="3"/>
    </row>
    <row r="3273" spans="8:28" x14ac:dyDescent="0.15">
      <c r="H3273" s="2"/>
      <c r="K3273" s="3"/>
      <c r="L3273" s="3"/>
      <c r="S3273" s="3"/>
      <c r="T3273" s="3"/>
      <c r="U3273" s="3"/>
      <c r="V3273" s="3"/>
      <c r="Y3273" s="3"/>
      <c r="AB3273" s="3"/>
    </row>
    <row r="3274" spans="8:28" x14ac:dyDescent="0.15">
      <c r="H3274" s="2"/>
      <c r="K3274" s="3"/>
      <c r="L3274" s="3"/>
      <c r="S3274" s="3"/>
      <c r="T3274" s="3"/>
      <c r="U3274" s="3"/>
      <c r="V3274" s="3"/>
      <c r="Y3274" s="3"/>
      <c r="AB3274" s="3"/>
    </row>
    <row r="3275" spans="8:28" x14ac:dyDescent="0.15">
      <c r="H3275" s="2"/>
      <c r="K3275" s="3"/>
      <c r="L3275" s="3"/>
      <c r="S3275" s="3"/>
      <c r="T3275" s="3"/>
      <c r="U3275" s="3"/>
      <c r="V3275" s="3"/>
      <c r="Y3275" s="3"/>
      <c r="AB3275" s="3"/>
    </row>
    <row r="3276" spans="8:28" x14ac:dyDescent="0.15">
      <c r="H3276" s="2"/>
      <c r="K3276" s="3"/>
      <c r="L3276" s="3"/>
      <c r="S3276" s="3"/>
      <c r="T3276" s="3"/>
      <c r="U3276" s="3"/>
      <c r="V3276" s="3"/>
      <c r="Y3276" s="3"/>
      <c r="AB3276" s="3"/>
    </row>
    <row r="3277" spans="8:28" x14ac:dyDescent="0.15">
      <c r="H3277" s="2"/>
      <c r="K3277" s="3"/>
      <c r="L3277" s="3"/>
      <c r="S3277" s="3"/>
      <c r="T3277" s="3"/>
      <c r="U3277" s="3"/>
      <c r="V3277" s="3"/>
      <c r="Y3277" s="3"/>
      <c r="AB3277" s="3"/>
    </row>
    <row r="3278" spans="8:28" x14ac:dyDescent="0.15">
      <c r="H3278" s="2"/>
      <c r="K3278" s="3"/>
      <c r="L3278" s="3"/>
      <c r="S3278" s="3"/>
      <c r="T3278" s="3"/>
      <c r="U3278" s="3"/>
      <c r="V3278" s="3"/>
      <c r="Y3278" s="3"/>
      <c r="AB3278" s="3"/>
    </row>
    <row r="3279" spans="8:28" x14ac:dyDescent="0.15">
      <c r="H3279" s="2"/>
      <c r="K3279" s="3"/>
      <c r="L3279" s="3"/>
      <c r="S3279" s="3"/>
      <c r="T3279" s="3"/>
      <c r="U3279" s="3"/>
      <c r="V3279" s="3"/>
      <c r="Y3279" s="3"/>
      <c r="AB3279" s="3"/>
    </row>
    <row r="3280" spans="8:28" x14ac:dyDescent="0.15">
      <c r="H3280" s="2"/>
      <c r="T3280" s="3"/>
      <c r="Y3280" s="3"/>
    </row>
    <row r="3281" spans="8:25" x14ac:dyDescent="0.15">
      <c r="H3281" s="2"/>
      <c r="T3281" s="3"/>
      <c r="Y3281" s="3"/>
    </row>
    <row r="3282" spans="8:25" x14ac:dyDescent="0.15">
      <c r="H3282" s="2"/>
    </row>
    <row r="3283" spans="8:25" x14ac:dyDescent="0.15">
      <c r="H3283" s="2"/>
    </row>
    <row r="3284" spans="8:25" x14ac:dyDescent="0.15">
      <c r="H3284" s="2"/>
    </row>
    <row r="3285" spans="8:25" x14ac:dyDescent="0.15">
      <c r="H3285" s="2"/>
    </row>
    <row r="3286" spans="8:25" x14ac:dyDescent="0.15">
      <c r="H3286" s="2"/>
      <c r="K3286" s="3"/>
      <c r="L3286" s="3"/>
      <c r="S3286" s="3"/>
      <c r="T3286" s="3"/>
      <c r="Y3286" s="3"/>
    </row>
    <row r="3287" spans="8:25" x14ac:dyDescent="0.15">
      <c r="H3287" s="2"/>
      <c r="K3287" s="3"/>
      <c r="L3287" s="3"/>
      <c r="S3287" s="3"/>
      <c r="T3287" s="3"/>
      <c r="Y3287" s="3"/>
    </row>
    <row r="3288" spans="8:25" x14ac:dyDescent="0.15">
      <c r="H3288" s="2"/>
    </row>
    <row r="3289" spans="8:25" x14ac:dyDescent="0.15">
      <c r="H3289" s="2"/>
    </row>
    <row r="3290" spans="8:25" x14ac:dyDescent="0.15">
      <c r="H3290" s="2"/>
    </row>
    <row r="3291" spans="8:25" x14ac:dyDescent="0.15">
      <c r="H3291" s="2"/>
    </row>
    <row r="3292" spans="8:25" x14ac:dyDescent="0.15">
      <c r="H3292" s="2"/>
    </row>
    <row r="3293" spans="8:25" x14ac:dyDescent="0.15">
      <c r="H3293" s="2"/>
    </row>
    <row r="3294" spans="8:25" x14ac:dyDescent="0.15">
      <c r="H3294" s="2"/>
    </row>
    <row r="3295" spans="8:25" x14ac:dyDescent="0.15">
      <c r="H3295" s="2"/>
    </row>
    <row r="3296" spans="8:25" x14ac:dyDescent="0.15">
      <c r="H3296" s="2"/>
    </row>
    <row r="3297" spans="8:28" x14ac:dyDescent="0.15">
      <c r="H3297" s="2"/>
    </row>
    <row r="3298" spans="8:28" x14ac:dyDescent="0.15">
      <c r="H3298" s="2"/>
      <c r="K3298" s="3"/>
      <c r="L3298" s="3"/>
      <c r="T3298" s="3"/>
      <c r="Y3298" s="3"/>
    </row>
    <row r="3299" spans="8:28" x14ac:dyDescent="0.15">
      <c r="H3299" s="2"/>
      <c r="K3299" s="3"/>
      <c r="L3299" s="3"/>
      <c r="T3299" s="3"/>
      <c r="Y3299" s="3"/>
    </row>
    <row r="3300" spans="8:28" x14ac:dyDescent="0.15">
      <c r="H3300" s="2"/>
      <c r="K3300" s="3"/>
      <c r="L3300" s="3"/>
    </row>
    <row r="3301" spans="8:28" x14ac:dyDescent="0.15">
      <c r="H3301" s="2"/>
      <c r="K3301" s="3"/>
      <c r="L3301" s="3"/>
    </row>
    <row r="3302" spans="8:28" x14ac:dyDescent="0.15">
      <c r="H3302" s="2"/>
      <c r="K3302" s="3"/>
      <c r="L3302" s="3"/>
    </row>
    <row r="3303" spans="8:28" x14ac:dyDescent="0.15">
      <c r="H3303" s="2"/>
      <c r="K3303" s="3"/>
      <c r="L3303" s="3"/>
    </row>
    <row r="3304" spans="8:28" x14ac:dyDescent="0.15">
      <c r="H3304" s="2"/>
      <c r="K3304" s="3"/>
      <c r="L3304" s="3"/>
    </row>
    <row r="3305" spans="8:28" x14ac:dyDescent="0.15">
      <c r="H3305" s="2"/>
      <c r="K3305" s="3"/>
      <c r="L3305" s="3"/>
    </row>
    <row r="3306" spans="8:28" x14ac:dyDescent="0.15">
      <c r="H3306" s="2"/>
      <c r="K3306" s="3"/>
      <c r="L3306" s="3"/>
      <c r="T3306" s="3"/>
      <c r="U3306" s="3"/>
      <c r="Y3306" s="3"/>
      <c r="AB3306" s="3"/>
    </row>
    <row r="3307" spans="8:28" x14ac:dyDescent="0.15">
      <c r="H3307" s="2"/>
      <c r="K3307" s="3"/>
      <c r="L3307" s="3"/>
      <c r="T3307" s="3"/>
      <c r="U3307" s="3"/>
      <c r="Y3307" s="3"/>
      <c r="AB3307" s="3"/>
    </row>
    <row r="3308" spans="8:28" x14ac:dyDescent="0.15">
      <c r="H3308" s="2"/>
    </row>
    <row r="3309" spans="8:28" x14ac:dyDescent="0.15">
      <c r="H3309" s="2"/>
    </row>
    <row r="3310" spans="8:28" x14ac:dyDescent="0.15">
      <c r="H3310" s="2"/>
    </row>
    <row r="3311" spans="8:28" x14ac:dyDescent="0.15">
      <c r="H3311" s="2"/>
    </row>
    <row r="3312" spans="8:28" x14ac:dyDescent="0.15">
      <c r="H3312" s="2"/>
    </row>
    <row r="3313" spans="8:30" x14ac:dyDescent="0.15">
      <c r="H3313" s="2"/>
    </row>
    <row r="3314" spans="8:30" x14ac:dyDescent="0.15">
      <c r="H3314" s="2"/>
    </row>
    <row r="3315" spans="8:30" x14ac:dyDescent="0.15">
      <c r="H3315" s="2"/>
    </row>
    <row r="3316" spans="8:30" x14ac:dyDescent="0.15">
      <c r="H3316" s="2"/>
    </row>
    <row r="3317" spans="8:30" x14ac:dyDescent="0.15">
      <c r="H3317" s="2"/>
    </row>
    <row r="3318" spans="8:30" x14ac:dyDescent="0.15">
      <c r="H3318" s="2"/>
      <c r="K3318" s="3"/>
      <c r="L3318" s="3"/>
      <c r="AD3318" s="6"/>
    </row>
    <row r="3319" spans="8:30" x14ac:dyDescent="0.15">
      <c r="H3319" s="2"/>
      <c r="K3319" s="3"/>
      <c r="L3319" s="3"/>
      <c r="AD3319" s="6"/>
    </row>
    <row r="3320" spans="8:30" x14ac:dyDescent="0.15">
      <c r="H3320" s="2"/>
    </row>
    <row r="3321" spans="8:30" x14ac:dyDescent="0.15">
      <c r="H3321" s="2"/>
    </row>
    <row r="3322" spans="8:30" x14ac:dyDescent="0.15">
      <c r="H3322" s="2"/>
      <c r="AD3322" s="6"/>
    </row>
    <row r="3323" spans="8:30" x14ac:dyDescent="0.15">
      <c r="H3323" s="2"/>
      <c r="AD3323" s="6"/>
    </row>
    <row r="3324" spans="8:30" x14ac:dyDescent="0.15">
      <c r="H3324" s="2"/>
      <c r="AD3324" s="6"/>
    </row>
    <row r="3325" spans="8:30" x14ac:dyDescent="0.15">
      <c r="H3325" s="2"/>
      <c r="AD3325" s="6"/>
    </row>
    <row r="3326" spans="8:30" x14ac:dyDescent="0.15">
      <c r="H3326" s="2"/>
    </row>
    <row r="3327" spans="8:30" x14ac:dyDescent="0.15">
      <c r="H3327" s="2"/>
    </row>
    <row r="3328" spans="8:30" x14ac:dyDescent="0.15">
      <c r="H3328" s="2"/>
      <c r="AD3328" s="6"/>
    </row>
    <row r="3329" spans="8:30" x14ac:dyDescent="0.15">
      <c r="H3329" s="2"/>
      <c r="AD3329" s="6"/>
    </row>
    <row r="3330" spans="8:30" x14ac:dyDescent="0.15">
      <c r="H3330" s="2"/>
    </row>
    <row r="3331" spans="8:30" x14ac:dyDescent="0.15">
      <c r="H3331" s="2"/>
    </row>
    <row r="3332" spans="8:30" x14ac:dyDescent="0.15">
      <c r="H3332" s="2"/>
      <c r="K3332" s="3"/>
      <c r="L3332" s="3"/>
      <c r="O3332" s="7"/>
    </row>
    <row r="3333" spans="8:30" x14ac:dyDescent="0.15">
      <c r="H3333" s="2"/>
      <c r="K3333" s="3"/>
      <c r="L3333" s="3"/>
      <c r="O3333" s="7"/>
    </row>
    <row r="3334" spans="8:30" x14ac:dyDescent="0.15">
      <c r="H3334" s="2"/>
    </row>
    <row r="3335" spans="8:30" x14ac:dyDescent="0.15">
      <c r="H3335" s="2"/>
    </row>
    <row r="3336" spans="8:30" x14ac:dyDescent="0.15">
      <c r="H3336" s="2"/>
    </row>
    <row r="3337" spans="8:30" x14ac:dyDescent="0.15">
      <c r="H3337" s="2"/>
    </row>
    <row r="3338" spans="8:30" x14ac:dyDescent="0.15">
      <c r="H3338" s="2"/>
    </row>
    <row r="3339" spans="8:30" x14ac:dyDescent="0.15">
      <c r="H3339" s="2"/>
    </row>
    <row r="3340" spans="8:30" x14ac:dyDescent="0.15">
      <c r="H3340" s="2"/>
    </row>
    <row r="3341" spans="8:30" x14ac:dyDescent="0.15">
      <c r="H3341" s="2"/>
    </row>
    <row r="3342" spans="8:30" x14ac:dyDescent="0.15">
      <c r="H3342" s="2"/>
    </row>
    <row r="3343" spans="8:30" x14ac:dyDescent="0.15">
      <c r="H3343" s="2"/>
    </row>
    <row r="3344" spans="8:30" x14ac:dyDescent="0.15">
      <c r="H3344" s="2"/>
    </row>
    <row r="3345" spans="8:8" x14ac:dyDescent="0.15">
      <c r="H3345" s="2"/>
    </row>
    <row r="3346" spans="8:8" x14ac:dyDescent="0.15">
      <c r="H3346" s="2"/>
    </row>
    <row r="3347" spans="8:8" x14ac:dyDescent="0.15">
      <c r="H3347" s="2"/>
    </row>
    <row r="3348" spans="8:8" x14ac:dyDescent="0.15">
      <c r="H3348" s="2"/>
    </row>
    <row r="3349" spans="8:8" x14ac:dyDescent="0.15">
      <c r="H3349" s="2"/>
    </row>
    <row r="3350" spans="8:8" x14ac:dyDescent="0.15">
      <c r="H3350" s="2"/>
    </row>
    <row r="3351" spans="8:8" x14ac:dyDescent="0.15">
      <c r="H3351" s="2"/>
    </row>
    <row r="3352" spans="8:8" x14ac:dyDescent="0.15">
      <c r="H3352" s="2"/>
    </row>
    <row r="3353" spans="8:8" x14ac:dyDescent="0.15">
      <c r="H3353" s="2"/>
    </row>
    <row r="3354" spans="8:8" x14ac:dyDescent="0.15">
      <c r="H3354" s="2"/>
    </row>
    <row r="3355" spans="8:8" x14ac:dyDescent="0.15">
      <c r="H3355" s="2"/>
    </row>
    <row r="3356" spans="8:8" x14ac:dyDescent="0.15">
      <c r="H3356" s="2"/>
    </row>
    <row r="3357" spans="8:8" x14ac:dyDescent="0.15">
      <c r="H3357" s="2"/>
    </row>
    <row r="3358" spans="8:8" x14ac:dyDescent="0.15">
      <c r="H3358" s="2"/>
    </row>
    <row r="3359" spans="8:8" x14ac:dyDescent="0.15">
      <c r="H3359" s="2"/>
    </row>
    <row r="3360" spans="8:8" x14ac:dyDescent="0.15">
      <c r="H3360" s="2"/>
    </row>
    <row r="3361" spans="8:8" x14ac:dyDescent="0.15">
      <c r="H3361" s="2"/>
    </row>
    <row r="3362" spans="8:8" x14ac:dyDescent="0.15">
      <c r="H3362" s="2"/>
    </row>
    <row r="3363" spans="8:8" x14ac:dyDescent="0.15">
      <c r="H3363" s="2"/>
    </row>
    <row r="3364" spans="8:8" x14ac:dyDescent="0.15">
      <c r="H3364" s="2"/>
    </row>
    <row r="3365" spans="8:8" x14ac:dyDescent="0.15">
      <c r="H3365" s="2"/>
    </row>
    <row r="3366" spans="8:8" x14ac:dyDescent="0.15">
      <c r="H3366" s="2"/>
    </row>
    <row r="3367" spans="8:8" x14ac:dyDescent="0.15">
      <c r="H3367" s="2"/>
    </row>
    <row r="3368" spans="8:8" x14ac:dyDescent="0.15">
      <c r="H3368" s="2"/>
    </row>
    <row r="3369" spans="8:8" x14ac:dyDescent="0.15">
      <c r="H3369" s="2"/>
    </row>
    <row r="3370" spans="8:8" x14ac:dyDescent="0.15">
      <c r="H3370" s="2"/>
    </row>
    <row r="3371" spans="8:8" x14ac:dyDescent="0.15">
      <c r="H3371" s="2"/>
    </row>
    <row r="3372" spans="8:8" x14ac:dyDescent="0.15">
      <c r="H3372" s="2"/>
    </row>
    <row r="3373" spans="8:8" x14ac:dyDescent="0.15">
      <c r="H3373" s="2"/>
    </row>
    <row r="3374" spans="8:8" x14ac:dyDescent="0.15">
      <c r="H3374" s="2"/>
    </row>
    <row r="3375" spans="8:8" x14ac:dyDescent="0.15">
      <c r="H3375" s="2"/>
    </row>
    <row r="3376" spans="8:8" x14ac:dyDescent="0.15">
      <c r="H3376" s="2"/>
    </row>
    <row r="3377" spans="8:12" x14ac:dyDescent="0.15">
      <c r="H3377" s="2"/>
    </row>
    <row r="3378" spans="8:12" x14ac:dyDescent="0.15">
      <c r="H3378" s="2"/>
    </row>
    <row r="3379" spans="8:12" x14ac:dyDescent="0.15">
      <c r="H3379" s="2"/>
    </row>
    <row r="3380" spans="8:12" x14ac:dyDescent="0.15">
      <c r="H3380" s="2"/>
    </row>
    <row r="3381" spans="8:12" x14ac:dyDescent="0.15">
      <c r="H3381" s="2"/>
    </row>
    <row r="3382" spans="8:12" x14ac:dyDescent="0.15">
      <c r="H3382" s="2"/>
    </row>
    <row r="3383" spans="8:12" x14ac:dyDescent="0.15">
      <c r="H3383" s="2"/>
    </row>
    <row r="3384" spans="8:12" x14ac:dyDescent="0.15">
      <c r="H3384" s="2"/>
    </row>
    <row r="3385" spans="8:12" x14ac:dyDescent="0.15">
      <c r="H3385" s="2"/>
    </row>
    <row r="3386" spans="8:12" x14ac:dyDescent="0.15">
      <c r="H3386" s="2"/>
    </row>
    <row r="3387" spans="8:12" x14ac:dyDescent="0.15">
      <c r="H3387" s="2"/>
    </row>
    <row r="3388" spans="8:12" x14ac:dyDescent="0.15">
      <c r="H3388" s="2"/>
      <c r="K3388" s="3"/>
      <c r="L3388" s="3"/>
    </row>
    <row r="3389" spans="8:12" x14ac:dyDescent="0.15">
      <c r="H3389" s="2"/>
      <c r="K3389" s="3"/>
      <c r="L3389" s="3"/>
    </row>
    <row r="3390" spans="8:12" x14ac:dyDescent="0.15">
      <c r="H3390" s="2"/>
      <c r="K3390" s="3"/>
      <c r="L3390" s="3"/>
    </row>
    <row r="3391" spans="8:12" x14ac:dyDescent="0.15">
      <c r="H3391" s="2"/>
      <c r="K3391" s="3"/>
      <c r="L3391" s="3"/>
    </row>
    <row r="3392" spans="8:12" x14ac:dyDescent="0.15">
      <c r="H3392" s="2"/>
      <c r="K3392" s="3"/>
      <c r="L3392" s="3"/>
    </row>
    <row r="3393" spans="8:30" x14ac:dyDescent="0.15">
      <c r="H3393" s="2"/>
      <c r="K3393" s="3"/>
      <c r="L3393" s="3"/>
    </row>
    <row r="3394" spans="8:30" x14ac:dyDescent="0.15">
      <c r="H3394" s="2"/>
      <c r="K3394" s="3"/>
      <c r="L3394" s="3"/>
    </row>
    <row r="3395" spans="8:30" x14ac:dyDescent="0.15">
      <c r="H3395" s="2"/>
      <c r="K3395" s="3"/>
      <c r="L3395" s="3"/>
    </row>
    <row r="3396" spans="8:30" x14ac:dyDescent="0.15">
      <c r="H3396" s="2"/>
      <c r="K3396" s="3"/>
      <c r="L3396" s="3"/>
    </row>
    <row r="3397" spans="8:30" x14ac:dyDescent="0.15">
      <c r="H3397" s="2"/>
      <c r="K3397" s="3"/>
      <c r="L3397" s="3"/>
    </row>
    <row r="3398" spans="8:30" x14ac:dyDescent="0.15">
      <c r="H3398" s="2"/>
      <c r="K3398" s="3"/>
      <c r="L3398" s="3"/>
    </row>
    <row r="3399" spans="8:30" x14ac:dyDescent="0.15">
      <c r="H3399" s="2"/>
      <c r="K3399" s="3"/>
      <c r="L3399" s="3"/>
    </row>
    <row r="3400" spans="8:30" x14ac:dyDescent="0.15">
      <c r="H3400" s="2"/>
      <c r="K3400" s="3"/>
      <c r="L3400" s="3"/>
      <c r="S3400" s="3"/>
      <c r="T3400" s="3"/>
      <c r="U3400" s="3"/>
      <c r="V3400" s="3"/>
      <c r="Y3400" s="3"/>
      <c r="AB3400" s="3"/>
      <c r="AD3400" s="6"/>
    </row>
    <row r="3401" spans="8:30" x14ac:dyDescent="0.15">
      <c r="H3401" s="2"/>
      <c r="K3401" s="3"/>
      <c r="L3401" s="3"/>
      <c r="S3401" s="3"/>
      <c r="T3401" s="3"/>
      <c r="U3401" s="3"/>
      <c r="V3401" s="3"/>
      <c r="Y3401" s="3"/>
      <c r="AB3401" s="3"/>
      <c r="AD3401" s="6"/>
    </row>
    <row r="3402" spans="8:30" x14ac:dyDescent="0.15">
      <c r="H3402" s="2"/>
      <c r="K3402" s="3"/>
      <c r="L3402" s="3"/>
      <c r="S3402" s="3"/>
      <c r="T3402" s="3"/>
      <c r="U3402" s="3"/>
      <c r="V3402" s="3"/>
      <c r="Y3402" s="3"/>
      <c r="AB3402" s="3"/>
      <c r="AD3402" s="6"/>
    </row>
    <row r="3403" spans="8:30" x14ac:dyDescent="0.15">
      <c r="H3403" s="2"/>
      <c r="K3403" s="3"/>
      <c r="L3403" s="3"/>
      <c r="S3403" s="3"/>
      <c r="T3403" s="3"/>
      <c r="U3403" s="3"/>
      <c r="V3403" s="3"/>
      <c r="Y3403" s="3"/>
      <c r="AD3403" s="6"/>
    </row>
    <row r="3404" spans="8:30" x14ac:dyDescent="0.15">
      <c r="H3404" s="2"/>
      <c r="R3404" s="6"/>
      <c r="T3404" s="3"/>
      <c r="Y3404" s="3"/>
    </row>
    <row r="3405" spans="8:30" x14ac:dyDescent="0.15">
      <c r="H3405" s="2"/>
      <c r="R3405" s="6"/>
      <c r="T3405" s="3"/>
      <c r="Y3405" s="3"/>
    </row>
    <row r="3406" spans="8:30" x14ac:dyDescent="0.15">
      <c r="H3406" s="2"/>
      <c r="K3406" s="3"/>
      <c r="L3406" s="3"/>
      <c r="S3406" s="3"/>
      <c r="T3406" s="3"/>
      <c r="U3406" s="3"/>
      <c r="V3406" s="3"/>
      <c r="Y3406" s="3"/>
      <c r="AB3406" s="3"/>
      <c r="AD3406" s="6"/>
    </row>
    <row r="3407" spans="8:30" x14ac:dyDescent="0.15">
      <c r="H3407" s="2"/>
      <c r="K3407" s="3"/>
      <c r="L3407" s="3"/>
      <c r="S3407" s="3"/>
      <c r="T3407" s="3"/>
      <c r="U3407" s="3"/>
      <c r="V3407" s="3"/>
      <c r="Y3407" s="3"/>
      <c r="AB3407" s="3"/>
      <c r="AD3407" s="6"/>
    </row>
    <row r="3408" spans="8:30" x14ac:dyDescent="0.15">
      <c r="H3408" s="2"/>
      <c r="T3408" s="3"/>
      <c r="U3408" s="3"/>
      <c r="Y3408" s="3"/>
      <c r="AB3408" s="3"/>
      <c r="AD3408" s="6"/>
    </row>
    <row r="3409" spans="8:30" x14ac:dyDescent="0.15">
      <c r="H3409" s="2"/>
      <c r="T3409" s="3"/>
      <c r="U3409" s="3"/>
      <c r="Y3409" s="3"/>
      <c r="AB3409" s="3"/>
      <c r="AD3409" s="6"/>
    </row>
    <row r="3410" spans="8:30" x14ac:dyDescent="0.15">
      <c r="H3410" s="2"/>
      <c r="K3410" s="3"/>
      <c r="L3410" s="3"/>
    </row>
    <row r="3411" spans="8:30" x14ac:dyDescent="0.15">
      <c r="H3411" s="2"/>
      <c r="K3411" s="3"/>
      <c r="L3411" s="3"/>
    </row>
    <row r="3412" spans="8:30" x14ac:dyDescent="0.15">
      <c r="H3412" s="2"/>
      <c r="K3412" s="3"/>
      <c r="L3412" s="3"/>
    </row>
    <row r="3413" spans="8:30" x14ac:dyDescent="0.15">
      <c r="H3413" s="2"/>
      <c r="K3413" s="3"/>
      <c r="L3413" s="3"/>
    </row>
    <row r="3414" spans="8:30" x14ac:dyDescent="0.15">
      <c r="H3414" s="2"/>
      <c r="K3414" s="3"/>
      <c r="L3414" s="3"/>
      <c r="S3414" s="3"/>
      <c r="T3414" s="3"/>
      <c r="V3414" s="3"/>
      <c r="Y3414" s="3"/>
    </row>
    <row r="3415" spans="8:30" x14ac:dyDescent="0.15">
      <c r="H3415" s="2"/>
      <c r="K3415" s="3"/>
      <c r="L3415" s="3"/>
      <c r="S3415" s="3"/>
      <c r="T3415" s="3"/>
      <c r="V3415" s="3"/>
      <c r="Y3415" s="3"/>
    </row>
    <row r="3416" spans="8:30" x14ac:dyDescent="0.15">
      <c r="H3416" s="2"/>
      <c r="K3416" s="3"/>
      <c r="L3416" s="3"/>
    </row>
    <row r="3417" spans="8:30" x14ac:dyDescent="0.15">
      <c r="H3417" s="2"/>
      <c r="K3417" s="3"/>
      <c r="L3417" s="3"/>
    </row>
    <row r="3418" spans="8:30" x14ac:dyDescent="0.15">
      <c r="H3418" s="2"/>
      <c r="K3418" s="3"/>
      <c r="L3418" s="3"/>
      <c r="S3418" s="3"/>
      <c r="T3418" s="3"/>
      <c r="V3418" s="3"/>
      <c r="Y3418" s="3"/>
    </row>
    <row r="3419" spans="8:30" x14ac:dyDescent="0.15">
      <c r="H3419" s="2"/>
      <c r="K3419" s="3"/>
      <c r="L3419" s="3"/>
      <c r="S3419" s="3"/>
      <c r="T3419" s="3"/>
      <c r="V3419" s="3"/>
      <c r="Y3419" s="3"/>
    </row>
    <row r="3420" spans="8:30" x14ac:dyDescent="0.15">
      <c r="H3420" s="2"/>
      <c r="K3420" s="3"/>
      <c r="L3420" s="3"/>
    </row>
    <row r="3421" spans="8:30" x14ac:dyDescent="0.15">
      <c r="H3421" s="2"/>
      <c r="K3421" s="3"/>
      <c r="L3421" s="3"/>
    </row>
    <row r="3422" spans="8:30" x14ac:dyDescent="0.15">
      <c r="H3422" s="2"/>
    </row>
    <row r="3423" spans="8:30" x14ac:dyDescent="0.15">
      <c r="H3423" s="2"/>
    </row>
    <row r="3424" spans="8:30" x14ac:dyDescent="0.15">
      <c r="H3424" s="2"/>
    </row>
    <row r="3425" spans="8:28" x14ac:dyDescent="0.15">
      <c r="H3425" s="2"/>
    </row>
    <row r="3426" spans="8:28" x14ac:dyDescent="0.15">
      <c r="H3426" s="2"/>
    </row>
    <row r="3427" spans="8:28" x14ac:dyDescent="0.15">
      <c r="H3427" s="2"/>
    </row>
    <row r="3428" spans="8:28" x14ac:dyDescent="0.15">
      <c r="H3428" s="2"/>
    </row>
    <row r="3429" spans="8:28" x14ac:dyDescent="0.15">
      <c r="H3429" s="2"/>
    </row>
    <row r="3430" spans="8:28" x14ac:dyDescent="0.15">
      <c r="H3430" s="2"/>
    </row>
    <row r="3431" spans="8:28" x14ac:dyDescent="0.15">
      <c r="H3431" s="2"/>
    </row>
    <row r="3432" spans="8:28" x14ac:dyDescent="0.15">
      <c r="H3432" s="2"/>
      <c r="T3432" s="3"/>
      <c r="U3432" s="3"/>
      <c r="Y3432" s="3"/>
      <c r="AB3432" s="3"/>
    </row>
    <row r="3433" spans="8:28" x14ac:dyDescent="0.15">
      <c r="H3433" s="2"/>
      <c r="T3433" s="3"/>
      <c r="U3433" s="3"/>
      <c r="Y3433" s="3"/>
      <c r="AB3433" s="3"/>
    </row>
    <row r="3434" spans="8:28" x14ac:dyDescent="0.15">
      <c r="H3434" s="2"/>
    </row>
    <row r="3435" spans="8:28" x14ac:dyDescent="0.15">
      <c r="H3435" s="2"/>
    </row>
    <row r="3436" spans="8:28" x14ac:dyDescent="0.15">
      <c r="H3436" s="2"/>
    </row>
    <row r="3437" spans="8:28" x14ac:dyDescent="0.15">
      <c r="H3437" s="2"/>
    </row>
    <row r="3438" spans="8:28" x14ac:dyDescent="0.15">
      <c r="H3438" s="2"/>
    </row>
    <row r="3439" spans="8:28" x14ac:dyDescent="0.15">
      <c r="H3439" s="2"/>
    </row>
    <row r="3440" spans="8:28" x14ac:dyDescent="0.15">
      <c r="H3440" s="2"/>
    </row>
    <row r="3441" spans="8:25" x14ac:dyDescent="0.15">
      <c r="H3441" s="2"/>
    </row>
    <row r="3442" spans="8:25" x14ac:dyDescent="0.15">
      <c r="H3442" s="2"/>
    </row>
    <row r="3443" spans="8:25" x14ac:dyDescent="0.15">
      <c r="H3443" s="2"/>
    </row>
    <row r="3444" spans="8:25" x14ac:dyDescent="0.15">
      <c r="H3444" s="2"/>
    </row>
    <row r="3445" spans="8:25" x14ac:dyDescent="0.15">
      <c r="H3445" s="2"/>
    </row>
    <row r="3446" spans="8:25" x14ac:dyDescent="0.15">
      <c r="H3446" s="2"/>
      <c r="K3446" s="3"/>
      <c r="L3446" s="3"/>
      <c r="S3446" s="3"/>
      <c r="T3446" s="3"/>
      <c r="V3446" s="3"/>
      <c r="Y3446" s="3"/>
    </row>
    <row r="3447" spans="8:25" x14ac:dyDescent="0.15">
      <c r="H3447" s="2"/>
      <c r="K3447" s="3"/>
      <c r="L3447" s="3"/>
      <c r="S3447" s="3"/>
      <c r="T3447" s="3"/>
      <c r="V3447" s="3"/>
      <c r="Y3447" s="3"/>
    </row>
    <row r="3448" spans="8:25" x14ac:dyDescent="0.15">
      <c r="H3448" s="2"/>
      <c r="K3448" s="3"/>
      <c r="L3448" s="3"/>
    </row>
    <row r="3449" spans="8:25" x14ac:dyDescent="0.15">
      <c r="H3449" s="2"/>
      <c r="K3449" s="3"/>
      <c r="L3449" s="3"/>
    </row>
    <row r="3450" spans="8:25" x14ac:dyDescent="0.15">
      <c r="H3450" s="2"/>
    </row>
    <row r="3451" spans="8:25" x14ac:dyDescent="0.15">
      <c r="H3451" s="2"/>
    </row>
    <row r="3452" spans="8:25" x14ac:dyDescent="0.15">
      <c r="H3452" s="2"/>
    </row>
    <row r="3453" spans="8:25" x14ac:dyDescent="0.15">
      <c r="H3453" s="2"/>
    </row>
    <row r="3454" spans="8:25" x14ac:dyDescent="0.15">
      <c r="H3454" s="2"/>
    </row>
    <row r="3455" spans="8:25" x14ac:dyDescent="0.15">
      <c r="H3455" s="2"/>
    </row>
    <row r="3456" spans="8:25" x14ac:dyDescent="0.15">
      <c r="H3456" s="2"/>
    </row>
    <row r="3457" spans="8:12" x14ac:dyDescent="0.15">
      <c r="H3457" s="2"/>
    </row>
    <row r="3458" spans="8:12" x14ac:dyDescent="0.15">
      <c r="H3458" s="2"/>
    </row>
    <row r="3459" spans="8:12" x14ac:dyDescent="0.15">
      <c r="H3459" s="2"/>
    </row>
    <row r="3460" spans="8:12" x14ac:dyDescent="0.15">
      <c r="H3460" s="2"/>
    </row>
    <row r="3461" spans="8:12" x14ac:dyDescent="0.15">
      <c r="H3461" s="2"/>
    </row>
    <row r="3462" spans="8:12" x14ac:dyDescent="0.15">
      <c r="H3462" s="2"/>
      <c r="K3462" s="3"/>
      <c r="L3462" s="3"/>
    </row>
    <row r="3463" spans="8:12" x14ac:dyDescent="0.15">
      <c r="H3463" s="2"/>
      <c r="K3463" s="3"/>
      <c r="L3463" s="3"/>
    </row>
    <row r="3464" spans="8:12" x14ac:dyDescent="0.15">
      <c r="H3464" s="2"/>
    </row>
    <row r="3465" spans="8:12" x14ac:dyDescent="0.15">
      <c r="H3465" s="2"/>
    </row>
    <row r="3466" spans="8:12" x14ac:dyDescent="0.15">
      <c r="H3466" s="2"/>
      <c r="K3466" s="3"/>
      <c r="L3466" s="3"/>
    </row>
    <row r="3467" spans="8:12" x14ac:dyDescent="0.15">
      <c r="H3467" s="2"/>
      <c r="K3467" s="3"/>
      <c r="L3467" s="3"/>
    </row>
    <row r="3468" spans="8:12" x14ac:dyDescent="0.15">
      <c r="H3468" s="2"/>
      <c r="K3468" s="3"/>
      <c r="L3468" s="3"/>
    </row>
    <row r="3469" spans="8:12" x14ac:dyDescent="0.15">
      <c r="H3469" s="2"/>
      <c r="K3469" s="3"/>
      <c r="L3469" s="3"/>
    </row>
    <row r="3470" spans="8:12" x14ac:dyDescent="0.15">
      <c r="H3470" s="2"/>
    </row>
    <row r="3471" spans="8:12" x14ac:dyDescent="0.15">
      <c r="H3471" s="2"/>
    </row>
    <row r="3472" spans="8:12" x14ac:dyDescent="0.15">
      <c r="H3472" s="2"/>
      <c r="K3472" s="3"/>
      <c r="L3472" s="3"/>
    </row>
    <row r="3473" spans="8:12" x14ac:dyDescent="0.15">
      <c r="H3473" s="2"/>
      <c r="K3473" s="3"/>
      <c r="L3473" s="3"/>
    </row>
    <row r="3474" spans="8:12" x14ac:dyDescent="0.15">
      <c r="H3474" s="2"/>
      <c r="K3474" s="3"/>
      <c r="L3474" s="3"/>
    </row>
    <row r="3475" spans="8:12" x14ac:dyDescent="0.15">
      <c r="H3475" s="2"/>
      <c r="K3475" s="3"/>
      <c r="L3475" s="3"/>
    </row>
    <row r="3476" spans="8:12" x14ac:dyDescent="0.15">
      <c r="H3476" s="2"/>
      <c r="K3476" s="3"/>
      <c r="L3476" s="3"/>
    </row>
    <row r="3477" spans="8:12" x14ac:dyDescent="0.15">
      <c r="H3477" s="2"/>
      <c r="K3477" s="3"/>
      <c r="L3477" s="3"/>
    </row>
    <row r="3478" spans="8:12" x14ac:dyDescent="0.15">
      <c r="H3478" s="2"/>
    </row>
    <row r="3479" spans="8:12" x14ac:dyDescent="0.15">
      <c r="H3479" s="2"/>
    </row>
    <row r="3480" spans="8:12" x14ac:dyDescent="0.15">
      <c r="H3480" s="2"/>
    </row>
    <row r="3481" spans="8:12" x14ac:dyDescent="0.15">
      <c r="H3481" s="2"/>
    </row>
    <row r="3482" spans="8:12" x14ac:dyDescent="0.15">
      <c r="H3482" s="2"/>
    </row>
    <row r="3483" spans="8:12" x14ac:dyDescent="0.15">
      <c r="H3483" s="2"/>
    </row>
    <row r="3484" spans="8:12" x14ac:dyDescent="0.15">
      <c r="H3484" s="2"/>
      <c r="K3484" s="3"/>
      <c r="L3484" s="3"/>
    </row>
    <row r="3485" spans="8:12" x14ac:dyDescent="0.15">
      <c r="H3485" s="2"/>
      <c r="K3485" s="3"/>
      <c r="L3485" s="3"/>
    </row>
    <row r="3486" spans="8:12" x14ac:dyDescent="0.15">
      <c r="H3486" s="2"/>
    </row>
    <row r="3487" spans="8:12" x14ac:dyDescent="0.15">
      <c r="H3487" s="2"/>
    </row>
    <row r="3488" spans="8:12" x14ac:dyDescent="0.15">
      <c r="H3488" s="2"/>
    </row>
    <row r="3489" spans="8:20" x14ac:dyDescent="0.15">
      <c r="H3489" s="2"/>
    </row>
    <row r="3490" spans="8:20" x14ac:dyDescent="0.15">
      <c r="H3490" s="2"/>
    </row>
    <row r="3491" spans="8:20" x14ac:dyDescent="0.15">
      <c r="H3491" s="2"/>
    </row>
    <row r="3492" spans="8:20" x14ac:dyDescent="0.15">
      <c r="H3492" s="2"/>
    </row>
    <row r="3493" spans="8:20" x14ac:dyDescent="0.15">
      <c r="H3493" s="2"/>
    </row>
    <row r="3494" spans="8:20" x14ac:dyDescent="0.15">
      <c r="H3494" s="2"/>
    </row>
    <row r="3495" spans="8:20" x14ac:dyDescent="0.15">
      <c r="H3495" s="2"/>
    </row>
    <row r="3496" spans="8:20" x14ac:dyDescent="0.15">
      <c r="H3496" s="2"/>
      <c r="K3496" s="3"/>
      <c r="L3496" s="3"/>
    </row>
    <row r="3497" spans="8:20" x14ac:dyDescent="0.15">
      <c r="H3497" s="2"/>
      <c r="K3497" s="3"/>
      <c r="L3497" s="3"/>
    </row>
    <row r="3498" spans="8:20" x14ac:dyDescent="0.15">
      <c r="H3498" s="2"/>
    </row>
    <row r="3499" spans="8:20" x14ac:dyDescent="0.15">
      <c r="H3499" s="2"/>
    </row>
    <row r="3500" spans="8:20" x14ac:dyDescent="0.15">
      <c r="H3500" s="2"/>
      <c r="K3500" s="3"/>
      <c r="L3500" s="3"/>
      <c r="T3500" s="3"/>
    </row>
    <row r="3501" spans="8:20" x14ac:dyDescent="0.15">
      <c r="H3501" s="2"/>
      <c r="K3501" s="3"/>
      <c r="L3501" s="3"/>
      <c r="T3501" s="3"/>
    </row>
    <row r="3502" spans="8:20" x14ac:dyDescent="0.15">
      <c r="H3502" s="2"/>
      <c r="K3502" s="3"/>
      <c r="L3502" s="3"/>
    </row>
    <row r="3503" spans="8:20" x14ac:dyDescent="0.15">
      <c r="H3503" s="2"/>
      <c r="K3503" s="3"/>
      <c r="L3503" s="3"/>
    </row>
    <row r="3504" spans="8:20" x14ac:dyDescent="0.15">
      <c r="H3504" s="2"/>
    </row>
    <row r="3505" spans="8:25" x14ac:dyDescent="0.15">
      <c r="H3505" s="2"/>
    </row>
    <row r="3506" spans="8:25" x14ac:dyDescent="0.15">
      <c r="H3506" s="2"/>
    </row>
    <row r="3507" spans="8:25" x14ac:dyDescent="0.15">
      <c r="H3507" s="2"/>
    </row>
    <row r="3508" spans="8:25" x14ac:dyDescent="0.15">
      <c r="H3508" s="2"/>
      <c r="K3508" s="3"/>
      <c r="L3508" s="3"/>
    </row>
    <row r="3509" spans="8:25" x14ac:dyDescent="0.15">
      <c r="H3509" s="2"/>
      <c r="K3509" s="3"/>
      <c r="L3509" s="3"/>
    </row>
    <row r="3510" spans="8:25" x14ac:dyDescent="0.15">
      <c r="H3510" s="2"/>
      <c r="K3510" s="3"/>
      <c r="L3510" s="3"/>
    </row>
    <row r="3511" spans="8:25" x14ac:dyDescent="0.15">
      <c r="H3511" s="2"/>
      <c r="K3511" s="3"/>
      <c r="L3511" s="3"/>
    </row>
    <row r="3512" spans="8:25" x14ac:dyDescent="0.15">
      <c r="H3512" s="2"/>
      <c r="K3512" s="3"/>
      <c r="L3512" s="3"/>
    </row>
    <row r="3513" spans="8:25" x14ac:dyDescent="0.15">
      <c r="H3513" s="2"/>
      <c r="K3513" s="3"/>
      <c r="L3513" s="3"/>
    </row>
    <row r="3514" spans="8:25" x14ac:dyDescent="0.15">
      <c r="H3514" s="2"/>
      <c r="K3514" s="3"/>
      <c r="L3514" s="3"/>
      <c r="S3514" s="3"/>
      <c r="T3514" s="3"/>
      <c r="V3514" s="3"/>
      <c r="X3514" s="3"/>
      <c r="Y3514" s="3"/>
    </row>
    <row r="3515" spans="8:25" x14ac:dyDescent="0.15">
      <c r="H3515" s="2"/>
      <c r="K3515" s="3"/>
      <c r="L3515" s="3"/>
      <c r="S3515" s="3"/>
      <c r="T3515" s="3"/>
      <c r="V3515" s="3"/>
      <c r="X3515" s="3"/>
      <c r="Y3515" s="3"/>
    </row>
    <row r="3516" spans="8:25" x14ac:dyDescent="0.15">
      <c r="H3516" s="2"/>
      <c r="K3516" s="3"/>
      <c r="L3516" s="3"/>
      <c r="S3516" s="3"/>
      <c r="T3516" s="3"/>
      <c r="V3516" s="3"/>
      <c r="Y3516" s="3"/>
    </row>
    <row r="3517" spans="8:25" x14ac:dyDescent="0.15">
      <c r="H3517" s="2"/>
      <c r="K3517" s="3"/>
      <c r="L3517" s="3"/>
      <c r="S3517" s="3"/>
      <c r="T3517" s="3"/>
      <c r="V3517" s="3"/>
      <c r="Y3517" s="3"/>
    </row>
    <row r="3518" spans="8:25" x14ac:dyDescent="0.15">
      <c r="H3518" s="2"/>
      <c r="K3518" s="3"/>
      <c r="L3518" s="3"/>
    </row>
    <row r="3519" spans="8:25" x14ac:dyDescent="0.15">
      <c r="H3519" s="2"/>
      <c r="K3519" s="3"/>
      <c r="L3519" s="3"/>
    </row>
    <row r="3520" spans="8:25" x14ac:dyDescent="0.15">
      <c r="H3520" s="2"/>
      <c r="K3520" s="3"/>
      <c r="L3520" s="3"/>
    </row>
    <row r="3521" spans="8:28" x14ac:dyDescent="0.15">
      <c r="H3521" s="2"/>
      <c r="K3521" s="3"/>
      <c r="L3521" s="3"/>
    </row>
    <row r="3522" spans="8:28" x14ac:dyDescent="0.15">
      <c r="H3522" s="2"/>
      <c r="K3522" s="3"/>
      <c r="L3522" s="3"/>
    </row>
    <row r="3523" spans="8:28" x14ac:dyDescent="0.15">
      <c r="H3523" s="2"/>
      <c r="K3523" s="3"/>
      <c r="L3523" s="3"/>
    </row>
    <row r="3524" spans="8:28" x14ac:dyDescent="0.15">
      <c r="H3524" s="2"/>
      <c r="K3524" s="3"/>
      <c r="L3524" s="3"/>
      <c r="S3524" s="3"/>
      <c r="T3524" s="3"/>
      <c r="V3524" s="3"/>
      <c r="X3524" s="3"/>
      <c r="Y3524" s="3"/>
    </row>
    <row r="3525" spans="8:28" x14ac:dyDescent="0.15">
      <c r="H3525" s="2"/>
      <c r="K3525" s="3"/>
      <c r="L3525" s="3"/>
      <c r="S3525" s="3"/>
      <c r="T3525" s="3"/>
      <c r="V3525" s="3"/>
      <c r="X3525" s="3"/>
      <c r="Y3525" s="3"/>
    </row>
    <row r="3526" spans="8:28" x14ac:dyDescent="0.15">
      <c r="H3526" s="2"/>
      <c r="K3526" s="3"/>
      <c r="L3526" s="3"/>
      <c r="S3526" s="3"/>
      <c r="T3526" s="3"/>
      <c r="V3526" s="3"/>
      <c r="Y3526" s="3"/>
    </row>
    <row r="3527" spans="8:28" x14ac:dyDescent="0.15">
      <c r="H3527" s="2"/>
      <c r="K3527" s="3"/>
      <c r="L3527" s="3"/>
      <c r="S3527" s="3"/>
      <c r="T3527" s="3"/>
      <c r="V3527" s="3"/>
      <c r="Y3527" s="3"/>
    </row>
    <row r="3528" spans="8:28" x14ac:dyDescent="0.15">
      <c r="H3528" s="2"/>
      <c r="K3528" s="3"/>
      <c r="L3528" s="3"/>
    </row>
    <row r="3529" spans="8:28" x14ac:dyDescent="0.15">
      <c r="H3529" s="2"/>
      <c r="K3529" s="3"/>
      <c r="L3529" s="3"/>
    </row>
    <row r="3530" spans="8:28" x14ac:dyDescent="0.15">
      <c r="H3530" s="2"/>
      <c r="K3530" s="3"/>
      <c r="L3530" s="3"/>
    </row>
    <row r="3531" spans="8:28" x14ac:dyDescent="0.15">
      <c r="H3531" s="2"/>
      <c r="K3531" s="3"/>
      <c r="L3531" s="3"/>
    </row>
    <row r="3532" spans="8:28" x14ac:dyDescent="0.15">
      <c r="H3532" s="2"/>
      <c r="K3532" s="3"/>
      <c r="L3532" s="3"/>
      <c r="S3532" s="3"/>
      <c r="T3532" s="3"/>
      <c r="V3532" s="3"/>
      <c r="Y3532" s="3"/>
    </row>
    <row r="3533" spans="8:28" x14ac:dyDescent="0.15">
      <c r="H3533" s="2"/>
      <c r="K3533" s="3"/>
      <c r="L3533" s="3"/>
      <c r="S3533" s="3"/>
      <c r="T3533" s="3"/>
      <c r="V3533" s="3"/>
      <c r="Y3533" s="3"/>
      <c r="AB3533" s="3"/>
    </row>
    <row r="3534" spans="8:28" x14ac:dyDescent="0.15">
      <c r="H3534" s="2"/>
      <c r="K3534" s="3"/>
      <c r="L3534" s="3"/>
      <c r="S3534" s="3"/>
      <c r="T3534" s="3"/>
      <c r="Y3534" s="3"/>
    </row>
    <row r="3535" spans="8:28" x14ac:dyDescent="0.15">
      <c r="H3535" s="2"/>
      <c r="K3535" s="3"/>
      <c r="L3535" s="3"/>
      <c r="S3535" s="3"/>
      <c r="T3535" s="3"/>
      <c r="Y3535" s="3"/>
    </row>
    <row r="3536" spans="8:28" x14ac:dyDescent="0.15">
      <c r="H3536" s="2"/>
      <c r="K3536" s="3"/>
      <c r="L3536" s="3"/>
    </row>
    <row r="3537" spans="8:28" x14ac:dyDescent="0.15">
      <c r="H3537" s="2"/>
      <c r="K3537" s="3"/>
      <c r="L3537" s="3"/>
    </row>
    <row r="3538" spans="8:28" x14ac:dyDescent="0.15">
      <c r="H3538" s="2"/>
      <c r="K3538" s="3"/>
      <c r="L3538" s="3"/>
    </row>
    <row r="3539" spans="8:28" x14ac:dyDescent="0.15">
      <c r="H3539" s="2"/>
      <c r="K3539" s="3"/>
      <c r="L3539" s="3"/>
    </row>
    <row r="3540" spans="8:28" x14ac:dyDescent="0.15">
      <c r="H3540" s="2"/>
      <c r="K3540" s="3"/>
      <c r="L3540" s="3"/>
      <c r="S3540" s="3"/>
      <c r="T3540" s="3"/>
      <c r="U3540" s="3"/>
      <c r="V3540" s="3"/>
      <c r="Y3540" s="3"/>
      <c r="AB3540" s="3"/>
    </row>
    <row r="3541" spans="8:28" x14ac:dyDescent="0.15">
      <c r="H3541" s="2"/>
      <c r="K3541" s="3"/>
      <c r="L3541" s="3"/>
      <c r="S3541" s="3"/>
      <c r="T3541" s="3"/>
      <c r="U3541" s="3"/>
      <c r="V3541" s="3"/>
      <c r="Y3541" s="3"/>
      <c r="AB3541" s="3"/>
    </row>
    <row r="3542" spans="8:28" x14ac:dyDescent="0.15">
      <c r="H3542" s="2"/>
      <c r="K3542" s="3"/>
      <c r="L3542" s="3"/>
      <c r="T3542" s="3"/>
      <c r="U3542" s="3"/>
      <c r="Y3542" s="3"/>
      <c r="AB3542" s="3"/>
    </row>
    <row r="3543" spans="8:28" x14ac:dyDescent="0.15">
      <c r="H3543" s="2"/>
      <c r="K3543" s="3"/>
      <c r="L3543" s="3"/>
      <c r="T3543" s="3"/>
      <c r="U3543" s="3"/>
      <c r="Y3543" s="3"/>
      <c r="AB3543" s="3"/>
    </row>
    <row r="3544" spans="8:28" x14ac:dyDescent="0.15">
      <c r="H3544" s="2"/>
      <c r="K3544" s="3"/>
      <c r="L3544" s="3"/>
    </row>
    <row r="3545" spans="8:28" x14ac:dyDescent="0.15">
      <c r="H3545" s="2"/>
      <c r="K3545" s="3"/>
      <c r="L3545" s="3"/>
    </row>
    <row r="3546" spans="8:28" x14ac:dyDescent="0.15">
      <c r="H3546" s="2"/>
      <c r="K3546" s="3"/>
      <c r="L3546" s="3"/>
      <c r="S3546" s="3"/>
      <c r="T3546" s="3"/>
      <c r="V3546" s="3"/>
      <c r="X3546" s="3"/>
      <c r="Y3546" s="3"/>
    </row>
    <row r="3547" spans="8:28" x14ac:dyDescent="0.15">
      <c r="H3547" s="2"/>
      <c r="K3547" s="3"/>
      <c r="L3547" s="3"/>
      <c r="S3547" s="3"/>
      <c r="T3547" s="3"/>
      <c r="V3547" s="3"/>
      <c r="X3547" s="3"/>
      <c r="Y3547" s="3"/>
    </row>
    <row r="3548" spans="8:28" x14ac:dyDescent="0.15">
      <c r="H3548" s="2"/>
      <c r="K3548" s="3"/>
      <c r="L3548" s="3"/>
      <c r="S3548" s="3"/>
      <c r="T3548" s="3"/>
      <c r="V3548" s="3"/>
      <c r="Y3548" s="3"/>
    </row>
    <row r="3549" spans="8:28" x14ac:dyDescent="0.15">
      <c r="H3549" s="2"/>
      <c r="K3549" s="3"/>
      <c r="L3549" s="3"/>
      <c r="S3549" s="3"/>
      <c r="T3549" s="3"/>
      <c r="V3549" s="3"/>
      <c r="Y3549" s="3"/>
    </row>
    <row r="3550" spans="8:28" x14ac:dyDescent="0.15">
      <c r="H3550" s="2"/>
      <c r="K3550" s="3"/>
      <c r="L3550" s="3"/>
    </row>
    <row r="3551" spans="8:28" x14ac:dyDescent="0.15">
      <c r="H3551" s="2"/>
      <c r="K3551" s="3"/>
      <c r="L3551" s="3"/>
    </row>
    <row r="3552" spans="8:28" x14ac:dyDescent="0.15">
      <c r="H3552" s="2"/>
      <c r="K3552" s="3"/>
      <c r="L3552" s="3"/>
      <c r="S3552" s="3"/>
      <c r="T3552" s="3"/>
      <c r="V3552" s="3"/>
      <c r="X3552" s="3"/>
      <c r="Y3552" s="3"/>
    </row>
    <row r="3553" spans="8:25" x14ac:dyDescent="0.15">
      <c r="H3553" s="2"/>
      <c r="K3553" s="3"/>
      <c r="L3553" s="3"/>
      <c r="S3553" s="3"/>
      <c r="T3553" s="3"/>
      <c r="V3553" s="3"/>
      <c r="X3553" s="3"/>
      <c r="Y3553" s="3"/>
    </row>
    <row r="3554" spans="8:25" x14ac:dyDescent="0.15">
      <c r="H3554" s="2"/>
      <c r="K3554" s="3"/>
      <c r="L3554" s="3"/>
      <c r="S3554" s="3"/>
      <c r="T3554" s="3"/>
      <c r="V3554" s="3"/>
      <c r="Y3554" s="3"/>
    </row>
    <row r="3555" spans="8:25" x14ac:dyDescent="0.15">
      <c r="H3555" s="2"/>
      <c r="K3555" s="3"/>
      <c r="L3555" s="3"/>
      <c r="S3555" s="3"/>
      <c r="T3555" s="3"/>
      <c r="V3555" s="3"/>
      <c r="Y3555" s="3"/>
    </row>
    <row r="3556" spans="8:25" x14ac:dyDescent="0.15">
      <c r="H3556" s="2"/>
      <c r="K3556" s="3"/>
      <c r="L3556" s="3"/>
    </row>
    <row r="3557" spans="8:25" x14ac:dyDescent="0.15">
      <c r="H3557" s="2"/>
      <c r="K3557" s="3"/>
      <c r="L3557" s="3"/>
    </row>
    <row r="3558" spans="8:25" x14ac:dyDescent="0.15">
      <c r="H3558" s="2"/>
      <c r="K3558" s="3"/>
      <c r="L3558" s="3"/>
      <c r="S3558" s="3"/>
      <c r="T3558" s="3"/>
      <c r="V3558" s="3"/>
      <c r="X3558" s="3"/>
      <c r="Y3558" s="3"/>
    </row>
    <row r="3559" spans="8:25" x14ac:dyDescent="0.15">
      <c r="H3559" s="2"/>
      <c r="K3559" s="3"/>
      <c r="L3559" s="3"/>
      <c r="S3559" s="3"/>
      <c r="T3559" s="3"/>
      <c r="V3559" s="3"/>
      <c r="X3559" s="3"/>
      <c r="Y3559" s="3"/>
    </row>
    <row r="3560" spans="8:25" x14ac:dyDescent="0.15">
      <c r="H3560" s="2"/>
      <c r="K3560" s="3"/>
      <c r="L3560" s="3"/>
      <c r="S3560" s="3"/>
      <c r="T3560" s="3"/>
      <c r="V3560" s="3"/>
      <c r="Y3560" s="3"/>
    </row>
    <row r="3561" spans="8:25" x14ac:dyDescent="0.15">
      <c r="H3561" s="2"/>
      <c r="K3561" s="3"/>
      <c r="L3561" s="3"/>
      <c r="S3561" s="3"/>
      <c r="T3561" s="3"/>
      <c r="V3561" s="3"/>
      <c r="Y3561" s="3"/>
    </row>
    <row r="3562" spans="8:25" x14ac:dyDescent="0.15">
      <c r="H3562" s="2"/>
      <c r="K3562" s="3"/>
      <c r="L3562" s="3"/>
    </row>
    <row r="3563" spans="8:25" x14ac:dyDescent="0.15">
      <c r="H3563" s="2"/>
      <c r="K3563" s="3"/>
      <c r="L3563" s="3"/>
    </row>
    <row r="3564" spans="8:25" x14ac:dyDescent="0.15">
      <c r="H3564" s="2"/>
      <c r="K3564" s="3"/>
      <c r="L3564" s="3"/>
      <c r="S3564" s="3"/>
      <c r="T3564" s="3"/>
      <c r="V3564" s="3"/>
      <c r="X3564" s="3"/>
      <c r="Y3564" s="3"/>
    </row>
    <row r="3565" spans="8:25" x14ac:dyDescent="0.15">
      <c r="H3565" s="2"/>
      <c r="K3565" s="3"/>
      <c r="L3565" s="3"/>
      <c r="S3565" s="3"/>
      <c r="T3565" s="3"/>
      <c r="V3565" s="3"/>
      <c r="X3565" s="3"/>
      <c r="Y3565" s="3"/>
    </row>
    <row r="3566" spans="8:25" x14ac:dyDescent="0.15">
      <c r="H3566" s="2"/>
      <c r="K3566" s="3"/>
      <c r="L3566" s="3"/>
      <c r="S3566" s="3"/>
      <c r="T3566" s="3"/>
      <c r="V3566" s="3"/>
      <c r="Y3566" s="3"/>
    </row>
    <row r="3567" spans="8:25" x14ac:dyDescent="0.15">
      <c r="H3567" s="2"/>
      <c r="K3567" s="3"/>
      <c r="L3567" s="3"/>
      <c r="S3567" s="3"/>
      <c r="T3567" s="3"/>
      <c r="V3567" s="3"/>
      <c r="Y3567" s="3"/>
    </row>
    <row r="3568" spans="8:25" x14ac:dyDescent="0.15">
      <c r="H3568" s="2"/>
      <c r="K3568" s="3"/>
      <c r="L3568" s="3"/>
    </row>
    <row r="3569" spans="8:25" x14ac:dyDescent="0.15">
      <c r="H3569" s="2"/>
      <c r="K3569" s="3"/>
      <c r="L3569" s="3"/>
    </row>
    <row r="3570" spans="8:25" x14ac:dyDescent="0.15">
      <c r="H3570" s="2"/>
      <c r="K3570" s="3"/>
      <c r="L3570" s="3"/>
      <c r="S3570" s="3"/>
      <c r="T3570" s="3"/>
      <c r="V3570" s="3"/>
      <c r="X3570" s="3"/>
      <c r="Y3570" s="3"/>
    </row>
    <row r="3571" spans="8:25" x14ac:dyDescent="0.15">
      <c r="H3571" s="2"/>
      <c r="K3571" s="3"/>
      <c r="L3571" s="3"/>
      <c r="S3571" s="3"/>
      <c r="T3571" s="3"/>
      <c r="V3571" s="3"/>
      <c r="X3571" s="3"/>
      <c r="Y3571" s="3"/>
    </row>
    <row r="3572" spans="8:25" x14ac:dyDescent="0.15">
      <c r="H3572" s="2"/>
      <c r="K3572" s="3"/>
      <c r="L3572" s="3"/>
      <c r="S3572" s="3"/>
      <c r="T3572" s="3"/>
      <c r="V3572" s="3"/>
      <c r="Y3572" s="3"/>
    </row>
    <row r="3573" spans="8:25" x14ac:dyDescent="0.15">
      <c r="H3573" s="2"/>
      <c r="K3573" s="3"/>
      <c r="L3573" s="3"/>
      <c r="S3573" s="3"/>
      <c r="T3573" s="3"/>
      <c r="V3573" s="3"/>
      <c r="Y3573" s="3"/>
    </row>
    <row r="3574" spans="8:25" x14ac:dyDescent="0.15">
      <c r="H3574" s="2"/>
      <c r="K3574" s="3"/>
      <c r="L3574" s="3"/>
    </row>
    <row r="3575" spans="8:25" x14ac:dyDescent="0.15">
      <c r="H3575" s="2"/>
      <c r="K3575" s="3"/>
      <c r="L3575" s="3"/>
    </row>
    <row r="3576" spans="8:25" x14ac:dyDescent="0.15">
      <c r="H3576" s="2"/>
      <c r="K3576" s="3"/>
      <c r="L3576" s="3"/>
      <c r="S3576" s="3"/>
      <c r="T3576" s="3"/>
      <c r="V3576" s="3"/>
      <c r="X3576" s="3"/>
      <c r="Y3576" s="3"/>
    </row>
    <row r="3577" spans="8:25" x14ac:dyDescent="0.15">
      <c r="H3577" s="2"/>
      <c r="K3577" s="3"/>
      <c r="L3577" s="3"/>
      <c r="S3577" s="3"/>
      <c r="T3577" s="3"/>
      <c r="V3577" s="3"/>
      <c r="X3577" s="3"/>
      <c r="Y3577" s="3"/>
    </row>
    <row r="3578" spans="8:25" x14ac:dyDescent="0.15">
      <c r="H3578" s="2"/>
      <c r="K3578" s="3"/>
      <c r="L3578" s="3"/>
      <c r="S3578" s="3"/>
      <c r="T3578" s="3"/>
      <c r="V3578" s="3"/>
      <c r="Y3578" s="3"/>
    </row>
    <row r="3579" spans="8:25" x14ac:dyDescent="0.15">
      <c r="H3579" s="2"/>
      <c r="K3579" s="3"/>
      <c r="L3579" s="3"/>
      <c r="S3579" s="3"/>
      <c r="T3579" s="3"/>
      <c r="V3579" s="3"/>
      <c r="Y3579" s="3"/>
    </row>
    <row r="3580" spans="8:25" x14ac:dyDescent="0.15">
      <c r="H3580" s="2"/>
      <c r="K3580" s="3"/>
      <c r="L3580" s="3"/>
    </row>
    <row r="3581" spans="8:25" x14ac:dyDescent="0.15">
      <c r="H3581" s="2"/>
      <c r="K3581" s="3"/>
      <c r="L3581" s="3"/>
    </row>
    <row r="3582" spans="8:25" x14ac:dyDescent="0.15">
      <c r="H3582" s="2"/>
      <c r="K3582" s="3"/>
      <c r="L3582" s="3"/>
      <c r="S3582" s="3"/>
      <c r="T3582" s="3"/>
      <c r="V3582" s="3"/>
      <c r="X3582" s="3"/>
      <c r="Y3582" s="3"/>
    </row>
    <row r="3583" spans="8:25" x14ac:dyDescent="0.15">
      <c r="H3583" s="2"/>
      <c r="K3583" s="3"/>
      <c r="L3583" s="3"/>
      <c r="S3583" s="3"/>
      <c r="T3583" s="3"/>
      <c r="V3583" s="3"/>
      <c r="X3583" s="3"/>
      <c r="Y3583" s="3"/>
    </row>
    <row r="3584" spans="8:25" x14ac:dyDescent="0.15">
      <c r="H3584" s="2"/>
      <c r="K3584" s="3"/>
      <c r="L3584" s="3"/>
      <c r="S3584" s="3"/>
      <c r="T3584" s="3"/>
      <c r="V3584" s="3"/>
      <c r="Y3584" s="3"/>
    </row>
    <row r="3585" spans="8:28" x14ac:dyDescent="0.15">
      <c r="H3585" s="2"/>
      <c r="K3585" s="3"/>
      <c r="L3585" s="3"/>
      <c r="S3585" s="3"/>
      <c r="T3585" s="3"/>
      <c r="V3585" s="3"/>
      <c r="Y3585" s="3"/>
    </row>
    <row r="3586" spans="8:28" x14ac:dyDescent="0.15">
      <c r="H3586" s="2"/>
      <c r="K3586" s="3"/>
      <c r="L3586" s="3"/>
    </row>
    <row r="3587" spans="8:28" x14ac:dyDescent="0.15">
      <c r="H3587" s="2"/>
      <c r="K3587" s="3"/>
      <c r="L3587" s="3"/>
    </row>
    <row r="3588" spans="8:28" x14ac:dyDescent="0.15">
      <c r="H3588" s="2"/>
      <c r="K3588" s="3"/>
      <c r="L3588" s="3"/>
    </row>
    <row r="3589" spans="8:28" x14ac:dyDescent="0.15">
      <c r="H3589" s="2"/>
      <c r="K3589" s="3"/>
      <c r="L3589" s="3"/>
    </row>
    <row r="3590" spans="8:28" x14ac:dyDescent="0.15">
      <c r="H3590" s="2"/>
      <c r="K3590" s="3"/>
      <c r="L3590" s="3"/>
      <c r="S3590" s="3"/>
      <c r="T3590" s="3"/>
      <c r="U3590" s="3"/>
      <c r="V3590" s="3"/>
      <c r="Y3590" s="3"/>
      <c r="AB3590" s="3"/>
    </row>
    <row r="3591" spans="8:28" x14ac:dyDescent="0.15">
      <c r="H3591" s="2"/>
      <c r="K3591" s="3"/>
      <c r="L3591" s="3"/>
      <c r="S3591" s="3"/>
      <c r="T3591" s="3"/>
      <c r="U3591" s="3"/>
      <c r="V3591" s="3"/>
      <c r="Y3591" s="3"/>
      <c r="AB3591" s="3"/>
    </row>
    <row r="3592" spans="8:28" x14ac:dyDescent="0.15">
      <c r="H3592" s="2"/>
      <c r="K3592" s="3"/>
      <c r="L3592" s="3"/>
      <c r="S3592" s="3"/>
      <c r="T3592" s="3"/>
      <c r="V3592" s="3"/>
      <c r="Y3592" s="3"/>
    </row>
    <row r="3593" spans="8:28" x14ac:dyDescent="0.15">
      <c r="H3593" s="2"/>
      <c r="K3593" s="3"/>
      <c r="L3593" s="3"/>
      <c r="S3593" s="3"/>
      <c r="T3593" s="3"/>
      <c r="V3593" s="3"/>
      <c r="Y3593" s="3"/>
    </row>
    <row r="3594" spans="8:28" x14ac:dyDescent="0.15">
      <c r="H3594" s="2"/>
      <c r="K3594" s="3"/>
      <c r="L3594" s="3"/>
    </row>
    <row r="3595" spans="8:28" x14ac:dyDescent="0.15">
      <c r="H3595" s="2"/>
      <c r="K3595" s="3"/>
      <c r="L3595" s="3"/>
    </row>
    <row r="3596" spans="8:28" x14ac:dyDescent="0.15">
      <c r="H3596" s="2"/>
      <c r="K3596" s="3"/>
      <c r="L3596" s="3"/>
      <c r="S3596" s="3"/>
      <c r="T3596" s="3"/>
      <c r="V3596" s="3"/>
      <c r="X3596" s="3"/>
      <c r="Y3596" s="3"/>
    </row>
    <row r="3597" spans="8:28" x14ac:dyDescent="0.15">
      <c r="H3597" s="2"/>
      <c r="K3597" s="3"/>
      <c r="L3597" s="3"/>
      <c r="S3597" s="3"/>
      <c r="T3597" s="3"/>
      <c r="V3597" s="3"/>
      <c r="X3597" s="3"/>
      <c r="Y3597" s="3"/>
    </row>
    <row r="3598" spans="8:28" x14ac:dyDescent="0.15">
      <c r="H3598" s="2"/>
      <c r="K3598" s="3"/>
      <c r="L3598" s="3"/>
      <c r="S3598" s="3"/>
      <c r="T3598" s="3"/>
      <c r="V3598" s="3"/>
      <c r="Y3598" s="3"/>
    </row>
    <row r="3599" spans="8:28" x14ac:dyDescent="0.15">
      <c r="H3599" s="2"/>
      <c r="K3599" s="3"/>
      <c r="L3599" s="3"/>
      <c r="S3599" s="3"/>
      <c r="T3599" s="3"/>
      <c r="V3599" s="3"/>
      <c r="Y3599" s="3"/>
    </row>
    <row r="3600" spans="8:28" x14ac:dyDescent="0.15">
      <c r="H3600" s="2"/>
      <c r="K3600" s="3"/>
      <c r="L3600" s="3"/>
    </row>
    <row r="3601" spans="8:30" x14ac:dyDescent="0.15">
      <c r="H3601" s="2"/>
      <c r="K3601" s="3"/>
      <c r="L3601" s="3"/>
    </row>
    <row r="3602" spans="8:30" x14ac:dyDescent="0.15">
      <c r="H3602" s="2"/>
      <c r="K3602" s="3"/>
      <c r="L3602" s="3"/>
      <c r="S3602" s="3"/>
      <c r="T3602" s="3"/>
      <c r="V3602" s="3"/>
      <c r="Y3602" s="3"/>
    </row>
    <row r="3603" spans="8:30" x14ac:dyDescent="0.15">
      <c r="H3603" s="2"/>
      <c r="K3603" s="3"/>
      <c r="L3603" s="3"/>
      <c r="S3603" s="3"/>
      <c r="T3603" s="3"/>
      <c r="V3603" s="3"/>
      <c r="Y3603" s="3"/>
      <c r="AB3603" s="3"/>
    </row>
    <row r="3604" spans="8:30" x14ac:dyDescent="0.15">
      <c r="H3604" s="2"/>
      <c r="K3604" s="3"/>
      <c r="L3604" s="3"/>
      <c r="S3604" s="3"/>
      <c r="T3604" s="3"/>
      <c r="Y3604" s="3"/>
    </row>
    <row r="3605" spans="8:30" x14ac:dyDescent="0.15">
      <c r="H3605" s="2"/>
      <c r="K3605" s="3"/>
      <c r="L3605" s="3"/>
      <c r="S3605" s="3"/>
      <c r="T3605" s="3"/>
      <c r="Y3605" s="3"/>
    </row>
    <row r="3606" spans="8:30" x14ac:dyDescent="0.15">
      <c r="H3606" s="2"/>
      <c r="AD3606" s="6"/>
    </row>
    <row r="3607" spans="8:30" x14ac:dyDescent="0.15">
      <c r="H3607" s="2"/>
      <c r="AD3607" s="6"/>
    </row>
    <row r="3608" spans="8:30" x14ac:dyDescent="0.15">
      <c r="H3608" s="2"/>
      <c r="K3608" s="3"/>
      <c r="L3608" s="3"/>
      <c r="T3608" s="3"/>
      <c r="U3608" s="3"/>
      <c r="Y3608" s="3"/>
      <c r="AB3608" s="3"/>
    </row>
    <row r="3609" spans="8:30" x14ac:dyDescent="0.15">
      <c r="H3609" s="2"/>
      <c r="K3609" s="3"/>
      <c r="L3609" s="3"/>
      <c r="T3609" s="3"/>
      <c r="U3609" s="3"/>
      <c r="Y3609" s="3"/>
      <c r="AB3609" s="3"/>
    </row>
    <row r="3610" spans="8:30" x14ac:dyDescent="0.15">
      <c r="H3610" s="2"/>
      <c r="K3610" s="3"/>
      <c r="L3610" s="3"/>
    </row>
    <row r="3611" spans="8:30" x14ac:dyDescent="0.15">
      <c r="H3611" s="2"/>
      <c r="K3611" s="3"/>
      <c r="L3611" s="3"/>
    </row>
    <row r="3612" spans="8:30" x14ac:dyDescent="0.15">
      <c r="H3612" s="2"/>
      <c r="K3612" s="3"/>
      <c r="L3612" s="3"/>
    </row>
    <row r="3613" spans="8:30" x14ac:dyDescent="0.15">
      <c r="H3613" s="2"/>
      <c r="K3613" s="3"/>
      <c r="L3613" s="3"/>
    </row>
    <row r="3614" spans="8:30" x14ac:dyDescent="0.15">
      <c r="H3614" s="2"/>
      <c r="K3614" s="3"/>
      <c r="L3614" s="3"/>
      <c r="S3614" s="3"/>
      <c r="T3614" s="3"/>
      <c r="V3614" s="3"/>
      <c r="X3614" s="3"/>
      <c r="Y3614" s="3"/>
    </row>
    <row r="3615" spans="8:30" x14ac:dyDescent="0.15">
      <c r="H3615" s="2"/>
      <c r="K3615" s="3"/>
      <c r="L3615" s="3"/>
      <c r="S3615" s="3"/>
      <c r="T3615" s="3"/>
      <c r="V3615" s="3"/>
      <c r="X3615" s="3"/>
      <c r="Y3615" s="3"/>
    </row>
    <row r="3616" spans="8:30" x14ac:dyDescent="0.15">
      <c r="H3616" s="2"/>
      <c r="K3616" s="3"/>
      <c r="L3616" s="3"/>
      <c r="S3616" s="3"/>
      <c r="T3616" s="3"/>
      <c r="V3616" s="3"/>
      <c r="Y3616" s="3"/>
    </row>
    <row r="3617" spans="8:28" x14ac:dyDescent="0.15">
      <c r="H3617" s="2"/>
      <c r="K3617" s="3"/>
      <c r="L3617" s="3"/>
      <c r="S3617" s="3"/>
      <c r="T3617" s="3"/>
      <c r="V3617" s="3"/>
      <c r="Y3617" s="3"/>
    </row>
    <row r="3618" spans="8:28" x14ac:dyDescent="0.15">
      <c r="H3618" s="2"/>
      <c r="K3618" s="3"/>
      <c r="L3618" s="3"/>
    </row>
    <row r="3619" spans="8:28" x14ac:dyDescent="0.15">
      <c r="H3619" s="2"/>
      <c r="K3619" s="3"/>
      <c r="L3619" s="3"/>
    </row>
    <row r="3620" spans="8:28" x14ac:dyDescent="0.15">
      <c r="H3620" s="2"/>
      <c r="K3620" s="3"/>
      <c r="L3620" s="3"/>
      <c r="S3620" s="3"/>
      <c r="T3620" s="3"/>
      <c r="V3620" s="3"/>
      <c r="Y3620" s="3"/>
    </row>
    <row r="3621" spans="8:28" x14ac:dyDescent="0.15">
      <c r="H3621" s="2"/>
      <c r="K3621" s="3"/>
      <c r="L3621" s="3"/>
      <c r="S3621" s="3"/>
      <c r="T3621" s="3"/>
      <c r="V3621" s="3"/>
      <c r="Y3621" s="3"/>
    </row>
    <row r="3622" spans="8:28" x14ac:dyDescent="0.15">
      <c r="H3622" s="2"/>
      <c r="K3622" s="3"/>
      <c r="L3622" s="3"/>
      <c r="S3622" s="3"/>
      <c r="T3622" s="3"/>
      <c r="V3622" s="3"/>
      <c r="Y3622" s="3"/>
    </row>
    <row r="3623" spans="8:28" x14ac:dyDescent="0.15">
      <c r="H3623" s="2"/>
      <c r="K3623" s="3"/>
      <c r="L3623" s="3"/>
      <c r="S3623" s="3"/>
      <c r="T3623" s="3"/>
      <c r="V3623" s="3"/>
      <c r="Y3623" s="3"/>
    </row>
    <row r="3624" spans="8:28" x14ac:dyDescent="0.15">
      <c r="H3624" s="2"/>
      <c r="K3624" s="3"/>
      <c r="L3624" s="3"/>
    </row>
    <row r="3625" spans="8:28" x14ac:dyDescent="0.15">
      <c r="H3625" s="2"/>
      <c r="K3625" s="3"/>
      <c r="L3625" s="3"/>
    </row>
    <row r="3626" spans="8:28" x14ac:dyDescent="0.15">
      <c r="H3626" s="2"/>
      <c r="K3626" s="3"/>
      <c r="L3626" s="3"/>
    </row>
    <row r="3627" spans="8:28" x14ac:dyDescent="0.15">
      <c r="H3627" s="2"/>
      <c r="K3627" s="3"/>
      <c r="L3627" s="3"/>
    </row>
    <row r="3628" spans="8:28" x14ac:dyDescent="0.15">
      <c r="H3628" s="2"/>
      <c r="K3628" s="3"/>
      <c r="L3628" s="3"/>
      <c r="S3628" s="3"/>
      <c r="T3628" s="3"/>
      <c r="U3628" s="3"/>
      <c r="V3628" s="3"/>
      <c r="Y3628" s="3"/>
      <c r="AB3628" s="3"/>
    </row>
    <row r="3629" spans="8:28" x14ac:dyDescent="0.15">
      <c r="H3629" s="2"/>
      <c r="K3629" s="3"/>
      <c r="L3629" s="3"/>
      <c r="S3629" s="3"/>
      <c r="T3629" s="3"/>
      <c r="U3629" s="3"/>
      <c r="V3629" s="3"/>
      <c r="Y3629" s="3"/>
      <c r="AB3629" s="3"/>
    </row>
    <row r="3630" spans="8:28" x14ac:dyDescent="0.15">
      <c r="H3630" s="2"/>
      <c r="K3630" s="3"/>
      <c r="L3630" s="3"/>
      <c r="T3630" s="3"/>
      <c r="U3630" s="3"/>
      <c r="Y3630" s="3"/>
      <c r="AB3630" s="3"/>
    </row>
    <row r="3631" spans="8:28" x14ac:dyDescent="0.15">
      <c r="H3631" s="2"/>
      <c r="K3631" s="3"/>
      <c r="L3631" s="3"/>
      <c r="T3631" s="3"/>
      <c r="U3631" s="3"/>
      <c r="Y3631" s="3"/>
      <c r="AB3631" s="3"/>
    </row>
    <row r="3632" spans="8:28" x14ac:dyDescent="0.15">
      <c r="H3632" s="2"/>
      <c r="K3632" s="3"/>
      <c r="L3632" s="3"/>
    </row>
    <row r="3633" spans="8:25" x14ac:dyDescent="0.15">
      <c r="H3633" s="2"/>
      <c r="K3633" s="3"/>
      <c r="L3633" s="3"/>
    </row>
    <row r="3634" spans="8:25" x14ac:dyDescent="0.15">
      <c r="H3634" s="2"/>
      <c r="K3634" s="3"/>
      <c r="L3634" s="3"/>
      <c r="S3634" s="3"/>
      <c r="T3634" s="3"/>
      <c r="V3634" s="3"/>
      <c r="X3634" s="3"/>
      <c r="Y3634" s="3"/>
    </row>
    <row r="3635" spans="8:25" x14ac:dyDescent="0.15">
      <c r="H3635" s="2"/>
      <c r="K3635" s="3"/>
      <c r="L3635" s="3"/>
      <c r="S3635" s="3"/>
      <c r="T3635" s="3"/>
      <c r="V3635" s="3"/>
      <c r="X3635" s="3"/>
      <c r="Y3635" s="3"/>
    </row>
    <row r="3636" spans="8:25" x14ac:dyDescent="0.15">
      <c r="H3636" s="2"/>
      <c r="K3636" s="3"/>
      <c r="L3636" s="3"/>
      <c r="S3636" s="3"/>
      <c r="T3636" s="3"/>
      <c r="V3636" s="3"/>
      <c r="Y3636" s="3"/>
    </row>
    <row r="3637" spans="8:25" x14ac:dyDescent="0.15">
      <c r="H3637" s="2"/>
      <c r="K3637" s="3"/>
      <c r="L3637" s="3"/>
      <c r="S3637" s="3"/>
      <c r="T3637" s="3"/>
      <c r="V3637" s="3"/>
      <c r="Y3637" s="3"/>
    </row>
    <row r="3638" spans="8:25" x14ac:dyDescent="0.15">
      <c r="H3638" s="2"/>
      <c r="K3638" s="3"/>
      <c r="L3638" s="3"/>
    </row>
    <row r="3639" spans="8:25" x14ac:dyDescent="0.15">
      <c r="H3639" s="2"/>
      <c r="K3639" s="3"/>
      <c r="L3639" s="3"/>
    </row>
    <row r="3640" spans="8:25" x14ac:dyDescent="0.15">
      <c r="H3640" s="2"/>
      <c r="K3640" s="3"/>
      <c r="L3640" s="3"/>
      <c r="S3640" s="3"/>
      <c r="T3640" s="3"/>
      <c r="V3640" s="3"/>
      <c r="X3640" s="3"/>
      <c r="Y3640" s="3"/>
    </row>
    <row r="3641" spans="8:25" x14ac:dyDescent="0.15">
      <c r="H3641" s="2"/>
      <c r="K3641" s="3"/>
      <c r="L3641" s="3"/>
      <c r="S3641" s="3"/>
      <c r="T3641" s="3"/>
      <c r="V3641" s="3"/>
      <c r="X3641" s="3"/>
      <c r="Y3641" s="3"/>
    </row>
    <row r="3642" spans="8:25" x14ac:dyDescent="0.15">
      <c r="H3642" s="2"/>
      <c r="K3642" s="3"/>
      <c r="L3642" s="3"/>
      <c r="S3642" s="3"/>
      <c r="T3642" s="3"/>
      <c r="V3642" s="3"/>
      <c r="Y3642" s="3"/>
    </row>
    <row r="3643" spans="8:25" x14ac:dyDescent="0.15">
      <c r="H3643" s="2"/>
      <c r="K3643" s="3"/>
      <c r="L3643" s="3"/>
      <c r="S3643" s="3"/>
      <c r="T3643" s="3"/>
      <c r="V3643" s="3"/>
      <c r="Y3643" s="3"/>
    </row>
    <row r="3644" spans="8:25" x14ac:dyDescent="0.15">
      <c r="H3644" s="2"/>
      <c r="K3644" s="3"/>
      <c r="L3644" s="3"/>
    </row>
    <row r="3645" spans="8:25" x14ac:dyDescent="0.15">
      <c r="H3645" s="2"/>
      <c r="K3645" s="3"/>
      <c r="L3645" s="3"/>
    </row>
    <row r="3646" spans="8:25" x14ac:dyDescent="0.15">
      <c r="H3646" s="2"/>
      <c r="K3646" s="3"/>
      <c r="L3646" s="3"/>
      <c r="S3646" s="3"/>
      <c r="T3646" s="3"/>
      <c r="V3646" s="3"/>
      <c r="X3646" s="3"/>
      <c r="Y3646" s="3"/>
    </row>
    <row r="3647" spans="8:25" x14ac:dyDescent="0.15">
      <c r="H3647" s="2"/>
      <c r="K3647" s="3"/>
      <c r="L3647" s="3"/>
      <c r="S3647" s="3"/>
      <c r="T3647" s="3"/>
      <c r="V3647" s="3"/>
      <c r="X3647" s="3"/>
      <c r="Y3647" s="3"/>
    </row>
    <row r="3648" spans="8:25" x14ac:dyDescent="0.15">
      <c r="H3648" s="2"/>
      <c r="K3648" s="3"/>
      <c r="L3648" s="3"/>
      <c r="S3648" s="3"/>
      <c r="T3648" s="3"/>
      <c r="V3648" s="3"/>
      <c r="Y3648" s="3"/>
    </row>
    <row r="3649" spans="8:28" x14ac:dyDescent="0.15">
      <c r="H3649" s="2"/>
      <c r="K3649" s="3"/>
      <c r="L3649" s="3"/>
      <c r="S3649" s="3"/>
      <c r="T3649" s="3"/>
      <c r="V3649" s="3"/>
      <c r="Y3649" s="3"/>
    </row>
    <row r="3650" spans="8:28" x14ac:dyDescent="0.15">
      <c r="H3650" s="2"/>
    </row>
    <row r="3651" spans="8:28" x14ac:dyDescent="0.15">
      <c r="H3651" s="2"/>
    </row>
    <row r="3652" spans="8:28" x14ac:dyDescent="0.15">
      <c r="H3652" s="2"/>
    </row>
    <row r="3653" spans="8:28" x14ac:dyDescent="0.15">
      <c r="H3653" s="2"/>
    </row>
    <row r="3654" spans="8:28" x14ac:dyDescent="0.15">
      <c r="H3654" s="2"/>
    </row>
    <row r="3655" spans="8:28" x14ac:dyDescent="0.15">
      <c r="H3655" s="2"/>
    </row>
    <row r="3656" spans="8:28" x14ac:dyDescent="0.15">
      <c r="H3656" s="2"/>
    </row>
    <row r="3657" spans="8:28" x14ac:dyDescent="0.15">
      <c r="H3657" s="2"/>
    </row>
    <row r="3658" spans="8:28" x14ac:dyDescent="0.15">
      <c r="H3658" s="2"/>
      <c r="T3658" s="3"/>
      <c r="U3658" s="3"/>
      <c r="Y3658" s="3"/>
      <c r="AB3658" s="3"/>
    </row>
    <row r="3659" spans="8:28" x14ac:dyDescent="0.15">
      <c r="H3659" s="2"/>
      <c r="T3659" s="3"/>
      <c r="U3659" s="3"/>
      <c r="Y3659" s="3"/>
      <c r="AB3659" s="3"/>
    </row>
    <row r="3660" spans="8:28" x14ac:dyDescent="0.15">
      <c r="H3660" s="2"/>
    </row>
    <row r="3661" spans="8:28" x14ac:dyDescent="0.15">
      <c r="H3661" s="2"/>
    </row>
    <row r="3662" spans="8:28" x14ac:dyDescent="0.15">
      <c r="H3662" s="2"/>
      <c r="K3662" s="3"/>
      <c r="L3662" s="3"/>
    </row>
    <row r="3663" spans="8:28" x14ac:dyDescent="0.15">
      <c r="H3663" s="2"/>
      <c r="K3663" s="3"/>
      <c r="L3663" s="3"/>
    </row>
    <row r="3664" spans="8:28" x14ac:dyDescent="0.15">
      <c r="H3664" s="2"/>
      <c r="K3664" s="3"/>
      <c r="L3664" s="3"/>
    </row>
    <row r="3665" spans="8:25" x14ac:dyDescent="0.15">
      <c r="H3665" s="2"/>
      <c r="K3665" s="3"/>
      <c r="L3665" s="3"/>
    </row>
    <row r="3666" spans="8:25" x14ac:dyDescent="0.15">
      <c r="H3666" s="2"/>
    </row>
    <row r="3667" spans="8:25" x14ac:dyDescent="0.15">
      <c r="H3667" s="2"/>
    </row>
    <row r="3668" spans="8:25" x14ac:dyDescent="0.15">
      <c r="H3668" s="2"/>
      <c r="T3668" s="3"/>
      <c r="Y3668" s="3"/>
    </row>
    <row r="3669" spans="8:25" x14ac:dyDescent="0.15">
      <c r="H3669" s="2"/>
      <c r="T3669" s="3"/>
      <c r="Y3669" s="3"/>
    </row>
    <row r="3670" spans="8:25" x14ac:dyDescent="0.15">
      <c r="H3670" s="2"/>
    </row>
    <row r="3671" spans="8:25" x14ac:dyDescent="0.15">
      <c r="H3671" s="2"/>
    </row>
    <row r="3672" spans="8:25" x14ac:dyDescent="0.15">
      <c r="H3672" s="2"/>
      <c r="T3672" s="3"/>
      <c r="Y3672" s="3"/>
    </row>
    <row r="3673" spans="8:25" x14ac:dyDescent="0.15">
      <c r="H3673" s="2"/>
      <c r="T3673" s="3"/>
      <c r="Y3673" s="3"/>
    </row>
    <row r="3674" spans="8:25" x14ac:dyDescent="0.15">
      <c r="H3674" s="2"/>
      <c r="K3674" s="3"/>
      <c r="L3674" s="3"/>
      <c r="S3674" s="3"/>
      <c r="T3674" s="3"/>
      <c r="V3674" s="3"/>
      <c r="Y3674" s="3"/>
    </row>
    <row r="3675" spans="8:25" x14ac:dyDescent="0.15">
      <c r="H3675" s="2"/>
      <c r="K3675" s="3"/>
      <c r="L3675" s="3"/>
      <c r="S3675" s="3"/>
      <c r="T3675" s="3"/>
      <c r="V3675" s="3"/>
      <c r="Y3675" s="3"/>
    </row>
    <row r="3676" spans="8:25" x14ac:dyDescent="0.15">
      <c r="H3676" s="2"/>
      <c r="S3676" s="3"/>
      <c r="T3676" s="3"/>
      <c r="V3676" s="3"/>
      <c r="Y3676" s="3"/>
    </row>
    <row r="3677" spans="8:25" x14ac:dyDescent="0.15">
      <c r="H3677" s="2"/>
      <c r="S3677" s="3"/>
      <c r="T3677" s="3"/>
      <c r="V3677" s="3"/>
      <c r="Y3677" s="3"/>
    </row>
    <row r="3678" spans="8:25" x14ac:dyDescent="0.15">
      <c r="H3678" s="2"/>
    </row>
    <row r="3679" spans="8:25" x14ac:dyDescent="0.15">
      <c r="H3679" s="2"/>
    </row>
    <row r="3680" spans="8:25" x14ac:dyDescent="0.15">
      <c r="H3680" s="2"/>
      <c r="S3680" s="3"/>
      <c r="T3680" s="3"/>
      <c r="Y3680" s="3"/>
    </row>
    <row r="3681" spans="8:28" x14ac:dyDescent="0.15">
      <c r="H3681" s="2"/>
      <c r="S3681" s="3"/>
      <c r="T3681" s="3"/>
      <c r="Y3681" s="3"/>
    </row>
    <row r="3682" spans="8:28" x14ac:dyDescent="0.15">
      <c r="H3682" s="2"/>
      <c r="K3682" s="3"/>
      <c r="L3682" s="3"/>
      <c r="S3682" s="3"/>
      <c r="T3682" s="3"/>
      <c r="V3682" s="3"/>
      <c r="Y3682" s="3"/>
    </row>
    <row r="3683" spans="8:28" x14ac:dyDescent="0.15">
      <c r="H3683" s="2"/>
      <c r="K3683" s="3"/>
      <c r="L3683" s="3"/>
      <c r="S3683" s="3"/>
      <c r="T3683" s="3"/>
      <c r="V3683" s="3"/>
      <c r="Y3683" s="3"/>
    </row>
    <row r="3684" spans="8:28" x14ac:dyDescent="0.15">
      <c r="H3684" s="2"/>
    </row>
    <row r="3685" spans="8:28" x14ac:dyDescent="0.15">
      <c r="H3685" s="2"/>
    </row>
    <row r="3686" spans="8:28" x14ac:dyDescent="0.15">
      <c r="H3686" s="2"/>
      <c r="K3686" s="3"/>
      <c r="L3686" s="3"/>
      <c r="S3686" s="3"/>
      <c r="T3686" s="3"/>
      <c r="V3686" s="3"/>
      <c r="Y3686" s="3"/>
      <c r="AB3686" s="3"/>
    </row>
    <row r="3687" spans="8:28" x14ac:dyDescent="0.15">
      <c r="H3687" s="2"/>
      <c r="K3687" s="3"/>
      <c r="L3687" s="3"/>
      <c r="S3687" s="3"/>
      <c r="T3687" s="3"/>
      <c r="V3687" s="3"/>
      <c r="Y3687" s="3"/>
    </row>
    <row r="3688" spans="8:28" x14ac:dyDescent="0.15">
      <c r="H3688" s="2"/>
      <c r="K3688" s="3"/>
      <c r="L3688" s="3"/>
    </row>
    <row r="3689" spans="8:28" x14ac:dyDescent="0.15">
      <c r="H3689" s="2"/>
      <c r="K3689" s="3"/>
      <c r="L3689" s="3"/>
    </row>
    <row r="3690" spans="8:28" x14ac:dyDescent="0.15">
      <c r="H3690" s="2"/>
      <c r="K3690" s="3"/>
      <c r="L3690" s="3"/>
    </row>
    <row r="3691" spans="8:28" x14ac:dyDescent="0.15">
      <c r="H3691" s="2"/>
      <c r="K3691" s="3"/>
      <c r="L3691" s="3"/>
    </row>
    <row r="3692" spans="8:28" x14ac:dyDescent="0.15">
      <c r="H3692" s="2"/>
      <c r="K3692" s="3"/>
      <c r="L3692" s="3"/>
    </row>
    <row r="3693" spans="8:28" x14ac:dyDescent="0.15">
      <c r="H3693" s="2"/>
      <c r="K3693" s="3"/>
      <c r="L3693" s="3"/>
    </row>
    <row r="3694" spans="8:28" x14ac:dyDescent="0.15">
      <c r="H3694" s="2"/>
      <c r="K3694" s="3"/>
      <c r="L3694" s="3"/>
    </row>
    <row r="3695" spans="8:28" x14ac:dyDescent="0.15">
      <c r="H3695" s="2"/>
      <c r="K3695" s="3"/>
      <c r="L3695" s="3"/>
    </row>
    <row r="3696" spans="8:28" x14ac:dyDescent="0.15">
      <c r="H3696" s="2"/>
      <c r="K3696" s="3"/>
      <c r="L3696" s="3"/>
    </row>
    <row r="3697" spans="8:30" x14ac:dyDescent="0.15">
      <c r="H3697" s="2"/>
      <c r="K3697" s="3"/>
      <c r="L3697" s="3"/>
    </row>
    <row r="3698" spans="8:30" x14ac:dyDescent="0.15">
      <c r="H3698" s="2"/>
      <c r="K3698" s="3"/>
      <c r="L3698" s="3"/>
    </row>
    <row r="3699" spans="8:30" x14ac:dyDescent="0.15">
      <c r="H3699" s="2"/>
      <c r="K3699" s="3"/>
      <c r="L3699" s="3"/>
    </row>
    <row r="3700" spans="8:30" x14ac:dyDescent="0.15">
      <c r="H3700" s="2"/>
      <c r="AD3700" s="6"/>
    </row>
    <row r="3701" spans="8:30" x14ac:dyDescent="0.15">
      <c r="H3701" s="2"/>
      <c r="AD3701" s="6"/>
    </row>
    <row r="3702" spans="8:30" x14ac:dyDescent="0.15">
      <c r="H3702" s="2"/>
      <c r="K3702" s="3"/>
      <c r="L3702" s="3"/>
    </row>
    <row r="3703" spans="8:30" x14ac:dyDescent="0.15">
      <c r="H3703" s="2"/>
      <c r="K3703" s="3"/>
      <c r="L3703" s="3"/>
    </row>
    <row r="3704" spans="8:30" x14ac:dyDescent="0.15">
      <c r="H3704" s="2"/>
    </row>
    <row r="3705" spans="8:30" x14ac:dyDescent="0.15">
      <c r="H3705" s="2"/>
    </row>
    <row r="3706" spans="8:30" x14ac:dyDescent="0.15">
      <c r="H3706" s="2"/>
    </row>
    <row r="3707" spans="8:30" x14ac:dyDescent="0.15">
      <c r="H3707" s="2"/>
    </row>
    <row r="3708" spans="8:30" x14ac:dyDescent="0.15">
      <c r="H3708" s="2"/>
    </row>
    <row r="3709" spans="8:30" x14ac:dyDescent="0.15">
      <c r="H3709" s="2"/>
    </row>
    <row r="3710" spans="8:30" x14ac:dyDescent="0.15">
      <c r="H3710" s="2"/>
    </row>
    <row r="3711" spans="8:30" x14ac:dyDescent="0.15">
      <c r="H3711" s="2"/>
    </row>
    <row r="3712" spans="8:30" x14ac:dyDescent="0.15">
      <c r="H3712" s="2"/>
    </row>
    <row r="3713" spans="8:12" x14ac:dyDescent="0.15">
      <c r="H3713" s="2"/>
    </row>
    <row r="3714" spans="8:12" x14ac:dyDescent="0.15">
      <c r="H3714" s="2"/>
      <c r="K3714" s="3"/>
      <c r="L3714" s="3"/>
    </row>
    <row r="3715" spans="8:12" x14ac:dyDescent="0.15">
      <c r="H3715" s="2"/>
      <c r="K3715" s="3"/>
      <c r="L3715" s="3"/>
    </row>
    <row r="3716" spans="8:12" x14ac:dyDescent="0.15">
      <c r="H3716" s="2"/>
      <c r="K3716" s="3"/>
      <c r="L3716" s="3"/>
    </row>
    <row r="3717" spans="8:12" x14ac:dyDescent="0.15">
      <c r="H3717" s="2"/>
      <c r="K3717" s="3"/>
      <c r="L3717" s="3"/>
    </row>
    <row r="3718" spans="8:12" x14ac:dyDescent="0.15">
      <c r="H3718" s="2"/>
      <c r="K3718" s="3"/>
      <c r="L3718" s="3"/>
    </row>
    <row r="3719" spans="8:12" x14ac:dyDescent="0.15">
      <c r="H3719" s="2"/>
      <c r="K3719" s="3"/>
      <c r="L3719" s="3"/>
    </row>
    <row r="3720" spans="8:12" x14ac:dyDescent="0.15">
      <c r="H3720" s="2"/>
      <c r="K3720" s="3"/>
      <c r="L3720" s="3"/>
    </row>
    <row r="3721" spans="8:12" x14ac:dyDescent="0.15">
      <c r="H3721" s="2"/>
      <c r="K3721" s="3"/>
      <c r="L3721" s="3"/>
    </row>
    <row r="3722" spans="8:12" x14ac:dyDescent="0.15">
      <c r="H3722" s="2"/>
      <c r="K3722" s="3"/>
      <c r="L3722" s="3"/>
    </row>
    <row r="3723" spans="8:12" x14ac:dyDescent="0.15">
      <c r="H3723" s="2"/>
      <c r="K3723" s="3"/>
      <c r="L3723" s="3"/>
    </row>
    <row r="3724" spans="8:12" x14ac:dyDescent="0.15">
      <c r="H3724" s="2"/>
      <c r="K3724" s="3"/>
      <c r="L3724" s="3"/>
    </row>
    <row r="3725" spans="8:12" x14ac:dyDescent="0.15">
      <c r="H3725" s="2"/>
      <c r="K3725" s="3"/>
      <c r="L3725" s="3"/>
    </row>
    <row r="3726" spans="8:12" x14ac:dyDescent="0.15">
      <c r="H3726" s="2"/>
      <c r="K3726" s="3"/>
      <c r="L3726" s="3"/>
    </row>
    <row r="3727" spans="8:12" x14ac:dyDescent="0.15">
      <c r="H3727" s="2"/>
      <c r="K3727" s="3"/>
      <c r="L3727" s="3"/>
    </row>
    <row r="3728" spans="8:12" x14ac:dyDescent="0.15">
      <c r="H3728" s="2"/>
      <c r="K3728" s="3"/>
      <c r="L3728" s="3"/>
    </row>
    <row r="3729" spans="8:28" x14ac:dyDescent="0.15">
      <c r="H3729" s="2"/>
      <c r="K3729" s="3"/>
      <c r="L3729" s="3"/>
    </row>
    <row r="3730" spans="8:28" x14ac:dyDescent="0.15">
      <c r="H3730" s="2"/>
      <c r="K3730" s="3"/>
      <c r="L3730" s="3"/>
    </row>
    <row r="3731" spans="8:28" x14ac:dyDescent="0.15">
      <c r="H3731" s="2"/>
      <c r="K3731" s="3"/>
      <c r="L3731" s="3"/>
    </row>
    <row r="3732" spans="8:28" x14ac:dyDescent="0.15">
      <c r="H3732" s="2"/>
      <c r="K3732" s="3"/>
      <c r="L3732" s="3"/>
    </row>
    <row r="3733" spans="8:28" x14ac:dyDescent="0.15">
      <c r="H3733" s="2"/>
      <c r="K3733" s="3"/>
      <c r="L3733" s="3"/>
    </row>
    <row r="3734" spans="8:28" x14ac:dyDescent="0.15">
      <c r="H3734" s="2"/>
      <c r="K3734" s="3"/>
      <c r="L3734" s="3"/>
    </row>
    <row r="3735" spans="8:28" x14ac:dyDescent="0.15">
      <c r="H3735" s="2"/>
      <c r="K3735" s="3"/>
      <c r="L3735" s="3"/>
    </row>
    <row r="3736" spans="8:28" x14ac:dyDescent="0.15">
      <c r="H3736" s="2"/>
      <c r="K3736" s="3"/>
      <c r="L3736" s="3"/>
    </row>
    <row r="3737" spans="8:28" x14ac:dyDescent="0.15">
      <c r="H3737" s="2"/>
      <c r="K3737" s="3"/>
      <c r="L3737" s="3"/>
    </row>
    <row r="3738" spans="8:28" x14ac:dyDescent="0.15">
      <c r="H3738" s="2"/>
      <c r="K3738" s="3"/>
      <c r="L3738" s="3"/>
      <c r="S3738" s="3"/>
      <c r="T3738" s="3"/>
      <c r="V3738" s="3"/>
      <c r="Y3738" s="3"/>
    </row>
    <row r="3739" spans="8:28" x14ac:dyDescent="0.15">
      <c r="H3739" s="2"/>
      <c r="K3739" s="3"/>
      <c r="L3739" s="3"/>
      <c r="S3739" s="3"/>
      <c r="T3739" s="3"/>
      <c r="V3739" s="3"/>
      <c r="Y3739" s="3"/>
    </row>
    <row r="3740" spans="8:28" x14ac:dyDescent="0.15">
      <c r="H3740" s="2"/>
      <c r="T3740" s="3"/>
      <c r="U3740" s="3"/>
      <c r="Y3740" s="3"/>
      <c r="AB3740" s="3"/>
    </row>
    <row r="3741" spans="8:28" x14ac:dyDescent="0.15">
      <c r="H3741" s="2"/>
      <c r="T3741" s="3"/>
      <c r="U3741" s="3"/>
      <c r="Y3741" s="3"/>
      <c r="AB3741" s="3"/>
    </row>
    <row r="3742" spans="8:28" x14ac:dyDescent="0.15">
      <c r="H3742" s="2"/>
      <c r="R3742" s="6"/>
      <c r="S3742" s="3"/>
      <c r="T3742" s="3"/>
      <c r="U3742" s="3"/>
      <c r="V3742" s="3"/>
      <c r="Y3742" s="3"/>
      <c r="AB3742" s="3"/>
    </row>
    <row r="3743" spans="8:28" x14ac:dyDescent="0.15">
      <c r="H3743" s="2"/>
      <c r="R3743" s="6"/>
      <c r="S3743" s="3"/>
      <c r="T3743" s="3"/>
      <c r="U3743" s="3"/>
      <c r="V3743" s="3"/>
      <c r="Y3743" s="3"/>
      <c r="AB3743" s="3"/>
    </row>
    <row r="3744" spans="8:28" x14ac:dyDescent="0.15">
      <c r="H3744" s="2"/>
      <c r="K3744" s="3"/>
      <c r="L3744" s="3"/>
      <c r="S3744" s="3"/>
      <c r="U3744" s="3"/>
      <c r="V3744" s="3"/>
      <c r="AB3744" s="3"/>
    </row>
    <row r="3745" spans="8:28" x14ac:dyDescent="0.15">
      <c r="H3745" s="2"/>
      <c r="K3745" s="3"/>
      <c r="L3745" s="3"/>
      <c r="S3745" s="3"/>
      <c r="U3745" s="3"/>
      <c r="V3745" s="3"/>
      <c r="AB3745" s="3"/>
    </row>
    <row r="3746" spans="8:28" x14ac:dyDescent="0.15">
      <c r="H3746" s="2"/>
      <c r="K3746" s="3"/>
      <c r="L3746" s="3"/>
      <c r="T3746" s="3"/>
      <c r="U3746" s="3"/>
      <c r="Y3746" s="3"/>
      <c r="AB3746" s="3"/>
    </row>
    <row r="3747" spans="8:28" x14ac:dyDescent="0.15">
      <c r="H3747" s="2"/>
      <c r="K3747" s="3"/>
      <c r="L3747" s="3"/>
      <c r="T3747" s="3"/>
      <c r="U3747" s="3"/>
      <c r="Y3747" s="3"/>
      <c r="AB3747" s="3"/>
    </row>
    <row r="3748" spans="8:28" x14ac:dyDescent="0.15">
      <c r="H3748" s="2"/>
      <c r="K3748" s="3"/>
      <c r="L3748" s="3"/>
    </row>
    <row r="3749" spans="8:28" x14ac:dyDescent="0.15">
      <c r="H3749" s="2"/>
      <c r="K3749" s="3"/>
      <c r="L3749" s="3"/>
    </row>
    <row r="3750" spans="8:28" x14ac:dyDescent="0.15">
      <c r="H3750" s="2"/>
      <c r="K3750" s="3"/>
      <c r="L3750" s="3"/>
    </row>
    <row r="3751" spans="8:28" x14ac:dyDescent="0.15">
      <c r="H3751" s="2"/>
      <c r="K3751" s="3"/>
      <c r="L3751" s="3"/>
    </row>
    <row r="3752" spans="8:28" x14ac:dyDescent="0.15">
      <c r="H3752" s="2"/>
      <c r="K3752" s="3"/>
      <c r="L3752" s="3"/>
    </row>
    <row r="3753" spans="8:28" x14ac:dyDescent="0.15">
      <c r="H3753" s="2"/>
      <c r="K3753" s="3"/>
      <c r="L3753" s="3"/>
    </row>
    <row r="3754" spans="8:28" x14ac:dyDescent="0.15">
      <c r="H3754" s="2"/>
    </row>
    <row r="3755" spans="8:28" x14ac:dyDescent="0.15">
      <c r="H3755" s="2"/>
    </row>
    <row r="3756" spans="8:28" x14ac:dyDescent="0.15">
      <c r="H3756" s="2"/>
    </row>
    <row r="3757" spans="8:28" x14ac:dyDescent="0.15">
      <c r="H3757" s="2"/>
    </row>
    <row r="3758" spans="8:28" x14ac:dyDescent="0.15">
      <c r="H3758" s="2"/>
      <c r="K3758" s="3"/>
      <c r="L3758" s="3"/>
    </row>
    <row r="3759" spans="8:28" x14ac:dyDescent="0.15">
      <c r="H3759" s="2"/>
      <c r="K3759" s="3"/>
      <c r="L3759" s="3"/>
    </row>
    <row r="3760" spans="8:28" x14ac:dyDescent="0.15">
      <c r="H3760" s="2"/>
    </row>
    <row r="3761" spans="8:12" x14ac:dyDescent="0.15">
      <c r="H3761" s="2"/>
    </row>
    <row r="3762" spans="8:12" x14ac:dyDescent="0.15">
      <c r="H3762" s="2"/>
    </row>
    <row r="3763" spans="8:12" x14ac:dyDescent="0.15">
      <c r="H3763" s="2"/>
    </row>
    <row r="3764" spans="8:12" x14ac:dyDescent="0.15">
      <c r="H3764" s="2"/>
    </row>
    <row r="3765" spans="8:12" x14ac:dyDescent="0.15">
      <c r="H3765" s="2"/>
    </row>
    <row r="3766" spans="8:12" x14ac:dyDescent="0.15">
      <c r="H3766" s="2"/>
    </row>
    <row r="3767" spans="8:12" x14ac:dyDescent="0.15">
      <c r="H3767" s="2"/>
    </row>
    <row r="3768" spans="8:12" x14ac:dyDescent="0.15">
      <c r="H3768" s="2"/>
      <c r="K3768" s="3"/>
      <c r="L3768" s="3"/>
    </row>
    <row r="3769" spans="8:12" x14ac:dyDescent="0.15">
      <c r="H3769" s="2"/>
      <c r="K3769" s="3"/>
      <c r="L3769" s="3"/>
    </row>
    <row r="3770" spans="8:12" x14ac:dyDescent="0.15">
      <c r="H3770" s="2"/>
    </row>
    <row r="3771" spans="8:12" x14ac:dyDescent="0.15">
      <c r="H3771" s="2"/>
    </row>
    <row r="3772" spans="8:12" x14ac:dyDescent="0.15">
      <c r="H3772" s="2"/>
    </row>
    <row r="3773" spans="8:12" x14ac:dyDescent="0.15">
      <c r="H3773" s="2"/>
    </row>
    <row r="3774" spans="8:12" x14ac:dyDescent="0.15">
      <c r="H3774" s="2"/>
    </row>
    <row r="3775" spans="8:12" x14ac:dyDescent="0.15">
      <c r="H3775" s="2"/>
    </row>
    <row r="3776" spans="8:12" x14ac:dyDescent="0.15">
      <c r="H3776" s="2"/>
      <c r="K3776" s="3"/>
      <c r="L3776" s="3"/>
    </row>
    <row r="3777" spans="8:28" x14ac:dyDescent="0.15">
      <c r="H3777" s="2"/>
      <c r="K3777" s="3"/>
      <c r="L3777" s="3"/>
    </row>
    <row r="3778" spans="8:28" x14ac:dyDescent="0.15">
      <c r="H3778" s="2"/>
      <c r="K3778" s="3"/>
      <c r="L3778" s="3"/>
      <c r="S3778" s="3"/>
      <c r="V3778" s="3"/>
      <c r="AB3778" s="3"/>
    </row>
    <row r="3779" spans="8:28" x14ac:dyDescent="0.15">
      <c r="H3779" s="2"/>
      <c r="K3779" s="3"/>
      <c r="L3779" s="3"/>
      <c r="S3779" s="3"/>
      <c r="V3779" s="3"/>
    </row>
    <row r="3780" spans="8:28" x14ac:dyDescent="0.15">
      <c r="H3780" s="2"/>
      <c r="K3780" s="3"/>
      <c r="L3780" s="3"/>
    </row>
    <row r="3781" spans="8:28" x14ac:dyDescent="0.15">
      <c r="H3781" s="2"/>
      <c r="K3781" s="3"/>
      <c r="L3781" s="3"/>
    </row>
    <row r="3782" spans="8:28" x14ac:dyDescent="0.15">
      <c r="H3782" s="2"/>
    </row>
    <row r="3783" spans="8:28" x14ac:dyDescent="0.15">
      <c r="H3783" s="2"/>
    </row>
    <row r="3784" spans="8:28" x14ac:dyDescent="0.15">
      <c r="H3784" s="2"/>
    </row>
    <row r="3785" spans="8:28" x14ac:dyDescent="0.15">
      <c r="H3785" s="2"/>
    </row>
    <row r="3786" spans="8:28" x14ac:dyDescent="0.15">
      <c r="H3786" s="2"/>
      <c r="T3786" s="3"/>
      <c r="U3786" s="3"/>
      <c r="Y3786" s="3"/>
      <c r="AB3786" s="3"/>
    </row>
    <row r="3787" spans="8:28" x14ac:dyDescent="0.15">
      <c r="H3787" s="2"/>
      <c r="T3787" s="3"/>
      <c r="U3787" s="3"/>
      <c r="Y3787" s="3"/>
      <c r="AB3787" s="3"/>
    </row>
    <row r="3788" spans="8:28" x14ac:dyDescent="0.15">
      <c r="H3788" s="2"/>
      <c r="K3788" s="3"/>
      <c r="L3788" s="3"/>
      <c r="O3788" s="6"/>
    </row>
    <row r="3789" spans="8:28" x14ac:dyDescent="0.15">
      <c r="H3789" s="2"/>
      <c r="K3789" s="3"/>
      <c r="L3789" s="3"/>
      <c r="O3789" s="6"/>
    </row>
    <row r="3790" spans="8:28" x14ac:dyDescent="0.15">
      <c r="H3790" s="2"/>
    </row>
    <row r="3791" spans="8:28" x14ac:dyDescent="0.15">
      <c r="H3791" s="2"/>
    </row>
    <row r="3792" spans="8:28" x14ac:dyDescent="0.15">
      <c r="H3792" s="2"/>
    </row>
    <row r="3793" spans="8:8" x14ac:dyDescent="0.15">
      <c r="H3793" s="2"/>
    </row>
    <row r="3794" spans="8:8" x14ac:dyDescent="0.15">
      <c r="H3794" s="2"/>
    </row>
    <row r="3795" spans="8:8" x14ac:dyDescent="0.15">
      <c r="H3795" s="2"/>
    </row>
    <row r="3796" spans="8:8" x14ac:dyDescent="0.15">
      <c r="H3796" s="2"/>
    </row>
    <row r="3797" spans="8:8" x14ac:dyDescent="0.15">
      <c r="H3797" s="2"/>
    </row>
    <row r="3798" spans="8:8" x14ac:dyDescent="0.15">
      <c r="H3798" s="2"/>
    </row>
    <row r="3799" spans="8:8" x14ac:dyDescent="0.15">
      <c r="H3799" s="2"/>
    </row>
    <row r="3800" spans="8:8" x14ac:dyDescent="0.15">
      <c r="H3800" s="2"/>
    </row>
    <row r="3801" spans="8:8" x14ac:dyDescent="0.15">
      <c r="H3801" s="2"/>
    </row>
    <row r="3802" spans="8:8" x14ac:dyDescent="0.15">
      <c r="H3802" s="2"/>
    </row>
    <row r="3803" spans="8:8" x14ac:dyDescent="0.15">
      <c r="H3803" s="2"/>
    </row>
    <row r="3804" spans="8:8" x14ac:dyDescent="0.15">
      <c r="H3804" s="2"/>
    </row>
    <row r="3805" spans="8:8" x14ac:dyDescent="0.15">
      <c r="H3805" s="2"/>
    </row>
    <row r="3806" spans="8:8" x14ac:dyDescent="0.15">
      <c r="H3806" s="2"/>
    </row>
    <row r="3807" spans="8:8" x14ac:dyDescent="0.15">
      <c r="H3807" s="2"/>
    </row>
    <row r="3808" spans="8:8" x14ac:dyDescent="0.15">
      <c r="H3808" s="2"/>
    </row>
    <row r="3809" spans="8:28" x14ac:dyDescent="0.15">
      <c r="H3809" s="2"/>
    </row>
    <row r="3810" spans="8:28" x14ac:dyDescent="0.15">
      <c r="H3810" s="2"/>
    </row>
    <row r="3811" spans="8:28" x14ac:dyDescent="0.15">
      <c r="H3811" s="2"/>
    </row>
    <row r="3812" spans="8:28" x14ac:dyDescent="0.15">
      <c r="H3812" s="2"/>
    </row>
    <row r="3813" spans="8:28" x14ac:dyDescent="0.15">
      <c r="H3813" s="2"/>
    </row>
    <row r="3814" spans="8:28" x14ac:dyDescent="0.15">
      <c r="H3814" s="2"/>
    </row>
    <row r="3815" spans="8:28" x14ac:dyDescent="0.15">
      <c r="H3815" s="2"/>
    </row>
    <row r="3816" spans="8:28" x14ac:dyDescent="0.15">
      <c r="H3816" s="2"/>
    </row>
    <row r="3817" spans="8:28" x14ac:dyDescent="0.15">
      <c r="H3817" s="2"/>
    </row>
    <row r="3818" spans="8:28" x14ac:dyDescent="0.15">
      <c r="H3818" s="2"/>
    </row>
    <row r="3819" spans="8:28" x14ac:dyDescent="0.15">
      <c r="H3819" s="2"/>
    </row>
    <row r="3820" spans="8:28" x14ac:dyDescent="0.15">
      <c r="H3820" s="2"/>
    </row>
    <row r="3821" spans="8:28" x14ac:dyDescent="0.15">
      <c r="H3821" s="2"/>
    </row>
    <row r="3822" spans="8:28" x14ac:dyDescent="0.15">
      <c r="H3822" s="2"/>
    </row>
    <row r="3823" spans="8:28" x14ac:dyDescent="0.15">
      <c r="H3823" s="2"/>
    </row>
    <row r="3824" spans="8:28" x14ac:dyDescent="0.15">
      <c r="H3824" s="2"/>
      <c r="S3824" s="3"/>
      <c r="U3824" s="3"/>
      <c r="V3824" s="3"/>
      <c r="AB3824" s="3"/>
    </row>
    <row r="3825" spans="8:28" x14ac:dyDescent="0.15">
      <c r="H3825" s="2"/>
      <c r="S3825" s="3"/>
      <c r="U3825" s="3"/>
      <c r="V3825" s="3"/>
      <c r="AB3825" s="3"/>
    </row>
    <row r="3826" spans="8:28" x14ac:dyDescent="0.15">
      <c r="H3826" s="2"/>
    </row>
    <row r="3827" spans="8:28" x14ac:dyDescent="0.15">
      <c r="H3827" s="2"/>
    </row>
    <row r="3828" spans="8:28" x14ac:dyDescent="0.15">
      <c r="H3828" s="2"/>
    </row>
    <row r="3829" spans="8:28" x14ac:dyDescent="0.15">
      <c r="H3829" s="2"/>
    </row>
    <row r="3830" spans="8:28" x14ac:dyDescent="0.15">
      <c r="H3830" s="2"/>
    </row>
    <row r="3831" spans="8:28" x14ac:dyDescent="0.15">
      <c r="H3831" s="2"/>
    </row>
    <row r="3832" spans="8:28" x14ac:dyDescent="0.15">
      <c r="H3832" s="2"/>
    </row>
    <row r="3833" spans="8:28" x14ac:dyDescent="0.15">
      <c r="H3833" s="2"/>
    </row>
    <row r="3834" spans="8:28" x14ac:dyDescent="0.15">
      <c r="H3834" s="2"/>
    </row>
    <row r="3835" spans="8:28" x14ac:dyDescent="0.15">
      <c r="H3835" s="2"/>
    </row>
    <row r="3836" spans="8:28" x14ac:dyDescent="0.15">
      <c r="H3836" s="2"/>
    </row>
    <row r="3837" spans="8:28" x14ac:dyDescent="0.15">
      <c r="H3837" s="2"/>
    </row>
    <row r="3838" spans="8:28" x14ac:dyDescent="0.15">
      <c r="H3838" s="2"/>
    </row>
    <row r="3839" spans="8:28" x14ac:dyDescent="0.15">
      <c r="H3839" s="2"/>
    </row>
    <row r="3840" spans="8:28" x14ac:dyDescent="0.15">
      <c r="H3840" s="2"/>
      <c r="T3840" s="3"/>
      <c r="U3840" s="3"/>
      <c r="Y3840" s="3"/>
      <c r="AB3840" s="3"/>
    </row>
    <row r="3841" spans="8:28" x14ac:dyDescent="0.15">
      <c r="H3841" s="2"/>
      <c r="T3841" s="3"/>
      <c r="U3841" s="3"/>
      <c r="Y3841" s="3"/>
      <c r="AB3841" s="3"/>
    </row>
    <row r="3842" spans="8:28" x14ac:dyDescent="0.15">
      <c r="H3842" s="2"/>
    </row>
    <row r="3843" spans="8:28" x14ac:dyDescent="0.15">
      <c r="H3843" s="2"/>
    </row>
    <row r="3844" spans="8:28" x14ac:dyDescent="0.15">
      <c r="H3844" s="2"/>
      <c r="K3844" s="3"/>
      <c r="L3844" s="3"/>
      <c r="S3844" s="3"/>
      <c r="T3844" s="3"/>
      <c r="U3844" s="3"/>
      <c r="V3844" s="3"/>
      <c r="Y3844" s="3"/>
      <c r="AB3844" s="3"/>
    </row>
    <row r="3845" spans="8:28" x14ac:dyDescent="0.15">
      <c r="H3845" s="2"/>
      <c r="K3845" s="3"/>
      <c r="L3845" s="3"/>
      <c r="S3845" s="3"/>
      <c r="T3845" s="3"/>
      <c r="U3845" s="3"/>
      <c r="V3845" s="3"/>
      <c r="Y3845" s="3"/>
      <c r="AB3845" s="3"/>
    </row>
    <row r="3846" spans="8:28" x14ac:dyDescent="0.15">
      <c r="H3846" s="2"/>
      <c r="K3846" s="3"/>
      <c r="L3846" s="3"/>
      <c r="S3846" s="3"/>
      <c r="T3846" s="3"/>
      <c r="V3846" s="3"/>
      <c r="Y3846" s="3"/>
    </row>
    <row r="3847" spans="8:28" x14ac:dyDescent="0.15">
      <c r="H3847" s="2"/>
      <c r="K3847" s="3"/>
      <c r="L3847" s="3"/>
      <c r="S3847" s="3"/>
      <c r="T3847" s="3"/>
      <c r="V3847" s="3"/>
      <c r="Y3847" s="3"/>
    </row>
    <row r="3848" spans="8:28" x14ac:dyDescent="0.15">
      <c r="H3848" s="2"/>
      <c r="K3848" s="3"/>
      <c r="L3848" s="3"/>
      <c r="S3848" s="3"/>
      <c r="T3848" s="3"/>
      <c r="V3848" s="3"/>
      <c r="Y3848" s="3"/>
    </row>
    <row r="3849" spans="8:28" x14ac:dyDescent="0.15">
      <c r="H3849" s="2"/>
      <c r="K3849" s="3"/>
      <c r="L3849" s="3"/>
      <c r="S3849" s="3"/>
      <c r="T3849" s="3"/>
      <c r="V3849" s="3"/>
      <c r="Y3849" s="3"/>
    </row>
    <row r="3850" spans="8:28" x14ac:dyDescent="0.15">
      <c r="H3850" s="2"/>
      <c r="K3850" s="3"/>
      <c r="L3850" s="3"/>
      <c r="S3850" s="3"/>
      <c r="T3850" s="3"/>
      <c r="V3850" s="3"/>
      <c r="Y3850" s="3"/>
    </row>
    <row r="3851" spans="8:28" x14ac:dyDescent="0.15">
      <c r="H3851" s="2"/>
      <c r="K3851" s="3"/>
      <c r="L3851" s="3"/>
      <c r="S3851" s="3"/>
      <c r="T3851" s="3"/>
      <c r="V3851" s="3"/>
      <c r="Y3851" s="3"/>
    </row>
    <row r="3852" spans="8:28" x14ac:dyDescent="0.15">
      <c r="H3852" s="2"/>
      <c r="K3852" s="3"/>
      <c r="L3852" s="3"/>
      <c r="S3852" s="3"/>
      <c r="T3852" s="3"/>
      <c r="V3852" s="3"/>
      <c r="Y3852" s="3"/>
    </row>
    <row r="3853" spans="8:28" x14ac:dyDescent="0.15">
      <c r="H3853" s="2"/>
      <c r="K3853" s="3"/>
      <c r="L3853" s="3"/>
      <c r="S3853" s="3"/>
      <c r="T3853" s="3"/>
      <c r="V3853" s="3"/>
      <c r="Y3853" s="3"/>
    </row>
    <row r="3854" spans="8:28" x14ac:dyDescent="0.15">
      <c r="H3854" s="2"/>
      <c r="K3854" s="3"/>
      <c r="L3854" s="3"/>
      <c r="S3854" s="3"/>
      <c r="T3854" s="3"/>
      <c r="V3854" s="3"/>
      <c r="Y3854" s="3"/>
    </row>
    <row r="3855" spans="8:28" x14ac:dyDescent="0.15">
      <c r="H3855" s="2"/>
      <c r="K3855" s="3"/>
      <c r="L3855" s="3"/>
      <c r="S3855" s="3"/>
      <c r="T3855" s="3"/>
      <c r="V3855" s="3"/>
      <c r="Y3855" s="3"/>
    </row>
    <row r="3856" spans="8:28" x14ac:dyDescent="0.15">
      <c r="H3856" s="2"/>
      <c r="K3856" s="3"/>
      <c r="L3856" s="3"/>
      <c r="S3856" s="3"/>
      <c r="T3856" s="3"/>
      <c r="V3856" s="3"/>
      <c r="Y3856" s="3"/>
    </row>
    <row r="3857" spans="8:28" x14ac:dyDescent="0.15">
      <c r="H3857" s="2"/>
      <c r="K3857" s="3"/>
      <c r="L3857" s="3"/>
      <c r="S3857" s="3"/>
      <c r="T3857" s="3"/>
      <c r="V3857" s="3"/>
      <c r="Y3857" s="3"/>
    </row>
    <row r="3858" spans="8:28" x14ac:dyDescent="0.15">
      <c r="H3858" s="2"/>
      <c r="K3858" s="3"/>
      <c r="L3858" s="3"/>
      <c r="S3858" s="3"/>
      <c r="T3858" s="3"/>
      <c r="V3858" s="3"/>
      <c r="Y3858" s="3"/>
    </row>
    <row r="3859" spans="8:28" x14ac:dyDescent="0.15">
      <c r="H3859" s="2"/>
      <c r="K3859" s="3"/>
      <c r="L3859" s="3"/>
      <c r="S3859" s="3"/>
      <c r="T3859" s="3"/>
      <c r="V3859" s="3"/>
      <c r="Y3859" s="3"/>
    </row>
    <row r="3860" spans="8:28" x14ac:dyDescent="0.15">
      <c r="H3860" s="2"/>
      <c r="K3860" s="3"/>
      <c r="L3860" s="3"/>
      <c r="S3860" s="3"/>
      <c r="T3860" s="3"/>
      <c r="V3860" s="3"/>
      <c r="Y3860" s="3"/>
    </row>
    <row r="3861" spans="8:28" x14ac:dyDescent="0.15">
      <c r="H3861" s="2"/>
      <c r="K3861" s="3"/>
      <c r="L3861" s="3"/>
      <c r="S3861" s="3"/>
      <c r="T3861" s="3"/>
      <c r="V3861" s="3"/>
      <c r="Y3861" s="3"/>
    </row>
    <row r="3862" spans="8:28" x14ac:dyDescent="0.15">
      <c r="H3862" s="2"/>
      <c r="K3862" s="3"/>
      <c r="L3862" s="3"/>
      <c r="S3862" s="3"/>
      <c r="T3862" s="3"/>
      <c r="V3862" s="3"/>
      <c r="Y3862" s="3"/>
      <c r="AB3862" s="3"/>
    </row>
    <row r="3863" spans="8:28" x14ac:dyDescent="0.15">
      <c r="H3863" s="2"/>
      <c r="K3863" s="3"/>
      <c r="L3863" s="3"/>
      <c r="S3863" s="3"/>
      <c r="T3863" s="3"/>
      <c r="V3863" s="3"/>
      <c r="Y3863" s="3"/>
    </row>
    <row r="3864" spans="8:28" x14ac:dyDescent="0.15">
      <c r="H3864" s="2"/>
      <c r="K3864" s="3"/>
      <c r="L3864" s="3"/>
      <c r="S3864" s="3"/>
      <c r="T3864" s="3"/>
      <c r="V3864" s="3"/>
      <c r="Y3864" s="3"/>
    </row>
    <row r="3865" spans="8:28" x14ac:dyDescent="0.15">
      <c r="H3865" s="2"/>
      <c r="K3865" s="3"/>
      <c r="L3865" s="3"/>
      <c r="S3865" s="3"/>
      <c r="T3865" s="3"/>
      <c r="V3865" s="3"/>
      <c r="Y3865" s="3"/>
    </row>
    <row r="3866" spans="8:28" x14ac:dyDescent="0.15">
      <c r="H3866" s="2"/>
      <c r="K3866" s="3"/>
      <c r="L3866" s="3"/>
    </row>
    <row r="3867" spans="8:28" x14ac:dyDescent="0.15">
      <c r="H3867" s="2"/>
      <c r="K3867" s="3"/>
      <c r="L3867" s="3"/>
    </row>
    <row r="3868" spans="8:28" x14ac:dyDescent="0.15">
      <c r="H3868" s="2"/>
      <c r="K3868" s="3"/>
      <c r="L3868" s="3"/>
    </row>
    <row r="3869" spans="8:28" x14ac:dyDescent="0.15">
      <c r="H3869" s="2"/>
      <c r="K3869" s="3"/>
      <c r="L3869" s="3"/>
    </row>
    <row r="3870" spans="8:28" x14ac:dyDescent="0.15">
      <c r="H3870" s="2"/>
      <c r="K3870" s="3"/>
      <c r="L3870" s="3"/>
    </row>
    <row r="3871" spans="8:28" x14ac:dyDescent="0.15">
      <c r="H3871" s="2"/>
      <c r="K3871" s="3"/>
      <c r="L3871" s="3"/>
    </row>
    <row r="3872" spans="8:28" x14ac:dyDescent="0.15">
      <c r="H3872" s="2"/>
      <c r="K3872" s="3"/>
      <c r="L3872" s="3"/>
    </row>
    <row r="3873" spans="8:28" x14ac:dyDescent="0.15">
      <c r="H3873" s="2"/>
      <c r="K3873" s="3"/>
      <c r="L3873" s="3"/>
    </row>
    <row r="3874" spans="8:28" x14ac:dyDescent="0.15">
      <c r="H3874" s="2"/>
      <c r="K3874" s="3"/>
      <c r="L3874" s="3"/>
      <c r="S3874" s="3"/>
      <c r="T3874" s="3"/>
      <c r="U3874" s="3"/>
      <c r="V3874" s="3"/>
      <c r="Y3874" s="3"/>
      <c r="AB3874" s="3"/>
    </row>
    <row r="3875" spans="8:28" x14ac:dyDescent="0.15">
      <c r="H3875" s="2"/>
      <c r="K3875" s="3"/>
      <c r="L3875" s="3"/>
      <c r="S3875" s="3"/>
      <c r="T3875" s="3"/>
      <c r="U3875" s="3"/>
      <c r="V3875" s="3"/>
      <c r="Y3875" s="3"/>
      <c r="AB3875" s="3"/>
    </row>
    <row r="3876" spans="8:28" x14ac:dyDescent="0.15">
      <c r="H3876" s="2"/>
      <c r="K3876" s="3"/>
      <c r="L3876" s="3"/>
    </row>
    <row r="3877" spans="8:28" x14ac:dyDescent="0.15">
      <c r="H3877" s="2"/>
      <c r="K3877" s="3"/>
      <c r="L3877" s="3"/>
    </row>
    <row r="3878" spans="8:28" x14ac:dyDescent="0.15">
      <c r="H3878" s="2"/>
      <c r="K3878" s="3"/>
      <c r="L3878" s="3"/>
    </row>
    <row r="3879" spans="8:28" x14ac:dyDescent="0.15">
      <c r="H3879" s="2"/>
      <c r="K3879" s="3"/>
      <c r="L3879" s="3"/>
    </row>
    <row r="3880" spans="8:28" x14ac:dyDescent="0.15">
      <c r="H3880" s="2"/>
      <c r="K3880" s="3"/>
      <c r="L3880" s="3"/>
      <c r="S3880" s="3"/>
      <c r="T3880" s="3"/>
      <c r="U3880" s="3"/>
      <c r="V3880" s="3"/>
      <c r="Y3880" s="3"/>
      <c r="AB3880" s="3"/>
    </row>
    <row r="3881" spans="8:28" x14ac:dyDescent="0.15">
      <c r="H3881" s="2"/>
      <c r="K3881" s="3"/>
      <c r="L3881" s="3"/>
      <c r="S3881" s="3"/>
      <c r="T3881" s="3"/>
      <c r="U3881" s="3"/>
      <c r="V3881" s="3"/>
      <c r="Y3881" s="3"/>
      <c r="AB3881" s="3"/>
    </row>
    <row r="3882" spans="8:28" x14ac:dyDescent="0.15">
      <c r="H3882" s="2"/>
      <c r="K3882" s="3"/>
      <c r="L3882" s="3"/>
    </row>
    <row r="3883" spans="8:28" x14ac:dyDescent="0.15">
      <c r="H3883" s="2"/>
      <c r="K3883" s="3"/>
      <c r="L3883" s="3"/>
    </row>
    <row r="3884" spans="8:28" x14ac:dyDescent="0.15">
      <c r="H3884" s="2"/>
      <c r="K3884" s="3"/>
      <c r="L3884" s="3"/>
    </row>
    <row r="3885" spans="8:28" x14ac:dyDescent="0.15">
      <c r="H3885" s="2"/>
      <c r="K3885" s="3"/>
      <c r="L3885" s="3"/>
    </row>
    <row r="3886" spans="8:28" x14ac:dyDescent="0.15">
      <c r="H3886" s="2"/>
      <c r="K3886" s="3"/>
      <c r="L3886" s="3"/>
    </row>
    <row r="3887" spans="8:28" x14ac:dyDescent="0.15">
      <c r="H3887" s="2"/>
      <c r="K3887" s="3"/>
      <c r="L3887" s="3"/>
    </row>
    <row r="3888" spans="8:28" x14ac:dyDescent="0.15">
      <c r="H3888" s="2"/>
      <c r="K3888" s="3"/>
      <c r="L3888" s="3"/>
    </row>
    <row r="3889" spans="8:12" x14ac:dyDescent="0.15">
      <c r="H3889" s="2"/>
      <c r="K3889" s="3"/>
      <c r="L3889" s="3"/>
    </row>
    <row r="3890" spans="8:12" x14ac:dyDescent="0.15">
      <c r="H3890" s="2"/>
      <c r="K3890" s="3"/>
      <c r="L3890" s="3"/>
    </row>
    <row r="3891" spans="8:12" x14ac:dyDescent="0.15">
      <c r="H3891" s="2"/>
      <c r="K3891" s="3"/>
      <c r="L3891" s="3"/>
    </row>
    <row r="3892" spans="8:12" x14ac:dyDescent="0.15">
      <c r="H3892" s="2"/>
      <c r="K3892" s="3"/>
      <c r="L3892" s="3"/>
    </row>
    <row r="3893" spans="8:12" x14ac:dyDescent="0.15">
      <c r="H3893" s="2"/>
      <c r="K3893" s="3"/>
      <c r="L3893" s="3"/>
    </row>
    <row r="3894" spans="8:12" x14ac:dyDescent="0.15">
      <c r="H3894" s="2"/>
      <c r="K3894" s="3"/>
      <c r="L3894" s="3"/>
    </row>
    <row r="3895" spans="8:12" x14ac:dyDescent="0.15">
      <c r="H3895" s="2"/>
      <c r="K3895" s="3"/>
      <c r="L3895" s="3"/>
    </row>
    <row r="3896" spans="8:12" x14ac:dyDescent="0.15">
      <c r="H3896" s="2"/>
      <c r="K3896" s="3"/>
      <c r="L3896" s="3"/>
    </row>
    <row r="3897" spans="8:12" x14ac:dyDescent="0.15">
      <c r="H3897" s="2"/>
      <c r="K3897" s="3"/>
      <c r="L3897" s="3"/>
    </row>
    <row r="3898" spans="8:12" x14ac:dyDescent="0.15">
      <c r="H3898" s="2"/>
      <c r="K3898" s="3"/>
      <c r="L3898" s="3"/>
    </row>
    <row r="3899" spans="8:12" x14ac:dyDescent="0.15">
      <c r="H3899" s="2"/>
      <c r="K3899" s="3"/>
      <c r="L3899" s="3"/>
    </row>
    <row r="3900" spans="8:12" x14ac:dyDescent="0.15">
      <c r="H3900" s="2"/>
      <c r="K3900" s="3"/>
      <c r="L3900" s="3"/>
    </row>
    <row r="3901" spans="8:12" x14ac:dyDescent="0.15">
      <c r="H3901" s="2"/>
      <c r="K3901" s="3"/>
      <c r="L3901" s="3"/>
    </row>
    <row r="3902" spans="8:12" x14ac:dyDescent="0.15">
      <c r="H3902" s="2"/>
      <c r="K3902" s="3"/>
      <c r="L3902" s="3"/>
    </row>
    <row r="3903" spans="8:12" x14ac:dyDescent="0.15">
      <c r="H3903" s="2"/>
      <c r="K3903" s="3"/>
      <c r="L3903" s="3"/>
    </row>
    <row r="3904" spans="8:12" x14ac:dyDescent="0.15">
      <c r="H3904" s="2"/>
      <c r="K3904" s="3"/>
      <c r="L3904" s="3"/>
    </row>
    <row r="3905" spans="8:12" x14ac:dyDescent="0.15">
      <c r="H3905" s="2"/>
      <c r="K3905" s="3"/>
      <c r="L3905" s="3"/>
    </row>
    <row r="3906" spans="8:12" x14ac:dyDescent="0.15">
      <c r="H3906" s="2"/>
      <c r="K3906" s="3"/>
      <c r="L3906" s="3"/>
    </row>
    <row r="3907" spans="8:12" x14ac:dyDescent="0.15">
      <c r="H3907" s="2"/>
      <c r="K3907" s="3"/>
      <c r="L3907" s="3"/>
    </row>
    <row r="3908" spans="8:12" x14ac:dyDescent="0.15">
      <c r="H3908" s="2"/>
      <c r="K3908" s="3"/>
      <c r="L3908" s="3"/>
    </row>
    <row r="3909" spans="8:12" x14ac:dyDescent="0.15">
      <c r="H3909" s="2"/>
      <c r="K3909" s="3"/>
      <c r="L3909" s="3"/>
    </row>
    <row r="3910" spans="8:12" x14ac:dyDescent="0.15">
      <c r="H3910" s="2"/>
      <c r="K3910" s="3"/>
      <c r="L3910" s="3"/>
    </row>
    <row r="3911" spans="8:12" x14ac:dyDescent="0.15">
      <c r="H3911" s="2"/>
      <c r="K3911" s="3"/>
      <c r="L3911" s="3"/>
    </row>
    <row r="3912" spans="8:12" x14ac:dyDescent="0.15">
      <c r="H3912" s="2"/>
      <c r="K3912" s="3"/>
      <c r="L3912" s="3"/>
    </row>
    <row r="3913" spans="8:12" x14ac:dyDescent="0.15">
      <c r="H3913" s="2"/>
      <c r="K3913" s="3"/>
      <c r="L3913" s="3"/>
    </row>
    <row r="3914" spans="8:12" x14ac:dyDescent="0.15">
      <c r="H3914" s="2"/>
      <c r="K3914" s="3"/>
      <c r="L3914" s="3"/>
    </row>
    <row r="3915" spans="8:12" x14ac:dyDescent="0.15">
      <c r="H3915" s="2"/>
      <c r="K3915" s="3"/>
      <c r="L3915" s="3"/>
    </row>
    <row r="3916" spans="8:12" x14ac:dyDescent="0.15">
      <c r="H3916" s="2"/>
      <c r="K3916" s="3"/>
      <c r="L3916" s="3"/>
    </row>
    <row r="3917" spans="8:12" x14ac:dyDescent="0.15">
      <c r="H3917" s="2"/>
      <c r="K3917" s="3"/>
      <c r="L3917" s="3"/>
    </row>
    <row r="3918" spans="8:12" x14ac:dyDescent="0.15">
      <c r="H3918" s="2"/>
      <c r="K3918" s="3"/>
      <c r="L3918" s="3"/>
    </row>
    <row r="3919" spans="8:12" x14ac:dyDescent="0.15">
      <c r="H3919" s="2"/>
      <c r="K3919" s="3"/>
      <c r="L3919" s="3"/>
    </row>
    <row r="3920" spans="8:12" x14ac:dyDescent="0.15">
      <c r="H3920" s="2"/>
      <c r="K3920" s="3"/>
      <c r="L3920" s="3"/>
    </row>
    <row r="3921" spans="8:12" x14ac:dyDescent="0.15">
      <c r="H3921" s="2"/>
      <c r="K3921" s="3"/>
      <c r="L3921" s="3"/>
    </row>
    <row r="3922" spans="8:12" x14ac:dyDescent="0.15">
      <c r="H3922" s="2"/>
      <c r="K3922" s="3"/>
      <c r="L3922" s="3"/>
    </row>
    <row r="3923" spans="8:12" x14ac:dyDescent="0.15">
      <c r="H3923" s="2"/>
      <c r="K3923" s="3"/>
      <c r="L3923" s="3"/>
    </row>
    <row r="3924" spans="8:12" x14ac:dyDescent="0.15">
      <c r="H3924" s="2"/>
      <c r="K3924" s="3"/>
      <c r="L3924" s="3"/>
    </row>
    <row r="3925" spans="8:12" x14ac:dyDescent="0.15">
      <c r="H3925" s="2"/>
      <c r="K3925" s="3"/>
      <c r="L3925" s="3"/>
    </row>
    <row r="3926" spans="8:12" x14ac:dyDescent="0.15">
      <c r="H3926" s="2"/>
      <c r="K3926" s="3"/>
      <c r="L3926" s="3"/>
    </row>
    <row r="3927" spans="8:12" x14ac:dyDescent="0.15">
      <c r="H3927" s="2"/>
      <c r="K3927" s="3"/>
      <c r="L3927" s="3"/>
    </row>
    <row r="3928" spans="8:12" x14ac:dyDescent="0.15">
      <c r="H3928" s="2"/>
      <c r="K3928" s="3"/>
      <c r="L3928" s="3"/>
    </row>
    <row r="3929" spans="8:12" x14ac:dyDescent="0.15">
      <c r="H3929" s="2"/>
      <c r="K3929" s="3"/>
      <c r="L3929" s="3"/>
    </row>
    <row r="3930" spans="8:12" x14ac:dyDescent="0.15">
      <c r="H3930" s="2"/>
      <c r="K3930" s="3"/>
      <c r="L3930" s="3"/>
    </row>
    <row r="3931" spans="8:12" x14ac:dyDescent="0.15">
      <c r="H3931" s="2"/>
      <c r="K3931" s="3"/>
      <c r="L3931" s="3"/>
    </row>
    <row r="3932" spans="8:12" x14ac:dyDescent="0.15">
      <c r="H3932" s="2"/>
    </row>
    <row r="3933" spans="8:12" x14ac:dyDescent="0.15">
      <c r="H3933" s="2"/>
    </row>
    <row r="3934" spans="8:12" x14ac:dyDescent="0.15">
      <c r="H3934" s="2"/>
      <c r="K3934" s="3"/>
      <c r="L3934" s="3"/>
    </row>
    <row r="3935" spans="8:12" x14ac:dyDescent="0.15">
      <c r="H3935" s="2"/>
      <c r="K3935" s="3"/>
      <c r="L3935" s="3"/>
    </row>
    <row r="3936" spans="8:12" x14ac:dyDescent="0.15">
      <c r="H3936" s="2"/>
    </row>
    <row r="3937" spans="8:25" x14ac:dyDescent="0.15">
      <c r="H3937" s="2"/>
    </row>
    <row r="3938" spans="8:25" x14ac:dyDescent="0.15">
      <c r="H3938" s="2"/>
      <c r="K3938" s="3"/>
      <c r="L3938" s="3"/>
    </row>
    <row r="3939" spans="8:25" x14ac:dyDescent="0.15">
      <c r="H3939" s="2"/>
      <c r="K3939" s="3"/>
      <c r="L3939" s="3"/>
    </row>
    <row r="3940" spans="8:25" x14ac:dyDescent="0.15">
      <c r="H3940" s="2"/>
      <c r="K3940" s="3"/>
      <c r="L3940" s="3"/>
    </row>
    <row r="3941" spans="8:25" x14ac:dyDescent="0.15">
      <c r="H3941" s="2"/>
      <c r="K3941" s="3"/>
      <c r="L3941" s="3"/>
    </row>
    <row r="3942" spans="8:25" x14ac:dyDescent="0.15">
      <c r="H3942" s="2"/>
    </row>
    <row r="3943" spans="8:25" x14ac:dyDescent="0.15">
      <c r="H3943" s="2"/>
    </row>
    <row r="3944" spans="8:25" x14ac:dyDescent="0.15">
      <c r="H3944" s="2"/>
      <c r="T3944" s="3"/>
    </row>
    <row r="3945" spans="8:25" x14ac:dyDescent="0.15">
      <c r="H3945" s="2"/>
      <c r="T3945" s="3"/>
    </row>
    <row r="3946" spans="8:25" x14ac:dyDescent="0.15">
      <c r="H3946" s="2"/>
    </row>
    <row r="3947" spans="8:25" x14ac:dyDescent="0.15">
      <c r="H3947" s="2"/>
    </row>
    <row r="3948" spans="8:25" x14ac:dyDescent="0.15">
      <c r="H3948" s="2"/>
      <c r="K3948" s="3"/>
      <c r="L3948" s="3"/>
      <c r="S3948" s="3"/>
      <c r="T3948" s="3"/>
      <c r="V3948" s="3"/>
      <c r="Y3948" s="3"/>
    </row>
    <row r="3949" spans="8:25" x14ac:dyDescent="0.15">
      <c r="H3949" s="2"/>
      <c r="K3949" s="3"/>
      <c r="L3949" s="3"/>
      <c r="S3949" s="3"/>
      <c r="T3949" s="3"/>
      <c r="V3949" s="3"/>
      <c r="Y3949" s="3"/>
    </row>
    <row r="3950" spans="8:25" x14ac:dyDescent="0.15">
      <c r="H3950" s="2"/>
    </row>
    <row r="3951" spans="8:25" x14ac:dyDescent="0.15">
      <c r="H3951" s="2"/>
    </row>
    <row r="3952" spans="8:25" x14ac:dyDescent="0.15">
      <c r="H3952" s="2"/>
      <c r="K3952" s="3"/>
      <c r="L3952" s="3"/>
    </row>
    <row r="3953" spans="8:28" x14ac:dyDescent="0.15">
      <c r="H3953" s="2"/>
      <c r="K3953" s="3"/>
      <c r="L3953" s="3"/>
    </row>
    <row r="3954" spans="8:28" x14ac:dyDescent="0.15">
      <c r="H3954" s="2"/>
      <c r="K3954" s="3"/>
      <c r="L3954" s="3"/>
      <c r="S3954" s="3"/>
      <c r="T3954" s="3"/>
      <c r="Y3954" s="3"/>
    </row>
    <row r="3955" spans="8:28" x14ac:dyDescent="0.15">
      <c r="H3955" s="2"/>
      <c r="K3955" s="3"/>
      <c r="L3955" s="3"/>
      <c r="S3955" s="3"/>
      <c r="T3955" s="3"/>
      <c r="Y3955" s="3"/>
    </row>
    <row r="3956" spans="8:28" x14ac:dyDescent="0.15">
      <c r="H3956" s="2"/>
    </row>
    <row r="3957" spans="8:28" x14ac:dyDescent="0.15">
      <c r="H3957" s="2"/>
    </row>
    <row r="3958" spans="8:28" x14ac:dyDescent="0.15">
      <c r="H3958" s="2"/>
      <c r="K3958" s="3"/>
      <c r="L3958" s="3"/>
      <c r="S3958" s="3"/>
      <c r="T3958" s="3"/>
      <c r="V3958" s="3"/>
      <c r="Y3958" s="3"/>
    </row>
    <row r="3959" spans="8:28" x14ac:dyDescent="0.15">
      <c r="H3959" s="2"/>
      <c r="K3959" s="3"/>
      <c r="L3959" s="3"/>
      <c r="S3959" s="3"/>
      <c r="T3959" s="3"/>
      <c r="V3959" s="3"/>
      <c r="Y3959" s="3"/>
    </row>
    <row r="3960" spans="8:28" x14ac:dyDescent="0.15">
      <c r="H3960" s="2"/>
      <c r="K3960" s="3"/>
      <c r="L3960" s="3"/>
    </row>
    <row r="3961" spans="8:28" x14ac:dyDescent="0.15">
      <c r="H3961" s="2"/>
      <c r="K3961" s="3"/>
      <c r="L3961" s="3"/>
    </row>
    <row r="3962" spans="8:28" x14ac:dyDescent="0.15">
      <c r="H3962" s="2"/>
      <c r="K3962" s="3"/>
      <c r="L3962" s="3"/>
      <c r="S3962" s="3"/>
      <c r="T3962" s="3"/>
      <c r="Y3962" s="3"/>
    </row>
    <row r="3963" spans="8:28" x14ac:dyDescent="0.15">
      <c r="H3963" s="2"/>
      <c r="K3963" s="3"/>
      <c r="L3963" s="3"/>
      <c r="S3963" s="3"/>
      <c r="T3963" s="3"/>
      <c r="Y3963" s="3"/>
    </row>
    <row r="3964" spans="8:28" x14ac:dyDescent="0.15">
      <c r="H3964" s="2"/>
    </row>
    <row r="3965" spans="8:28" x14ac:dyDescent="0.15">
      <c r="H3965" s="2"/>
    </row>
    <row r="3966" spans="8:28" x14ac:dyDescent="0.15">
      <c r="H3966" s="2"/>
      <c r="K3966" s="3"/>
      <c r="L3966" s="3"/>
      <c r="S3966" s="3"/>
      <c r="T3966" s="3"/>
      <c r="V3966" s="3"/>
      <c r="Y3966" s="3"/>
    </row>
    <row r="3967" spans="8:28" x14ac:dyDescent="0.15">
      <c r="H3967" s="2"/>
      <c r="K3967" s="3"/>
      <c r="L3967" s="3"/>
      <c r="S3967" s="3"/>
      <c r="T3967" s="3"/>
      <c r="V3967" s="3"/>
      <c r="Y3967" s="3"/>
    </row>
    <row r="3968" spans="8:28" x14ac:dyDescent="0.15">
      <c r="H3968" s="2"/>
      <c r="K3968" s="3"/>
      <c r="L3968" s="3"/>
      <c r="S3968" s="3"/>
      <c r="T3968" s="3"/>
      <c r="U3968" s="3"/>
      <c r="V3968" s="3"/>
      <c r="Y3968" s="3"/>
      <c r="AA3968" s="3"/>
      <c r="AB3968" s="3"/>
    </row>
    <row r="3969" spans="8:28" x14ac:dyDescent="0.15">
      <c r="H3969" s="2"/>
      <c r="K3969" s="3"/>
      <c r="L3969" s="3"/>
      <c r="S3969" s="3"/>
      <c r="T3969" s="3"/>
      <c r="U3969" s="3"/>
      <c r="V3969" s="3"/>
      <c r="Y3969" s="3"/>
      <c r="AB3969" s="3"/>
    </row>
    <row r="3970" spans="8:28" x14ac:dyDescent="0.15">
      <c r="H3970" s="2"/>
      <c r="K3970" s="3"/>
      <c r="L3970" s="3"/>
    </row>
    <row r="3971" spans="8:28" x14ac:dyDescent="0.15">
      <c r="H3971" s="2"/>
      <c r="K3971" s="3"/>
      <c r="L3971" s="3"/>
    </row>
    <row r="3972" spans="8:28" x14ac:dyDescent="0.15">
      <c r="H3972" s="2"/>
      <c r="K3972" s="3"/>
      <c r="L3972" s="3"/>
      <c r="T3972" s="3"/>
      <c r="U3972" s="3"/>
      <c r="Y3972" s="3"/>
      <c r="AB3972" s="3"/>
    </row>
    <row r="3973" spans="8:28" x14ac:dyDescent="0.15">
      <c r="H3973" s="2"/>
      <c r="K3973" s="3"/>
      <c r="L3973" s="3"/>
      <c r="T3973" s="3"/>
      <c r="U3973" s="3"/>
      <c r="Y3973" s="3"/>
      <c r="AB3973" s="3"/>
    </row>
    <row r="3974" spans="8:28" x14ac:dyDescent="0.15">
      <c r="H3974" s="2"/>
      <c r="K3974" s="3"/>
      <c r="L3974" s="3"/>
      <c r="S3974" s="3"/>
      <c r="T3974" s="3"/>
      <c r="U3974" s="3"/>
      <c r="V3974" s="3"/>
      <c r="Y3974" s="3"/>
      <c r="AB3974" s="3"/>
    </row>
    <row r="3975" spans="8:28" x14ac:dyDescent="0.15">
      <c r="H3975" s="2"/>
      <c r="K3975" s="3"/>
      <c r="L3975" s="3"/>
      <c r="S3975" s="3"/>
      <c r="T3975" s="3"/>
      <c r="U3975" s="3"/>
      <c r="V3975" s="3"/>
      <c r="Y3975" s="3"/>
      <c r="AA3975" s="3"/>
      <c r="AB3975" s="3"/>
    </row>
    <row r="3976" spans="8:28" x14ac:dyDescent="0.15">
      <c r="H3976" s="2"/>
      <c r="K3976" s="3"/>
      <c r="L3976" s="3"/>
    </row>
    <row r="3977" spans="8:28" x14ac:dyDescent="0.15">
      <c r="H3977" s="2"/>
      <c r="K3977" s="3"/>
      <c r="L3977" s="3"/>
    </row>
    <row r="3978" spans="8:28" x14ac:dyDescent="0.15">
      <c r="H3978" s="2"/>
      <c r="K3978" s="3"/>
      <c r="L3978" s="3"/>
      <c r="T3978" s="3"/>
      <c r="U3978" s="3"/>
      <c r="Y3978" s="3"/>
      <c r="AB3978" s="3"/>
    </row>
    <row r="3979" spans="8:28" x14ac:dyDescent="0.15">
      <c r="H3979" s="2"/>
      <c r="K3979" s="3"/>
      <c r="L3979" s="3"/>
      <c r="T3979" s="3"/>
      <c r="U3979" s="3"/>
      <c r="Y3979" s="3"/>
      <c r="AB3979" s="3"/>
    </row>
    <row r="3980" spans="8:28" x14ac:dyDescent="0.15">
      <c r="H3980" s="2"/>
      <c r="S3980" s="3"/>
      <c r="T3980" s="3"/>
      <c r="V3980" s="3"/>
      <c r="Y3980" s="3"/>
    </row>
    <row r="3981" spans="8:28" x14ac:dyDescent="0.15">
      <c r="H3981" s="2"/>
      <c r="S3981" s="3"/>
      <c r="T3981" s="3"/>
      <c r="V3981" s="3"/>
      <c r="Y3981" s="3"/>
    </row>
    <row r="3982" spans="8:28" x14ac:dyDescent="0.15">
      <c r="H3982" s="2"/>
    </row>
    <row r="3983" spans="8:28" x14ac:dyDescent="0.15">
      <c r="H3983" s="2"/>
    </row>
    <row r="3984" spans="8:28" x14ac:dyDescent="0.15">
      <c r="H3984" s="2"/>
    </row>
    <row r="3985" spans="8:28" x14ac:dyDescent="0.15">
      <c r="H3985" s="2"/>
    </row>
    <row r="3986" spans="8:28" x14ac:dyDescent="0.15">
      <c r="H3986" s="2"/>
    </row>
    <row r="3987" spans="8:28" x14ac:dyDescent="0.15">
      <c r="H3987" s="2"/>
    </row>
    <row r="3988" spans="8:28" x14ac:dyDescent="0.15">
      <c r="H3988" s="2"/>
      <c r="T3988" s="3"/>
    </row>
    <row r="3989" spans="8:28" x14ac:dyDescent="0.15">
      <c r="H3989" s="2"/>
      <c r="T3989" s="3"/>
    </row>
    <row r="3990" spans="8:28" x14ac:dyDescent="0.15">
      <c r="H3990" s="2"/>
    </row>
    <row r="3991" spans="8:28" x14ac:dyDescent="0.15">
      <c r="H3991" s="2"/>
    </row>
    <row r="3992" spans="8:28" x14ac:dyDescent="0.15">
      <c r="H3992" s="2"/>
    </row>
    <row r="3993" spans="8:28" x14ac:dyDescent="0.15">
      <c r="H3993" s="2"/>
    </row>
    <row r="3994" spans="8:28" x14ac:dyDescent="0.15">
      <c r="H3994" s="2"/>
    </row>
    <row r="3995" spans="8:28" x14ac:dyDescent="0.15">
      <c r="H3995" s="2"/>
    </row>
    <row r="3996" spans="8:28" x14ac:dyDescent="0.15">
      <c r="H3996" s="2"/>
      <c r="S3996" s="3"/>
      <c r="T3996" s="3"/>
      <c r="U3996" s="3"/>
      <c r="V3996" s="3"/>
      <c r="Y3996" s="3"/>
      <c r="AB3996" s="3"/>
    </row>
    <row r="3997" spans="8:28" x14ac:dyDescent="0.15">
      <c r="H3997" s="2"/>
      <c r="S3997" s="3"/>
      <c r="T3997" s="3"/>
      <c r="U3997" s="3"/>
      <c r="V3997" s="3"/>
      <c r="Y3997" s="3"/>
    </row>
    <row r="3998" spans="8:28" x14ac:dyDescent="0.15">
      <c r="H3998" s="2"/>
    </row>
    <row r="3999" spans="8:28" x14ac:dyDescent="0.15">
      <c r="H3999" s="2"/>
    </row>
    <row r="4000" spans="8:28" x14ac:dyDescent="0.15">
      <c r="H4000" s="2"/>
    </row>
    <row r="4001" spans="8:28" x14ac:dyDescent="0.15">
      <c r="H4001" s="2"/>
    </row>
    <row r="4002" spans="8:28" x14ac:dyDescent="0.15">
      <c r="H4002" s="2"/>
    </row>
    <row r="4003" spans="8:28" x14ac:dyDescent="0.15">
      <c r="H4003" s="2"/>
    </row>
    <row r="4004" spans="8:28" x14ac:dyDescent="0.15">
      <c r="H4004" s="2"/>
      <c r="S4004" s="3"/>
      <c r="T4004" s="3"/>
      <c r="U4004" s="3"/>
      <c r="V4004" s="3"/>
      <c r="Y4004" s="3"/>
      <c r="AB4004" s="3"/>
    </row>
    <row r="4005" spans="8:28" x14ac:dyDescent="0.15">
      <c r="H4005" s="2"/>
      <c r="S4005" s="3"/>
      <c r="T4005" s="3"/>
      <c r="U4005" s="3"/>
      <c r="V4005" s="3"/>
      <c r="Y4005" s="3"/>
      <c r="AB4005" s="3"/>
    </row>
    <row r="4006" spans="8:28" x14ac:dyDescent="0.15">
      <c r="H4006" s="2"/>
    </row>
    <row r="4007" spans="8:28" x14ac:dyDescent="0.15">
      <c r="H4007" s="2"/>
    </row>
    <row r="4008" spans="8:28" x14ac:dyDescent="0.15">
      <c r="H4008" s="2"/>
    </row>
    <row r="4009" spans="8:28" x14ac:dyDescent="0.15">
      <c r="H4009" s="2"/>
    </row>
    <row r="4010" spans="8:28" x14ac:dyDescent="0.15">
      <c r="H4010" s="2"/>
    </row>
    <row r="4011" spans="8:28" x14ac:dyDescent="0.15">
      <c r="H4011" s="2"/>
    </row>
    <row r="4012" spans="8:28" x14ac:dyDescent="0.15">
      <c r="H4012" s="2"/>
      <c r="S4012" s="3"/>
      <c r="T4012" s="3"/>
      <c r="U4012" s="3"/>
      <c r="V4012" s="3"/>
      <c r="Y4012" s="3"/>
      <c r="AB4012" s="3"/>
    </row>
    <row r="4013" spans="8:28" x14ac:dyDescent="0.15">
      <c r="H4013" s="2"/>
      <c r="S4013" s="3"/>
      <c r="T4013" s="3"/>
      <c r="U4013" s="3"/>
      <c r="V4013" s="3"/>
      <c r="Y4013" s="3"/>
    </row>
    <row r="4014" spans="8:28" x14ac:dyDescent="0.15">
      <c r="H4014" s="2"/>
    </row>
    <row r="4015" spans="8:28" x14ac:dyDescent="0.15">
      <c r="H4015" s="2"/>
    </row>
    <row r="4016" spans="8:28" x14ac:dyDescent="0.15">
      <c r="H4016" s="2"/>
    </row>
    <row r="4017" spans="8:28" x14ac:dyDescent="0.15">
      <c r="H4017" s="2"/>
    </row>
    <row r="4018" spans="8:28" x14ac:dyDescent="0.15">
      <c r="H4018" s="2"/>
    </row>
    <row r="4019" spans="8:28" x14ac:dyDescent="0.15">
      <c r="H4019" s="2"/>
    </row>
    <row r="4020" spans="8:28" x14ac:dyDescent="0.15">
      <c r="H4020" s="2"/>
      <c r="K4020" s="3"/>
      <c r="L4020" s="3"/>
      <c r="T4020" s="3"/>
      <c r="U4020" s="3"/>
      <c r="Y4020" s="3"/>
      <c r="AB4020" s="3"/>
    </row>
    <row r="4021" spans="8:28" x14ac:dyDescent="0.15">
      <c r="H4021" s="2"/>
      <c r="K4021" s="3"/>
      <c r="L4021" s="3"/>
      <c r="T4021" s="3"/>
      <c r="U4021" s="3"/>
      <c r="Y4021" s="3"/>
      <c r="AB4021" s="3"/>
    </row>
    <row r="4022" spans="8:28" x14ac:dyDescent="0.15">
      <c r="H4022" s="2"/>
      <c r="K4022" s="3"/>
      <c r="L4022" s="3"/>
    </row>
    <row r="4023" spans="8:28" x14ac:dyDescent="0.15">
      <c r="H4023" s="2"/>
      <c r="K4023" s="3"/>
      <c r="L4023" s="3"/>
    </row>
    <row r="4024" spans="8:28" x14ac:dyDescent="0.15">
      <c r="H4024" s="2"/>
      <c r="K4024" s="3"/>
      <c r="L4024" s="3"/>
    </row>
    <row r="4025" spans="8:28" x14ac:dyDescent="0.15">
      <c r="H4025" s="2"/>
      <c r="K4025" s="3"/>
      <c r="L4025" s="3"/>
    </row>
    <row r="4026" spans="8:28" x14ac:dyDescent="0.15">
      <c r="H4026" s="2"/>
      <c r="K4026" s="3"/>
      <c r="L4026" s="3"/>
    </row>
    <row r="4027" spans="8:28" x14ac:dyDescent="0.15">
      <c r="H4027" s="2"/>
      <c r="K4027" s="3"/>
      <c r="L4027" s="3"/>
    </row>
    <row r="4028" spans="8:28" x14ac:dyDescent="0.15">
      <c r="H4028" s="2"/>
      <c r="K4028" s="3"/>
      <c r="L4028" s="3"/>
      <c r="S4028" s="3"/>
      <c r="T4028" s="3"/>
      <c r="U4028" s="3"/>
      <c r="V4028" s="3"/>
      <c r="Y4028" s="3"/>
      <c r="AB4028" s="3"/>
    </row>
    <row r="4029" spans="8:28" x14ac:dyDescent="0.15">
      <c r="H4029" s="2"/>
      <c r="K4029" s="3"/>
      <c r="L4029" s="3"/>
      <c r="S4029" s="3"/>
      <c r="T4029" s="3"/>
      <c r="U4029" s="3"/>
      <c r="V4029" s="3"/>
      <c r="Y4029" s="3"/>
      <c r="AB4029" s="3"/>
    </row>
    <row r="4030" spans="8:28" x14ac:dyDescent="0.15">
      <c r="H4030" s="2"/>
      <c r="K4030" s="3"/>
      <c r="L4030" s="3"/>
    </row>
    <row r="4031" spans="8:28" x14ac:dyDescent="0.15">
      <c r="H4031" s="2"/>
      <c r="K4031" s="3"/>
      <c r="L4031" s="3"/>
    </row>
    <row r="4032" spans="8:28" x14ac:dyDescent="0.15">
      <c r="H4032" s="2"/>
      <c r="K4032" s="3"/>
      <c r="L4032" s="3"/>
    </row>
    <row r="4033" spans="8:28" x14ac:dyDescent="0.15">
      <c r="H4033" s="2"/>
      <c r="K4033" s="3"/>
      <c r="L4033" s="3"/>
    </row>
    <row r="4034" spans="8:28" x14ac:dyDescent="0.15">
      <c r="H4034" s="2"/>
      <c r="K4034" s="3"/>
      <c r="L4034" s="3"/>
    </row>
    <row r="4035" spans="8:28" x14ac:dyDescent="0.15">
      <c r="H4035" s="2"/>
      <c r="K4035" s="3"/>
      <c r="L4035" s="3"/>
    </row>
    <row r="4036" spans="8:28" x14ac:dyDescent="0.15">
      <c r="H4036" s="2"/>
      <c r="S4036" s="3"/>
      <c r="T4036" s="3"/>
      <c r="U4036" s="3"/>
      <c r="V4036" s="3"/>
      <c r="Y4036" s="3"/>
      <c r="AB4036" s="3"/>
    </row>
    <row r="4037" spans="8:28" x14ac:dyDescent="0.15">
      <c r="H4037" s="2"/>
      <c r="S4037" s="3"/>
      <c r="T4037" s="3"/>
      <c r="U4037" s="3"/>
      <c r="V4037" s="3"/>
      <c r="Y4037" s="3"/>
      <c r="AB4037" s="3"/>
    </row>
    <row r="4038" spans="8:28" x14ac:dyDescent="0.15">
      <c r="H4038" s="2"/>
    </row>
    <row r="4039" spans="8:28" x14ac:dyDescent="0.15">
      <c r="H4039" s="2"/>
    </row>
    <row r="4040" spans="8:28" x14ac:dyDescent="0.15">
      <c r="H4040" s="2"/>
    </row>
    <row r="4041" spans="8:28" x14ac:dyDescent="0.15">
      <c r="H4041" s="2"/>
    </row>
    <row r="4042" spans="8:28" x14ac:dyDescent="0.15">
      <c r="H4042" s="2"/>
    </row>
    <row r="4043" spans="8:28" x14ac:dyDescent="0.15">
      <c r="H4043" s="2"/>
    </row>
    <row r="4044" spans="8:28" x14ac:dyDescent="0.15">
      <c r="H4044" s="2"/>
      <c r="L4044" s="3"/>
      <c r="T4044" s="3"/>
      <c r="Y4044" s="3"/>
    </row>
    <row r="4045" spans="8:28" x14ac:dyDescent="0.15">
      <c r="H4045" s="2"/>
      <c r="L4045" s="3"/>
      <c r="T4045" s="3"/>
      <c r="Y4045" s="3"/>
    </row>
    <row r="4046" spans="8:28" x14ac:dyDescent="0.15">
      <c r="H4046" s="2"/>
      <c r="L4046" s="3"/>
    </row>
    <row r="4047" spans="8:28" x14ac:dyDescent="0.15">
      <c r="H4047" s="2"/>
      <c r="L4047" s="3"/>
    </row>
    <row r="4048" spans="8:28" x14ac:dyDescent="0.15">
      <c r="H4048" s="2"/>
      <c r="L4048" s="3"/>
    </row>
    <row r="4049" spans="8:28" x14ac:dyDescent="0.15">
      <c r="H4049" s="2"/>
      <c r="L4049" s="3"/>
    </row>
    <row r="4050" spans="8:28" x14ac:dyDescent="0.15">
      <c r="H4050" s="2"/>
      <c r="L4050" s="3"/>
    </row>
    <row r="4051" spans="8:28" x14ac:dyDescent="0.15">
      <c r="H4051" s="2"/>
      <c r="L4051" s="3"/>
    </row>
    <row r="4052" spans="8:28" x14ac:dyDescent="0.15">
      <c r="H4052" s="2"/>
      <c r="S4052" s="3"/>
      <c r="T4052" s="3"/>
      <c r="V4052" s="3"/>
      <c r="Y4052" s="3"/>
    </row>
    <row r="4053" spans="8:28" x14ac:dyDescent="0.15">
      <c r="H4053" s="2"/>
      <c r="S4053" s="3"/>
      <c r="T4053" s="3"/>
      <c r="V4053" s="3"/>
      <c r="Y4053" s="3"/>
    </row>
    <row r="4054" spans="8:28" x14ac:dyDescent="0.15">
      <c r="H4054" s="2"/>
    </row>
    <row r="4055" spans="8:28" x14ac:dyDescent="0.15">
      <c r="H4055" s="2"/>
    </row>
    <row r="4056" spans="8:28" x14ac:dyDescent="0.15">
      <c r="H4056" s="2"/>
    </row>
    <row r="4057" spans="8:28" x14ac:dyDescent="0.15">
      <c r="H4057" s="2"/>
    </row>
    <row r="4058" spans="8:28" x14ac:dyDescent="0.15">
      <c r="H4058" s="2"/>
    </row>
    <row r="4059" spans="8:28" x14ac:dyDescent="0.15">
      <c r="H4059" s="2"/>
    </row>
    <row r="4060" spans="8:28" x14ac:dyDescent="0.15">
      <c r="H4060" s="2"/>
      <c r="K4060" s="3"/>
      <c r="L4060" s="3"/>
      <c r="T4060" s="3"/>
      <c r="U4060" s="3"/>
      <c r="Y4060" s="3"/>
      <c r="AB4060" s="3"/>
    </row>
    <row r="4061" spans="8:28" x14ac:dyDescent="0.15">
      <c r="H4061" s="2"/>
      <c r="K4061" s="3"/>
      <c r="L4061" s="3"/>
      <c r="T4061" s="3"/>
      <c r="U4061" s="3"/>
      <c r="Y4061" s="3"/>
      <c r="AB4061" s="3"/>
    </row>
    <row r="4062" spans="8:28" x14ac:dyDescent="0.15">
      <c r="H4062" s="2"/>
      <c r="K4062" s="3"/>
      <c r="L4062" s="3"/>
    </row>
    <row r="4063" spans="8:28" x14ac:dyDescent="0.15">
      <c r="H4063" s="2"/>
      <c r="K4063" s="3"/>
      <c r="L4063" s="3"/>
    </row>
    <row r="4064" spans="8:28" x14ac:dyDescent="0.15">
      <c r="H4064" s="2"/>
      <c r="K4064" s="3"/>
      <c r="L4064" s="3"/>
    </row>
    <row r="4065" spans="8:28" x14ac:dyDescent="0.15">
      <c r="H4065" s="2"/>
      <c r="K4065" s="3"/>
      <c r="L4065" s="3"/>
    </row>
    <row r="4066" spans="8:28" x14ac:dyDescent="0.15">
      <c r="H4066" s="2"/>
      <c r="K4066" s="3"/>
      <c r="L4066" s="3"/>
    </row>
    <row r="4067" spans="8:28" x14ac:dyDescent="0.15">
      <c r="H4067" s="2"/>
      <c r="K4067" s="3"/>
      <c r="L4067" s="3"/>
    </row>
    <row r="4068" spans="8:28" x14ac:dyDescent="0.15">
      <c r="H4068" s="2"/>
      <c r="K4068" s="3"/>
      <c r="L4068" s="3"/>
      <c r="S4068" s="3"/>
      <c r="T4068" s="3"/>
      <c r="V4068" s="3"/>
      <c r="Y4068" s="3"/>
    </row>
    <row r="4069" spans="8:28" x14ac:dyDescent="0.15">
      <c r="H4069" s="2"/>
      <c r="K4069" s="3"/>
      <c r="L4069" s="3"/>
      <c r="S4069" s="3"/>
      <c r="T4069" s="3"/>
      <c r="V4069" s="3"/>
      <c r="Y4069" s="3"/>
    </row>
    <row r="4070" spans="8:28" x14ac:dyDescent="0.15">
      <c r="H4070" s="2"/>
      <c r="K4070" s="3"/>
      <c r="L4070" s="3"/>
      <c r="S4070" s="3"/>
      <c r="T4070" s="3"/>
      <c r="V4070" s="3"/>
      <c r="Y4070" s="3"/>
    </row>
    <row r="4071" spans="8:28" x14ac:dyDescent="0.15">
      <c r="H4071" s="2"/>
      <c r="K4071" s="3"/>
      <c r="L4071" s="3"/>
      <c r="S4071" s="3"/>
      <c r="T4071" s="3"/>
      <c r="V4071" s="3"/>
      <c r="Y4071" s="3"/>
    </row>
    <row r="4072" spans="8:28" x14ac:dyDescent="0.15">
      <c r="H4072" s="2"/>
      <c r="K4072" s="3"/>
      <c r="L4072" s="3"/>
      <c r="T4072" s="3"/>
      <c r="U4072" s="3"/>
      <c r="Y4072" s="3"/>
      <c r="AB4072" s="3"/>
    </row>
    <row r="4073" spans="8:28" x14ac:dyDescent="0.15">
      <c r="H4073" s="2"/>
      <c r="K4073" s="3"/>
      <c r="L4073" s="3"/>
      <c r="T4073" s="3"/>
      <c r="U4073" s="3"/>
      <c r="Y4073" s="3"/>
      <c r="AB4073" s="3"/>
    </row>
    <row r="4074" spans="8:28" x14ac:dyDescent="0.15">
      <c r="H4074" s="2"/>
      <c r="K4074" s="3"/>
      <c r="L4074" s="3"/>
    </row>
    <row r="4075" spans="8:28" x14ac:dyDescent="0.15">
      <c r="H4075" s="2"/>
      <c r="K4075" s="3"/>
      <c r="L4075" s="3"/>
    </row>
    <row r="4076" spans="8:28" x14ac:dyDescent="0.15">
      <c r="H4076" s="2"/>
      <c r="K4076" s="3"/>
      <c r="L4076" s="3"/>
    </row>
    <row r="4077" spans="8:28" x14ac:dyDescent="0.15">
      <c r="H4077" s="2"/>
      <c r="K4077" s="3"/>
      <c r="L4077" s="3"/>
    </row>
    <row r="4078" spans="8:28" x14ac:dyDescent="0.15">
      <c r="H4078" s="2"/>
      <c r="K4078" s="3"/>
      <c r="L4078" s="3"/>
    </row>
    <row r="4079" spans="8:28" x14ac:dyDescent="0.15">
      <c r="H4079" s="2"/>
      <c r="K4079" s="3"/>
      <c r="L4079" s="3"/>
    </row>
    <row r="4080" spans="8:28" x14ac:dyDescent="0.15">
      <c r="H4080" s="2"/>
    </row>
    <row r="4081" spans="8:25" x14ac:dyDescent="0.15">
      <c r="H4081" s="2"/>
    </row>
    <row r="4082" spans="8:25" x14ac:dyDescent="0.15">
      <c r="H4082" s="2"/>
    </row>
    <row r="4083" spans="8:25" x14ac:dyDescent="0.15">
      <c r="H4083" s="2"/>
    </row>
    <row r="4084" spans="8:25" x14ac:dyDescent="0.15">
      <c r="H4084" s="2"/>
    </row>
    <row r="4085" spans="8:25" x14ac:dyDescent="0.15">
      <c r="H4085" s="2"/>
    </row>
    <row r="4086" spans="8:25" x14ac:dyDescent="0.15">
      <c r="H4086" s="2"/>
    </row>
    <row r="4087" spans="8:25" x14ac:dyDescent="0.15">
      <c r="H4087" s="2"/>
    </row>
    <row r="4088" spans="8:25" x14ac:dyDescent="0.15">
      <c r="H4088" s="2"/>
      <c r="T4088" s="3"/>
      <c r="Y4088" s="3"/>
    </row>
    <row r="4089" spans="8:25" x14ac:dyDescent="0.15">
      <c r="H4089" s="2"/>
      <c r="T4089" s="3"/>
      <c r="Y4089" s="3"/>
    </row>
    <row r="4090" spans="8:25" x14ac:dyDescent="0.15">
      <c r="H4090" s="2"/>
    </row>
    <row r="4091" spans="8:25" x14ac:dyDescent="0.15">
      <c r="H4091" s="2"/>
    </row>
    <row r="4092" spans="8:25" x14ac:dyDescent="0.15">
      <c r="H4092" s="2"/>
    </row>
    <row r="4093" spans="8:25" x14ac:dyDescent="0.15">
      <c r="H4093" s="2"/>
    </row>
    <row r="4094" spans="8:25" x14ac:dyDescent="0.15">
      <c r="H4094" s="2"/>
    </row>
    <row r="4095" spans="8:25" x14ac:dyDescent="0.15">
      <c r="H4095" s="2"/>
    </row>
    <row r="4096" spans="8:25" x14ac:dyDescent="0.15">
      <c r="H4096" s="2"/>
    </row>
    <row r="4097" spans="8:28" x14ac:dyDescent="0.15">
      <c r="H4097" s="2"/>
    </row>
    <row r="4098" spans="8:28" x14ac:dyDescent="0.15">
      <c r="H4098" s="2"/>
    </row>
    <row r="4099" spans="8:28" x14ac:dyDescent="0.15">
      <c r="H4099" s="2"/>
    </row>
    <row r="4100" spans="8:28" x14ac:dyDescent="0.15">
      <c r="H4100" s="2"/>
    </row>
    <row r="4101" spans="8:28" x14ac:dyDescent="0.15">
      <c r="H4101" s="2"/>
    </row>
    <row r="4102" spans="8:28" x14ac:dyDescent="0.15">
      <c r="H4102" s="2"/>
      <c r="S4102" s="3"/>
      <c r="T4102" s="3"/>
      <c r="U4102" s="3"/>
      <c r="V4102" s="3"/>
      <c r="Y4102" s="3"/>
      <c r="AB4102" s="3"/>
    </row>
    <row r="4103" spans="8:28" x14ac:dyDescent="0.15">
      <c r="H4103" s="2"/>
      <c r="S4103" s="3"/>
      <c r="T4103" s="3"/>
      <c r="U4103" s="3"/>
      <c r="V4103" s="3"/>
      <c r="Y4103" s="3"/>
      <c r="AB4103" s="3"/>
    </row>
    <row r="4104" spans="8:28" x14ac:dyDescent="0.15">
      <c r="H4104" s="2"/>
    </row>
    <row r="4105" spans="8:28" x14ac:dyDescent="0.15">
      <c r="H4105" s="2"/>
    </row>
    <row r="4106" spans="8:28" x14ac:dyDescent="0.15">
      <c r="H4106" s="2"/>
    </row>
    <row r="4107" spans="8:28" x14ac:dyDescent="0.15">
      <c r="H4107" s="2"/>
    </row>
    <row r="4108" spans="8:28" x14ac:dyDescent="0.15">
      <c r="H4108" s="2"/>
    </row>
    <row r="4109" spans="8:28" x14ac:dyDescent="0.15">
      <c r="H4109" s="2"/>
    </row>
    <row r="4110" spans="8:28" x14ac:dyDescent="0.15">
      <c r="H4110" s="2"/>
    </row>
    <row r="4111" spans="8:28" x14ac:dyDescent="0.15">
      <c r="H4111" s="2"/>
    </row>
    <row r="4112" spans="8:28" x14ac:dyDescent="0.15">
      <c r="H4112" s="2"/>
    </row>
    <row r="4113" spans="8:28" x14ac:dyDescent="0.15">
      <c r="H4113" s="2"/>
    </row>
    <row r="4114" spans="8:28" x14ac:dyDescent="0.15">
      <c r="H4114" s="2"/>
      <c r="T4114" s="3"/>
      <c r="U4114" s="3"/>
      <c r="Y4114" s="3"/>
      <c r="AB4114" s="3"/>
    </row>
    <row r="4115" spans="8:28" x14ac:dyDescent="0.15">
      <c r="H4115" s="2"/>
      <c r="T4115" s="3"/>
      <c r="U4115" s="3"/>
      <c r="Y4115" s="3"/>
      <c r="AB4115" s="3"/>
    </row>
    <row r="4116" spans="8:28" x14ac:dyDescent="0.15">
      <c r="H4116" s="2"/>
    </row>
    <row r="4117" spans="8:28" x14ac:dyDescent="0.15">
      <c r="H4117" s="2"/>
    </row>
    <row r="4118" spans="8:28" x14ac:dyDescent="0.15">
      <c r="H4118" s="2"/>
      <c r="S4118" s="3"/>
      <c r="U4118" s="3"/>
      <c r="V4118" s="3"/>
      <c r="AB4118" s="3"/>
    </row>
    <row r="4119" spans="8:28" x14ac:dyDescent="0.15">
      <c r="H4119" s="2"/>
      <c r="S4119" s="3"/>
      <c r="U4119" s="3"/>
      <c r="V4119" s="3"/>
      <c r="AB4119" s="3"/>
    </row>
    <row r="4120" spans="8:28" x14ac:dyDescent="0.15">
      <c r="H4120" s="2"/>
    </row>
    <row r="4121" spans="8:28" x14ac:dyDescent="0.15">
      <c r="H4121" s="2"/>
    </row>
    <row r="4122" spans="8:28" x14ac:dyDescent="0.15">
      <c r="H4122" s="2"/>
    </row>
    <row r="4123" spans="8:28" x14ac:dyDescent="0.15">
      <c r="H4123" s="2"/>
    </row>
    <row r="4124" spans="8:28" x14ac:dyDescent="0.15">
      <c r="H4124" s="2"/>
    </row>
    <row r="4125" spans="8:28" x14ac:dyDescent="0.15">
      <c r="H4125" s="2"/>
    </row>
    <row r="4126" spans="8:28" x14ac:dyDescent="0.15">
      <c r="H4126" s="2"/>
    </row>
    <row r="4127" spans="8:28" x14ac:dyDescent="0.15">
      <c r="H4127" s="2"/>
    </row>
    <row r="4128" spans="8:28" x14ac:dyDescent="0.15">
      <c r="H4128" s="2"/>
      <c r="T4128" s="3"/>
      <c r="U4128" s="3"/>
      <c r="Y4128" s="3"/>
    </row>
    <row r="4129" spans="8:25" x14ac:dyDescent="0.15">
      <c r="H4129" s="2"/>
      <c r="T4129" s="3"/>
      <c r="U4129" s="3"/>
      <c r="Y4129" s="3"/>
    </row>
    <row r="4130" spans="8:25" x14ac:dyDescent="0.15">
      <c r="H4130" s="2"/>
    </row>
    <row r="4131" spans="8:25" x14ac:dyDescent="0.15">
      <c r="H4131" s="2"/>
    </row>
    <row r="4132" spans="8:25" x14ac:dyDescent="0.15">
      <c r="H4132" s="2"/>
    </row>
    <row r="4133" spans="8:25" x14ac:dyDescent="0.15">
      <c r="H4133" s="2"/>
    </row>
    <row r="4134" spans="8:25" x14ac:dyDescent="0.15">
      <c r="H4134" s="2"/>
    </row>
    <row r="4135" spans="8:25" x14ac:dyDescent="0.15">
      <c r="H4135" s="2"/>
    </row>
    <row r="4136" spans="8:25" x14ac:dyDescent="0.15">
      <c r="H4136" s="2"/>
    </row>
    <row r="4137" spans="8:25" x14ac:dyDescent="0.15">
      <c r="H4137" s="2"/>
    </row>
    <row r="4138" spans="8:25" x14ac:dyDescent="0.15">
      <c r="H4138" s="2"/>
      <c r="S4138" s="3"/>
      <c r="T4138" s="3"/>
      <c r="V4138" s="3"/>
      <c r="Y4138" s="3"/>
    </row>
    <row r="4139" spans="8:25" x14ac:dyDescent="0.15">
      <c r="H4139" s="2"/>
      <c r="S4139" s="3"/>
      <c r="T4139" s="3"/>
      <c r="V4139" s="3"/>
      <c r="Y4139" s="3"/>
    </row>
    <row r="4140" spans="8:25" x14ac:dyDescent="0.15">
      <c r="H4140" s="2"/>
    </row>
    <row r="4141" spans="8:25" x14ac:dyDescent="0.15">
      <c r="H4141" s="2"/>
    </row>
    <row r="4142" spans="8:25" x14ac:dyDescent="0.15">
      <c r="H4142" s="2"/>
    </row>
    <row r="4143" spans="8:25" x14ac:dyDescent="0.15">
      <c r="H4143" s="2"/>
    </row>
    <row r="4144" spans="8:25" x14ac:dyDescent="0.15">
      <c r="H4144" s="2"/>
    </row>
    <row r="4145" spans="8:8" x14ac:dyDescent="0.15">
      <c r="H4145" s="2"/>
    </row>
    <row r="4146" spans="8:8" x14ac:dyDescent="0.15">
      <c r="H4146" s="2"/>
    </row>
    <row r="4147" spans="8:8" x14ac:dyDescent="0.15">
      <c r="H4147" s="2"/>
    </row>
    <row r="4148" spans="8:8" x14ac:dyDescent="0.15">
      <c r="H4148" s="2"/>
    </row>
    <row r="4149" spans="8:8" x14ac:dyDescent="0.15">
      <c r="H4149" s="2"/>
    </row>
    <row r="4150" spans="8:8" x14ac:dyDescent="0.15">
      <c r="H4150" s="2"/>
    </row>
    <row r="4151" spans="8:8" x14ac:dyDescent="0.15">
      <c r="H4151" s="2"/>
    </row>
    <row r="4152" spans="8:8" x14ac:dyDescent="0.15">
      <c r="H4152" s="2"/>
    </row>
    <row r="4153" spans="8:8" x14ac:dyDescent="0.15">
      <c r="H4153" s="2"/>
    </row>
    <row r="4154" spans="8:8" x14ac:dyDescent="0.15">
      <c r="H4154" s="2"/>
    </row>
    <row r="4155" spans="8:8" x14ac:dyDescent="0.15">
      <c r="H4155" s="2"/>
    </row>
    <row r="4156" spans="8:8" x14ac:dyDescent="0.15">
      <c r="H4156" s="2"/>
    </row>
    <row r="4157" spans="8:8" x14ac:dyDescent="0.15">
      <c r="H4157" s="2"/>
    </row>
    <row r="4158" spans="8:8" x14ac:dyDescent="0.15">
      <c r="H4158" s="2"/>
    </row>
    <row r="4159" spans="8:8" x14ac:dyDescent="0.15">
      <c r="H4159" s="2"/>
    </row>
    <row r="4160" spans="8:8" x14ac:dyDescent="0.15">
      <c r="H4160" s="2"/>
    </row>
    <row r="4161" spans="8:8" x14ac:dyDescent="0.15">
      <c r="H4161" s="2"/>
    </row>
    <row r="4162" spans="8:8" x14ac:dyDescent="0.15">
      <c r="H4162" s="2"/>
    </row>
    <row r="4163" spans="8:8" x14ac:dyDescent="0.15">
      <c r="H4163" s="2"/>
    </row>
    <row r="4164" spans="8:8" x14ac:dyDescent="0.15">
      <c r="H4164" s="2"/>
    </row>
    <row r="4165" spans="8:8" x14ac:dyDescent="0.15">
      <c r="H4165" s="2"/>
    </row>
    <row r="4166" spans="8:8" x14ac:dyDescent="0.15">
      <c r="H4166" s="2"/>
    </row>
    <row r="4167" spans="8:8" x14ac:dyDescent="0.15">
      <c r="H4167" s="2"/>
    </row>
    <row r="4168" spans="8:8" x14ac:dyDescent="0.15">
      <c r="H4168" s="2"/>
    </row>
    <row r="4169" spans="8:8" x14ac:dyDescent="0.15">
      <c r="H4169" s="2"/>
    </row>
    <row r="4170" spans="8:8" x14ac:dyDescent="0.15">
      <c r="H4170" s="2"/>
    </row>
    <row r="4171" spans="8:8" x14ac:dyDescent="0.15">
      <c r="H4171" s="2"/>
    </row>
    <row r="4172" spans="8:8" x14ac:dyDescent="0.15">
      <c r="H4172" s="2"/>
    </row>
    <row r="4173" spans="8:8" x14ac:dyDescent="0.15">
      <c r="H4173" s="2"/>
    </row>
    <row r="4174" spans="8:8" x14ac:dyDescent="0.15">
      <c r="H4174" s="2"/>
    </row>
    <row r="4175" spans="8:8" x14ac:dyDescent="0.15">
      <c r="H4175" s="2"/>
    </row>
    <row r="4176" spans="8:8" x14ac:dyDescent="0.15">
      <c r="H4176" s="2"/>
    </row>
    <row r="4177" spans="8:28" x14ac:dyDescent="0.15">
      <c r="H4177" s="2"/>
    </row>
    <row r="4178" spans="8:28" x14ac:dyDescent="0.15">
      <c r="H4178" s="2"/>
    </row>
    <row r="4179" spans="8:28" x14ac:dyDescent="0.15">
      <c r="H4179" s="2"/>
    </row>
    <row r="4180" spans="8:28" x14ac:dyDescent="0.15">
      <c r="H4180" s="2"/>
    </row>
    <row r="4181" spans="8:28" x14ac:dyDescent="0.15">
      <c r="H4181" s="2"/>
    </row>
    <row r="4182" spans="8:28" x14ac:dyDescent="0.15">
      <c r="H4182" s="2"/>
    </row>
    <row r="4183" spans="8:28" x14ac:dyDescent="0.15">
      <c r="H4183" s="2"/>
    </row>
    <row r="4184" spans="8:28" x14ac:dyDescent="0.15">
      <c r="H4184" s="2"/>
    </row>
    <row r="4185" spans="8:28" x14ac:dyDescent="0.15">
      <c r="H4185" s="2"/>
    </row>
    <row r="4186" spans="8:28" x14ac:dyDescent="0.15">
      <c r="H4186" s="2"/>
    </row>
    <row r="4187" spans="8:28" x14ac:dyDescent="0.15">
      <c r="H4187" s="2"/>
    </row>
    <row r="4188" spans="8:28" x14ac:dyDescent="0.15">
      <c r="H4188" s="2"/>
      <c r="K4188" s="3"/>
      <c r="L4188" s="3"/>
      <c r="S4188" s="3"/>
      <c r="T4188" s="3"/>
      <c r="U4188" s="3"/>
      <c r="V4188" s="3"/>
      <c r="Y4188" s="3"/>
      <c r="AB4188" s="3"/>
    </row>
    <row r="4189" spans="8:28" x14ac:dyDescent="0.15">
      <c r="H4189" s="2"/>
      <c r="K4189" s="3"/>
      <c r="L4189" s="3"/>
      <c r="S4189" s="3"/>
      <c r="T4189" s="3"/>
      <c r="U4189" s="3"/>
      <c r="V4189" s="3"/>
      <c r="Y4189" s="3"/>
      <c r="AB4189" s="3"/>
    </row>
    <row r="4190" spans="8:28" x14ac:dyDescent="0.15">
      <c r="H4190" s="2"/>
      <c r="K4190" s="3"/>
      <c r="L4190" s="3"/>
      <c r="S4190" s="3"/>
      <c r="T4190" s="3"/>
      <c r="V4190" s="3"/>
      <c r="Y4190" s="3"/>
    </row>
    <row r="4191" spans="8:28" x14ac:dyDescent="0.15">
      <c r="H4191" s="2"/>
      <c r="K4191" s="3"/>
      <c r="L4191" s="3"/>
      <c r="S4191" s="3"/>
      <c r="T4191" s="3"/>
      <c r="V4191" s="3"/>
      <c r="Y4191" s="3"/>
    </row>
    <row r="4192" spans="8:28" x14ac:dyDescent="0.15">
      <c r="H4192" s="2"/>
      <c r="K4192" s="3"/>
      <c r="L4192" s="3"/>
    </row>
    <row r="4193" spans="8:28" x14ac:dyDescent="0.15">
      <c r="H4193" s="2"/>
      <c r="K4193" s="3"/>
      <c r="L4193" s="3"/>
    </row>
    <row r="4194" spans="8:28" x14ac:dyDescent="0.15">
      <c r="H4194" s="2"/>
      <c r="K4194" s="3"/>
      <c r="L4194" s="3"/>
    </row>
    <row r="4195" spans="8:28" x14ac:dyDescent="0.15">
      <c r="H4195" s="2"/>
      <c r="K4195" s="3"/>
      <c r="L4195" s="3"/>
    </row>
    <row r="4196" spans="8:28" x14ac:dyDescent="0.15">
      <c r="H4196" s="2"/>
    </row>
    <row r="4197" spans="8:28" x14ac:dyDescent="0.15">
      <c r="H4197" s="2"/>
    </row>
    <row r="4198" spans="8:28" x14ac:dyDescent="0.15">
      <c r="H4198" s="2"/>
      <c r="K4198" s="3"/>
      <c r="L4198" s="3"/>
      <c r="S4198" s="3"/>
      <c r="T4198" s="3"/>
      <c r="V4198" s="3"/>
      <c r="Y4198" s="3"/>
    </row>
    <row r="4199" spans="8:28" x14ac:dyDescent="0.15">
      <c r="H4199" s="2"/>
      <c r="K4199" s="3"/>
      <c r="L4199" s="3"/>
      <c r="S4199" s="3"/>
      <c r="T4199" s="3"/>
      <c r="V4199" s="3"/>
      <c r="Y4199" s="3"/>
    </row>
    <row r="4200" spans="8:28" x14ac:dyDescent="0.15">
      <c r="H4200" s="2"/>
      <c r="K4200" s="3"/>
      <c r="L4200" s="3"/>
    </row>
    <row r="4201" spans="8:28" x14ac:dyDescent="0.15">
      <c r="H4201" s="2"/>
      <c r="K4201" s="3"/>
      <c r="L4201" s="3"/>
    </row>
    <row r="4202" spans="8:28" x14ac:dyDescent="0.15">
      <c r="H4202" s="2"/>
      <c r="K4202" s="3"/>
      <c r="L4202" s="3"/>
    </row>
    <row r="4203" spans="8:28" x14ac:dyDescent="0.15">
      <c r="H4203" s="2"/>
      <c r="K4203" s="3"/>
      <c r="L4203" s="3"/>
    </row>
    <row r="4204" spans="8:28" x14ac:dyDescent="0.15">
      <c r="H4204" s="2"/>
      <c r="K4204" s="3"/>
      <c r="L4204" s="3"/>
      <c r="T4204" s="3"/>
      <c r="U4204" s="3"/>
      <c r="Y4204" s="3"/>
      <c r="AB4204" s="3"/>
    </row>
    <row r="4205" spans="8:28" x14ac:dyDescent="0.15">
      <c r="H4205" s="2"/>
      <c r="K4205" s="3"/>
      <c r="L4205" s="3"/>
      <c r="T4205" s="3"/>
      <c r="U4205" s="3"/>
      <c r="Y4205" s="3"/>
      <c r="AB4205" s="3"/>
    </row>
    <row r="4206" spans="8:28" x14ac:dyDescent="0.15">
      <c r="H4206" s="2"/>
    </row>
    <row r="4207" spans="8:28" x14ac:dyDescent="0.15">
      <c r="H4207" s="2"/>
    </row>
    <row r="4208" spans="8:28" x14ac:dyDescent="0.15">
      <c r="H4208" s="2"/>
      <c r="K4208" s="3"/>
      <c r="L4208" s="3"/>
      <c r="S4208" s="3"/>
      <c r="T4208" s="3"/>
      <c r="U4208" s="3"/>
      <c r="V4208" s="3"/>
      <c r="Y4208" s="3"/>
      <c r="AB4208" s="3"/>
    </row>
    <row r="4209" spans="8:28" x14ac:dyDescent="0.15">
      <c r="H4209" s="2"/>
      <c r="K4209" s="3"/>
      <c r="L4209" s="3"/>
      <c r="S4209" s="3"/>
      <c r="T4209" s="3"/>
      <c r="U4209" s="3"/>
      <c r="V4209" s="3"/>
      <c r="Y4209" s="3"/>
      <c r="AB4209" s="3"/>
    </row>
    <row r="4210" spans="8:28" x14ac:dyDescent="0.15">
      <c r="H4210" s="2"/>
      <c r="K4210" s="3"/>
      <c r="L4210" s="3"/>
      <c r="T4210" s="3"/>
      <c r="Y4210" s="3"/>
    </row>
    <row r="4211" spans="8:28" x14ac:dyDescent="0.15">
      <c r="H4211" s="2"/>
      <c r="K4211" s="3"/>
      <c r="L4211" s="3"/>
      <c r="T4211" s="3"/>
      <c r="Y4211" s="3"/>
    </row>
    <row r="4212" spans="8:28" x14ac:dyDescent="0.15">
      <c r="H4212" s="2"/>
      <c r="K4212" s="3"/>
      <c r="L4212" s="3"/>
      <c r="T4212" s="3"/>
      <c r="U4212" s="3"/>
      <c r="Y4212" s="3"/>
      <c r="AB4212" s="3"/>
    </row>
    <row r="4213" spans="8:28" x14ac:dyDescent="0.15">
      <c r="H4213" s="2"/>
      <c r="K4213" s="3"/>
      <c r="L4213" s="3"/>
      <c r="T4213" s="3"/>
      <c r="U4213" s="3"/>
      <c r="Y4213" s="3"/>
      <c r="AB4213" s="3"/>
    </row>
    <row r="4214" spans="8:28" x14ac:dyDescent="0.15">
      <c r="H4214" s="2"/>
      <c r="K4214" s="3"/>
      <c r="L4214" s="3"/>
      <c r="T4214" s="3"/>
      <c r="U4214" s="3"/>
      <c r="Y4214" s="3"/>
      <c r="AB4214" s="3"/>
    </row>
    <row r="4215" spans="8:28" x14ac:dyDescent="0.15">
      <c r="H4215" s="2"/>
      <c r="K4215" s="3"/>
      <c r="L4215" s="3"/>
      <c r="T4215" s="3"/>
      <c r="U4215" s="3"/>
      <c r="Y4215" s="3"/>
      <c r="AB4215" s="3"/>
    </row>
    <row r="4216" spans="8:28" x14ac:dyDescent="0.15">
      <c r="H4216" s="2"/>
      <c r="S4216" s="3"/>
      <c r="T4216" s="3"/>
      <c r="U4216" s="3"/>
      <c r="V4216" s="3"/>
      <c r="Y4216" s="3"/>
      <c r="AB4216" s="3"/>
    </row>
    <row r="4217" spans="8:28" x14ac:dyDescent="0.15">
      <c r="H4217" s="2"/>
      <c r="S4217" s="3"/>
      <c r="T4217" s="3"/>
      <c r="U4217" s="3"/>
      <c r="V4217" s="3"/>
      <c r="Y4217" s="3"/>
      <c r="AB4217" s="3"/>
    </row>
    <row r="4218" spans="8:28" x14ac:dyDescent="0.15">
      <c r="H4218" s="2"/>
    </row>
    <row r="4219" spans="8:28" x14ac:dyDescent="0.15">
      <c r="H4219" s="2"/>
    </row>
    <row r="4220" spans="8:28" x14ac:dyDescent="0.15">
      <c r="H4220" s="2"/>
      <c r="K4220" s="3"/>
      <c r="L4220" s="3"/>
      <c r="S4220" s="3"/>
      <c r="T4220" s="3"/>
      <c r="V4220" s="3"/>
      <c r="Y4220" s="3"/>
    </row>
    <row r="4221" spans="8:28" x14ac:dyDescent="0.15">
      <c r="H4221" s="2"/>
      <c r="K4221" s="3"/>
      <c r="L4221" s="3"/>
      <c r="S4221" s="3"/>
      <c r="T4221" s="3"/>
      <c r="V4221" s="3"/>
      <c r="Y4221" s="3"/>
    </row>
    <row r="4222" spans="8:28" x14ac:dyDescent="0.15">
      <c r="H4222" s="2"/>
      <c r="K4222" s="3"/>
      <c r="L4222" s="3"/>
    </row>
    <row r="4223" spans="8:28" x14ac:dyDescent="0.15">
      <c r="H4223" s="2"/>
      <c r="K4223" s="3"/>
      <c r="L4223" s="3"/>
    </row>
    <row r="4224" spans="8:28" x14ac:dyDescent="0.15">
      <c r="H4224" s="2"/>
      <c r="T4224" s="3"/>
      <c r="U4224" s="3"/>
      <c r="Y4224" s="3"/>
      <c r="AB4224" s="3"/>
    </row>
    <row r="4225" spans="8:28" x14ac:dyDescent="0.15">
      <c r="H4225" s="2"/>
      <c r="T4225" s="3"/>
      <c r="U4225" s="3"/>
    </row>
    <row r="4226" spans="8:28" x14ac:dyDescent="0.15">
      <c r="H4226" s="2"/>
      <c r="K4226" s="3"/>
      <c r="L4226" s="3"/>
      <c r="S4226" s="3"/>
      <c r="T4226" s="3"/>
      <c r="U4226" s="3"/>
      <c r="V4226" s="3"/>
      <c r="Y4226" s="3"/>
      <c r="AB4226" s="3"/>
    </row>
    <row r="4227" spans="8:28" x14ac:dyDescent="0.15">
      <c r="H4227" s="2"/>
      <c r="K4227" s="3"/>
      <c r="L4227" s="3"/>
      <c r="S4227" s="3"/>
      <c r="T4227" s="3"/>
      <c r="U4227" s="3"/>
      <c r="V4227" s="3"/>
      <c r="Y4227" s="3"/>
      <c r="AB4227" s="3"/>
    </row>
    <row r="4228" spans="8:28" x14ac:dyDescent="0.15">
      <c r="H4228" s="2"/>
      <c r="K4228" s="3"/>
      <c r="L4228" s="3"/>
      <c r="S4228" s="3"/>
      <c r="T4228" s="3"/>
      <c r="V4228" s="3"/>
      <c r="Y4228" s="3"/>
    </row>
    <row r="4229" spans="8:28" x14ac:dyDescent="0.15">
      <c r="H4229" s="2"/>
      <c r="K4229" s="3"/>
      <c r="L4229" s="3"/>
      <c r="S4229" s="3"/>
      <c r="T4229" s="3"/>
      <c r="V4229" s="3"/>
      <c r="Y4229" s="3"/>
    </row>
    <row r="4230" spans="8:28" x14ac:dyDescent="0.15">
      <c r="H4230" s="2"/>
      <c r="K4230" s="3"/>
      <c r="L4230" s="3"/>
      <c r="S4230" s="3"/>
      <c r="T4230" s="3"/>
      <c r="V4230" s="3"/>
      <c r="Y4230" s="3"/>
    </row>
    <row r="4231" spans="8:28" x14ac:dyDescent="0.15">
      <c r="H4231" s="2"/>
      <c r="K4231" s="3"/>
      <c r="L4231" s="3"/>
      <c r="S4231" s="3"/>
      <c r="T4231" s="3"/>
      <c r="V4231" s="3"/>
      <c r="Y4231" s="3"/>
    </row>
    <row r="4232" spans="8:28" x14ac:dyDescent="0.15">
      <c r="H4232" s="2"/>
      <c r="K4232" s="3"/>
      <c r="L4232" s="3"/>
      <c r="S4232" s="3"/>
      <c r="T4232" s="3"/>
      <c r="V4232" s="3"/>
      <c r="Y4232" s="3"/>
    </row>
    <row r="4233" spans="8:28" x14ac:dyDescent="0.15">
      <c r="H4233" s="2"/>
      <c r="K4233" s="3"/>
      <c r="L4233" s="3"/>
      <c r="S4233" s="3"/>
      <c r="T4233" s="3"/>
      <c r="V4233" s="3"/>
      <c r="Y4233" s="3"/>
    </row>
    <row r="4234" spans="8:28" x14ac:dyDescent="0.15">
      <c r="H4234" s="2"/>
      <c r="K4234" s="3"/>
      <c r="L4234" s="3"/>
    </row>
    <row r="4235" spans="8:28" x14ac:dyDescent="0.15">
      <c r="H4235" s="2"/>
      <c r="K4235" s="3"/>
      <c r="L4235" s="3"/>
    </row>
    <row r="4236" spans="8:28" x14ac:dyDescent="0.15">
      <c r="H4236" s="2"/>
      <c r="R4236" s="6"/>
    </row>
    <row r="4237" spans="8:28" x14ac:dyDescent="0.15">
      <c r="H4237" s="2"/>
      <c r="R4237" s="6"/>
    </row>
    <row r="4238" spans="8:28" x14ac:dyDescent="0.15">
      <c r="H4238" s="2"/>
      <c r="R4238" s="6"/>
      <c r="S4238" s="3"/>
      <c r="T4238" s="3"/>
      <c r="U4238" s="3"/>
      <c r="V4238" s="3"/>
      <c r="Y4238" s="3"/>
      <c r="AB4238" s="3"/>
    </row>
    <row r="4239" spans="8:28" x14ac:dyDescent="0.15">
      <c r="H4239" s="2"/>
      <c r="R4239" s="6"/>
      <c r="S4239" s="3"/>
      <c r="T4239" s="3"/>
      <c r="U4239" s="3"/>
      <c r="V4239" s="3"/>
      <c r="Y4239" s="3"/>
      <c r="AB4239" s="3"/>
    </row>
    <row r="4240" spans="8:28" x14ac:dyDescent="0.15">
      <c r="H4240" s="2"/>
    </row>
    <row r="4241" spans="8:18" x14ac:dyDescent="0.15">
      <c r="H4241" s="2"/>
    </row>
    <row r="4242" spans="8:18" x14ac:dyDescent="0.15">
      <c r="H4242" s="2"/>
    </row>
    <row r="4243" spans="8:18" x14ac:dyDescent="0.15">
      <c r="H4243" s="2"/>
    </row>
    <row r="4244" spans="8:18" x14ac:dyDescent="0.15">
      <c r="H4244" s="2"/>
    </row>
    <row r="4245" spans="8:18" x14ac:dyDescent="0.15">
      <c r="H4245" s="2"/>
    </row>
    <row r="4246" spans="8:18" x14ac:dyDescent="0.15">
      <c r="H4246" s="2"/>
    </row>
    <row r="4247" spans="8:18" x14ac:dyDescent="0.15">
      <c r="H4247" s="2"/>
    </row>
    <row r="4248" spans="8:18" x14ac:dyDescent="0.15">
      <c r="H4248" s="2"/>
    </row>
    <row r="4249" spans="8:18" x14ac:dyDescent="0.15">
      <c r="H4249" s="2"/>
    </row>
    <row r="4250" spans="8:18" x14ac:dyDescent="0.15">
      <c r="H4250" s="2"/>
      <c r="R4250" s="6"/>
    </row>
    <row r="4251" spans="8:18" x14ac:dyDescent="0.15">
      <c r="H4251" s="2"/>
      <c r="R4251" s="6"/>
    </row>
    <row r="4252" spans="8:18" x14ac:dyDescent="0.15">
      <c r="H4252" s="2"/>
    </row>
    <row r="4253" spans="8:18" x14ac:dyDescent="0.15">
      <c r="H4253" s="2"/>
    </row>
    <row r="4254" spans="8:18" x14ac:dyDescent="0.15">
      <c r="H4254" s="2"/>
    </row>
    <row r="4255" spans="8:18" x14ac:dyDescent="0.15">
      <c r="H4255" s="2"/>
    </row>
    <row r="4256" spans="8:18" x14ac:dyDescent="0.15">
      <c r="H4256" s="2"/>
    </row>
    <row r="4257" spans="8:25" x14ac:dyDescent="0.15">
      <c r="H4257" s="2"/>
    </row>
    <row r="4258" spans="8:25" x14ac:dyDescent="0.15">
      <c r="H4258" s="2"/>
    </row>
    <row r="4259" spans="8:25" x14ac:dyDescent="0.15">
      <c r="H4259" s="2"/>
    </row>
    <row r="4260" spans="8:25" x14ac:dyDescent="0.15">
      <c r="H4260" s="2"/>
    </row>
    <row r="4261" spans="8:25" x14ac:dyDescent="0.15">
      <c r="H4261" s="2"/>
    </row>
    <row r="4262" spans="8:25" x14ac:dyDescent="0.15">
      <c r="H4262" s="2"/>
      <c r="K4262" s="3"/>
      <c r="L4262" s="3"/>
    </row>
    <row r="4263" spans="8:25" x14ac:dyDescent="0.15">
      <c r="H4263" s="2"/>
      <c r="K4263" s="3"/>
      <c r="L4263" s="3"/>
    </row>
    <row r="4264" spans="8:25" x14ac:dyDescent="0.15">
      <c r="H4264" s="2"/>
      <c r="K4264" s="3"/>
      <c r="L4264" s="3"/>
      <c r="T4264" s="3"/>
      <c r="Y4264" s="3"/>
    </row>
    <row r="4265" spans="8:25" x14ac:dyDescent="0.15">
      <c r="H4265" s="2"/>
      <c r="K4265" s="3"/>
      <c r="L4265" s="3"/>
      <c r="T4265" s="3"/>
      <c r="Y4265" s="3"/>
    </row>
    <row r="4266" spans="8:25" x14ac:dyDescent="0.15">
      <c r="H4266" s="2"/>
    </row>
    <row r="4267" spans="8:25" x14ac:dyDescent="0.15">
      <c r="H4267" s="2"/>
    </row>
    <row r="4268" spans="8:25" x14ac:dyDescent="0.15">
      <c r="H4268" s="2"/>
    </row>
    <row r="4269" spans="8:25" x14ac:dyDescent="0.15">
      <c r="H4269" s="2"/>
    </row>
    <row r="4270" spans="8:25" x14ac:dyDescent="0.15">
      <c r="H4270" s="2"/>
      <c r="K4270" s="3"/>
      <c r="L4270" s="3"/>
    </row>
    <row r="4271" spans="8:25" x14ac:dyDescent="0.15">
      <c r="H4271" s="2"/>
      <c r="K4271" s="3"/>
      <c r="L4271" s="3"/>
    </row>
    <row r="4272" spans="8:25" x14ac:dyDescent="0.15">
      <c r="H4272" s="2"/>
      <c r="K4272" s="3"/>
      <c r="L4272" s="3"/>
    </row>
    <row r="4273" spans="8:25" x14ac:dyDescent="0.15">
      <c r="H4273" s="2"/>
      <c r="K4273" s="3"/>
      <c r="L4273" s="3"/>
    </row>
    <row r="4274" spans="8:25" x14ac:dyDescent="0.15">
      <c r="H4274" s="2"/>
      <c r="K4274" s="3"/>
      <c r="L4274" s="3"/>
      <c r="O4274" s="7"/>
    </row>
    <row r="4275" spans="8:25" x14ac:dyDescent="0.15">
      <c r="H4275" s="2"/>
      <c r="K4275" s="3"/>
      <c r="L4275" s="3"/>
      <c r="O4275" s="7"/>
    </row>
    <row r="4276" spans="8:25" x14ac:dyDescent="0.15">
      <c r="H4276" s="2"/>
      <c r="K4276" s="3"/>
      <c r="L4276" s="3"/>
      <c r="O4276" s="7"/>
    </row>
    <row r="4277" spans="8:25" x14ac:dyDescent="0.15">
      <c r="H4277" s="2"/>
      <c r="K4277" s="3"/>
      <c r="L4277" s="3"/>
      <c r="O4277" s="7"/>
    </row>
    <row r="4278" spans="8:25" x14ac:dyDescent="0.15">
      <c r="H4278" s="2"/>
      <c r="K4278" s="3"/>
      <c r="L4278" s="3"/>
      <c r="O4278" s="7"/>
    </row>
    <row r="4279" spans="8:25" x14ac:dyDescent="0.15">
      <c r="H4279" s="2"/>
      <c r="K4279" s="3"/>
      <c r="L4279" s="3"/>
      <c r="O4279" s="7"/>
    </row>
    <row r="4280" spans="8:25" x14ac:dyDescent="0.15">
      <c r="H4280" s="2"/>
      <c r="K4280" s="3"/>
      <c r="L4280" s="3"/>
      <c r="S4280" s="3"/>
      <c r="T4280" s="3"/>
      <c r="V4280" s="3"/>
      <c r="Y4280" s="3"/>
    </row>
    <row r="4281" spans="8:25" x14ac:dyDescent="0.15">
      <c r="H4281" s="2"/>
      <c r="K4281" s="3"/>
      <c r="L4281" s="3"/>
      <c r="S4281" s="3"/>
      <c r="T4281" s="3"/>
      <c r="V4281" s="3"/>
      <c r="Y4281" s="3"/>
    </row>
    <row r="4282" spans="8:25" x14ac:dyDescent="0.15">
      <c r="H4282" s="2"/>
    </row>
    <row r="4283" spans="8:25" x14ac:dyDescent="0.15">
      <c r="H4283" s="2"/>
    </row>
    <row r="4284" spans="8:25" x14ac:dyDescent="0.15">
      <c r="H4284" s="2"/>
      <c r="T4284" s="3"/>
      <c r="Y4284" s="3"/>
    </row>
    <row r="4285" spans="8:25" x14ac:dyDescent="0.15">
      <c r="H4285" s="2"/>
      <c r="T4285" s="3"/>
      <c r="Y4285" s="3"/>
    </row>
    <row r="4286" spans="8:25" x14ac:dyDescent="0.15">
      <c r="H4286" s="2"/>
      <c r="R4286" s="6"/>
    </row>
    <row r="4287" spans="8:25" x14ac:dyDescent="0.15">
      <c r="H4287" s="2"/>
      <c r="R4287" s="6"/>
    </row>
    <row r="4288" spans="8:25" x14ac:dyDescent="0.15">
      <c r="H4288" s="2"/>
      <c r="R4288" s="6"/>
      <c r="S4288" s="3"/>
      <c r="T4288" s="3"/>
      <c r="V4288" s="3"/>
      <c r="Y4288" s="3"/>
    </row>
    <row r="4289" spans="8:25" x14ac:dyDescent="0.15">
      <c r="H4289" s="2"/>
      <c r="R4289" s="6"/>
      <c r="S4289" s="3"/>
      <c r="T4289" s="3"/>
      <c r="V4289" s="3"/>
      <c r="Y4289" s="3"/>
    </row>
    <row r="4290" spans="8:25" x14ac:dyDescent="0.15">
      <c r="H4290" s="2"/>
    </row>
    <row r="4291" spans="8:25" x14ac:dyDescent="0.15">
      <c r="H4291" s="2"/>
    </row>
    <row r="4292" spans="8:25" x14ac:dyDescent="0.15">
      <c r="H4292" s="2"/>
    </row>
    <row r="4293" spans="8:25" x14ac:dyDescent="0.15">
      <c r="H4293" s="2"/>
    </row>
    <row r="4294" spans="8:25" x14ac:dyDescent="0.15">
      <c r="H4294" s="2"/>
    </row>
    <row r="4295" spans="8:25" x14ac:dyDescent="0.15">
      <c r="H4295" s="2"/>
    </row>
    <row r="4296" spans="8:25" x14ac:dyDescent="0.15">
      <c r="H4296" s="2"/>
    </row>
    <row r="4297" spans="8:25" x14ac:dyDescent="0.15">
      <c r="H4297" s="2"/>
    </row>
    <row r="4298" spans="8:25" x14ac:dyDescent="0.15">
      <c r="H4298" s="2"/>
    </row>
    <row r="4299" spans="8:25" x14ac:dyDescent="0.15">
      <c r="H4299" s="2"/>
    </row>
    <row r="4300" spans="8:25" x14ac:dyDescent="0.15">
      <c r="H4300" s="2"/>
      <c r="R4300" s="6"/>
    </row>
    <row r="4301" spans="8:25" x14ac:dyDescent="0.15">
      <c r="H4301" s="2"/>
      <c r="R4301" s="6"/>
    </row>
    <row r="4302" spans="8:25" x14ac:dyDescent="0.15">
      <c r="H4302" s="2"/>
      <c r="R4302" s="6"/>
      <c r="T4302" s="3"/>
      <c r="Y4302" s="3"/>
    </row>
    <row r="4303" spans="8:25" x14ac:dyDescent="0.15">
      <c r="H4303" s="2"/>
      <c r="R4303" s="6"/>
      <c r="T4303" s="3"/>
      <c r="Y4303" s="3"/>
    </row>
    <row r="4304" spans="8:25" x14ac:dyDescent="0.15">
      <c r="H4304" s="2"/>
    </row>
    <row r="4305" spans="8:12" x14ac:dyDescent="0.15">
      <c r="H4305" s="2"/>
    </row>
    <row r="4306" spans="8:12" x14ac:dyDescent="0.15">
      <c r="H4306" s="2"/>
    </row>
    <row r="4307" spans="8:12" x14ac:dyDescent="0.15">
      <c r="H4307" s="2"/>
    </row>
    <row r="4308" spans="8:12" x14ac:dyDescent="0.15">
      <c r="H4308" s="2"/>
    </row>
    <row r="4309" spans="8:12" x14ac:dyDescent="0.15">
      <c r="H4309" s="2"/>
    </row>
    <row r="4310" spans="8:12" x14ac:dyDescent="0.15">
      <c r="H4310" s="2"/>
    </row>
    <row r="4311" spans="8:12" x14ac:dyDescent="0.15">
      <c r="H4311" s="2"/>
    </row>
    <row r="4312" spans="8:12" x14ac:dyDescent="0.15">
      <c r="H4312" s="2"/>
    </row>
    <row r="4313" spans="8:12" x14ac:dyDescent="0.15">
      <c r="H4313" s="2"/>
    </row>
    <row r="4314" spans="8:12" x14ac:dyDescent="0.15">
      <c r="H4314" s="2"/>
      <c r="K4314" s="3"/>
      <c r="L4314" s="3"/>
    </row>
    <row r="4315" spans="8:12" x14ac:dyDescent="0.15">
      <c r="H4315" s="2"/>
      <c r="K4315" s="3"/>
      <c r="L4315" s="3"/>
    </row>
    <row r="4316" spans="8:12" x14ac:dyDescent="0.15">
      <c r="H4316" s="2"/>
      <c r="K4316" s="3"/>
      <c r="L4316" s="3"/>
    </row>
    <row r="4317" spans="8:12" x14ac:dyDescent="0.15">
      <c r="H4317" s="2"/>
      <c r="K4317" s="3"/>
      <c r="L4317" s="3"/>
    </row>
    <row r="4318" spans="8:12" x14ac:dyDescent="0.15">
      <c r="H4318" s="2"/>
      <c r="K4318" s="3"/>
      <c r="L4318" s="3"/>
    </row>
    <row r="4319" spans="8:12" x14ac:dyDescent="0.15">
      <c r="H4319" s="2"/>
      <c r="K4319" s="3"/>
      <c r="L4319" s="3"/>
    </row>
    <row r="4320" spans="8:12" x14ac:dyDescent="0.15">
      <c r="H4320" s="2"/>
      <c r="K4320" s="3"/>
      <c r="L4320" s="3"/>
    </row>
    <row r="4321" spans="8:12" x14ac:dyDescent="0.15">
      <c r="H4321" s="2"/>
      <c r="K4321" s="3"/>
      <c r="L4321" s="3"/>
    </row>
    <row r="4322" spans="8:12" x14ac:dyDescent="0.15">
      <c r="H4322" s="2"/>
      <c r="K4322" s="3"/>
      <c r="L4322" s="3"/>
    </row>
    <row r="4323" spans="8:12" x14ac:dyDescent="0.15">
      <c r="H4323" s="2"/>
      <c r="K4323" s="3"/>
      <c r="L4323" s="3"/>
    </row>
    <row r="4324" spans="8:12" x14ac:dyDescent="0.15">
      <c r="H4324" s="2"/>
      <c r="K4324" s="3"/>
      <c r="L4324" s="3"/>
    </row>
    <row r="4325" spans="8:12" x14ac:dyDescent="0.15">
      <c r="H4325" s="2"/>
      <c r="K4325" s="3"/>
      <c r="L4325" s="3"/>
    </row>
    <row r="4326" spans="8:12" x14ac:dyDescent="0.15">
      <c r="H4326" s="2"/>
      <c r="K4326" s="3"/>
      <c r="L4326" s="3"/>
    </row>
    <row r="4327" spans="8:12" x14ac:dyDescent="0.15">
      <c r="H4327" s="2"/>
      <c r="K4327" s="3"/>
      <c r="L4327" s="3"/>
    </row>
    <row r="4328" spans="8:12" x14ac:dyDescent="0.15">
      <c r="H4328" s="2"/>
      <c r="K4328" s="3"/>
      <c r="L4328" s="3"/>
    </row>
    <row r="4329" spans="8:12" x14ac:dyDescent="0.15">
      <c r="H4329" s="2"/>
      <c r="K4329" s="3"/>
      <c r="L4329" s="3"/>
    </row>
    <row r="4330" spans="8:12" x14ac:dyDescent="0.15">
      <c r="H4330" s="2"/>
      <c r="K4330" s="3"/>
      <c r="L4330" s="3"/>
    </row>
    <row r="4331" spans="8:12" x14ac:dyDescent="0.15">
      <c r="H4331" s="2"/>
      <c r="K4331" s="3"/>
      <c r="L4331" s="3"/>
    </row>
    <row r="4332" spans="8:12" x14ac:dyDescent="0.15">
      <c r="H4332" s="2"/>
    </row>
    <row r="4333" spans="8:12" x14ac:dyDescent="0.15">
      <c r="H4333" s="2"/>
    </row>
    <row r="4334" spans="8:12" x14ac:dyDescent="0.15">
      <c r="H4334" s="2"/>
    </row>
    <row r="4335" spans="8:12" x14ac:dyDescent="0.15">
      <c r="H4335" s="2"/>
    </row>
    <row r="4336" spans="8:12" x14ac:dyDescent="0.15">
      <c r="H4336" s="2"/>
    </row>
    <row r="4337" spans="8:12" x14ac:dyDescent="0.15">
      <c r="H4337" s="2"/>
    </row>
    <row r="4338" spans="8:12" x14ac:dyDescent="0.15">
      <c r="H4338" s="2"/>
    </row>
    <row r="4339" spans="8:12" x14ac:dyDescent="0.15">
      <c r="H4339" s="2"/>
    </row>
    <row r="4340" spans="8:12" x14ac:dyDescent="0.15">
      <c r="H4340" s="2"/>
    </row>
    <row r="4341" spans="8:12" x14ac:dyDescent="0.15">
      <c r="H4341" s="2"/>
    </row>
    <row r="4342" spans="8:12" x14ac:dyDescent="0.15">
      <c r="H4342" s="2"/>
    </row>
    <row r="4343" spans="8:12" x14ac:dyDescent="0.15">
      <c r="H4343" s="2"/>
    </row>
    <row r="4344" spans="8:12" x14ac:dyDescent="0.15">
      <c r="H4344" s="2"/>
      <c r="K4344" s="3"/>
      <c r="L4344" s="3"/>
    </row>
    <row r="4345" spans="8:12" x14ac:dyDescent="0.15">
      <c r="H4345" s="2"/>
      <c r="K4345" s="3"/>
      <c r="L4345" s="3"/>
    </row>
    <row r="4346" spans="8:12" x14ac:dyDescent="0.15">
      <c r="H4346" s="2"/>
    </row>
    <row r="4347" spans="8:12" x14ac:dyDescent="0.15">
      <c r="H4347" s="2"/>
    </row>
    <row r="4348" spans="8:12" x14ac:dyDescent="0.15">
      <c r="H4348" s="2"/>
    </row>
    <row r="4349" spans="8:12" x14ac:dyDescent="0.15">
      <c r="H4349" s="2"/>
    </row>
    <row r="4350" spans="8:12" x14ac:dyDescent="0.15">
      <c r="H4350" s="2"/>
      <c r="K4350" s="3"/>
      <c r="L4350" s="3"/>
    </row>
    <row r="4351" spans="8:12" x14ac:dyDescent="0.15">
      <c r="H4351" s="2"/>
      <c r="K4351" s="3"/>
      <c r="L4351" s="3"/>
    </row>
    <row r="4352" spans="8:12" x14ac:dyDescent="0.15">
      <c r="H4352" s="2"/>
      <c r="K4352" s="3"/>
      <c r="L4352" s="3"/>
    </row>
    <row r="4353" spans="8:12" x14ac:dyDescent="0.15">
      <c r="H4353" s="2"/>
      <c r="K4353" s="3"/>
      <c r="L4353" s="3"/>
    </row>
    <row r="4354" spans="8:12" x14ac:dyDescent="0.15">
      <c r="H4354" s="2"/>
      <c r="K4354" s="3"/>
      <c r="L4354" s="3"/>
    </row>
    <row r="4355" spans="8:12" x14ac:dyDescent="0.15">
      <c r="H4355" s="2"/>
      <c r="K4355" s="3"/>
      <c r="L4355" s="3"/>
    </row>
    <row r="4356" spans="8:12" x14ac:dyDescent="0.15">
      <c r="H4356" s="2"/>
      <c r="K4356" s="3"/>
      <c r="L4356" s="3"/>
    </row>
    <row r="4357" spans="8:12" x14ac:dyDescent="0.15">
      <c r="H4357" s="2"/>
      <c r="K4357" s="3"/>
      <c r="L4357" s="3"/>
    </row>
    <row r="4358" spans="8:12" x14ac:dyDescent="0.15">
      <c r="H4358" s="2"/>
      <c r="K4358" s="3"/>
      <c r="L4358" s="3"/>
    </row>
    <row r="4359" spans="8:12" x14ac:dyDescent="0.15">
      <c r="H4359" s="2"/>
      <c r="K4359" s="3"/>
      <c r="L4359" s="3"/>
    </row>
    <row r="4360" spans="8:12" x14ac:dyDescent="0.15">
      <c r="H4360" s="2"/>
      <c r="K4360" s="3"/>
      <c r="L4360" s="3"/>
    </row>
    <row r="4361" spans="8:12" x14ac:dyDescent="0.15">
      <c r="H4361" s="2"/>
      <c r="K4361" s="3"/>
      <c r="L4361" s="3"/>
    </row>
    <row r="4362" spans="8:12" x14ac:dyDescent="0.15">
      <c r="H4362" s="2"/>
      <c r="K4362" s="3"/>
      <c r="L4362" s="3"/>
    </row>
    <row r="4363" spans="8:12" x14ac:dyDescent="0.15">
      <c r="H4363" s="2"/>
      <c r="K4363" s="3"/>
      <c r="L4363" s="3"/>
    </row>
    <row r="4364" spans="8:12" x14ac:dyDescent="0.15">
      <c r="H4364" s="2"/>
      <c r="K4364" s="3"/>
      <c r="L4364" s="3"/>
    </row>
    <row r="4365" spans="8:12" x14ac:dyDescent="0.15">
      <c r="H4365" s="2"/>
      <c r="K4365" s="3"/>
      <c r="L4365" s="3"/>
    </row>
    <row r="4366" spans="8:12" x14ac:dyDescent="0.15">
      <c r="H4366" s="2"/>
      <c r="K4366" s="3"/>
      <c r="L4366" s="3"/>
    </row>
    <row r="4367" spans="8:12" x14ac:dyDescent="0.15">
      <c r="H4367" s="2"/>
      <c r="K4367" s="3"/>
      <c r="L4367" s="3"/>
    </row>
    <row r="4368" spans="8:12" x14ac:dyDescent="0.15">
      <c r="H4368" s="2"/>
      <c r="K4368" s="3"/>
      <c r="L4368" s="3"/>
    </row>
    <row r="4369" spans="8:28" x14ac:dyDescent="0.15">
      <c r="H4369" s="2"/>
      <c r="K4369" s="3"/>
      <c r="L4369" s="3"/>
    </row>
    <row r="4370" spans="8:28" x14ac:dyDescent="0.15">
      <c r="H4370" s="2"/>
      <c r="K4370" s="3"/>
      <c r="L4370" s="3"/>
    </row>
    <row r="4371" spans="8:28" x14ac:dyDescent="0.15">
      <c r="H4371" s="2"/>
      <c r="K4371" s="3"/>
      <c r="L4371" s="3"/>
    </row>
    <row r="4372" spans="8:28" x14ac:dyDescent="0.15">
      <c r="H4372" s="2"/>
      <c r="K4372" s="3"/>
      <c r="L4372" s="3"/>
    </row>
    <row r="4373" spans="8:28" x14ac:dyDescent="0.15">
      <c r="H4373" s="2"/>
      <c r="K4373" s="3"/>
      <c r="L4373" s="3"/>
    </row>
    <row r="4374" spans="8:28" x14ac:dyDescent="0.15">
      <c r="H4374" s="2"/>
      <c r="T4374" s="3"/>
      <c r="U4374" s="3"/>
      <c r="Y4374" s="3"/>
      <c r="AB4374" s="3"/>
    </row>
    <row r="4375" spans="8:28" x14ac:dyDescent="0.15">
      <c r="H4375" s="2"/>
      <c r="T4375" s="3"/>
      <c r="U4375" s="3"/>
      <c r="Y4375" s="3"/>
    </row>
    <row r="4376" spans="8:28" x14ac:dyDescent="0.15">
      <c r="H4376" s="2"/>
      <c r="T4376" s="3"/>
      <c r="U4376" s="3"/>
      <c r="Y4376" s="3"/>
      <c r="AB4376" s="3"/>
    </row>
    <row r="4377" spans="8:28" x14ac:dyDescent="0.15">
      <c r="H4377" s="2"/>
      <c r="T4377" s="3"/>
      <c r="U4377" s="3"/>
      <c r="Y4377" s="3"/>
      <c r="AB4377" s="3"/>
    </row>
    <row r="4378" spans="8:28" x14ac:dyDescent="0.15">
      <c r="H4378" s="2"/>
      <c r="K4378" s="3"/>
      <c r="L4378" s="3"/>
      <c r="S4378" s="3"/>
      <c r="T4378" s="3"/>
      <c r="U4378" s="3"/>
      <c r="V4378" s="3"/>
      <c r="Y4378" s="3"/>
      <c r="AA4378" s="3"/>
      <c r="AB4378" s="3"/>
    </row>
    <row r="4379" spans="8:28" x14ac:dyDescent="0.15">
      <c r="H4379" s="2"/>
      <c r="K4379" s="3"/>
      <c r="L4379" s="3"/>
      <c r="S4379" s="3"/>
      <c r="T4379" s="3"/>
      <c r="U4379" s="3"/>
      <c r="V4379" s="3"/>
      <c r="Y4379" s="3"/>
      <c r="AB4379" s="3"/>
    </row>
    <row r="4380" spans="8:28" x14ac:dyDescent="0.15">
      <c r="H4380" s="2"/>
      <c r="K4380" s="3"/>
      <c r="L4380" s="3"/>
      <c r="S4380" s="3"/>
      <c r="T4380" s="3"/>
      <c r="U4380" s="3"/>
      <c r="V4380" s="3"/>
      <c r="Y4380" s="3"/>
      <c r="AA4380" s="3"/>
      <c r="AB4380" s="3"/>
    </row>
    <row r="4381" spans="8:28" x14ac:dyDescent="0.15">
      <c r="H4381" s="2"/>
      <c r="K4381" s="3"/>
      <c r="L4381" s="3"/>
      <c r="S4381" s="3"/>
      <c r="T4381" s="3"/>
      <c r="U4381" s="3"/>
      <c r="V4381" s="3"/>
      <c r="Y4381" s="3"/>
      <c r="AB4381" s="3"/>
    </row>
    <row r="4382" spans="8:28" x14ac:dyDescent="0.15">
      <c r="H4382" s="2"/>
    </row>
    <row r="4383" spans="8:28" x14ac:dyDescent="0.15">
      <c r="H4383" s="2"/>
    </row>
    <row r="4384" spans="8:28" x14ac:dyDescent="0.15">
      <c r="H4384" s="2"/>
    </row>
    <row r="4385" spans="8:30" x14ac:dyDescent="0.15">
      <c r="H4385" s="2"/>
    </row>
    <row r="4386" spans="8:30" x14ac:dyDescent="0.15">
      <c r="H4386" s="2"/>
    </row>
    <row r="4387" spans="8:30" x14ac:dyDescent="0.15">
      <c r="H4387" s="2"/>
    </row>
    <row r="4388" spans="8:30" x14ac:dyDescent="0.15">
      <c r="H4388" s="2"/>
    </row>
    <row r="4389" spans="8:30" x14ac:dyDescent="0.15">
      <c r="H4389" s="2"/>
    </row>
    <row r="4390" spans="8:30" x14ac:dyDescent="0.15">
      <c r="H4390" s="2"/>
    </row>
    <row r="4391" spans="8:30" x14ac:dyDescent="0.15">
      <c r="H4391" s="2"/>
    </row>
    <row r="4392" spans="8:30" x14ac:dyDescent="0.15">
      <c r="H4392" s="2"/>
    </row>
    <row r="4393" spans="8:30" x14ac:dyDescent="0.15">
      <c r="H4393" s="2"/>
    </row>
    <row r="4394" spans="8:30" x14ac:dyDescent="0.15">
      <c r="H4394" s="2"/>
    </row>
    <row r="4395" spans="8:30" x14ac:dyDescent="0.15">
      <c r="H4395" s="2"/>
    </row>
    <row r="4396" spans="8:30" x14ac:dyDescent="0.15">
      <c r="H4396" s="2"/>
      <c r="K4396" s="3"/>
      <c r="L4396" s="3"/>
      <c r="S4396" s="3"/>
      <c r="T4396" s="3"/>
      <c r="V4396" s="3"/>
      <c r="Y4396" s="3"/>
      <c r="AD4396" s="6"/>
    </row>
    <row r="4397" spans="8:30" x14ac:dyDescent="0.15">
      <c r="H4397" s="2"/>
      <c r="K4397" s="3"/>
      <c r="L4397" s="3"/>
      <c r="S4397" s="3"/>
      <c r="T4397" s="3"/>
      <c r="V4397" s="3"/>
      <c r="Y4397" s="3"/>
      <c r="AD4397" s="6"/>
    </row>
    <row r="4398" spans="8:30" x14ac:dyDescent="0.15">
      <c r="H4398" s="2"/>
      <c r="K4398" s="3"/>
      <c r="L4398" s="3"/>
      <c r="S4398" s="3"/>
      <c r="T4398" s="3"/>
      <c r="V4398" s="3"/>
      <c r="Y4398" s="3"/>
      <c r="AD4398" s="6"/>
    </row>
    <row r="4399" spans="8:30" x14ac:dyDescent="0.15">
      <c r="H4399" s="2"/>
      <c r="K4399" s="3"/>
      <c r="L4399" s="3"/>
      <c r="S4399" s="3"/>
      <c r="T4399" s="3"/>
      <c r="V4399" s="3"/>
      <c r="Y4399" s="3"/>
      <c r="AD4399" s="6"/>
    </row>
    <row r="4400" spans="8:30" x14ac:dyDescent="0.15">
      <c r="H4400" s="2"/>
      <c r="K4400" s="3"/>
      <c r="L4400" s="3"/>
      <c r="S4400" s="3"/>
      <c r="T4400" s="3"/>
      <c r="V4400" s="3"/>
      <c r="Y4400" s="3"/>
      <c r="AD4400" s="6"/>
    </row>
    <row r="4401" spans="8:30" x14ac:dyDescent="0.15">
      <c r="H4401" s="2"/>
      <c r="K4401" s="3"/>
      <c r="L4401" s="3"/>
      <c r="S4401" s="3"/>
      <c r="T4401" s="3"/>
      <c r="V4401" s="3"/>
      <c r="Y4401" s="3"/>
      <c r="AD4401" s="6"/>
    </row>
    <row r="4402" spans="8:30" x14ac:dyDescent="0.15">
      <c r="H4402" s="2"/>
      <c r="K4402" s="3"/>
      <c r="L4402" s="3"/>
      <c r="S4402" s="3"/>
      <c r="T4402" s="3"/>
      <c r="V4402" s="3"/>
      <c r="Y4402" s="3"/>
      <c r="AD4402" s="6"/>
    </row>
    <row r="4403" spans="8:30" x14ac:dyDescent="0.15">
      <c r="H4403" s="2"/>
      <c r="K4403" s="3"/>
      <c r="L4403" s="3"/>
      <c r="S4403" s="3"/>
      <c r="T4403" s="3"/>
      <c r="V4403" s="3"/>
      <c r="Y4403" s="3"/>
      <c r="AD4403" s="6"/>
    </row>
    <row r="4404" spans="8:30" x14ac:dyDescent="0.15">
      <c r="H4404" s="2"/>
      <c r="K4404" s="3"/>
      <c r="L4404" s="3"/>
      <c r="T4404" s="3"/>
      <c r="U4404" s="3"/>
      <c r="Y4404" s="3"/>
      <c r="AB4404" s="3"/>
      <c r="AD4404" s="6"/>
    </row>
    <row r="4405" spans="8:30" x14ac:dyDescent="0.15">
      <c r="H4405" s="2"/>
      <c r="K4405" s="3"/>
      <c r="L4405" s="3"/>
      <c r="T4405" s="3"/>
      <c r="U4405" s="3"/>
      <c r="Y4405" s="3"/>
      <c r="AB4405" s="3"/>
      <c r="AD4405" s="6"/>
    </row>
    <row r="4406" spans="8:30" x14ac:dyDescent="0.15">
      <c r="H4406" s="2"/>
      <c r="K4406" s="3"/>
      <c r="L4406" s="3"/>
      <c r="S4406" s="3"/>
      <c r="T4406" s="3"/>
      <c r="U4406" s="3"/>
      <c r="V4406" s="3"/>
      <c r="Y4406" s="3"/>
      <c r="AB4406" s="3"/>
      <c r="AD4406" s="6"/>
    </row>
    <row r="4407" spans="8:30" x14ac:dyDescent="0.15">
      <c r="H4407" s="2"/>
      <c r="K4407" s="3"/>
      <c r="L4407" s="3"/>
      <c r="S4407" s="3"/>
      <c r="T4407" s="3"/>
      <c r="U4407" s="3"/>
      <c r="V4407" s="3"/>
      <c r="Y4407" s="3"/>
      <c r="AB4407" s="3"/>
      <c r="AD4407" s="6"/>
    </row>
    <row r="4408" spans="8:30" x14ac:dyDescent="0.15">
      <c r="H4408" s="2"/>
      <c r="K4408" s="3"/>
      <c r="L4408" s="3"/>
      <c r="S4408" s="3"/>
      <c r="T4408" s="3"/>
      <c r="V4408" s="3"/>
      <c r="Y4408" s="3"/>
      <c r="AD4408" s="6"/>
    </row>
    <row r="4409" spans="8:30" x14ac:dyDescent="0.15">
      <c r="H4409" s="2"/>
      <c r="K4409" s="3"/>
      <c r="L4409" s="3"/>
      <c r="S4409" s="3"/>
      <c r="T4409" s="3"/>
      <c r="V4409" s="3"/>
      <c r="Y4409" s="3"/>
      <c r="AD4409" s="6"/>
    </row>
    <row r="4410" spans="8:30" x14ac:dyDescent="0.15">
      <c r="H4410" s="2"/>
      <c r="K4410" s="3"/>
      <c r="L4410" s="3"/>
      <c r="S4410" s="3"/>
      <c r="T4410" s="3"/>
      <c r="V4410" s="3"/>
      <c r="Y4410" s="3"/>
      <c r="AD4410" s="6"/>
    </row>
    <row r="4411" spans="8:30" x14ac:dyDescent="0.15">
      <c r="H4411" s="2"/>
      <c r="K4411" s="3"/>
      <c r="L4411" s="3"/>
      <c r="S4411" s="3"/>
      <c r="T4411" s="3"/>
      <c r="V4411" s="3"/>
      <c r="Y4411" s="3"/>
      <c r="AD4411" s="6"/>
    </row>
    <row r="4412" spans="8:30" x14ac:dyDescent="0.15">
      <c r="H4412" s="2"/>
      <c r="K4412" s="3"/>
      <c r="L4412" s="3"/>
      <c r="S4412" s="3"/>
      <c r="T4412" s="3"/>
      <c r="V4412" s="3"/>
      <c r="Y4412" s="3"/>
      <c r="AD4412" s="6"/>
    </row>
    <row r="4413" spans="8:30" x14ac:dyDescent="0.15">
      <c r="H4413" s="2"/>
      <c r="K4413" s="3"/>
      <c r="L4413" s="3"/>
      <c r="S4413" s="3"/>
      <c r="T4413" s="3"/>
      <c r="V4413" s="3"/>
      <c r="Y4413" s="3"/>
      <c r="AD4413" s="6"/>
    </row>
    <row r="4414" spans="8:30" x14ac:dyDescent="0.15">
      <c r="H4414" s="2"/>
      <c r="AD4414" s="6"/>
    </row>
    <row r="4415" spans="8:30" x14ac:dyDescent="0.15">
      <c r="H4415" s="2"/>
      <c r="AD4415" s="6"/>
    </row>
    <row r="4416" spans="8:30" x14ac:dyDescent="0.15">
      <c r="H4416" s="2"/>
      <c r="K4416" s="3"/>
      <c r="L4416" s="3"/>
      <c r="S4416" s="3"/>
      <c r="T4416" s="3"/>
      <c r="V4416" s="3"/>
      <c r="Y4416" s="3"/>
      <c r="AD4416" s="6"/>
    </row>
    <row r="4417" spans="8:30" x14ac:dyDescent="0.15">
      <c r="H4417" s="2"/>
      <c r="K4417" s="3"/>
      <c r="L4417" s="3"/>
      <c r="S4417" s="3"/>
      <c r="T4417" s="3"/>
      <c r="V4417" s="3"/>
      <c r="Y4417" s="3"/>
      <c r="AD4417" s="6"/>
    </row>
    <row r="4418" spans="8:30" x14ac:dyDescent="0.15">
      <c r="H4418" s="2"/>
      <c r="K4418" s="3"/>
      <c r="L4418" s="3"/>
      <c r="S4418" s="3"/>
      <c r="T4418" s="3"/>
      <c r="V4418" s="3"/>
      <c r="Y4418" s="3"/>
      <c r="AD4418" s="6"/>
    </row>
    <row r="4419" spans="8:30" x14ac:dyDescent="0.15">
      <c r="H4419" s="2"/>
      <c r="K4419" s="3"/>
      <c r="L4419" s="3"/>
      <c r="S4419" s="3"/>
      <c r="T4419" s="3"/>
      <c r="V4419" s="3"/>
      <c r="Y4419" s="3"/>
      <c r="AD4419" s="6"/>
    </row>
    <row r="4420" spans="8:30" x14ac:dyDescent="0.15">
      <c r="H4420" s="2"/>
      <c r="K4420" s="3"/>
      <c r="L4420" s="3"/>
      <c r="S4420" s="3"/>
      <c r="T4420" s="3"/>
      <c r="V4420" s="3"/>
      <c r="Y4420" s="3"/>
      <c r="AD4420" s="6"/>
    </row>
    <row r="4421" spans="8:30" x14ac:dyDescent="0.15">
      <c r="H4421" s="2"/>
      <c r="K4421" s="3"/>
      <c r="L4421" s="3"/>
      <c r="S4421" s="3"/>
      <c r="T4421" s="3"/>
      <c r="V4421" s="3"/>
      <c r="Y4421" s="3"/>
      <c r="AD4421" s="6"/>
    </row>
    <row r="4422" spans="8:30" x14ac:dyDescent="0.15">
      <c r="H4422" s="2"/>
      <c r="K4422" s="3"/>
      <c r="L4422" s="3"/>
      <c r="S4422" s="3"/>
      <c r="T4422" s="3"/>
      <c r="V4422" s="3"/>
      <c r="Y4422" s="3"/>
      <c r="AD4422" s="6"/>
    </row>
    <row r="4423" spans="8:30" x14ac:dyDescent="0.15">
      <c r="H4423" s="2"/>
      <c r="K4423" s="3"/>
      <c r="L4423" s="3"/>
      <c r="S4423" s="3"/>
      <c r="T4423" s="3"/>
      <c r="V4423" s="3"/>
      <c r="Y4423" s="3"/>
      <c r="AD4423" s="6"/>
    </row>
    <row r="4424" spans="8:30" x14ac:dyDescent="0.15">
      <c r="H4424" s="2"/>
      <c r="K4424" s="3"/>
      <c r="L4424" s="3"/>
      <c r="S4424" s="3"/>
      <c r="T4424" s="3"/>
      <c r="V4424" s="3"/>
      <c r="Y4424" s="3"/>
      <c r="AD4424" s="6"/>
    </row>
    <row r="4425" spans="8:30" x14ac:dyDescent="0.15">
      <c r="H4425" s="2"/>
      <c r="K4425" s="3"/>
      <c r="L4425" s="3"/>
      <c r="S4425" s="3"/>
      <c r="T4425" s="3"/>
      <c r="V4425" s="3"/>
      <c r="Y4425" s="3"/>
      <c r="AD4425" s="6"/>
    </row>
    <row r="4426" spans="8:30" x14ac:dyDescent="0.15">
      <c r="H4426" s="2"/>
      <c r="K4426" s="3"/>
      <c r="L4426" s="3"/>
      <c r="S4426" s="3"/>
      <c r="T4426" s="3"/>
      <c r="V4426" s="3"/>
      <c r="Y4426" s="3"/>
      <c r="AD4426" s="6"/>
    </row>
    <row r="4427" spans="8:30" x14ac:dyDescent="0.15">
      <c r="H4427" s="2"/>
      <c r="K4427" s="3"/>
      <c r="L4427" s="3"/>
      <c r="S4427" s="3"/>
      <c r="T4427" s="3"/>
      <c r="V4427" s="3"/>
      <c r="Y4427" s="3"/>
      <c r="AD4427" s="6"/>
    </row>
    <row r="4428" spans="8:30" x14ac:dyDescent="0.15">
      <c r="H4428" s="2"/>
      <c r="K4428" s="3"/>
      <c r="L4428" s="3"/>
      <c r="S4428" s="3"/>
      <c r="T4428" s="3"/>
      <c r="V4428" s="3"/>
      <c r="Y4428" s="3"/>
      <c r="AD4428" s="6"/>
    </row>
    <row r="4429" spans="8:30" x14ac:dyDescent="0.15">
      <c r="H4429" s="2"/>
      <c r="K4429" s="3"/>
      <c r="L4429" s="3"/>
      <c r="S4429" s="3"/>
      <c r="T4429" s="3"/>
      <c r="V4429" s="3"/>
      <c r="Y4429" s="3"/>
      <c r="AD4429" s="6"/>
    </row>
    <row r="4430" spans="8:30" x14ac:dyDescent="0.15">
      <c r="H4430" s="2"/>
      <c r="K4430" s="3"/>
      <c r="L4430" s="3"/>
      <c r="S4430" s="3"/>
      <c r="T4430" s="3"/>
      <c r="V4430" s="3"/>
      <c r="Y4430" s="3"/>
      <c r="AD4430" s="6"/>
    </row>
    <row r="4431" spans="8:30" x14ac:dyDescent="0.15">
      <c r="H4431" s="2"/>
      <c r="K4431" s="3"/>
      <c r="L4431" s="3"/>
      <c r="S4431" s="3"/>
      <c r="T4431" s="3"/>
      <c r="V4431" s="3"/>
      <c r="Y4431" s="3"/>
      <c r="AD4431" s="6"/>
    </row>
    <row r="4432" spans="8:30" x14ac:dyDescent="0.15">
      <c r="H4432" s="2"/>
      <c r="K4432" s="3"/>
      <c r="L4432" s="3"/>
      <c r="S4432" s="3"/>
      <c r="T4432" s="3"/>
      <c r="V4432" s="3"/>
      <c r="Y4432" s="3"/>
      <c r="AD4432" s="6"/>
    </row>
    <row r="4433" spans="8:30" x14ac:dyDescent="0.15">
      <c r="H4433" s="2"/>
      <c r="K4433" s="3"/>
      <c r="L4433" s="3"/>
      <c r="S4433" s="3"/>
      <c r="T4433" s="3"/>
      <c r="V4433" s="3"/>
      <c r="Y4433" s="3"/>
      <c r="AD4433" s="6"/>
    </row>
    <row r="4434" spans="8:30" x14ac:dyDescent="0.15">
      <c r="H4434" s="2"/>
      <c r="AD4434" s="6"/>
    </row>
    <row r="4435" spans="8:30" x14ac:dyDescent="0.15">
      <c r="H4435" s="2"/>
      <c r="AD4435" s="6"/>
    </row>
    <row r="4436" spans="8:30" x14ac:dyDescent="0.15">
      <c r="H4436" s="2"/>
      <c r="AD4436" s="6"/>
    </row>
    <row r="4437" spans="8:30" x14ac:dyDescent="0.15">
      <c r="H4437" s="2"/>
      <c r="AD4437" s="6"/>
    </row>
    <row r="4438" spans="8:30" x14ac:dyDescent="0.15">
      <c r="H4438" s="2"/>
      <c r="AD4438" s="6"/>
    </row>
    <row r="4439" spans="8:30" x14ac:dyDescent="0.15">
      <c r="H4439" s="2"/>
      <c r="AD4439" s="6"/>
    </row>
    <row r="4440" spans="8:30" x14ac:dyDescent="0.15">
      <c r="H4440" s="2"/>
      <c r="AD4440" s="6"/>
    </row>
    <row r="4441" spans="8:30" x14ac:dyDescent="0.15">
      <c r="H4441" s="2"/>
      <c r="AD4441" s="6"/>
    </row>
    <row r="4442" spans="8:30" x14ac:dyDescent="0.15">
      <c r="H4442" s="2"/>
      <c r="AD4442" s="6"/>
    </row>
    <row r="4443" spans="8:30" x14ac:dyDescent="0.15">
      <c r="H4443" s="2"/>
      <c r="AD4443" s="6"/>
    </row>
    <row r="4444" spans="8:30" x14ac:dyDescent="0.15">
      <c r="H4444" s="2"/>
      <c r="AD4444" s="6"/>
    </row>
    <row r="4445" spans="8:30" x14ac:dyDescent="0.15">
      <c r="H4445" s="2"/>
      <c r="AD4445" s="6"/>
    </row>
    <row r="4446" spans="8:30" x14ac:dyDescent="0.15">
      <c r="H4446" s="2"/>
      <c r="AD4446" s="6"/>
    </row>
    <row r="4447" spans="8:30" x14ac:dyDescent="0.15">
      <c r="H4447" s="2"/>
      <c r="AD4447" s="6"/>
    </row>
    <row r="4448" spans="8:30" x14ac:dyDescent="0.15">
      <c r="H4448" s="2"/>
      <c r="AD4448" s="6"/>
    </row>
    <row r="4449" spans="8:30" x14ac:dyDescent="0.15">
      <c r="H4449" s="2"/>
      <c r="AD4449" s="6"/>
    </row>
    <row r="4450" spans="8:30" x14ac:dyDescent="0.15">
      <c r="H4450" s="2"/>
      <c r="AD4450" s="6"/>
    </row>
    <row r="4451" spans="8:30" x14ac:dyDescent="0.15">
      <c r="H4451" s="2"/>
      <c r="AD4451" s="6"/>
    </row>
    <row r="4452" spans="8:30" x14ac:dyDescent="0.15">
      <c r="H4452" s="2"/>
      <c r="AD4452" s="6"/>
    </row>
    <row r="4453" spans="8:30" x14ac:dyDescent="0.15">
      <c r="H4453" s="2"/>
      <c r="AD4453" s="6"/>
    </row>
    <row r="4454" spans="8:30" x14ac:dyDescent="0.15">
      <c r="H4454" s="2"/>
      <c r="AD4454" s="6"/>
    </row>
    <row r="4455" spans="8:30" x14ac:dyDescent="0.15">
      <c r="H4455" s="2"/>
      <c r="AD4455" s="6"/>
    </row>
    <row r="4456" spans="8:30" x14ac:dyDescent="0.15">
      <c r="H4456" s="2"/>
      <c r="AD4456" s="6"/>
    </row>
    <row r="4457" spans="8:30" x14ac:dyDescent="0.15">
      <c r="H4457" s="2"/>
      <c r="AD4457" s="6"/>
    </row>
    <row r="4458" spans="8:30" x14ac:dyDescent="0.15">
      <c r="H4458" s="2"/>
      <c r="AD4458" s="6"/>
    </row>
    <row r="4459" spans="8:30" x14ac:dyDescent="0.15">
      <c r="H4459" s="2"/>
      <c r="AD4459" s="6"/>
    </row>
    <row r="4460" spans="8:30" x14ac:dyDescent="0.15">
      <c r="H4460" s="2"/>
      <c r="AD4460" s="6"/>
    </row>
    <row r="4461" spans="8:30" x14ac:dyDescent="0.15">
      <c r="H4461" s="2"/>
      <c r="AD4461" s="6"/>
    </row>
    <row r="4462" spans="8:30" x14ac:dyDescent="0.15">
      <c r="H4462" s="2"/>
      <c r="AD4462" s="6"/>
    </row>
    <row r="4463" spans="8:30" x14ac:dyDescent="0.15">
      <c r="H4463" s="2"/>
      <c r="AD4463" s="6"/>
    </row>
    <row r="4464" spans="8:30" x14ac:dyDescent="0.15">
      <c r="H4464" s="2"/>
      <c r="AD4464" s="6"/>
    </row>
    <row r="4465" spans="8:30" x14ac:dyDescent="0.15">
      <c r="H4465" s="2"/>
      <c r="AD4465" s="6"/>
    </row>
    <row r="4466" spans="8:30" x14ac:dyDescent="0.15">
      <c r="H4466" s="2"/>
      <c r="AD4466" s="6"/>
    </row>
    <row r="4467" spans="8:30" x14ac:dyDescent="0.15">
      <c r="H4467" s="2"/>
      <c r="AD4467" s="6"/>
    </row>
    <row r="4468" spans="8:30" x14ac:dyDescent="0.15">
      <c r="H4468" s="2"/>
      <c r="K4468" s="3"/>
      <c r="L4468" s="3"/>
      <c r="S4468" s="3"/>
      <c r="T4468" s="3"/>
      <c r="U4468" s="3"/>
      <c r="V4468" s="3"/>
      <c r="Y4468" s="3"/>
      <c r="AA4468" s="3"/>
      <c r="AB4468" s="3"/>
    </row>
    <row r="4469" spans="8:30" x14ac:dyDescent="0.15">
      <c r="H4469" s="2"/>
      <c r="K4469" s="3"/>
      <c r="L4469" s="3"/>
      <c r="S4469" s="3"/>
      <c r="T4469" s="3"/>
      <c r="U4469" s="3"/>
      <c r="V4469" s="3"/>
      <c r="Y4469" s="3"/>
      <c r="AA4469" s="3"/>
      <c r="AB4469" s="3"/>
    </row>
    <row r="4470" spans="8:30" x14ac:dyDescent="0.15">
      <c r="H4470" s="2"/>
      <c r="K4470" s="3"/>
      <c r="L4470" s="3"/>
      <c r="S4470" s="3"/>
      <c r="T4470" s="3"/>
      <c r="U4470" s="3"/>
      <c r="V4470" s="3"/>
      <c r="Y4470" s="3"/>
      <c r="AA4470" s="3"/>
      <c r="AB4470" s="3"/>
    </row>
    <row r="4471" spans="8:30" x14ac:dyDescent="0.15">
      <c r="H4471" s="2"/>
      <c r="K4471" s="3"/>
      <c r="L4471" s="3"/>
      <c r="S4471" s="3"/>
      <c r="T4471" s="3"/>
      <c r="U4471" s="3"/>
      <c r="V4471" s="3"/>
      <c r="Y4471" s="3"/>
      <c r="AA4471" s="3"/>
      <c r="AB4471" s="3"/>
    </row>
    <row r="4472" spans="8:30" x14ac:dyDescent="0.15">
      <c r="H4472" s="2"/>
      <c r="K4472" s="3"/>
      <c r="L4472" s="3"/>
      <c r="S4472" s="3"/>
      <c r="T4472" s="3"/>
      <c r="U4472" s="3"/>
      <c r="V4472" s="3"/>
      <c r="Y4472" s="3"/>
      <c r="AA4472" s="3"/>
      <c r="AB4472" s="3"/>
    </row>
    <row r="4473" spans="8:30" x14ac:dyDescent="0.15">
      <c r="H4473" s="2"/>
      <c r="K4473" s="3"/>
      <c r="L4473" s="3"/>
      <c r="S4473" s="3"/>
      <c r="T4473" s="3"/>
      <c r="U4473" s="3"/>
      <c r="V4473" s="3"/>
      <c r="Y4473" s="3"/>
      <c r="AA4473" s="3"/>
      <c r="AB4473" s="3"/>
    </row>
    <row r="4474" spans="8:30" x14ac:dyDescent="0.15">
      <c r="H4474" s="2"/>
      <c r="K4474" s="3"/>
      <c r="L4474" s="3"/>
      <c r="S4474" s="3"/>
      <c r="T4474" s="3"/>
      <c r="U4474" s="3"/>
      <c r="V4474" s="3"/>
      <c r="Y4474" s="3"/>
      <c r="AA4474" s="3"/>
      <c r="AB4474" s="3"/>
    </row>
    <row r="4475" spans="8:30" x14ac:dyDescent="0.15">
      <c r="H4475" s="2"/>
      <c r="K4475" s="3"/>
      <c r="L4475" s="3"/>
      <c r="S4475" s="3"/>
      <c r="T4475" s="3"/>
      <c r="U4475" s="3"/>
      <c r="V4475" s="3"/>
      <c r="Y4475" s="3"/>
      <c r="AA4475" s="3"/>
      <c r="AB4475" s="3"/>
    </row>
    <row r="4476" spans="8:30" x14ac:dyDescent="0.15">
      <c r="H4476" s="2"/>
      <c r="K4476" s="3"/>
      <c r="L4476" s="3"/>
      <c r="S4476" s="3"/>
      <c r="T4476" s="3"/>
      <c r="U4476" s="3"/>
      <c r="V4476" s="3"/>
      <c r="Y4476" s="3"/>
      <c r="AA4476" s="3"/>
      <c r="AB4476" s="3"/>
    </row>
    <row r="4477" spans="8:30" x14ac:dyDescent="0.15">
      <c r="H4477" s="2"/>
      <c r="K4477" s="3"/>
      <c r="L4477" s="3"/>
      <c r="S4477" s="3"/>
      <c r="T4477" s="3"/>
      <c r="U4477" s="3"/>
      <c r="V4477" s="3"/>
      <c r="Y4477" s="3"/>
      <c r="AA4477" s="3"/>
      <c r="AB4477" s="3"/>
    </row>
    <row r="4478" spans="8:30" x14ac:dyDescent="0.15">
      <c r="H4478" s="2"/>
      <c r="K4478" s="3"/>
      <c r="L4478" s="3"/>
      <c r="S4478" s="3"/>
      <c r="T4478" s="3"/>
      <c r="U4478" s="3"/>
      <c r="V4478" s="3"/>
      <c r="Y4478" s="3"/>
      <c r="AA4478" s="3"/>
      <c r="AB4478" s="3"/>
    </row>
    <row r="4479" spans="8:30" x14ac:dyDescent="0.15">
      <c r="H4479" s="2"/>
      <c r="K4479" s="3"/>
      <c r="L4479" s="3"/>
      <c r="S4479" s="3"/>
      <c r="T4479" s="3"/>
      <c r="U4479" s="3"/>
      <c r="V4479" s="3"/>
      <c r="Y4479" s="3"/>
      <c r="AA4479" s="3"/>
      <c r="AB4479" s="3"/>
    </row>
    <row r="4480" spans="8:30" x14ac:dyDescent="0.15">
      <c r="H4480" s="2"/>
      <c r="K4480" s="3"/>
      <c r="L4480" s="3"/>
      <c r="S4480" s="3"/>
      <c r="T4480" s="3"/>
      <c r="U4480" s="3"/>
      <c r="V4480" s="3"/>
      <c r="X4480" s="3"/>
      <c r="Y4480" s="3"/>
      <c r="AA4480" s="3"/>
      <c r="AB4480" s="3"/>
    </row>
    <row r="4481" spans="8:30" x14ac:dyDescent="0.15">
      <c r="H4481" s="2"/>
      <c r="K4481" s="3"/>
      <c r="L4481" s="3"/>
      <c r="S4481" s="3"/>
      <c r="T4481" s="3"/>
      <c r="U4481" s="3"/>
      <c r="V4481" s="3"/>
      <c r="X4481" s="3"/>
      <c r="Y4481" s="3"/>
      <c r="AA4481" s="3"/>
      <c r="AB4481" s="3"/>
    </row>
    <row r="4482" spans="8:30" x14ac:dyDescent="0.15">
      <c r="H4482" s="2"/>
      <c r="K4482" s="3"/>
      <c r="L4482" s="3"/>
      <c r="S4482" s="3"/>
      <c r="T4482" s="3"/>
      <c r="U4482" s="3"/>
      <c r="V4482" s="3"/>
      <c r="Y4482" s="3"/>
      <c r="AA4482" s="3"/>
      <c r="AB4482" s="3"/>
    </row>
    <row r="4483" spans="8:30" x14ac:dyDescent="0.15">
      <c r="H4483" s="2"/>
      <c r="K4483" s="3"/>
      <c r="L4483" s="3"/>
      <c r="S4483" s="3"/>
      <c r="T4483" s="3"/>
      <c r="U4483" s="3"/>
      <c r="V4483" s="3"/>
      <c r="Y4483" s="3"/>
      <c r="AA4483" s="3"/>
      <c r="AB4483" s="3"/>
    </row>
    <row r="4484" spans="8:30" x14ac:dyDescent="0.15">
      <c r="H4484" s="2"/>
      <c r="AD4484" s="6"/>
    </row>
    <row r="4485" spans="8:30" x14ac:dyDescent="0.15">
      <c r="H4485" s="2"/>
      <c r="AD4485" s="6"/>
    </row>
    <row r="4486" spans="8:30" x14ac:dyDescent="0.15">
      <c r="H4486" s="2"/>
      <c r="K4486" s="3"/>
      <c r="L4486" s="3"/>
    </row>
    <row r="4487" spans="8:30" x14ac:dyDescent="0.15">
      <c r="H4487" s="2"/>
      <c r="K4487" s="3"/>
      <c r="L4487" s="3"/>
    </row>
    <row r="4488" spans="8:30" x14ac:dyDescent="0.15">
      <c r="H4488" s="2"/>
      <c r="K4488" s="3"/>
      <c r="L4488" s="3"/>
    </row>
    <row r="4489" spans="8:30" x14ac:dyDescent="0.15">
      <c r="H4489" s="2"/>
      <c r="K4489" s="3"/>
      <c r="L4489" s="3"/>
    </row>
    <row r="4490" spans="8:30" x14ac:dyDescent="0.15">
      <c r="H4490" s="2"/>
      <c r="K4490" s="3"/>
      <c r="L4490" s="3"/>
      <c r="T4490" s="3"/>
      <c r="U4490" s="3"/>
      <c r="Y4490" s="3"/>
      <c r="AB4490" s="3"/>
    </row>
    <row r="4491" spans="8:30" x14ac:dyDescent="0.15">
      <c r="H4491" s="2"/>
      <c r="K4491" s="3"/>
      <c r="L4491" s="3"/>
      <c r="T4491" s="3"/>
      <c r="U4491" s="3"/>
      <c r="Y4491" s="3"/>
      <c r="AB4491" s="3"/>
    </row>
    <row r="4492" spans="8:30" x14ac:dyDescent="0.15">
      <c r="H4492" s="2"/>
      <c r="K4492" s="3"/>
      <c r="L4492" s="3"/>
    </row>
    <row r="4493" spans="8:30" x14ac:dyDescent="0.15">
      <c r="H4493" s="2"/>
      <c r="K4493" s="3"/>
      <c r="L4493" s="3"/>
    </row>
    <row r="4494" spans="8:30" x14ac:dyDescent="0.15">
      <c r="H4494" s="2"/>
      <c r="K4494" s="3"/>
      <c r="L4494" s="3"/>
      <c r="T4494" s="3"/>
      <c r="Y4494" s="3"/>
    </row>
    <row r="4495" spans="8:30" x14ac:dyDescent="0.15">
      <c r="H4495" s="2"/>
      <c r="K4495" s="3"/>
      <c r="L4495" s="3"/>
      <c r="T4495" s="3"/>
      <c r="Y4495" s="3"/>
    </row>
    <row r="4496" spans="8:30" x14ac:dyDescent="0.15">
      <c r="H4496" s="2"/>
    </row>
    <row r="4497" spans="8:28" x14ac:dyDescent="0.15">
      <c r="H4497" s="2"/>
    </row>
    <row r="4498" spans="8:28" x14ac:dyDescent="0.15">
      <c r="H4498" s="2"/>
    </row>
    <row r="4499" spans="8:28" x14ac:dyDescent="0.15">
      <c r="H4499" s="2"/>
    </row>
    <row r="4500" spans="8:28" x14ac:dyDescent="0.15">
      <c r="H4500" s="2"/>
    </row>
    <row r="4501" spans="8:28" x14ac:dyDescent="0.15">
      <c r="H4501" s="2"/>
    </row>
    <row r="4502" spans="8:28" x14ac:dyDescent="0.15">
      <c r="H4502" s="2"/>
    </row>
    <row r="4503" spans="8:28" x14ac:dyDescent="0.15">
      <c r="H4503" s="2"/>
    </row>
    <row r="4504" spans="8:28" x14ac:dyDescent="0.15">
      <c r="H4504" s="2"/>
      <c r="T4504" s="3"/>
      <c r="Y4504" s="3"/>
    </row>
    <row r="4505" spans="8:28" x14ac:dyDescent="0.15">
      <c r="H4505" s="2"/>
      <c r="T4505" s="3"/>
      <c r="Y4505" s="3"/>
    </row>
    <row r="4506" spans="8:28" x14ac:dyDescent="0.15">
      <c r="H4506" s="2"/>
    </row>
    <row r="4507" spans="8:28" x14ac:dyDescent="0.15">
      <c r="H4507" s="2"/>
    </row>
    <row r="4508" spans="8:28" x14ac:dyDescent="0.15">
      <c r="H4508" s="2"/>
      <c r="T4508" s="3"/>
      <c r="U4508" s="3"/>
      <c r="Y4508" s="3"/>
      <c r="AB4508" s="3"/>
    </row>
    <row r="4509" spans="8:28" x14ac:dyDescent="0.15">
      <c r="H4509" s="2"/>
      <c r="T4509" s="3"/>
      <c r="U4509" s="3"/>
      <c r="Y4509" s="3"/>
      <c r="AB4509" s="3"/>
    </row>
    <row r="4510" spans="8:28" x14ac:dyDescent="0.15">
      <c r="H4510" s="2"/>
    </row>
    <row r="4511" spans="8:28" x14ac:dyDescent="0.15">
      <c r="H4511" s="2"/>
    </row>
    <row r="4512" spans="8:28" x14ac:dyDescent="0.15">
      <c r="H4512" s="2"/>
    </row>
    <row r="4513" spans="8:28" x14ac:dyDescent="0.15">
      <c r="H4513" s="2"/>
    </row>
    <row r="4514" spans="8:28" x14ac:dyDescent="0.15">
      <c r="H4514" s="2"/>
      <c r="T4514" s="3"/>
      <c r="U4514" s="3"/>
    </row>
    <row r="4515" spans="8:28" x14ac:dyDescent="0.15">
      <c r="H4515" s="2"/>
      <c r="T4515" s="3"/>
      <c r="U4515" s="3"/>
      <c r="Y4515" s="3"/>
      <c r="AB4515" s="3"/>
    </row>
    <row r="4516" spans="8:28" x14ac:dyDescent="0.15">
      <c r="H4516" s="2"/>
    </row>
    <row r="4517" spans="8:28" x14ac:dyDescent="0.15">
      <c r="H4517" s="2"/>
    </row>
    <row r="4518" spans="8:28" x14ac:dyDescent="0.15">
      <c r="H4518" s="2"/>
    </row>
    <row r="4519" spans="8:28" x14ac:dyDescent="0.15">
      <c r="H4519" s="2"/>
    </row>
    <row r="4520" spans="8:28" x14ac:dyDescent="0.15">
      <c r="H4520" s="2"/>
    </row>
    <row r="4521" spans="8:28" x14ac:dyDescent="0.15">
      <c r="H4521" s="2"/>
    </row>
    <row r="4522" spans="8:28" x14ac:dyDescent="0.15">
      <c r="H4522" s="2"/>
    </row>
    <row r="4523" spans="8:28" x14ac:dyDescent="0.15">
      <c r="H4523" s="2"/>
    </row>
    <row r="4524" spans="8:28" x14ac:dyDescent="0.15">
      <c r="H4524" s="2"/>
    </row>
    <row r="4525" spans="8:28" x14ac:dyDescent="0.15">
      <c r="H4525" s="2"/>
    </row>
    <row r="4526" spans="8:28" x14ac:dyDescent="0.15">
      <c r="H4526" s="2"/>
    </row>
    <row r="4527" spans="8:28" x14ac:dyDescent="0.15">
      <c r="H4527" s="2"/>
    </row>
    <row r="4528" spans="8:28" x14ac:dyDescent="0.15">
      <c r="H4528" s="2"/>
    </row>
    <row r="4529" spans="8:28" x14ac:dyDescent="0.15">
      <c r="H4529" s="2"/>
    </row>
    <row r="4530" spans="8:28" x14ac:dyDescent="0.15">
      <c r="H4530" s="2"/>
    </row>
    <row r="4531" spans="8:28" x14ac:dyDescent="0.15">
      <c r="H4531" s="2"/>
    </row>
    <row r="4532" spans="8:28" x14ac:dyDescent="0.15">
      <c r="H4532" s="2"/>
      <c r="S4532" s="3"/>
      <c r="U4532" s="3"/>
      <c r="V4532" s="3"/>
      <c r="AB4532" s="3"/>
    </row>
    <row r="4533" spans="8:28" x14ac:dyDescent="0.15">
      <c r="H4533" s="2"/>
      <c r="S4533" s="3"/>
      <c r="U4533" s="3"/>
      <c r="V4533" s="3"/>
      <c r="AB4533" s="3"/>
    </row>
    <row r="4534" spans="8:28" x14ac:dyDescent="0.15">
      <c r="H4534" s="2"/>
    </row>
    <row r="4535" spans="8:28" x14ac:dyDescent="0.15">
      <c r="H4535" s="2"/>
    </row>
    <row r="4536" spans="8:28" x14ac:dyDescent="0.15">
      <c r="H4536" s="2"/>
    </row>
    <row r="4537" spans="8:28" x14ac:dyDescent="0.15">
      <c r="H4537" s="2"/>
    </row>
    <row r="4538" spans="8:28" x14ac:dyDescent="0.15">
      <c r="H4538" s="2"/>
    </row>
    <row r="4539" spans="8:28" x14ac:dyDescent="0.15">
      <c r="H4539" s="2"/>
    </row>
    <row r="4540" spans="8:28" x14ac:dyDescent="0.15">
      <c r="H4540" s="2"/>
    </row>
    <row r="4541" spans="8:28" x14ac:dyDescent="0.15">
      <c r="H4541" s="2"/>
    </row>
    <row r="4542" spans="8:28" x14ac:dyDescent="0.15">
      <c r="H4542" s="2"/>
    </row>
    <row r="4543" spans="8:28" x14ac:dyDescent="0.15">
      <c r="H4543" s="2"/>
    </row>
    <row r="4544" spans="8:28" x14ac:dyDescent="0.15">
      <c r="H4544" s="2"/>
    </row>
    <row r="4545" spans="8:28" x14ac:dyDescent="0.15">
      <c r="H4545" s="2"/>
    </row>
    <row r="4546" spans="8:28" x14ac:dyDescent="0.15">
      <c r="H4546" s="2"/>
    </row>
    <row r="4547" spans="8:28" x14ac:dyDescent="0.15">
      <c r="H4547" s="2"/>
    </row>
    <row r="4548" spans="8:28" x14ac:dyDescent="0.15">
      <c r="H4548" s="2"/>
    </row>
    <row r="4549" spans="8:28" x14ac:dyDescent="0.15">
      <c r="H4549" s="2"/>
    </row>
    <row r="4550" spans="8:28" x14ac:dyDescent="0.15">
      <c r="H4550" s="2"/>
    </row>
    <row r="4551" spans="8:28" x14ac:dyDescent="0.15">
      <c r="H4551" s="2"/>
    </row>
    <row r="4552" spans="8:28" x14ac:dyDescent="0.15">
      <c r="H4552" s="2"/>
      <c r="T4552" s="3"/>
      <c r="U4552" s="3"/>
      <c r="Y4552" s="3"/>
      <c r="AB4552" s="3"/>
    </row>
    <row r="4553" spans="8:28" x14ac:dyDescent="0.15">
      <c r="H4553" s="2"/>
      <c r="T4553" s="3"/>
      <c r="U4553" s="3"/>
      <c r="Y4553" s="3"/>
      <c r="AB4553" s="3"/>
    </row>
    <row r="4554" spans="8:28" x14ac:dyDescent="0.15">
      <c r="H4554" s="2"/>
      <c r="K4554" s="3"/>
      <c r="L4554" s="3"/>
      <c r="T4554" s="3"/>
      <c r="U4554" s="3"/>
      <c r="Y4554" s="3"/>
      <c r="AB4554" s="3"/>
    </row>
    <row r="4555" spans="8:28" x14ac:dyDescent="0.15">
      <c r="H4555" s="2"/>
      <c r="K4555" s="3"/>
      <c r="L4555" s="3"/>
      <c r="T4555" s="3"/>
      <c r="U4555" s="3"/>
      <c r="Y4555" s="3"/>
      <c r="AB4555" s="3"/>
    </row>
    <row r="4556" spans="8:28" x14ac:dyDescent="0.15">
      <c r="H4556" s="2"/>
      <c r="K4556" s="3"/>
      <c r="L4556" s="3"/>
      <c r="T4556" s="3"/>
      <c r="U4556" s="3"/>
      <c r="Y4556" s="3"/>
      <c r="AB4556" s="3"/>
    </row>
    <row r="4557" spans="8:28" x14ac:dyDescent="0.15">
      <c r="H4557" s="2"/>
      <c r="K4557" s="3"/>
      <c r="L4557" s="3"/>
      <c r="T4557" s="3"/>
      <c r="U4557" s="3"/>
      <c r="Y4557" s="3"/>
      <c r="AB4557" s="3"/>
    </row>
    <row r="4558" spans="8:28" x14ac:dyDescent="0.15">
      <c r="H4558" s="2"/>
    </row>
    <row r="4559" spans="8:28" x14ac:dyDescent="0.15">
      <c r="H4559" s="2"/>
    </row>
    <row r="4560" spans="8:28" x14ac:dyDescent="0.15">
      <c r="H4560" s="2"/>
    </row>
    <row r="4561" spans="8:28" x14ac:dyDescent="0.15">
      <c r="H4561" s="2"/>
    </row>
    <row r="4562" spans="8:28" x14ac:dyDescent="0.15">
      <c r="H4562" s="2"/>
    </row>
    <row r="4563" spans="8:28" x14ac:dyDescent="0.15">
      <c r="H4563" s="2"/>
    </row>
    <row r="4564" spans="8:28" x14ac:dyDescent="0.15">
      <c r="H4564" s="2"/>
      <c r="K4564" s="3"/>
      <c r="L4564" s="3"/>
    </row>
    <row r="4565" spans="8:28" x14ac:dyDescent="0.15">
      <c r="H4565" s="2"/>
      <c r="K4565" s="3"/>
      <c r="L4565" s="3"/>
    </row>
    <row r="4566" spans="8:28" x14ac:dyDescent="0.15">
      <c r="H4566" s="2"/>
      <c r="K4566" s="3"/>
      <c r="L4566" s="3"/>
    </row>
    <row r="4567" spans="8:28" x14ac:dyDescent="0.15">
      <c r="H4567" s="2"/>
      <c r="K4567" s="3"/>
      <c r="L4567" s="3"/>
    </row>
    <row r="4568" spans="8:28" x14ac:dyDescent="0.15">
      <c r="H4568" s="2"/>
      <c r="K4568" s="3"/>
      <c r="L4568" s="3"/>
    </row>
    <row r="4569" spans="8:28" x14ac:dyDescent="0.15">
      <c r="H4569" s="2"/>
      <c r="K4569" s="3"/>
      <c r="L4569" s="3"/>
    </row>
    <row r="4570" spans="8:28" x14ac:dyDescent="0.15">
      <c r="H4570" s="2"/>
      <c r="K4570" s="3"/>
      <c r="L4570" s="3"/>
    </row>
    <row r="4571" spans="8:28" x14ac:dyDescent="0.15">
      <c r="H4571" s="2"/>
      <c r="K4571" s="3"/>
      <c r="L4571" s="3"/>
    </row>
    <row r="4572" spans="8:28" x14ac:dyDescent="0.15">
      <c r="H4572" s="2"/>
      <c r="K4572" s="3"/>
      <c r="L4572" s="3"/>
    </row>
    <row r="4573" spans="8:28" x14ac:dyDescent="0.15">
      <c r="H4573" s="2"/>
      <c r="K4573" s="3"/>
      <c r="L4573" s="3"/>
    </row>
    <row r="4574" spans="8:28" x14ac:dyDescent="0.15">
      <c r="H4574" s="2"/>
      <c r="K4574" s="3"/>
      <c r="L4574" s="3"/>
    </row>
    <row r="4575" spans="8:28" x14ac:dyDescent="0.15">
      <c r="H4575" s="2"/>
      <c r="K4575" s="3"/>
      <c r="L4575" s="3"/>
    </row>
    <row r="4576" spans="8:28" x14ac:dyDescent="0.15">
      <c r="H4576" s="2"/>
      <c r="K4576" s="3"/>
      <c r="L4576" s="3"/>
      <c r="T4576" s="3"/>
      <c r="U4576" s="3"/>
      <c r="Y4576" s="3"/>
      <c r="AB4576" s="3"/>
    </row>
    <row r="4577" spans="8:28" x14ac:dyDescent="0.15">
      <c r="H4577" s="2"/>
      <c r="K4577" s="3"/>
      <c r="L4577" s="3"/>
      <c r="T4577" s="3"/>
      <c r="U4577" s="3"/>
      <c r="Y4577" s="3"/>
      <c r="AB4577" s="3"/>
    </row>
    <row r="4578" spans="8:28" x14ac:dyDescent="0.15">
      <c r="H4578" s="2"/>
      <c r="K4578" s="3"/>
      <c r="L4578" s="3"/>
      <c r="T4578" s="3"/>
      <c r="U4578" s="3"/>
      <c r="Y4578" s="3"/>
      <c r="AB4578" s="3"/>
    </row>
    <row r="4579" spans="8:28" x14ac:dyDescent="0.15">
      <c r="H4579" s="2"/>
      <c r="K4579" s="3"/>
      <c r="L4579" s="3"/>
      <c r="T4579" s="3"/>
      <c r="U4579" s="3"/>
      <c r="Y4579" s="3"/>
      <c r="AA4579" s="3"/>
      <c r="AB4579" s="3"/>
    </row>
    <row r="4580" spans="8:28" x14ac:dyDescent="0.15">
      <c r="H4580" s="2"/>
      <c r="L4580" s="3"/>
      <c r="S4580" s="3"/>
      <c r="T4580" s="3"/>
      <c r="V4580" s="3"/>
      <c r="Y4580" s="3"/>
    </row>
    <row r="4581" spans="8:28" x14ac:dyDescent="0.15">
      <c r="H4581" s="2"/>
      <c r="L4581" s="3"/>
      <c r="S4581" s="3"/>
      <c r="T4581" s="3"/>
      <c r="V4581" s="3"/>
      <c r="Y4581" s="3"/>
    </row>
    <row r="4582" spans="8:28" x14ac:dyDescent="0.15">
      <c r="H4582" s="2"/>
      <c r="L4582" s="3"/>
      <c r="T4582" s="3"/>
      <c r="U4582" s="3"/>
      <c r="Y4582" s="3"/>
      <c r="AB4582" s="3"/>
    </row>
    <row r="4583" spans="8:28" x14ac:dyDescent="0.15">
      <c r="H4583" s="2"/>
      <c r="L4583" s="3"/>
      <c r="T4583" s="3"/>
      <c r="U4583" s="3"/>
      <c r="Y4583" s="3"/>
      <c r="AB4583" s="3"/>
    </row>
    <row r="4584" spans="8:28" x14ac:dyDescent="0.15">
      <c r="H4584" s="2"/>
      <c r="L4584" s="3"/>
      <c r="T4584" s="3"/>
      <c r="U4584" s="3"/>
      <c r="Y4584" s="3"/>
      <c r="AB4584" s="3"/>
    </row>
    <row r="4585" spans="8:28" x14ac:dyDescent="0.15">
      <c r="H4585" s="2"/>
      <c r="L4585" s="3"/>
      <c r="T4585" s="3"/>
      <c r="U4585" s="3"/>
      <c r="Y4585" s="3"/>
      <c r="AB4585" s="3"/>
    </row>
    <row r="4586" spans="8:28" x14ac:dyDescent="0.15">
      <c r="H4586" s="2"/>
      <c r="L4586" s="3"/>
    </row>
    <row r="4587" spans="8:28" x14ac:dyDescent="0.15">
      <c r="H4587" s="2"/>
      <c r="L4587" s="3"/>
    </row>
    <row r="4588" spans="8:28" x14ac:dyDescent="0.15">
      <c r="H4588" s="2"/>
      <c r="L4588" s="3"/>
    </row>
    <row r="4589" spans="8:28" x14ac:dyDescent="0.15">
      <c r="H4589" s="2"/>
      <c r="L4589" s="3"/>
    </row>
    <row r="4590" spans="8:28" x14ac:dyDescent="0.15">
      <c r="H4590" s="2"/>
      <c r="L4590" s="3"/>
    </row>
    <row r="4591" spans="8:28" x14ac:dyDescent="0.15">
      <c r="H4591" s="2"/>
      <c r="L4591" s="3"/>
    </row>
    <row r="4592" spans="8:28" x14ac:dyDescent="0.15">
      <c r="H4592" s="2"/>
      <c r="K4592" s="3"/>
      <c r="L4592" s="3"/>
    </row>
    <row r="4593" spans="8:28" x14ac:dyDescent="0.15">
      <c r="H4593" s="2"/>
      <c r="K4593" s="3"/>
      <c r="L4593" s="3"/>
    </row>
    <row r="4594" spans="8:28" x14ac:dyDescent="0.15">
      <c r="H4594" s="2"/>
      <c r="K4594" s="3"/>
      <c r="L4594" s="3"/>
      <c r="S4594" s="3"/>
      <c r="T4594" s="3"/>
      <c r="U4594" s="3"/>
      <c r="V4594" s="3"/>
      <c r="Y4594" s="3"/>
      <c r="AB4594" s="3"/>
    </row>
    <row r="4595" spans="8:28" x14ac:dyDescent="0.15">
      <c r="H4595" s="2"/>
      <c r="K4595" s="3"/>
      <c r="L4595" s="3"/>
      <c r="S4595" s="3"/>
      <c r="T4595" s="3"/>
      <c r="U4595" s="3"/>
      <c r="V4595" s="3"/>
      <c r="Y4595" s="3"/>
      <c r="AB4595" s="3"/>
    </row>
    <row r="4596" spans="8:28" x14ac:dyDescent="0.15">
      <c r="H4596" s="2"/>
      <c r="K4596" s="3"/>
      <c r="L4596" s="3"/>
      <c r="T4596" s="3"/>
      <c r="U4596" s="3"/>
      <c r="Y4596" s="3"/>
      <c r="AA4596" s="3"/>
      <c r="AB4596" s="3"/>
    </row>
    <row r="4597" spans="8:28" x14ac:dyDescent="0.15">
      <c r="H4597" s="2"/>
      <c r="K4597" s="3"/>
      <c r="L4597" s="3"/>
      <c r="T4597" s="3"/>
      <c r="U4597" s="3"/>
      <c r="Y4597" s="3"/>
      <c r="AB4597" s="3"/>
    </row>
    <row r="4598" spans="8:28" x14ac:dyDescent="0.15">
      <c r="H4598" s="2"/>
      <c r="T4598" s="3"/>
      <c r="Y4598" s="3"/>
    </row>
    <row r="4599" spans="8:28" x14ac:dyDescent="0.15">
      <c r="H4599" s="2"/>
      <c r="T4599" s="3"/>
      <c r="Y4599" s="3"/>
    </row>
    <row r="4600" spans="8:28" x14ac:dyDescent="0.15">
      <c r="H4600" s="2"/>
      <c r="S4600" s="3"/>
      <c r="T4600" s="3"/>
      <c r="V4600" s="3"/>
      <c r="Y4600" s="3"/>
    </row>
    <row r="4601" spans="8:28" x14ac:dyDescent="0.15">
      <c r="H4601" s="2"/>
      <c r="S4601" s="3"/>
      <c r="T4601" s="3"/>
      <c r="V4601" s="3"/>
      <c r="Y4601" s="3"/>
    </row>
    <row r="4602" spans="8:28" x14ac:dyDescent="0.15">
      <c r="H4602" s="2"/>
    </row>
    <row r="4603" spans="8:28" x14ac:dyDescent="0.15">
      <c r="H4603" s="2"/>
    </row>
    <row r="4604" spans="8:28" x14ac:dyDescent="0.15">
      <c r="H4604" s="2"/>
    </row>
    <row r="4605" spans="8:28" x14ac:dyDescent="0.15">
      <c r="H4605" s="2"/>
    </row>
    <row r="4606" spans="8:28" x14ac:dyDescent="0.15">
      <c r="H4606" s="2"/>
      <c r="T4606" s="3"/>
      <c r="U4606" s="3"/>
      <c r="Y4606" s="3"/>
      <c r="AB4606" s="3"/>
    </row>
    <row r="4607" spans="8:28" x14ac:dyDescent="0.15">
      <c r="H4607" s="2"/>
      <c r="T4607" s="3"/>
      <c r="U4607" s="3"/>
      <c r="Y4607" s="3"/>
      <c r="AB4607" s="3"/>
    </row>
    <row r="4608" spans="8:28" x14ac:dyDescent="0.15">
      <c r="H4608" s="2"/>
      <c r="S4608" s="3"/>
      <c r="U4608" s="3"/>
      <c r="V4608" s="3"/>
      <c r="AB4608" s="3"/>
    </row>
    <row r="4609" spans="8:30" x14ac:dyDescent="0.15">
      <c r="H4609" s="2"/>
      <c r="S4609" s="3"/>
      <c r="U4609" s="3"/>
      <c r="V4609" s="3"/>
      <c r="AB4609" s="3"/>
    </row>
    <row r="4610" spans="8:30" x14ac:dyDescent="0.15">
      <c r="H4610" s="2"/>
    </row>
    <row r="4611" spans="8:30" x14ac:dyDescent="0.15">
      <c r="H4611" s="2"/>
    </row>
    <row r="4612" spans="8:30" x14ac:dyDescent="0.15">
      <c r="H4612" s="2"/>
      <c r="T4612" s="3"/>
      <c r="U4612" s="3"/>
      <c r="Y4612" s="3"/>
      <c r="AB4612" s="3"/>
    </row>
    <row r="4613" spans="8:30" x14ac:dyDescent="0.15">
      <c r="H4613" s="2"/>
      <c r="T4613" s="3"/>
      <c r="U4613" s="3"/>
      <c r="Y4613" s="3"/>
      <c r="AB4613" s="3"/>
    </row>
    <row r="4614" spans="8:30" x14ac:dyDescent="0.15">
      <c r="H4614" s="2"/>
    </row>
    <row r="4615" spans="8:30" x14ac:dyDescent="0.15">
      <c r="H4615" s="2"/>
    </row>
    <row r="4616" spans="8:30" x14ac:dyDescent="0.15">
      <c r="H4616" s="2"/>
      <c r="K4616" s="3"/>
      <c r="L4616" s="3"/>
    </row>
    <row r="4617" spans="8:30" x14ac:dyDescent="0.15">
      <c r="H4617" s="2"/>
      <c r="K4617" s="3"/>
      <c r="L4617" s="3"/>
    </row>
    <row r="4618" spans="8:30" x14ac:dyDescent="0.15">
      <c r="H4618" s="2"/>
      <c r="K4618" s="3"/>
      <c r="L4618" s="3"/>
    </row>
    <row r="4619" spans="8:30" x14ac:dyDescent="0.15">
      <c r="H4619" s="2"/>
      <c r="K4619" s="3"/>
      <c r="L4619" s="3"/>
    </row>
    <row r="4620" spans="8:30" x14ac:dyDescent="0.15">
      <c r="H4620" s="2"/>
    </row>
    <row r="4621" spans="8:30" x14ac:dyDescent="0.15">
      <c r="H4621" s="2"/>
    </row>
    <row r="4622" spans="8:30" x14ac:dyDescent="0.15">
      <c r="H4622" s="2"/>
    </row>
    <row r="4623" spans="8:30" x14ac:dyDescent="0.15">
      <c r="H4623" s="2"/>
    </row>
    <row r="4624" spans="8:30" x14ac:dyDescent="0.15">
      <c r="H4624" s="2"/>
      <c r="AD4624" s="6"/>
    </row>
    <row r="4625" spans="8:30" x14ac:dyDescent="0.15">
      <c r="H4625" s="2"/>
      <c r="AD4625" s="6"/>
    </row>
    <row r="4626" spans="8:30" x14ac:dyDescent="0.15">
      <c r="H4626" s="2"/>
      <c r="AD4626" s="6"/>
    </row>
    <row r="4627" spans="8:30" x14ac:dyDescent="0.15">
      <c r="H4627" s="2"/>
      <c r="AD4627" s="6"/>
    </row>
    <row r="4628" spans="8:30" x14ac:dyDescent="0.15">
      <c r="H4628" s="2"/>
      <c r="AD4628" s="6"/>
    </row>
    <row r="4629" spans="8:30" x14ac:dyDescent="0.15">
      <c r="H4629" s="2"/>
      <c r="AD4629" s="6"/>
    </row>
    <row r="4630" spans="8:30" x14ac:dyDescent="0.15">
      <c r="H4630" s="2"/>
      <c r="AD4630" s="6"/>
    </row>
    <row r="4631" spans="8:30" x14ac:dyDescent="0.15">
      <c r="H4631" s="2"/>
      <c r="AD4631" s="6"/>
    </row>
    <row r="4632" spans="8:30" x14ac:dyDescent="0.15">
      <c r="H4632" s="2"/>
      <c r="AD4632" s="6"/>
    </row>
    <row r="4633" spans="8:30" x14ac:dyDescent="0.15">
      <c r="H4633" s="2"/>
      <c r="AD4633" s="6"/>
    </row>
    <row r="4634" spans="8:30" x14ac:dyDescent="0.15">
      <c r="H4634" s="2"/>
      <c r="AD4634" s="6"/>
    </row>
    <row r="4635" spans="8:30" x14ac:dyDescent="0.15">
      <c r="H4635" s="2"/>
      <c r="AD4635" s="6"/>
    </row>
    <row r="4636" spans="8:30" x14ac:dyDescent="0.15">
      <c r="H4636" s="2"/>
      <c r="AD4636" s="6"/>
    </row>
    <row r="4637" spans="8:30" x14ac:dyDescent="0.15">
      <c r="H4637" s="2"/>
      <c r="AD4637" s="6"/>
    </row>
    <row r="4638" spans="8:30" x14ac:dyDescent="0.15">
      <c r="H4638" s="2"/>
      <c r="AD4638" s="6"/>
    </row>
    <row r="4639" spans="8:30" x14ac:dyDescent="0.15">
      <c r="H4639" s="2"/>
      <c r="AD4639" s="6"/>
    </row>
    <row r="4640" spans="8:30" x14ac:dyDescent="0.15">
      <c r="H4640" s="2"/>
      <c r="AD4640" s="6"/>
    </row>
    <row r="4641" spans="8:30" x14ac:dyDescent="0.15">
      <c r="H4641" s="2"/>
      <c r="AD4641" s="6"/>
    </row>
    <row r="4642" spans="8:30" x14ac:dyDescent="0.15">
      <c r="H4642" s="2"/>
      <c r="AD4642" s="6"/>
    </row>
    <row r="4643" spans="8:30" x14ac:dyDescent="0.15">
      <c r="H4643" s="2"/>
      <c r="AD4643" s="6"/>
    </row>
    <row r="4644" spans="8:30" x14ac:dyDescent="0.15">
      <c r="H4644" s="2"/>
      <c r="AD4644" s="6"/>
    </row>
    <row r="4645" spans="8:30" x14ac:dyDescent="0.15">
      <c r="H4645" s="2"/>
      <c r="AD4645" s="6"/>
    </row>
    <row r="4646" spans="8:30" x14ac:dyDescent="0.15">
      <c r="H4646" s="2"/>
      <c r="AD4646" s="6"/>
    </row>
    <row r="4647" spans="8:30" x14ac:dyDescent="0.15">
      <c r="H4647" s="2"/>
      <c r="AD4647" s="6"/>
    </row>
    <row r="4648" spans="8:30" x14ac:dyDescent="0.15">
      <c r="H4648" s="2"/>
      <c r="AD4648" s="6"/>
    </row>
    <row r="4649" spans="8:30" x14ac:dyDescent="0.15">
      <c r="H4649" s="2"/>
      <c r="AD4649" s="6"/>
    </row>
    <row r="4650" spans="8:30" x14ac:dyDescent="0.15">
      <c r="H4650" s="2"/>
      <c r="AD4650" s="6"/>
    </row>
    <row r="4651" spans="8:30" x14ac:dyDescent="0.15">
      <c r="H4651" s="2"/>
      <c r="AD4651" s="6"/>
    </row>
    <row r="4652" spans="8:30" x14ac:dyDescent="0.15">
      <c r="H4652" s="2"/>
      <c r="AD4652" s="6"/>
    </row>
    <row r="4653" spans="8:30" x14ac:dyDescent="0.15">
      <c r="H4653" s="2"/>
      <c r="AD4653" s="6"/>
    </row>
    <row r="4654" spans="8:30" x14ac:dyDescent="0.15">
      <c r="H4654" s="2"/>
      <c r="AD4654" s="6"/>
    </row>
    <row r="4655" spans="8:30" x14ac:dyDescent="0.15">
      <c r="H4655" s="2"/>
      <c r="AD4655" s="6"/>
    </row>
    <row r="4656" spans="8:30" x14ac:dyDescent="0.15">
      <c r="H4656" s="2"/>
    </row>
    <row r="4657" spans="8:28" x14ac:dyDescent="0.15">
      <c r="H4657" s="2"/>
    </row>
    <row r="4658" spans="8:28" x14ac:dyDescent="0.15">
      <c r="H4658" s="2"/>
      <c r="T4658" s="3"/>
      <c r="U4658" s="3"/>
      <c r="Y4658" s="3"/>
      <c r="AB4658" s="3"/>
    </row>
    <row r="4659" spans="8:28" x14ac:dyDescent="0.15">
      <c r="H4659" s="2"/>
      <c r="T4659" s="3"/>
      <c r="U4659" s="3"/>
      <c r="Y4659" s="3"/>
      <c r="AB4659" s="3"/>
    </row>
    <row r="4660" spans="8:28" x14ac:dyDescent="0.15">
      <c r="H4660" s="2"/>
      <c r="K4660" s="3"/>
      <c r="L4660" s="3"/>
      <c r="T4660" s="3"/>
      <c r="U4660" s="3"/>
      <c r="Y4660" s="3"/>
      <c r="AB4660" s="3"/>
    </row>
    <row r="4661" spans="8:28" x14ac:dyDescent="0.15">
      <c r="H4661" s="2"/>
      <c r="K4661" s="3"/>
      <c r="L4661" s="3"/>
      <c r="T4661" s="3"/>
      <c r="U4661" s="3"/>
      <c r="Y4661" s="3"/>
      <c r="AB4661" s="3"/>
    </row>
    <row r="4662" spans="8:28" x14ac:dyDescent="0.15">
      <c r="H4662" s="2"/>
      <c r="K4662" s="3"/>
      <c r="L4662" s="3"/>
      <c r="S4662" s="3"/>
      <c r="T4662" s="3"/>
      <c r="V4662" s="3"/>
      <c r="Y4662" s="3"/>
    </row>
    <row r="4663" spans="8:28" x14ac:dyDescent="0.15">
      <c r="H4663" s="2"/>
      <c r="K4663" s="3"/>
      <c r="L4663" s="3"/>
      <c r="S4663" s="3"/>
      <c r="T4663" s="3"/>
      <c r="V4663" s="3"/>
      <c r="Y4663" s="3"/>
    </row>
    <row r="4664" spans="8:28" x14ac:dyDescent="0.15">
      <c r="H4664" s="2"/>
      <c r="K4664" s="3"/>
      <c r="L4664" s="3"/>
      <c r="S4664" s="3"/>
      <c r="T4664" s="3"/>
      <c r="V4664" s="3"/>
      <c r="Y4664" s="3"/>
    </row>
    <row r="4665" spans="8:28" x14ac:dyDescent="0.15">
      <c r="H4665" s="2"/>
      <c r="K4665" s="3"/>
      <c r="L4665" s="3"/>
      <c r="S4665" s="3"/>
      <c r="T4665" s="3"/>
      <c r="V4665" s="3"/>
      <c r="Y4665" s="3"/>
    </row>
    <row r="4666" spans="8:28" x14ac:dyDescent="0.15">
      <c r="H4666" s="2"/>
      <c r="S4666" s="3"/>
      <c r="T4666" s="3"/>
      <c r="V4666" s="3"/>
      <c r="Y4666" s="3"/>
    </row>
    <row r="4667" spans="8:28" x14ac:dyDescent="0.15">
      <c r="H4667" s="2"/>
      <c r="S4667" s="3"/>
      <c r="T4667" s="3"/>
      <c r="V4667" s="3"/>
      <c r="Y4667" s="3"/>
    </row>
    <row r="4668" spans="8:28" x14ac:dyDescent="0.15">
      <c r="H4668" s="2"/>
      <c r="K4668" s="3"/>
      <c r="L4668" s="3"/>
      <c r="S4668" s="3"/>
      <c r="T4668" s="3"/>
      <c r="V4668" s="3"/>
      <c r="Y4668" s="3"/>
    </row>
    <row r="4669" spans="8:28" x14ac:dyDescent="0.15">
      <c r="H4669" s="2"/>
      <c r="K4669" s="3"/>
      <c r="L4669" s="3"/>
      <c r="S4669" s="3"/>
      <c r="T4669" s="3"/>
      <c r="V4669" s="3"/>
      <c r="Y4669" s="3"/>
    </row>
    <row r="4670" spans="8:28" x14ac:dyDescent="0.15">
      <c r="H4670" s="2"/>
      <c r="K4670" s="3"/>
      <c r="L4670" s="3"/>
      <c r="S4670" s="3"/>
      <c r="T4670" s="3"/>
      <c r="U4670" s="3"/>
      <c r="V4670" s="3"/>
      <c r="Y4670" s="3"/>
      <c r="AB4670" s="3"/>
    </row>
    <row r="4671" spans="8:28" x14ac:dyDescent="0.15">
      <c r="H4671" s="2"/>
      <c r="K4671" s="3"/>
      <c r="L4671" s="3"/>
      <c r="S4671" s="3"/>
      <c r="T4671" s="3"/>
      <c r="U4671" s="3"/>
      <c r="V4671" s="3"/>
      <c r="Y4671" s="3"/>
      <c r="AB4671" s="3"/>
    </row>
    <row r="4672" spans="8:28" x14ac:dyDescent="0.15">
      <c r="H4672" s="2"/>
      <c r="K4672" s="3"/>
      <c r="L4672" s="3"/>
      <c r="S4672" s="3"/>
      <c r="T4672" s="3"/>
      <c r="V4672" s="3"/>
      <c r="Y4672" s="3"/>
    </row>
    <row r="4673" spans="8:28" x14ac:dyDescent="0.15">
      <c r="H4673" s="2"/>
      <c r="K4673" s="3"/>
      <c r="L4673" s="3"/>
      <c r="S4673" s="3"/>
      <c r="T4673" s="3"/>
      <c r="V4673" s="3"/>
      <c r="Y4673" s="3"/>
    </row>
    <row r="4674" spans="8:28" x14ac:dyDescent="0.15">
      <c r="H4674" s="2"/>
      <c r="K4674" s="3"/>
      <c r="L4674" s="3"/>
      <c r="S4674" s="3"/>
      <c r="T4674" s="3"/>
      <c r="U4674" s="3"/>
      <c r="V4674" s="3"/>
      <c r="Y4674" s="3"/>
      <c r="AB4674" s="3"/>
    </row>
    <row r="4675" spans="8:28" x14ac:dyDescent="0.15">
      <c r="H4675" s="2"/>
      <c r="K4675" s="3"/>
      <c r="L4675" s="3"/>
      <c r="S4675" s="3"/>
      <c r="T4675" s="3"/>
      <c r="U4675" s="3"/>
      <c r="V4675" s="3"/>
      <c r="Y4675" s="3"/>
      <c r="AB4675" s="3"/>
    </row>
    <row r="4676" spans="8:28" x14ac:dyDescent="0.15">
      <c r="H4676" s="2"/>
      <c r="K4676" s="3"/>
      <c r="L4676" s="3"/>
      <c r="T4676" s="3"/>
      <c r="U4676" s="3"/>
      <c r="Y4676" s="3"/>
      <c r="AB4676" s="3"/>
    </row>
    <row r="4677" spans="8:28" x14ac:dyDescent="0.15">
      <c r="H4677" s="2"/>
      <c r="K4677" s="3"/>
      <c r="L4677" s="3"/>
      <c r="T4677" s="3"/>
      <c r="U4677" s="3"/>
      <c r="Y4677" s="3"/>
      <c r="AB4677" s="3"/>
    </row>
    <row r="4678" spans="8:28" x14ac:dyDescent="0.15">
      <c r="H4678" s="2"/>
      <c r="K4678" s="3"/>
      <c r="L4678" s="3"/>
      <c r="T4678" s="3"/>
      <c r="U4678" s="3"/>
      <c r="Y4678" s="3"/>
      <c r="AB4678" s="3"/>
    </row>
    <row r="4679" spans="8:28" x14ac:dyDescent="0.15">
      <c r="H4679" s="2"/>
      <c r="K4679" s="3"/>
      <c r="L4679" s="3"/>
      <c r="T4679" s="3"/>
      <c r="U4679" s="3"/>
      <c r="Y4679" s="3"/>
      <c r="AB4679" s="3"/>
    </row>
    <row r="4680" spans="8:28" x14ac:dyDescent="0.15">
      <c r="H4680" s="2"/>
      <c r="K4680" s="3"/>
      <c r="L4680" s="3"/>
      <c r="T4680" s="3"/>
      <c r="Y4680" s="3"/>
    </row>
    <row r="4681" spans="8:28" x14ac:dyDescent="0.15">
      <c r="H4681" s="2"/>
      <c r="K4681" s="3"/>
      <c r="L4681" s="3"/>
      <c r="T4681" s="3"/>
      <c r="Y4681" s="3"/>
    </row>
    <row r="4682" spans="8:28" x14ac:dyDescent="0.15">
      <c r="H4682" s="2"/>
      <c r="K4682" s="3"/>
      <c r="L4682" s="3"/>
      <c r="T4682" s="3"/>
      <c r="U4682" s="3"/>
      <c r="Y4682" s="3"/>
    </row>
    <row r="4683" spans="8:28" x14ac:dyDescent="0.15">
      <c r="H4683" s="2"/>
      <c r="K4683" s="3"/>
      <c r="L4683" s="3"/>
      <c r="T4683" s="3"/>
      <c r="U4683" s="3"/>
      <c r="Y4683" s="3"/>
    </row>
    <row r="4684" spans="8:28" x14ac:dyDescent="0.15">
      <c r="H4684" s="2"/>
      <c r="K4684" s="3"/>
      <c r="L4684" s="3"/>
    </row>
    <row r="4685" spans="8:28" x14ac:dyDescent="0.15">
      <c r="H4685" s="2"/>
      <c r="K4685" s="3"/>
      <c r="L4685" s="3"/>
    </row>
    <row r="4686" spans="8:28" x14ac:dyDescent="0.15">
      <c r="H4686" s="2"/>
    </row>
    <row r="4687" spans="8:28" x14ac:dyDescent="0.15">
      <c r="H4687" s="2"/>
    </row>
    <row r="4688" spans="8:28" x14ac:dyDescent="0.15">
      <c r="H4688" s="2"/>
    </row>
    <row r="4689" spans="8:25" x14ac:dyDescent="0.15">
      <c r="H4689" s="2"/>
    </row>
    <row r="4690" spans="8:25" x14ac:dyDescent="0.15">
      <c r="H4690" s="2"/>
    </row>
    <row r="4691" spans="8:25" x14ac:dyDescent="0.15">
      <c r="H4691" s="2"/>
    </row>
    <row r="4692" spans="8:25" x14ac:dyDescent="0.15">
      <c r="H4692" s="2"/>
    </row>
    <row r="4693" spans="8:25" x14ac:dyDescent="0.15">
      <c r="H4693" s="2"/>
    </row>
    <row r="4694" spans="8:25" x14ac:dyDescent="0.15">
      <c r="H4694" s="2"/>
    </row>
    <row r="4695" spans="8:25" x14ac:dyDescent="0.15">
      <c r="H4695" s="2"/>
    </row>
    <row r="4696" spans="8:25" x14ac:dyDescent="0.15">
      <c r="H4696" s="2"/>
      <c r="S4696" s="3"/>
      <c r="T4696" s="3"/>
      <c r="V4696" s="3"/>
      <c r="Y4696" s="3"/>
    </row>
    <row r="4697" spans="8:25" x14ac:dyDescent="0.15">
      <c r="H4697" s="2"/>
      <c r="S4697" s="3"/>
      <c r="T4697" s="3"/>
      <c r="V4697" s="3"/>
      <c r="Y4697" s="3"/>
    </row>
    <row r="4698" spans="8:25" x14ac:dyDescent="0.15">
      <c r="H4698" s="2"/>
      <c r="S4698" s="3"/>
      <c r="T4698" s="3"/>
      <c r="V4698" s="3"/>
      <c r="Y4698" s="3"/>
    </row>
    <row r="4699" spans="8:25" x14ac:dyDescent="0.15">
      <c r="H4699" s="2"/>
      <c r="S4699" s="3"/>
      <c r="T4699" s="3"/>
      <c r="V4699" s="3"/>
      <c r="Y4699" s="3"/>
    </row>
    <row r="4700" spans="8:25" x14ac:dyDescent="0.15">
      <c r="H4700" s="2"/>
      <c r="S4700" s="3"/>
      <c r="T4700" s="3"/>
      <c r="V4700" s="3"/>
      <c r="Y4700" s="3"/>
    </row>
    <row r="4701" spans="8:25" x14ac:dyDescent="0.15">
      <c r="H4701" s="2"/>
      <c r="S4701" s="3"/>
      <c r="T4701" s="3"/>
      <c r="V4701" s="3"/>
      <c r="Y4701" s="3"/>
    </row>
    <row r="4702" spans="8:25" x14ac:dyDescent="0.15">
      <c r="H4702" s="2"/>
      <c r="T4702" s="3"/>
      <c r="Y4702" s="3"/>
    </row>
    <row r="4703" spans="8:25" x14ac:dyDescent="0.15">
      <c r="H4703" s="2"/>
      <c r="T4703" s="3"/>
      <c r="Y4703" s="3"/>
    </row>
    <row r="4704" spans="8:25" x14ac:dyDescent="0.15">
      <c r="H4704" s="2"/>
      <c r="S4704" s="3"/>
      <c r="T4704" s="3"/>
      <c r="V4704" s="3"/>
      <c r="Y4704" s="3"/>
    </row>
    <row r="4705" spans="8:25" x14ac:dyDescent="0.15">
      <c r="H4705" s="2"/>
      <c r="S4705" s="3"/>
      <c r="T4705" s="3"/>
      <c r="V4705" s="3"/>
      <c r="Y4705" s="3"/>
    </row>
    <row r="4706" spans="8:25" x14ac:dyDescent="0.15">
      <c r="H4706" s="2"/>
    </row>
    <row r="4707" spans="8:25" x14ac:dyDescent="0.15">
      <c r="H4707" s="2"/>
    </row>
    <row r="4708" spans="8:25" x14ac:dyDescent="0.15">
      <c r="H4708" s="2"/>
      <c r="K4708" s="3"/>
      <c r="L4708" s="3"/>
      <c r="T4708" s="3"/>
      <c r="Y4708" s="3"/>
    </row>
    <row r="4709" spans="8:25" x14ac:dyDescent="0.15">
      <c r="H4709" s="2"/>
      <c r="K4709" s="3"/>
      <c r="L4709" s="3"/>
      <c r="T4709" s="3"/>
      <c r="Y4709" s="3"/>
    </row>
    <row r="4710" spans="8:25" x14ac:dyDescent="0.15">
      <c r="H4710" s="2"/>
    </row>
    <row r="4711" spans="8:25" x14ac:dyDescent="0.15">
      <c r="H4711" s="2"/>
    </row>
    <row r="4712" spans="8:25" x14ac:dyDescent="0.15">
      <c r="H4712" s="2"/>
      <c r="R4712" s="6"/>
    </row>
    <row r="4713" spans="8:25" x14ac:dyDescent="0.15">
      <c r="H4713" s="2"/>
      <c r="R4713" s="6"/>
    </row>
    <row r="4714" spans="8:25" x14ac:dyDescent="0.15">
      <c r="H4714" s="2"/>
    </row>
    <row r="4715" spans="8:25" x14ac:dyDescent="0.15">
      <c r="H4715" s="2"/>
    </row>
    <row r="4716" spans="8:25" x14ac:dyDescent="0.15">
      <c r="H4716" s="2"/>
      <c r="T4716" s="3"/>
      <c r="Y4716" s="3"/>
    </row>
    <row r="4717" spans="8:25" x14ac:dyDescent="0.15">
      <c r="H4717" s="2"/>
      <c r="T4717" s="3"/>
      <c r="Y4717" s="3"/>
    </row>
    <row r="4718" spans="8:25" x14ac:dyDescent="0.15">
      <c r="H4718" s="2"/>
      <c r="S4718" s="3"/>
      <c r="T4718" s="3"/>
      <c r="V4718" s="3"/>
      <c r="Y4718" s="3"/>
    </row>
    <row r="4719" spans="8:25" x14ac:dyDescent="0.15">
      <c r="H4719" s="2"/>
      <c r="S4719" s="3"/>
      <c r="T4719" s="3"/>
      <c r="V4719" s="3"/>
      <c r="Y4719" s="3"/>
    </row>
    <row r="4720" spans="8:25" x14ac:dyDescent="0.15">
      <c r="H4720" s="2"/>
      <c r="S4720" s="3"/>
      <c r="T4720" s="3"/>
      <c r="V4720" s="3"/>
      <c r="Y4720" s="3"/>
    </row>
    <row r="4721" spans="8:28" x14ac:dyDescent="0.15">
      <c r="H4721" s="2"/>
      <c r="S4721" s="3"/>
      <c r="T4721" s="3"/>
      <c r="V4721" s="3"/>
      <c r="Y4721" s="3"/>
    </row>
    <row r="4722" spans="8:28" x14ac:dyDescent="0.15">
      <c r="H4722" s="2"/>
    </row>
    <row r="4723" spans="8:28" x14ac:dyDescent="0.15">
      <c r="H4723" s="2"/>
    </row>
    <row r="4724" spans="8:28" x14ac:dyDescent="0.15">
      <c r="H4724" s="2"/>
    </row>
    <row r="4725" spans="8:28" x14ac:dyDescent="0.15">
      <c r="H4725" s="2"/>
    </row>
    <row r="4726" spans="8:28" x14ac:dyDescent="0.15">
      <c r="H4726" s="2"/>
    </row>
    <row r="4727" spans="8:28" x14ac:dyDescent="0.15">
      <c r="H4727" s="2"/>
    </row>
    <row r="4728" spans="8:28" x14ac:dyDescent="0.15">
      <c r="H4728" s="2"/>
      <c r="S4728" s="3"/>
      <c r="T4728" s="3"/>
      <c r="V4728" s="3"/>
      <c r="Y4728" s="3"/>
    </row>
    <row r="4729" spans="8:28" x14ac:dyDescent="0.15">
      <c r="H4729" s="2"/>
      <c r="S4729" s="3"/>
      <c r="T4729" s="3"/>
      <c r="V4729" s="3"/>
      <c r="Y4729" s="3"/>
    </row>
    <row r="4730" spans="8:28" x14ac:dyDescent="0.15">
      <c r="H4730" s="2"/>
    </row>
    <row r="4731" spans="8:28" x14ac:dyDescent="0.15">
      <c r="H4731" s="2"/>
    </row>
    <row r="4732" spans="8:28" x14ac:dyDescent="0.15">
      <c r="H4732" s="2"/>
      <c r="S4732" s="3"/>
      <c r="T4732" s="3"/>
      <c r="V4732" s="3"/>
      <c r="Y4732" s="3"/>
    </row>
    <row r="4733" spans="8:28" x14ac:dyDescent="0.15">
      <c r="H4733" s="2"/>
      <c r="S4733" s="3"/>
      <c r="T4733" s="3"/>
      <c r="V4733" s="3"/>
      <c r="Y4733" s="3"/>
    </row>
    <row r="4734" spans="8:28" x14ac:dyDescent="0.15">
      <c r="H4734" s="2"/>
    </row>
    <row r="4735" spans="8:28" x14ac:dyDescent="0.15">
      <c r="H4735" s="2"/>
    </row>
    <row r="4736" spans="8:28" x14ac:dyDescent="0.15">
      <c r="H4736" s="2"/>
      <c r="T4736" s="3"/>
      <c r="U4736" s="3"/>
      <c r="Y4736" s="3"/>
      <c r="AB4736" s="3"/>
    </row>
    <row r="4737" spans="8:28" x14ac:dyDescent="0.15">
      <c r="H4737" s="2"/>
      <c r="T4737" s="3"/>
      <c r="U4737" s="3"/>
      <c r="Y4737" s="3"/>
      <c r="AB4737" s="3"/>
    </row>
    <row r="4738" spans="8:28" x14ac:dyDescent="0.15">
      <c r="H4738" s="2"/>
      <c r="T4738" s="3"/>
      <c r="U4738" s="3"/>
      <c r="Y4738" s="3"/>
      <c r="AB4738" s="3"/>
    </row>
    <row r="4739" spans="8:28" x14ac:dyDescent="0.15">
      <c r="H4739" s="2"/>
      <c r="T4739" s="3"/>
      <c r="U4739" s="3"/>
      <c r="Y4739" s="3"/>
      <c r="AB4739" s="3"/>
    </row>
    <row r="4740" spans="8:28" x14ac:dyDescent="0.15">
      <c r="H4740" s="2"/>
      <c r="T4740" s="3"/>
      <c r="U4740" s="3"/>
      <c r="Y4740" s="3"/>
      <c r="AB4740" s="3"/>
    </row>
    <row r="4741" spans="8:28" x14ac:dyDescent="0.15">
      <c r="H4741" s="2"/>
      <c r="T4741" s="3"/>
      <c r="U4741" s="3"/>
      <c r="Y4741" s="3"/>
      <c r="AB4741" s="3"/>
    </row>
    <row r="4742" spans="8:28" x14ac:dyDescent="0.15">
      <c r="H4742" s="2"/>
    </row>
    <row r="4743" spans="8:28" x14ac:dyDescent="0.15">
      <c r="H4743" s="2"/>
    </row>
    <row r="4744" spans="8:28" x14ac:dyDescent="0.15">
      <c r="H4744" s="2"/>
    </row>
    <row r="4745" spans="8:28" x14ac:dyDescent="0.15">
      <c r="H4745" s="2"/>
    </row>
    <row r="4746" spans="8:28" x14ac:dyDescent="0.15">
      <c r="H4746" s="2"/>
    </row>
    <row r="4747" spans="8:28" x14ac:dyDescent="0.15">
      <c r="H4747" s="2"/>
    </row>
    <row r="4748" spans="8:28" x14ac:dyDescent="0.15">
      <c r="H4748" s="2"/>
    </row>
    <row r="4749" spans="8:28" x14ac:dyDescent="0.15">
      <c r="H4749" s="2"/>
    </row>
    <row r="4750" spans="8:28" x14ac:dyDescent="0.15">
      <c r="H4750" s="2"/>
    </row>
    <row r="4751" spans="8:28" x14ac:dyDescent="0.15">
      <c r="H4751" s="2"/>
    </row>
    <row r="4752" spans="8:28" x14ac:dyDescent="0.15">
      <c r="H4752" s="2"/>
    </row>
    <row r="4753" spans="8:8" x14ac:dyDescent="0.15">
      <c r="H4753" s="2"/>
    </row>
    <row r="4754" spans="8:8" x14ac:dyDescent="0.15">
      <c r="H4754" s="2"/>
    </row>
    <row r="4755" spans="8:8" x14ac:dyDescent="0.15">
      <c r="H4755" s="2"/>
    </row>
    <row r="4756" spans="8:8" x14ac:dyDescent="0.15">
      <c r="H4756" s="2"/>
    </row>
    <row r="4757" spans="8:8" x14ac:dyDescent="0.15">
      <c r="H4757" s="2"/>
    </row>
    <row r="4758" spans="8:8" x14ac:dyDescent="0.15">
      <c r="H4758" s="2"/>
    </row>
    <row r="4759" spans="8:8" x14ac:dyDescent="0.15">
      <c r="H4759" s="2"/>
    </row>
    <row r="4760" spans="8:8" x14ac:dyDescent="0.15">
      <c r="H4760" s="2"/>
    </row>
    <row r="4761" spans="8:8" x14ac:dyDescent="0.15">
      <c r="H4761" s="2"/>
    </row>
    <row r="4762" spans="8:8" x14ac:dyDescent="0.15">
      <c r="H4762" s="2"/>
    </row>
    <row r="4763" spans="8:8" x14ac:dyDescent="0.15">
      <c r="H4763" s="2"/>
    </row>
    <row r="4764" spans="8:8" x14ac:dyDescent="0.15">
      <c r="H4764" s="2"/>
    </row>
    <row r="4765" spans="8:8" x14ac:dyDescent="0.15">
      <c r="H4765" s="2"/>
    </row>
    <row r="4766" spans="8:8" x14ac:dyDescent="0.15">
      <c r="H4766" s="2"/>
    </row>
    <row r="4767" spans="8:8" x14ac:dyDescent="0.15">
      <c r="H4767" s="2"/>
    </row>
    <row r="4768" spans="8:8" x14ac:dyDescent="0.15">
      <c r="H4768" s="2"/>
    </row>
    <row r="4769" spans="8:8" x14ac:dyDescent="0.15">
      <c r="H4769" s="2"/>
    </row>
    <row r="4770" spans="8:8" x14ac:dyDescent="0.15">
      <c r="H4770" s="2"/>
    </row>
    <row r="4771" spans="8:8" x14ac:dyDescent="0.15">
      <c r="H4771" s="2"/>
    </row>
    <row r="4772" spans="8:8" x14ac:dyDescent="0.15">
      <c r="H4772" s="2"/>
    </row>
    <row r="4773" spans="8:8" x14ac:dyDescent="0.15">
      <c r="H4773" s="2"/>
    </row>
    <row r="4774" spans="8:8" x14ac:dyDescent="0.15">
      <c r="H4774" s="2"/>
    </row>
    <row r="4775" spans="8:8" x14ac:dyDescent="0.15">
      <c r="H4775" s="2"/>
    </row>
    <row r="4776" spans="8:8" x14ac:dyDescent="0.15">
      <c r="H4776" s="2"/>
    </row>
    <row r="4777" spans="8:8" x14ac:dyDescent="0.15">
      <c r="H4777" s="2"/>
    </row>
    <row r="4778" spans="8:8" x14ac:dyDescent="0.15">
      <c r="H4778" s="2"/>
    </row>
    <row r="4779" spans="8:8" x14ac:dyDescent="0.15">
      <c r="H4779" s="2"/>
    </row>
    <row r="4780" spans="8:8" x14ac:dyDescent="0.15">
      <c r="H4780" s="2"/>
    </row>
    <row r="4781" spans="8:8" x14ac:dyDescent="0.15">
      <c r="H4781" s="2"/>
    </row>
    <row r="4782" spans="8:8" x14ac:dyDescent="0.15">
      <c r="H4782" s="2"/>
    </row>
    <row r="4783" spans="8:8" x14ac:dyDescent="0.15">
      <c r="H4783" s="2"/>
    </row>
    <row r="4784" spans="8:8" x14ac:dyDescent="0.15">
      <c r="H4784" s="2"/>
    </row>
    <row r="4785" spans="8:28" x14ac:dyDescent="0.15">
      <c r="H4785" s="2"/>
    </row>
    <row r="4786" spans="8:28" x14ac:dyDescent="0.15">
      <c r="H4786" s="2"/>
    </row>
    <row r="4787" spans="8:28" x14ac:dyDescent="0.15">
      <c r="H4787" s="2"/>
    </row>
    <row r="4788" spans="8:28" x14ac:dyDescent="0.15">
      <c r="H4788" s="2"/>
    </row>
    <row r="4789" spans="8:28" x14ac:dyDescent="0.15">
      <c r="H4789" s="2"/>
    </row>
    <row r="4790" spans="8:28" x14ac:dyDescent="0.15">
      <c r="H4790" s="2"/>
    </row>
    <row r="4791" spans="8:28" x14ac:dyDescent="0.15">
      <c r="H4791" s="2"/>
    </row>
    <row r="4792" spans="8:28" x14ac:dyDescent="0.15">
      <c r="H4792" s="2"/>
    </row>
    <row r="4793" spans="8:28" x14ac:dyDescent="0.15">
      <c r="H4793" s="2"/>
    </row>
    <row r="4794" spans="8:28" x14ac:dyDescent="0.15">
      <c r="H4794" s="2"/>
    </row>
    <row r="4795" spans="8:28" x14ac:dyDescent="0.15">
      <c r="H4795" s="2"/>
    </row>
    <row r="4796" spans="8:28" x14ac:dyDescent="0.15">
      <c r="H4796" s="2"/>
      <c r="T4796" s="3"/>
      <c r="U4796" s="3"/>
      <c r="Y4796" s="3"/>
      <c r="AB4796" s="3"/>
    </row>
    <row r="4797" spans="8:28" x14ac:dyDescent="0.15">
      <c r="H4797" s="2"/>
      <c r="T4797" s="3"/>
      <c r="U4797" s="3"/>
      <c r="Y4797" s="3"/>
      <c r="AB4797" s="3"/>
    </row>
    <row r="4798" spans="8:28" x14ac:dyDescent="0.15">
      <c r="H4798" s="2"/>
    </row>
    <row r="4799" spans="8:28" x14ac:dyDescent="0.15">
      <c r="H4799" s="2"/>
    </row>
    <row r="4800" spans="8:28" x14ac:dyDescent="0.15">
      <c r="H4800" s="2"/>
    </row>
    <row r="4801" spans="8:28" x14ac:dyDescent="0.15">
      <c r="H4801" s="2"/>
    </row>
    <row r="4802" spans="8:28" x14ac:dyDescent="0.15">
      <c r="H4802" s="2"/>
    </row>
    <row r="4803" spans="8:28" x14ac:dyDescent="0.15">
      <c r="H4803" s="2"/>
    </row>
    <row r="4804" spans="8:28" x14ac:dyDescent="0.15">
      <c r="H4804" s="2"/>
    </row>
    <row r="4805" spans="8:28" x14ac:dyDescent="0.15">
      <c r="H4805" s="2"/>
    </row>
    <row r="4806" spans="8:28" x14ac:dyDescent="0.15">
      <c r="H4806" s="2"/>
    </row>
    <row r="4807" spans="8:28" x14ac:dyDescent="0.15">
      <c r="H4807" s="2"/>
    </row>
    <row r="4808" spans="8:28" x14ac:dyDescent="0.15">
      <c r="H4808" s="2"/>
    </row>
    <row r="4809" spans="8:28" x14ac:dyDescent="0.15">
      <c r="H4809" s="2"/>
    </row>
    <row r="4810" spans="8:28" x14ac:dyDescent="0.15">
      <c r="H4810" s="2"/>
    </row>
    <row r="4811" spans="8:28" x14ac:dyDescent="0.15">
      <c r="H4811" s="2"/>
    </row>
    <row r="4812" spans="8:28" x14ac:dyDescent="0.15">
      <c r="H4812" s="2"/>
      <c r="T4812" s="3"/>
      <c r="U4812" s="3"/>
      <c r="Y4812" s="3"/>
      <c r="AB4812" s="3"/>
    </row>
    <row r="4813" spans="8:28" x14ac:dyDescent="0.15">
      <c r="H4813" s="2"/>
      <c r="T4813" s="3"/>
      <c r="U4813" s="3"/>
      <c r="Y4813" s="3"/>
      <c r="AB4813" s="3"/>
    </row>
    <row r="4814" spans="8:28" x14ac:dyDescent="0.15">
      <c r="H4814" s="2"/>
    </row>
    <row r="4815" spans="8:28" x14ac:dyDescent="0.15">
      <c r="H4815" s="2"/>
    </row>
    <row r="4816" spans="8:28" x14ac:dyDescent="0.15">
      <c r="H4816" s="2"/>
    </row>
    <row r="4817" spans="8:30" x14ac:dyDescent="0.15">
      <c r="H4817" s="2"/>
    </row>
    <row r="4818" spans="8:30" x14ac:dyDescent="0.15">
      <c r="H4818" s="2"/>
    </row>
    <row r="4819" spans="8:30" x14ac:dyDescent="0.15">
      <c r="H4819" s="2"/>
    </row>
    <row r="4820" spans="8:30" x14ac:dyDescent="0.15">
      <c r="H4820" s="2"/>
    </row>
    <row r="4821" spans="8:30" x14ac:dyDescent="0.15">
      <c r="H4821" s="2"/>
    </row>
    <row r="4822" spans="8:30" x14ac:dyDescent="0.15">
      <c r="H4822" s="2"/>
    </row>
    <row r="4823" spans="8:30" x14ac:dyDescent="0.15">
      <c r="H4823" s="2"/>
    </row>
    <row r="4824" spans="8:30" x14ac:dyDescent="0.15">
      <c r="H4824" s="2"/>
    </row>
    <row r="4825" spans="8:30" x14ac:dyDescent="0.15">
      <c r="H4825" s="2"/>
    </row>
    <row r="4826" spans="8:30" x14ac:dyDescent="0.15">
      <c r="H4826" s="2"/>
    </row>
    <row r="4827" spans="8:30" x14ac:dyDescent="0.15">
      <c r="H4827" s="2"/>
    </row>
    <row r="4828" spans="8:30" x14ac:dyDescent="0.15">
      <c r="H4828" s="2"/>
      <c r="AD4828" s="6"/>
    </row>
    <row r="4829" spans="8:30" x14ac:dyDescent="0.15">
      <c r="H4829" s="2"/>
      <c r="AD4829" s="6"/>
    </row>
    <row r="4830" spans="8:30" x14ac:dyDescent="0.15">
      <c r="H4830" s="2"/>
    </row>
    <row r="4831" spans="8:30" x14ac:dyDescent="0.15">
      <c r="H4831" s="2"/>
    </row>
    <row r="4832" spans="8:30" x14ac:dyDescent="0.15">
      <c r="H4832" s="2"/>
    </row>
    <row r="4833" spans="8:30" x14ac:dyDescent="0.15">
      <c r="H4833" s="2"/>
    </row>
    <row r="4834" spans="8:30" x14ac:dyDescent="0.15">
      <c r="H4834" s="2"/>
    </row>
    <row r="4835" spans="8:30" x14ac:dyDescent="0.15">
      <c r="H4835" s="2"/>
    </row>
    <row r="4836" spans="8:30" x14ac:dyDescent="0.15">
      <c r="H4836" s="2"/>
    </row>
    <row r="4837" spans="8:30" x14ac:dyDescent="0.15">
      <c r="H4837" s="2"/>
    </row>
    <row r="4838" spans="8:30" x14ac:dyDescent="0.15">
      <c r="H4838" s="2"/>
      <c r="AD4838" s="6"/>
    </row>
    <row r="4839" spans="8:30" x14ac:dyDescent="0.15">
      <c r="H4839" s="2"/>
      <c r="AD4839" s="6"/>
    </row>
    <row r="4840" spans="8:30" x14ac:dyDescent="0.15">
      <c r="H4840" s="2"/>
    </row>
    <row r="4841" spans="8:30" x14ac:dyDescent="0.15">
      <c r="H4841" s="2"/>
    </row>
    <row r="4842" spans="8:30" x14ac:dyDescent="0.15">
      <c r="H4842" s="2"/>
      <c r="AD4842" s="6"/>
    </row>
    <row r="4843" spans="8:30" x14ac:dyDescent="0.15">
      <c r="H4843" s="2"/>
      <c r="AD4843" s="6"/>
    </row>
    <row r="4844" spans="8:30" x14ac:dyDescent="0.15">
      <c r="H4844" s="2"/>
      <c r="AD4844" s="6"/>
    </row>
    <row r="4845" spans="8:30" x14ac:dyDescent="0.15">
      <c r="H4845" s="2"/>
      <c r="AD4845" s="6"/>
    </row>
    <row r="4846" spans="8:30" x14ac:dyDescent="0.15">
      <c r="H4846" s="2"/>
      <c r="AD4846" s="6"/>
    </row>
    <row r="4847" spans="8:30" x14ac:dyDescent="0.15">
      <c r="H4847" s="2"/>
      <c r="AD4847" s="6"/>
    </row>
    <row r="4848" spans="8:30" x14ac:dyDescent="0.15">
      <c r="H4848" s="2"/>
    </row>
    <row r="4849" spans="8:30" x14ac:dyDescent="0.15">
      <c r="H4849" s="2"/>
    </row>
    <row r="4850" spans="8:30" x14ac:dyDescent="0.15">
      <c r="H4850" s="2"/>
      <c r="AD4850" s="6"/>
    </row>
    <row r="4851" spans="8:30" x14ac:dyDescent="0.15">
      <c r="H4851" s="2"/>
      <c r="AD4851" s="6"/>
    </row>
    <row r="4852" spans="8:30" x14ac:dyDescent="0.15">
      <c r="H4852" s="2"/>
      <c r="AD4852" s="6"/>
    </row>
    <row r="4853" spans="8:30" x14ac:dyDescent="0.15">
      <c r="H4853" s="2"/>
      <c r="AD4853" s="6"/>
    </row>
    <row r="4854" spans="8:30" x14ac:dyDescent="0.15">
      <c r="H4854" s="2"/>
    </row>
    <row r="4855" spans="8:30" x14ac:dyDescent="0.15">
      <c r="H4855" s="2"/>
    </row>
    <row r="4856" spans="8:30" x14ac:dyDescent="0.15">
      <c r="H4856" s="2"/>
    </row>
    <row r="4857" spans="8:30" x14ac:dyDescent="0.15">
      <c r="H4857" s="2"/>
    </row>
    <row r="4858" spans="8:30" x14ac:dyDescent="0.15">
      <c r="H4858" s="2"/>
    </row>
    <row r="4859" spans="8:30" x14ac:dyDescent="0.15">
      <c r="H4859" s="2"/>
    </row>
    <row r="4860" spans="8:30" x14ac:dyDescent="0.15">
      <c r="H4860" s="2"/>
    </row>
    <row r="4861" spans="8:30" x14ac:dyDescent="0.15">
      <c r="H4861" s="2"/>
    </row>
    <row r="4862" spans="8:30" x14ac:dyDescent="0.15">
      <c r="H4862" s="2"/>
      <c r="K4862" s="3"/>
      <c r="L4862" s="3"/>
      <c r="S4862" s="3"/>
      <c r="T4862" s="3"/>
      <c r="Y4862" s="3"/>
    </row>
    <row r="4863" spans="8:30" x14ac:dyDescent="0.15">
      <c r="H4863" s="2"/>
      <c r="K4863" s="3"/>
      <c r="L4863" s="3"/>
      <c r="S4863" s="3"/>
      <c r="T4863" s="3"/>
      <c r="Y4863" s="3"/>
    </row>
    <row r="4864" spans="8:30" x14ac:dyDescent="0.15">
      <c r="H4864" s="2"/>
      <c r="K4864" s="3"/>
      <c r="L4864" s="3"/>
      <c r="S4864" s="3"/>
      <c r="T4864" s="3"/>
      <c r="Y4864" s="3"/>
    </row>
    <row r="4865" spans="8:28" x14ac:dyDescent="0.15">
      <c r="H4865" s="2"/>
      <c r="K4865" s="3"/>
      <c r="L4865" s="3"/>
      <c r="S4865" s="3"/>
      <c r="T4865" s="3"/>
      <c r="Y4865" s="3"/>
    </row>
    <row r="4866" spans="8:28" x14ac:dyDescent="0.15">
      <c r="H4866" s="2"/>
      <c r="K4866" s="3"/>
      <c r="L4866" s="3"/>
      <c r="S4866" s="3"/>
      <c r="T4866" s="3"/>
      <c r="Y4866" s="3"/>
    </row>
    <row r="4867" spans="8:28" x14ac:dyDescent="0.15">
      <c r="H4867" s="2"/>
      <c r="K4867" s="3"/>
      <c r="L4867" s="3"/>
      <c r="S4867" s="3"/>
      <c r="T4867" s="3"/>
      <c r="Y4867" s="3"/>
    </row>
    <row r="4868" spans="8:28" x14ac:dyDescent="0.15">
      <c r="H4868" s="2"/>
      <c r="K4868" s="3"/>
      <c r="L4868" s="3"/>
    </row>
    <row r="4869" spans="8:28" x14ac:dyDescent="0.15">
      <c r="H4869" s="2"/>
      <c r="K4869" s="3"/>
      <c r="L4869" s="3"/>
    </row>
    <row r="4870" spans="8:28" x14ac:dyDescent="0.15">
      <c r="H4870" s="2"/>
      <c r="K4870" s="3"/>
      <c r="L4870" s="3"/>
    </row>
    <row r="4871" spans="8:28" x14ac:dyDescent="0.15">
      <c r="H4871" s="2"/>
      <c r="K4871" s="3"/>
      <c r="L4871" s="3"/>
    </row>
    <row r="4872" spans="8:28" x14ac:dyDescent="0.15">
      <c r="H4872" s="2"/>
    </row>
    <row r="4873" spans="8:28" x14ac:dyDescent="0.15">
      <c r="H4873" s="2"/>
    </row>
    <row r="4874" spans="8:28" x14ac:dyDescent="0.15">
      <c r="H4874" s="2"/>
      <c r="K4874" s="3"/>
      <c r="L4874" s="3"/>
      <c r="S4874" s="3"/>
      <c r="T4874" s="3"/>
      <c r="U4874" s="3"/>
      <c r="V4874" s="3"/>
      <c r="Y4874" s="3"/>
      <c r="AB4874" s="3"/>
    </row>
    <row r="4875" spans="8:28" x14ac:dyDescent="0.15">
      <c r="H4875" s="2"/>
      <c r="K4875" s="3"/>
      <c r="L4875" s="3"/>
      <c r="S4875" s="3"/>
      <c r="T4875" s="3"/>
      <c r="U4875" s="3"/>
      <c r="V4875" s="3"/>
      <c r="Y4875" s="3"/>
      <c r="AB4875" s="3"/>
    </row>
    <row r="4876" spans="8:28" x14ac:dyDescent="0.15">
      <c r="H4876" s="2"/>
      <c r="K4876" s="3"/>
      <c r="L4876" s="3"/>
      <c r="S4876" s="3"/>
      <c r="T4876" s="3"/>
      <c r="U4876" s="3"/>
      <c r="V4876" s="3"/>
      <c r="Y4876" s="3"/>
      <c r="AB4876" s="3"/>
    </row>
    <row r="4877" spans="8:28" x14ac:dyDescent="0.15">
      <c r="H4877" s="2"/>
      <c r="K4877" s="3"/>
      <c r="L4877" s="3"/>
      <c r="S4877" s="3"/>
      <c r="T4877" s="3"/>
      <c r="U4877" s="3"/>
      <c r="V4877" s="3"/>
      <c r="Y4877" s="3"/>
      <c r="AB4877" s="3"/>
    </row>
    <row r="4878" spans="8:28" x14ac:dyDescent="0.15">
      <c r="H4878" s="2"/>
      <c r="K4878" s="3"/>
      <c r="L4878" s="3"/>
      <c r="S4878" s="3"/>
      <c r="T4878" s="3"/>
      <c r="U4878" s="3"/>
      <c r="V4878" s="3"/>
      <c r="Y4878" s="3"/>
      <c r="AB4878" s="3"/>
    </row>
    <row r="4879" spans="8:28" x14ac:dyDescent="0.15">
      <c r="H4879" s="2"/>
      <c r="K4879" s="3"/>
      <c r="L4879" s="3"/>
      <c r="S4879" s="3"/>
      <c r="T4879" s="3"/>
      <c r="U4879" s="3"/>
      <c r="V4879" s="3"/>
      <c r="Y4879" s="3"/>
      <c r="AB4879" s="3"/>
    </row>
    <row r="4880" spans="8:28" x14ac:dyDescent="0.15">
      <c r="H4880" s="2"/>
      <c r="K4880" s="3"/>
      <c r="L4880" s="3"/>
      <c r="S4880" s="3"/>
      <c r="T4880" s="3"/>
      <c r="U4880" s="3"/>
      <c r="V4880" s="3"/>
      <c r="Y4880" s="3"/>
      <c r="AB4880" s="3"/>
    </row>
    <row r="4881" spans="8:30" x14ac:dyDescent="0.15">
      <c r="H4881" s="2"/>
      <c r="K4881" s="3"/>
      <c r="L4881" s="3"/>
      <c r="S4881" s="3"/>
      <c r="T4881" s="3"/>
      <c r="U4881" s="3"/>
      <c r="V4881" s="3"/>
      <c r="Y4881" s="3"/>
      <c r="AB4881" s="3"/>
    </row>
    <row r="4882" spans="8:30" x14ac:dyDescent="0.15">
      <c r="H4882" s="2"/>
      <c r="K4882" s="3"/>
      <c r="L4882" s="3"/>
      <c r="S4882" s="3"/>
      <c r="T4882" s="3"/>
      <c r="V4882" s="3"/>
      <c r="Y4882" s="3"/>
    </row>
    <row r="4883" spans="8:30" x14ac:dyDescent="0.15">
      <c r="H4883" s="2"/>
      <c r="K4883" s="3"/>
      <c r="L4883" s="3"/>
      <c r="S4883" s="3"/>
      <c r="T4883" s="3"/>
      <c r="V4883" s="3"/>
      <c r="Y4883" s="3"/>
    </row>
    <row r="4884" spans="8:30" x14ac:dyDescent="0.15">
      <c r="H4884" s="2"/>
      <c r="K4884" s="3"/>
      <c r="L4884" s="3"/>
      <c r="S4884" s="3"/>
      <c r="T4884" s="3"/>
      <c r="U4884" s="3"/>
      <c r="V4884" s="3"/>
      <c r="Y4884" s="3"/>
      <c r="AB4884" s="3"/>
    </row>
    <row r="4885" spans="8:30" x14ac:dyDescent="0.15">
      <c r="H4885" s="2"/>
      <c r="K4885" s="3"/>
      <c r="L4885" s="3"/>
      <c r="S4885" s="3"/>
      <c r="T4885" s="3"/>
      <c r="U4885" s="3"/>
      <c r="V4885" s="3"/>
      <c r="Y4885" s="3"/>
      <c r="AB4885" s="3"/>
    </row>
    <row r="4886" spans="8:30" x14ac:dyDescent="0.15">
      <c r="H4886" s="2"/>
      <c r="K4886" s="3"/>
      <c r="L4886" s="3"/>
      <c r="S4886" s="3"/>
      <c r="T4886" s="3"/>
      <c r="U4886" s="3"/>
      <c r="V4886" s="3"/>
      <c r="Y4886" s="3"/>
      <c r="AB4886" s="3"/>
    </row>
    <row r="4887" spans="8:30" x14ac:dyDescent="0.15">
      <c r="H4887" s="2"/>
      <c r="K4887" s="3"/>
      <c r="L4887" s="3"/>
      <c r="S4887" s="3"/>
      <c r="T4887" s="3"/>
      <c r="U4887" s="3"/>
      <c r="V4887" s="3"/>
      <c r="Y4887" s="3"/>
      <c r="AB4887" s="3"/>
    </row>
    <row r="4888" spans="8:30" x14ac:dyDescent="0.15">
      <c r="H4888" s="2"/>
      <c r="K4888" s="3"/>
      <c r="L4888" s="3"/>
      <c r="S4888" s="3"/>
      <c r="T4888" s="3"/>
      <c r="U4888" s="3"/>
      <c r="V4888" s="3"/>
      <c r="Y4888" s="3"/>
      <c r="AB4888" s="3"/>
    </row>
    <row r="4889" spans="8:30" x14ac:dyDescent="0.15">
      <c r="H4889" s="2"/>
      <c r="K4889" s="3"/>
      <c r="L4889" s="3"/>
      <c r="S4889" s="3"/>
      <c r="T4889" s="3"/>
      <c r="U4889" s="3"/>
      <c r="V4889" s="3"/>
      <c r="Y4889" s="3"/>
      <c r="AB4889" s="3"/>
    </row>
    <row r="4890" spans="8:30" x14ac:dyDescent="0.15">
      <c r="H4890" s="2"/>
      <c r="K4890" s="3"/>
      <c r="L4890" s="3"/>
      <c r="S4890" s="3"/>
      <c r="T4890" s="3"/>
      <c r="V4890" s="3"/>
      <c r="Y4890" s="3"/>
    </row>
    <row r="4891" spans="8:30" x14ac:dyDescent="0.15">
      <c r="H4891" s="2"/>
      <c r="K4891" s="3"/>
      <c r="L4891" s="3"/>
      <c r="S4891" s="3"/>
      <c r="T4891" s="3"/>
      <c r="V4891" s="3"/>
      <c r="Y4891" s="3"/>
    </row>
    <row r="4892" spans="8:30" x14ac:dyDescent="0.15">
      <c r="H4892" s="2"/>
      <c r="AD4892" s="6"/>
    </row>
    <row r="4893" spans="8:30" x14ac:dyDescent="0.15">
      <c r="H4893" s="2"/>
      <c r="AD4893" s="6"/>
    </row>
    <row r="4894" spans="8:30" x14ac:dyDescent="0.15">
      <c r="H4894" s="2"/>
    </row>
    <row r="4895" spans="8:30" x14ac:dyDescent="0.15">
      <c r="H4895" s="2"/>
    </row>
    <row r="4896" spans="8:30" x14ac:dyDescent="0.15">
      <c r="H4896" s="2"/>
    </row>
    <row r="4897" spans="8:30" x14ac:dyDescent="0.15">
      <c r="H4897" s="2"/>
    </row>
    <row r="4898" spans="8:30" x14ac:dyDescent="0.15">
      <c r="H4898" s="2"/>
    </row>
    <row r="4899" spans="8:30" x14ac:dyDescent="0.15">
      <c r="H4899" s="2"/>
    </row>
    <row r="4900" spans="8:30" x14ac:dyDescent="0.15">
      <c r="H4900" s="2"/>
    </row>
    <row r="4901" spans="8:30" x14ac:dyDescent="0.15">
      <c r="H4901" s="2"/>
    </row>
    <row r="4902" spans="8:30" x14ac:dyDescent="0.15">
      <c r="H4902" s="2"/>
    </row>
    <row r="4903" spans="8:30" x14ac:dyDescent="0.15">
      <c r="H4903" s="2"/>
    </row>
    <row r="4904" spans="8:30" x14ac:dyDescent="0.15">
      <c r="H4904" s="2"/>
      <c r="AD4904" s="6"/>
    </row>
    <row r="4905" spans="8:30" x14ac:dyDescent="0.15">
      <c r="H4905" s="2"/>
      <c r="AD4905" s="6"/>
    </row>
    <row r="4906" spans="8:30" x14ac:dyDescent="0.15">
      <c r="H4906" s="2"/>
      <c r="AD4906" s="6"/>
    </row>
    <row r="4907" spans="8:30" x14ac:dyDescent="0.15">
      <c r="H4907" s="2"/>
      <c r="AD4907" s="6"/>
    </row>
    <row r="4908" spans="8:30" x14ac:dyDescent="0.15">
      <c r="H4908" s="2"/>
      <c r="AD4908" s="6"/>
    </row>
    <row r="4909" spans="8:30" x14ac:dyDescent="0.15">
      <c r="H4909" s="2"/>
      <c r="AD4909" s="6"/>
    </row>
    <row r="4910" spans="8:30" x14ac:dyDescent="0.15">
      <c r="H4910" s="2"/>
      <c r="AD4910" s="6"/>
    </row>
    <row r="4911" spans="8:30" x14ac:dyDescent="0.15">
      <c r="H4911" s="2"/>
      <c r="AD4911" s="6"/>
    </row>
    <row r="4912" spans="8:30" x14ac:dyDescent="0.15">
      <c r="H4912" s="2"/>
      <c r="AD4912" s="6"/>
    </row>
    <row r="4913" spans="8:30" x14ac:dyDescent="0.15">
      <c r="H4913" s="2"/>
      <c r="AD4913" s="6"/>
    </row>
    <row r="4914" spans="8:30" x14ac:dyDescent="0.15">
      <c r="H4914" s="2"/>
    </row>
    <row r="4915" spans="8:30" x14ac:dyDescent="0.15">
      <c r="H4915" s="2"/>
    </row>
    <row r="4916" spans="8:30" x14ac:dyDescent="0.15">
      <c r="H4916" s="2"/>
    </row>
    <row r="4917" spans="8:30" x14ac:dyDescent="0.15">
      <c r="H4917" s="2"/>
    </row>
    <row r="4918" spans="8:30" x14ac:dyDescent="0.15">
      <c r="H4918" s="2"/>
    </row>
    <row r="4919" spans="8:30" x14ac:dyDescent="0.15">
      <c r="H4919" s="2"/>
    </row>
    <row r="4920" spans="8:30" x14ac:dyDescent="0.15">
      <c r="H4920" s="2"/>
    </row>
    <row r="4921" spans="8:30" x14ac:dyDescent="0.15">
      <c r="H4921" s="2"/>
    </row>
    <row r="4922" spans="8:30" x14ac:dyDescent="0.15">
      <c r="H4922" s="2"/>
    </row>
    <row r="4923" spans="8:30" x14ac:dyDescent="0.15">
      <c r="H4923" s="2"/>
    </row>
    <row r="4924" spans="8:30" x14ac:dyDescent="0.15">
      <c r="H4924" s="2"/>
    </row>
    <row r="4925" spans="8:30" x14ac:dyDescent="0.15">
      <c r="H4925" s="2"/>
    </row>
    <row r="4926" spans="8:30" x14ac:dyDescent="0.15">
      <c r="H4926" s="2"/>
    </row>
    <row r="4927" spans="8:30" x14ac:dyDescent="0.15">
      <c r="H4927" s="2"/>
    </row>
    <row r="4928" spans="8:30" x14ac:dyDescent="0.15">
      <c r="H4928" s="2"/>
    </row>
    <row r="4929" spans="8:8" x14ac:dyDescent="0.15">
      <c r="H4929" s="2"/>
    </row>
    <row r="4930" spans="8:8" x14ac:dyDescent="0.15">
      <c r="H4930" s="2"/>
    </row>
    <row r="4931" spans="8:8" x14ac:dyDescent="0.15">
      <c r="H4931" s="2"/>
    </row>
    <row r="4932" spans="8:8" x14ac:dyDescent="0.15">
      <c r="H4932" s="2"/>
    </row>
    <row r="4933" spans="8:8" x14ac:dyDescent="0.15">
      <c r="H4933" s="2"/>
    </row>
    <row r="4934" spans="8:8" x14ac:dyDescent="0.15">
      <c r="H4934" s="2"/>
    </row>
    <row r="4935" spans="8:8" x14ac:dyDescent="0.15">
      <c r="H4935" s="2"/>
    </row>
    <row r="4936" spans="8:8" x14ac:dyDescent="0.15">
      <c r="H4936" s="2"/>
    </row>
    <row r="4937" spans="8:8" x14ac:dyDescent="0.15">
      <c r="H4937" s="2"/>
    </row>
    <row r="4938" spans="8:8" x14ac:dyDescent="0.15">
      <c r="H4938" s="2"/>
    </row>
    <row r="4939" spans="8:8" x14ac:dyDescent="0.15">
      <c r="H4939" s="2"/>
    </row>
    <row r="4940" spans="8:8" x14ac:dyDescent="0.15">
      <c r="H4940" s="2"/>
    </row>
    <row r="4941" spans="8:8" x14ac:dyDescent="0.15">
      <c r="H4941" s="2"/>
    </row>
    <row r="4942" spans="8:8" x14ac:dyDescent="0.15">
      <c r="H4942" s="2"/>
    </row>
    <row r="4943" spans="8:8" x14ac:dyDescent="0.15">
      <c r="H4943" s="2"/>
    </row>
    <row r="4944" spans="8:8" x14ac:dyDescent="0.15">
      <c r="H4944" s="2"/>
    </row>
    <row r="4945" spans="8:8" x14ac:dyDescent="0.15">
      <c r="H4945" s="2"/>
    </row>
    <row r="4946" spans="8:8" x14ac:dyDescent="0.15">
      <c r="H4946" s="2"/>
    </row>
    <row r="4947" spans="8:8" x14ac:dyDescent="0.15">
      <c r="H4947" s="2"/>
    </row>
    <row r="4948" spans="8:8" x14ac:dyDescent="0.15">
      <c r="H4948" s="2"/>
    </row>
    <row r="4949" spans="8:8" x14ac:dyDescent="0.15">
      <c r="H4949" s="2"/>
    </row>
    <row r="4950" spans="8:8" x14ac:dyDescent="0.15">
      <c r="H4950" s="2"/>
    </row>
    <row r="4951" spans="8:8" x14ac:dyDescent="0.15">
      <c r="H4951" s="2"/>
    </row>
    <row r="4952" spans="8:8" x14ac:dyDescent="0.15">
      <c r="H4952" s="2"/>
    </row>
    <row r="4953" spans="8:8" x14ac:dyDescent="0.15">
      <c r="H4953" s="2"/>
    </row>
    <row r="4954" spans="8:8" x14ac:dyDescent="0.15">
      <c r="H4954" s="2"/>
    </row>
    <row r="4955" spans="8:8" x14ac:dyDescent="0.15">
      <c r="H4955" s="2"/>
    </row>
    <row r="4956" spans="8:8" x14ac:dyDescent="0.15">
      <c r="H4956" s="2"/>
    </row>
    <row r="4957" spans="8:8" x14ac:dyDescent="0.15">
      <c r="H4957" s="2"/>
    </row>
    <row r="4958" spans="8:8" x14ac:dyDescent="0.15">
      <c r="H4958" s="2"/>
    </row>
    <row r="4959" spans="8:8" x14ac:dyDescent="0.15">
      <c r="H4959" s="2"/>
    </row>
    <row r="4960" spans="8:8" x14ac:dyDescent="0.15">
      <c r="H4960" s="2"/>
    </row>
    <row r="4961" spans="8:12" x14ac:dyDescent="0.15">
      <c r="H4961" s="2"/>
    </row>
    <row r="4962" spans="8:12" x14ac:dyDescent="0.15">
      <c r="H4962" s="2"/>
      <c r="K4962" s="3"/>
      <c r="L4962" s="3"/>
    </row>
    <row r="4963" spans="8:12" x14ac:dyDescent="0.15">
      <c r="H4963" s="2"/>
      <c r="K4963" s="3"/>
      <c r="L4963" s="3"/>
    </row>
    <row r="4964" spans="8:12" x14ac:dyDescent="0.15">
      <c r="H4964" s="2"/>
    </row>
    <row r="4965" spans="8:12" x14ac:dyDescent="0.15">
      <c r="H4965" s="2"/>
    </row>
    <row r="4966" spans="8:12" x14ac:dyDescent="0.15">
      <c r="H4966" s="2"/>
    </row>
    <row r="4967" spans="8:12" x14ac:dyDescent="0.15">
      <c r="H4967" s="2"/>
    </row>
    <row r="4968" spans="8:12" x14ac:dyDescent="0.15">
      <c r="H4968" s="2"/>
    </row>
    <row r="4969" spans="8:12" x14ac:dyDescent="0.15">
      <c r="H4969" s="2"/>
    </row>
    <row r="4970" spans="8:12" x14ac:dyDescent="0.15">
      <c r="H4970" s="2"/>
    </row>
    <row r="4971" spans="8:12" x14ac:dyDescent="0.15">
      <c r="H4971" s="2"/>
    </row>
    <row r="4972" spans="8:12" x14ac:dyDescent="0.15">
      <c r="H4972" s="2"/>
    </row>
    <row r="4973" spans="8:12" x14ac:dyDescent="0.15">
      <c r="H4973" s="2"/>
    </row>
    <row r="4974" spans="8:12" x14ac:dyDescent="0.15">
      <c r="H4974" s="2"/>
    </row>
    <row r="4975" spans="8:12" x14ac:dyDescent="0.15">
      <c r="H4975" s="2"/>
    </row>
    <row r="4976" spans="8:12" x14ac:dyDescent="0.15">
      <c r="H4976" s="2"/>
    </row>
    <row r="4977" spans="8:8" x14ac:dyDescent="0.15">
      <c r="H4977" s="2"/>
    </row>
    <row r="4978" spans="8:8" x14ac:dyDescent="0.15">
      <c r="H4978" s="2"/>
    </row>
    <row r="4979" spans="8:8" x14ac:dyDescent="0.15">
      <c r="H4979" s="2"/>
    </row>
    <row r="4980" spans="8:8" x14ac:dyDescent="0.15">
      <c r="H4980" s="2"/>
    </row>
    <row r="4981" spans="8:8" x14ac:dyDescent="0.15">
      <c r="H4981" s="2"/>
    </row>
    <row r="4982" spans="8:8" x14ac:dyDescent="0.15">
      <c r="H4982" s="2"/>
    </row>
    <row r="4983" spans="8:8" x14ac:dyDescent="0.15">
      <c r="H4983" s="2"/>
    </row>
    <row r="4984" spans="8:8" x14ac:dyDescent="0.15">
      <c r="H4984" s="2"/>
    </row>
    <row r="4985" spans="8:8" x14ac:dyDescent="0.15">
      <c r="H4985" s="2"/>
    </row>
    <row r="4986" spans="8:8" x14ac:dyDescent="0.15">
      <c r="H4986" s="2"/>
    </row>
    <row r="4987" spans="8:8" x14ac:dyDescent="0.15">
      <c r="H4987" s="2"/>
    </row>
    <row r="4988" spans="8:8" x14ac:dyDescent="0.15">
      <c r="H4988" s="2"/>
    </row>
    <row r="4989" spans="8:8" x14ac:dyDescent="0.15">
      <c r="H4989" s="2"/>
    </row>
    <row r="4990" spans="8:8" x14ac:dyDescent="0.15">
      <c r="H4990" s="2"/>
    </row>
    <row r="4991" spans="8:8" x14ac:dyDescent="0.15">
      <c r="H4991" s="2"/>
    </row>
    <row r="4992" spans="8:8" x14ac:dyDescent="0.15">
      <c r="H4992" s="2"/>
    </row>
    <row r="4993" spans="8:30" x14ac:dyDescent="0.15">
      <c r="H4993" s="2"/>
    </row>
    <row r="4994" spans="8:30" x14ac:dyDescent="0.15">
      <c r="H4994" s="2"/>
    </row>
    <row r="4995" spans="8:30" x14ac:dyDescent="0.15">
      <c r="H4995" s="2"/>
    </row>
    <row r="4996" spans="8:30" x14ac:dyDescent="0.15">
      <c r="H4996" s="2"/>
      <c r="T4996" s="3"/>
      <c r="U4996" s="3"/>
      <c r="Y4996" s="3"/>
      <c r="AB4996" s="3"/>
    </row>
    <row r="4997" spans="8:30" x14ac:dyDescent="0.15">
      <c r="H4997" s="2"/>
      <c r="T4997" s="3"/>
      <c r="U4997" s="3"/>
      <c r="Y4997" s="3"/>
      <c r="AB4997" s="3"/>
    </row>
    <row r="4998" spans="8:30" x14ac:dyDescent="0.15">
      <c r="H4998" s="2"/>
      <c r="K4998" s="3"/>
      <c r="L4998" s="3"/>
      <c r="AD4998" s="6"/>
    </row>
    <row r="4999" spans="8:30" x14ac:dyDescent="0.15">
      <c r="H4999" s="2"/>
      <c r="K4999" s="3"/>
      <c r="L4999" s="3"/>
      <c r="AD4999" s="6"/>
    </row>
    <row r="5000" spans="8:30" x14ac:dyDescent="0.15">
      <c r="H5000" s="2"/>
    </row>
    <row r="5001" spans="8:30" x14ac:dyDescent="0.15">
      <c r="H5001" s="2"/>
    </row>
    <row r="5002" spans="8:30" x14ac:dyDescent="0.15">
      <c r="H5002" s="2"/>
    </row>
    <row r="5003" spans="8:30" x14ac:dyDescent="0.15">
      <c r="H5003" s="2"/>
    </row>
    <row r="5004" spans="8:30" x14ac:dyDescent="0.15">
      <c r="H5004" s="2"/>
    </row>
    <row r="5005" spans="8:30" x14ac:dyDescent="0.15">
      <c r="H5005" s="2"/>
    </row>
    <row r="5006" spans="8:30" x14ac:dyDescent="0.15">
      <c r="H5006" s="2"/>
    </row>
    <row r="5007" spans="8:30" x14ac:dyDescent="0.15">
      <c r="H5007" s="2"/>
    </row>
    <row r="5008" spans="8:30" x14ac:dyDescent="0.15">
      <c r="H5008" s="2"/>
    </row>
    <row r="5009" spans="8:30" x14ac:dyDescent="0.15">
      <c r="H5009" s="2"/>
    </row>
    <row r="5010" spans="8:30" x14ac:dyDescent="0.15">
      <c r="H5010" s="2"/>
    </row>
    <row r="5011" spans="8:30" x14ac:dyDescent="0.15">
      <c r="H5011" s="2"/>
    </row>
    <row r="5012" spans="8:30" x14ac:dyDescent="0.15">
      <c r="H5012" s="2"/>
    </row>
    <row r="5013" spans="8:30" x14ac:dyDescent="0.15">
      <c r="H5013" s="2"/>
    </row>
    <row r="5014" spans="8:30" x14ac:dyDescent="0.15">
      <c r="H5014" s="2"/>
    </row>
    <row r="5015" spans="8:30" x14ac:dyDescent="0.15">
      <c r="H5015" s="2"/>
    </row>
    <row r="5016" spans="8:30" x14ac:dyDescent="0.15">
      <c r="H5016" s="2"/>
    </row>
    <row r="5017" spans="8:30" x14ac:dyDescent="0.15">
      <c r="H5017" s="2"/>
    </row>
    <row r="5018" spans="8:30" x14ac:dyDescent="0.15">
      <c r="H5018" s="2"/>
    </row>
    <row r="5019" spans="8:30" x14ac:dyDescent="0.15">
      <c r="H5019" s="2"/>
    </row>
    <row r="5020" spans="8:30" x14ac:dyDescent="0.15">
      <c r="H5020" s="2"/>
      <c r="AD5020" s="6"/>
    </row>
    <row r="5021" spans="8:30" x14ac:dyDescent="0.15">
      <c r="H5021" s="2"/>
      <c r="AD5021" s="6"/>
    </row>
    <row r="5022" spans="8:30" x14ac:dyDescent="0.15">
      <c r="H5022" s="2"/>
      <c r="AD5022" s="6"/>
    </row>
    <row r="5023" spans="8:30" x14ac:dyDescent="0.15">
      <c r="H5023" s="2"/>
      <c r="AD5023" s="6"/>
    </row>
    <row r="5024" spans="8:30" x14ac:dyDescent="0.15">
      <c r="H5024" s="2"/>
    </row>
    <row r="5025" spans="8:30" x14ac:dyDescent="0.15">
      <c r="H5025" s="2"/>
    </row>
    <row r="5026" spans="8:30" x14ac:dyDescent="0.15">
      <c r="H5026" s="2"/>
    </row>
    <row r="5027" spans="8:30" x14ac:dyDescent="0.15">
      <c r="H5027" s="2"/>
    </row>
    <row r="5028" spans="8:30" x14ac:dyDescent="0.15">
      <c r="H5028" s="2"/>
      <c r="AD5028" s="6"/>
    </row>
    <row r="5029" spans="8:30" x14ac:dyDescent="0.15">
      <c r="H5029" s="2"/>
      <c r="AD5029" s="6"/>
    </row>
    <row r="5030" spans="8:30" x14ac:dyDescent="0.15">
      <c r="H5030" s="2"/>
      <c r="AD5030" s="6"/>
    </row>
    <row r="5031" spans="8:30" x14ac:dyDescent="0.15">
      <c r="H5031" s="2"/>
      <c r="AD5031" s="6"/>
    </row>
    <row r="5032" spans="8:30" x14ac:dyDescent="0.15">
      <c r="H5032" s="2"/>
    </row>
    <row r="5033" spans="8:30" x14ac:dyDescent="0.15">
      <c r="H5033" s="2"/>
    </row>
    <row r="5034" spans="8:30" x14ac:dyDescent="0.15">
      <c r="H5034" s="2"/>
    </row>
    <row r="5035" spans="8:30" x14ac:dyDescent="0.15">
      <c r="H5035" s="2"/>
    </row>
    <row r="5036" spans="8:30" x14ac:dyDescent="0.15">
      <c r="H5036" s="2"/>
      <c r="S5036" s="3"/>
      <c r="T5036" s="3"/>
      <c r="V5036" s="3"/>
      <c r="Y5036" s="3"/>
    </row>
    <row r="5037" spans="8:30" x14ac:dyDescent="0.15">
      <c r="H5037" s="2"/>
      <c r="S5037" s="3"/>
      <c r="T5037" s="3"/>
      <c r="V5037" s="3"/>
      <c r="Y5037" s="3"/>
    </row>
    <row r="5038" spans="8:30" x14ac:dyDescent="0.15">
      <c r="H5038" s="2"/>
    </row>
    <row r="5039" spans="8:30" x14ac:dyDescent="0.15">
      <c r="H5039" s="2"/>
    </row>
    <row r="5040" spans="8:30" x14ac:dyDescent="0.15">
      <c r="H5040" s="2"/>
    </row>
    <row r="5041" spans="8:8" x14ac:dyDescent="0.15">
      <c r="H5041" s="2"/>
    </row>
    <row r="5042" spans="8:8" x14ac:dyDescent="0.15">
      <c r="H5042" s="2"/>
    </row>
    <row r="5043" spans="8:8" x14ac:dyDescent="0.15">
      <c r="H5043" s="2"/>
    </row>
    <row r="5044" spans="8:8" x14ac:dyDescent="0.15">
      <c r="H5044" s="2"/>
    </row>
    <row r="5045" spans="8:8" x14ac:dyDescent="0.15">
      <c r="H5045" s="2"/>
    </row>
    <row r="5046" spans="8:8" x14ac:dyDescent="0.15">
      <c r="H5046" s="2"/>
    </row>
    <row r="5047" spans="8:8" x14ac:dyDescent="0.15">
      <c r="H5047" s="2"/>
    </row>
    <row r="5048" spans="8:8" x14ac:dyDescent="0.15">
      <c r="H5048" s="2"/>
    </row>
    <row r="5049" spans="8:8" x14ac:dyDescent="0.15">
      <c r="H5049" s="2"/>
    </row>
    <row r="5050" spans="8:8" x14ac:dyDescent="0.15">
      <c r="H5050" s="2"/>
    </row>
    <row r="5051" spans="8:8" x14ac:dyDescent="0.15">
      <c r="H5051" s="2"/>
    </row>
    <row r="5052" spans="8:8" x14ac:dyDescent="0.15">
      <c r="H5052" s="2"/>
    </row>
    <row r="5053" spans="8:8" x14ac:dyDescent="0.15">
      <c r="H5053" s="2"/>
    </row>
    <row r="5054" spans="8:8" x14ac:dyDescent="0.15">
      <c r="H5054" s="2"/>
    </row>
    <row r="5055" spans="8:8" x14ac:dyDescent="0.15">
      <c r="H5055" s="2"/>
    </row>
    <row r="5056" spans="8:8" x14ac:dyDescent="0.15">
      <c r="H5056" s="2"/>
    </row>
    <row r="5057" spans="8:25" x14ac:dyDescent="0.15">
      <c r="H5057" s="2"/>
    </row>
    <row r="5058" spans="8:25" x14ac:dyDescent="0.15">
      <c r="H5058" s="2"/>
    </row>
    <row r="5059" spans="8:25" x14ac:dyDescent="0.15">
      <c r="H5059" s="2"/>
    </row>
    <row r="5060" spans="8:25" x14ac:dyDescent="0.15">
      <c r="H5060" s="2"/>
    </row>
    <row r="5061" spans="8:25" x14ac:dyDescent="0.15">
      <c r="H5061" s="2"/>
    </row>
    <row r="5062" spans="8:25" x14ac:dyDescent="0.15">
      <c r="H5062" s="2"/>
      <c r="K5062" s="3"/>
      <c r="L5062" s="3"/>
    </row>
    <row r="5063" spans="8:25" x14ac:dyDescent="0.15">
      <c r="H5063" s="2"/>
      <c r="K5063" s="3"/>
      <c r="L5063" s="3"/>
    </row>
    <row r="5064" spans="8:25" x14ac:dyDescent="0.15">
      <c r="H5064" s="2"/>
      <c r="K5064" s="3"/>
      <c r="L5064" s="3"/>
    </row>
    <row r="5065" spans="8:25" x14ac:dyDescent="0.15">
      <c r="H5065" s="2"/>
      <c r="K5065" s="3"/>
      <c r="L5065" s="3"/>
    </row>
    <row r="5066" spans="8:25" x14ac:dyDescent="0.15">
      <c r="H5066" s="2"/>
    </row>
    <row r="5067" spans="8:25" x14ac:dyDescent="0.15">
      <c r="H5067" s="2"/>
    </row>
    <row r="5068" spans="8:25" x14ac:dyDescent="0.15">
      <c r="H5068" s="2"/>
      <c r="K5068" s="3"/>
      <c r="L5068" s="3"/>
    </row>
    <row r="5069" spans="8:25" x14ac:dyDescent="0.15">
      <c r="H5069" s="2"/>
      <c r="K5069" s="3"/>
      <c r="L5069" s="3"/>
    </row>
    <row r="5070" spans="8:25" x14ac:dyDescent="0.15">
      <c r="H5070" s="2"/>
      <c r="K5070" s="3"/>
      <c r="L5070" s="3"/>
      <c r="T5070" s="3"/>
      <c r="Y5070" s="3"/>
    </row>
    <row r="5071" spans="8:25" x14ac:dyDescent="0.15">
      <c r="H5071" s="2"/>
      <c r="K5071" s="3"/>
      <c r="L5071" s="3"/>
      <c r="T5071" s="3"/>
      <c r="Y5071" s="3"/>
    </row>
    <row r="5072" spans="8:25" x14ac:dyDescent="0.15">
      <c r="H5072" s="2"/>
      <c r="K5072" s="3"/>
      <c r="L5072" s="3"/>
    </row>
    <row r="5073" spans="8:30" x14ac:dyDescent="0.15">
      <c r="H5073" s="2"/>
      <c r="K5073" s="3"/>
      <c r="L5073" s="3"/>
    </row>
    <row r="5074" spans="8:30" x14ac:dyDescent="0.15">
      <c r="H5074" s="2"/>
      <c r="K5074" s="3"/>
      <c r="L5074" s="3"/>
      <c r="T5074" s="3"/>
      <c r="Y5074" s="3"/>
    </row>
    <row r="5075" spans="8:30" x14ac:dyDescent="0.15">
      <c r="H5075" s="2"/>
      <c r="K5075" s="3"/>
      <c r="L5075" s="3"/>
      <c r="T5075" s="3"/>
      <c r="Y5075" s="3"/>
    </row>
    <row r="5076" spans="8:30" x14ac:dyDescent="0.15">
      <c r="H5076" s="2"/>
      <c r="AD5076" s="6"/>
    </row>
    <row r="5077" spans="8:30" x14ac:dyDescent="0.15">
      <c r="H5077" s="2"/>
      <c r="AD5077" s="6"/>
    </row>
    <row r="5078" spans="8:30" x14ac:dyDescent="0.15">
      <c r="H5078" s="2"/>
      <c r="AD5078" s="6"/>
    </row>
    <row r="5079" spans="8:30" x14ac:dyDescent="0.15">
      <c r="H5079" s="2"/>
      <c r="AD5079" s="6"/>
    </row>
    <row r="5080" spans="8:30" x14ac:dyDescent="0.15">
      <c r="H5080" s="2"/>
    </row>
    <row r="5081" spans="8:30" x14ac:dyDescent="0.15">
      <c r="H5081" s="2"/>
    </row>
    <row r="5082" spans="8:30" x14ac:dyDescent="0.15">
      <c r="H5082" s="2"/>
      <c r="T5082" s="3"/>
      <c r="U5082" s="3"/>
      <c r="Y5082" s="3"/>
      <c r="AA5082" s="3"/>
      <c r="AB5082" s="3"/>
    </row>
    <row r="5083" spans="8:30" x14ac:dyDescent="0.15">
      <c r="H5083" s="2"/>
      <c r="T5083" s="3"/>
      <c r="U5083" s="3"/>
      <c r="Y5083" s="3"/>
      <c r="AB5083" s="3"/>
    </row>
    <row r="5084" spans="8:30" x14ac:dyDescent="0.15">
      <c r="H5084" s="2"/>
    </row>
    <row r="5085" spans="8:30" x14ac:dyDescent="0.15">
      <c r="H5085" s="2"/>
    </row>
    <row r="5086" spans="8:30" x14ac:dyDescent="0.15">
      <c r="H5086" s="2"/>
    </row>
    <row r="5087" spans="8:30" x14ac:dyDescent="0.15">
      <c r="H5087" s="2"/>
    </row>
    <row r="5088" spans="8:30" x14ac:dyDescent="0.15">
      <c r="H5088" s="2"/>
      <c r="AD5088" s="6"/>
    </row>
    <row r="5089" spans="8:30" x14ac:dyDescent="0.15">
      <c r="H5089" s="2"/>
      <c r="AD5089" s="6"/>
    </row>
    <row r="5090" spans="8:30" x14ac:dyDescent="0.15">
      <c r="H5090" s="2"/>
      <c r="AD5090" s="6"/>
    </row>
    <row r="5091" spans="8:30" x14ac:dyDescent="0.15">
      <c r="H5091" s="2"/>
      <c r="AD5091" s="6"/>
    </row>
    <row r="5092" spans="8:30" x14ac:dyDescent="0.15">
      <c r="H5092" s="2"/>
      <c r="K5092" s="3"/>
      <c r="L5092" s="3"/>
    </row>
    <row r="5093" spans="8:30" x14ac:dyDescent="0.15">
      <c r="H5093" s="2"/>
      <c r="K5093" s="3"/>
      <c r="L5093" s="3"/>
    </row>
    <row r="5094" spans="8:30" x14ac:dyDescent="0.15">
      <c r="H5094" s="2"/>
      <c r="K5094" s="3"/>
      <c r="L5094" s="3"/>
    </row>
    <row r="5095" spans="8:30" x14ac:dyDescent="0.15">
      <c r="H5095" s="2"/>
      <c r="K5095" s="3"/>
      <c r="L5095" s="3"/>
    </row>
    <row r="5096" spans="8:30" x14ac:dyDescent="0.15">
      <c r="H5096" s="2"/>
      <c r="K5096" s="3"/>
      <c r="L5096" s="3"/>
    </row>
    <row r="5097" spans="8:30" x14ac:dyDescent="0.15">
      <c r="H5097" s="2"/>
      <c r="K5097" s="3"/>
      <c r="L5097" s="3"/>
    </row>
    <row r="5098" spans="8:30" x14ac:dyDescent="0.15">
      <c r="H5098" s="2"/>
      <c r="K5098" s="3"/>
      <c r="L5098" s="3"/>
    </row>
    <row r="5099" spans="8:30" x14ac:dyDescent="0.15">
      <c r="H5099" s="2"/>
      <c r="K5099" s="3"/>
      <c r="L5099" s="3"/>
    </row>
    <row r="5100" spans="8:30" x14ac:dyDescent="0.15">
      <c r="H5100" s="2"/>
      <c r="K5100" s="3"/>
      <c r="L5100" s="3"/>
      <c r="T5100" s="3"/>
      <c r="U5100" s="3"/>
      <c r="Y5100" s="3"/>
      <c r="AA5100" s="3"/>
      <c r="AB5100" s="3"/>
    </row>
    <row r="5101" spans="8:30" x14ac:dyDescent="0.15">
      <c r="H5101" s="2"/>
      <c r="K5101" s="3"/>
      <c r="L5101" s="3"/>
      <c r="T5101" s="3"/>
      <c r="U5101" s="3"/>
      <c r="Y5101" s="3"/>
      <c r="AB5101" s="3"/>
    </row>
    <row r="5102" spans="8:30" x14ac:dyDescent="0.15">
      <c r="H5102" s="2"/>
      <c r="K5102" s="3"/>
      <c r="L5102" s="3"/>
    </row>
    <row r="5103" spans="8:30" x14ac:dyDescent="0.15">
      <c r="H5103" s="2"/>
      <c r="K5103" s="3"/>
      <c r="L5103" s="3"/>
    </row>
    <row r="5104" spans="8:30" x14ac:dyDescent="0.15">
      <c r="H5104" s="2"/>
      <c r="AD5104" s="6"/>
    </row>
    <row r="5105" spans="8:30" x14ac:dyDescent="0.15">
      <c r="H5105" s="2"/>
      <c r="AD5105" s="6"/>
    </row>
    <row r="5106" spans="8:30" x14ac:dyDescent="0.15">
      <c r="H5106" s="2"/>
    </row>
    <row r="5107" spans="8:30" x14ac:dyDescent="0.15">
      <c r="H5107" s="2"/>
    </row>
    <row r="5108" spans="8:30" x14ac:dyDescent="0.15">
      <c r="H5108" s="2"/>
    </row>
    <row r="5109" spans="8:30" x14ac:dyDescent="0.15">
      <c r="H5109" s="2"/>
    </row>
    <row r="5110" spans="8:30" x14ac:dyDescent="0.15">
      <c r="H5110" s="2"/>
    </row>
    <row r="5111" spans="8:30" x14ac:dyDescent="0.15">
      <c r="H5111" s="2"/>
    </row>
    <row r="5112" spans="8:30" x14ac:dyDescent="0.15">
      <c r="H5112" s="2"/>
    </row>
    <row r="5113" spans="8:30" x14ac:dyDescent="0.15">
      <c r="H5113" s="2"/>
    </row>
    <row r="5114" spans="8:30" x14ac:dyDescent="0.15">
      <c r="H5114" s="2"/>
    </row>
    <row r="5115" spans="8:30" x14ac:dyDescent="0.15">
      <c r="H5115" s="2"/>
    </row>
    <row r="5116" spans="8:30" x14ac:dyDescent="0.15">
      <c r="H5116" s="2"/>
    </row>
    <row r="5117" spans="8:30" x14ac:dyDescent="0.15">
      <c r="H5117" s="2"/>
    </row>
    <row r="5118" spans="8:30" x14ac:dyDescent="0.15">
      <c r="H5118" s="2"/>
    </row>
    <row r="5119" spans="8:30" x14ac:dyDescent="0.15">
      <c r="H5119" s="2"/>
    </row>
    <row r="5120" spans="8:30" x14ac:dyDescent="0.15">
      <c r="H5120" s="2"/>
    </row>
    <row r="5121" spans="8:30" x14ac:dyDescent="0.15">
      <c r="H5121" s="2"/>
    </row>
    <row r="5122" spans="8:30" x14ac:dyDescent="0.15">
      <c r="H5122" s="2"/>
    </row>
    <row r="5123" spans="8:30" x14ac:dyDescent="0.15">
      <c r="H5123" s="2"/>
    </row>
    <row r="5124" spans="8:30" x14ac:dyDescent="0.15">
      <c r="H5124" s="2"/>
    </row>
    <row r="5125" spans="8:30" x14ac:dyDescent="0.15">
      <c r="H5125" s="2"/>
    </row>
    <row r="5126" spans="8:30" x14ac:dyDescent="0.15">
      <c r="H5126" s="2"/>
    </row>
    <row r="5127" spans="8:30" x14ac:dyDescent="0.15">
      <c r="H5127" s="2"/>
    </row>
    <row r="5128" spans="8:30" x14ac:dyDescent="0.15">
      <c r="H5128" s="2"/>
      <c r="AD5128" s="6"/>
    </row>
    <row r="5129" spans="8:30" x14ac:dyDescent="0.15">
      <c r="H5129" s="2"/>
      <c r="AD5129" s="6"/>
    </row>
    <row r="5130" spans="8:30" x14ac:dyDescent="0.15">
      <c r="H5130" s="2"/>
    </row>
    <row r="5131" spans="8:30" x14ac:dyDescent="0.15">
      <c r="H5131" s="2"/>
    </row>
    <row r="5132" spans="8:30" x14ac:dyDescent="0.15">
      <c r="H5132" s="2"/>
    </row>
    <row r="5133" spans="8:30" x14ac:dyDescent="0.15">
      <c r="H5133" s="2"/>
    </row>
    <row r="5134" spans="8:30" x14ac:dyDescent="0.15">
      <c r="H5134" s="2"/>
      <c r="K5134" s="3"/>
      <c r="L5134" s="3"/>
    </row>
    <row r="5135" spans="8:30" x14ac:dyDescent="0.15">
      <c r="H5135" s="2"/>
      <c r="K5135" s="3"/>
      <c r="L5135" s="3"/>
    </row>
    <row r="5136" spans="8:30" x14ac:dyDescent="0.15">
      <c r="H5136" s="2"/>
      <c r="K5136" s="3"/>
      <c r="L5136" s="3"/>
    </row>
    <row r="5137" spans="8:30" x14ac:dyDescent="0.15">
      <c r="H5137" s="2"/>
      <c r="K5137" s="3"/>
      <c r="L5137" s="3"/>
    </row>
    <row r="5138" spans="8:30" x14ac:dyDescent="0.15">
      <c r="H5138" s="2"/>
      <c r="K5138" s="3"/>
      <c r="L5138" s="3"/>
    </row>
    <row r="5139" spans="8:30" x14ac:dyDescent="0.15">
      <c r="H5139" s="2"/>
      <c r="K5139" s="3"/>
      <c r="L5139" s="3"/>
    </row>
    <row r="5140" spans="8:30" x14ac:dyDescent="0.15">
      <c r="H5140" s="2"/>
      <c r="K5140" s="3"/>
      <c r="L5140" s="3"/>
    </row>
    <row r="5141" spans="8:30" x14ac:dyDescent="0.15">
      <c r="H5141" s="2"/>
      <c r="K5141" s="3"/>
      <c r="L5141" s="3"/>
    </row>
    <row r="5142" spans="8:30" x14ac:dyDescent="0.15">
      <c r="H5142" s="2"/>
      <c r="K5142" s="3"/>
      <c r="L5142" s="3"/>
    </row>
    <row r="5143" spans="8:30" x14ac:dyDescent="0.15">
      <c r="H5143" s="2"/>
      <c r="K5143" s="3"/>
      <c r="L5143" s="3"/>
    </row>
    <row r="5144" spans="8:30" x14ac:dyDescent="0.15">
      <c r="H5144" s="2"/>
      <c r="K5144" s="3"/>
      <c r="L5144" s="3"/>
    </row>
    <row r="5145" spans="8:30" x14ac:dyDescent="0.15">
      <c r="H5145" s="2"/>
      <c r="K5145" s="3"/>
      <c r="L5145" s="3"/>
    </row>
    <row r="5146" spans="8:30" x14ac:dyDescent="0.15">
      <c r="H5146" s="2"/>
      <c r="K5146" s="3"/>
      <c r="L5146" s="3"/>
    </row>
    <row r="5147" spans="8:30" x14ac:dyDescent="0.15">
      <c r="H5147" s="2"/>
      <c r="K5147" s="3"/>
      <c r="L5147" s="3"/>
    </row>
    <row r="5148" spans="8:30" x14ac:dyDescent="0.15">
      <c r="H5148" s="2"/>
      <c r="K5148" s="3"/>
      <c r="L5148" s="3"/>
    </row>
    <row r="5149" spans="8:30" x14ac:dyDescent="0.15">
      <c r="H5149" s="2"/>
      <c r="K5149" s="3"/>
      <c r="L5149" s="3"/>
    </row>
    <row r="5150" spans="8:30" x14ac:dyDescent="0.15">
      <c r="H5150" s="2"/>
      <c r="AD5150" s="6"/>
    </row>
    <row r="5151" spans="8:30" x14ac:dyDescent="0.15">
      <c r="H5151" s="2"/>
      <c r="AD5151" s="6"/>
    </row>
    <row r="5152" spans="8:30" x14ac:dyDescent="0.15">
      <c r="H5152" s="2"/>
      <c r="K5152" s="3"/>
      <c r="L5152" s="3"/>
    </row>
    <row r="5153" spans="8:28" x14ac:dyDescent="0.15">
      <c r="H5153" s="2"/>
      <c r="K5153" s="3"/>
      <c r="L5153" s="3"/>
    </row>
    <row r="5154" spans="8:28" x14ac:dyDescent="0.15">
      <c r="H5154" s="2"/>
      <c r="K5154" s="3"/>
      <c r="L5154" s="3"/>
    </row>
    <row r="5155" spans="8:28" x14ac:dyDescent="0.15">
      <c r="H5155" s="2"/>
      <c r="K5155" s="3"/>
      <c r="L5155" s="3"/>
    </row>
    <row r="5156" spans="8:28" x14ac:dyDescent="0.15">
      <c r="H5156" s="2"/>
      <c r="K5156" s="3"/>
      <c r="L5156" s="3"/>
      <c r="T5156" s="3"/>
      <c r="U5156" s="3"/>
      <c r="Y5156" s="3"/>
      <c r="AA5156" s="3"/>
      <c r="AB5156" s="3"/>
    </row>
    <row r="5157" spans="8:28" x14ac:dyDescent="0.15">
      <c r="H5157" s="2"/>
      <c r="K5157" s="3"/>
      <c r="L5157" s="3"/>
      <c r="T5157" s="3"/>
      <c r="U5157" s="3"/>
      <c r="Y5157" s="3"/>
      <c r="AB5157" s="3"/>
    </row>
    <row r="5158" spans="8:28" x14ac:dyDescent="0.15">
      <c r="H5158" s="2"/>
      <c r="K5158" s="3"/>
      <c r="L5158" s="3"/>
      <c r="T5158" s="3"/>
      <c r="U5158" s="3"/>
      <c r="Y5158" s="3"/>
      <c r="AB5158" s="3"/>
    </row>
    <row r="5159" spans="8:28" x14ac:dyDescent="0.15">
      <c r="H5159" s="2"/>
      <c r="K5159" s="3"/>
      <c r="L5159" s="3"/>
      <c r="T5159" s="3"/>
      <c r="U5159" s="3"/>
      <c r="Y5159" s="3"/>
      <c r="AB5159" s="3"/>
    </row>
    <row r="5160" spans="8:28" x14ac:dyDescent="0.15">
      <c r="H5160" s="2"/>
      <c r="K5160" s="3"/>
      <c r="L5160" s="3"/>
    </row>
    <row r="5161" spans="8:28" x14ac:dyDescent="0.15">
      <c r="H5161" s="2"/>
      <c r="K5161" s="3"/>
      <c r="L5161" s="3"/>
    </row>
    <row r="5162" spans="8:28" x14ac:dyDescent="0.15">
      <c r="H5162" s="2"/>
      <c r="K5162" s="3"/>
      <c r="L5162" s="3"/>
    </row>
    <row r="5163" spans="8:28" x14ac:dyDescent="0.15">
      <c r="H5163" s="2"/>
      <c r="K5163" s="3"/>
      <c r="L5163" s="3"/>
    </row>
    <row r="5164" spans="8:28" x14ac:dyDescent="0.15">
      <c r="H5164" s="2"/>
      <c r="K5164" s="3"/>
      <c r="L5164" s="3"/>
    </row>
    <row r="5165" spans="8:28" x14ac:dyDescent="0.15">
      <c r="H5165" s="2"/>
      <c r="K5165" s="3"/>
      <c r="L5165" s="3"/>
    </row>
    <row r="5166" spans="8:28" x14ac:dyDescent="0.15">
      <c r="H5166" s="2"/>
      <c r="K5166" s="3"/>
      <c r="L5166" s="3"/>
      <c r="T5166" s="3"/>
      <c r="U5166" s="3"/>
      <c r="Y5166" s="3"/>
      <c r="AB5166" s="3"/>
    </row>
    <row r="5167" spans="8:28" x14ac:dyDescent="0.15">
      <c r="H5167" s="2"/>
      <c r="K5167" s="3"/>
      <c r="L5167" s="3"/>
      <c r="T5167" s="3"/>
      <c r="U5167" s="3"/>
      <c r="Y5167" s="3"/>
      <c r="AB5167" s="3"/>
    </row>
    <row r="5168" spans="8:28" x14ac:dyDescent="0.15">
      <c r="H5168" s="2"/>
      <c r="K5168" s="3"/>
      <c r="L5168" s="3"/>
    </row>
    <row r="5169" spans="8:28" x14ac:dyDescent="0.15">
      <c r="H5169" s="2"/>
      <c r="K5169" s="3"/>
      <c r="L5169" s="3"/>
    </row>
    <row r="5170" spans="8:28" x14ac:dyDescent="0.15">
      <c r="H5170" s="2"/>
      <c r="K5170" s="3"/>
      <c r="L5170" s="3"/>
    </row>
    <row r="5171" spans="8:28" x14ac:dyDescent="0.15">
      <c r="H5171" s="2"/>
      <c r="K5171" s="3"/>
      <c r="L5171" s="3"/>
    </row>
    <row r="5172" spans="8:28" x14ac:dyDescent="0.15">
      <c r="H5172" s="2"/>
      <c r="K5172" s="3"/>
      <c r="L5172" s="3"/>
    </row>
    <row r="5173" spans="8:28" x14ac:dyDescent="0.15">
      <c r="H5173" s="2"/>
      <c r="K5173" s="3"/>
      <c r="L5173" s="3"/>
    </row>
    <row r="5174" spans="8:28" x14ac:dyDescent="0.15">
      <c r="H5174" s="2"/>
      <c r="K5174" s="3"/>
      <c r="L5174" s="3"/>
      <c r="T5174" s="3"/>
      <c r="U5174" s="3"/>
      <c r="Y5174" s="3"/>
      <c r="AB5174" s="3"/>
    </row>
    <row r="5175" spans="8:28" x14ac:dyDescent="0.15">
      <c r="H5175" s="2"/>
      <c r="K5175" s="3"/>
      <c r="L5175" s="3"/>
      <c r="T5175" s="3"/>
      <c r="U5175" s="3"/>
      <c r="Y5175" s="3"/>
      <c r="AB5175" s="3"/>
    </row>
    <row r="5176" spans="8:28" x14ac:dyDescent="0.15">
      <c r="H5176" s="2"/>
      <c r="T5176" s="3"/>
      <c r="U5176" s="3"/>
      <c r="Y5176" s="3"/>
      <c r="AB5176" s="3"/>
    </row>
    <row r="5177" spans="8:28" x14ac:dyDescent="0.15">
      <c r="H5177" s="2"/>
      <c r="T5177" s="3"/>
      <c r="U5177" s="3"/>
      <c r="Y5177" s="3"/>
      <c r="AB5177" s="3"/>
    </row>
    <row r="5178" spans="8:28" x14ac:dyDescent="0.15">
      <c r="H5178" s="2"/>
    </row>
    <row r="5179" spans="8:28" x14ac:dyDescent="0.15">
      <c r="H5179" s="2"/>
    </row>
    <row r="5180" spans="8:28" x14ac:dyDescent="0.15">
      <c r="H5180" s="2"/>
    </row>
    <row r="5181" spans="8:28" x14ac:dyDescent="0.15">
      <c r="H5181" s="2"/>
    </row>
    <row r="5182" spans="8:28" x14ac:dyDescent="0.15">
      <c r="H5182" s="2"/>
    </row>
    <row r="5183" spans="8:28" x14ac:dyDescent="0.15">
      <c r="H5183" s="2"/>
    </row>
    <row r="5184" spans="8:28" x14ac:dyDescent="0.15">
      <c r="H5184" s="2"/>
      <c r="T5184" s="3"/>
      <c r="U5184" s="3"/>
      <c r="Y5184" s="3"/>
      <c r="AB5184" s="3"/>
    </row>
    <row r="5185" spans="8:28" x14ac:dyDescent="0.15">
      <c r="H5185" s="2"/>
      <c r="T5185" s="3"/>
      <c r="U5185" s="3"/>
      <c r="Y5185" s="3"/>
      <c r="AB5185" s="3"/>
    </row>
    <row r="5186" spans="8:28" x14ac:dyDescent="0.15">
      <c r="H5186" s="2"/>
    </row>
    <row r="5187" spans="8:28" x14ac:dyDescent="0.15">
      <c r="H5187" s="2"/>
    </row>
    <row r="5188" spans="8:28" x14ac:dyDescent="0.15">
      <c r="H5188" s="2"/>
    </row>
    <row r="5189" spans="8:28" x14ac:dyDescent="0.15">
      <c r="H5189" s="2"/>
    </row>
    <row r="5190" spans="8:28" x14ac:dyDescent="0.15">
      <c r="H5190" s="2"/>
      <c r="K5190" s="3"/>
      <c r="L5190" s="3"/>
    </row>
    <row r="5191" spans="8:28" x14ac:dyDescent="0.15">
      <c r="H5191" s="2"/>
      <c r="K5191" s="3"/>
      <c r="L5191" s="3"/>
    </row>
    <row r="5192" spans="8:28" x14ac:dyDescent="0.15">
      <c r="H5192" s="2"/>
      <c r="K5192" s="3"/>
      <c r="L5192" s="3"/>
    </row>
    <row r="5193" spans="8:28" x14ac:dyDescent="0.15">
      <c r="H5193" s="2"/>
      <c r="K5193" s="3"/>
      <c r="L5193" s="3"/>
    </row>
    <row r="5194" spans="8:28" x14ac:dyDescent="0.15">
      <c r="H5194" s="2"/>
      <c r="K5194" s="3"/>
      <c r="L5194" s="3"/>
      <c r="T5194" s="3"/>
      <c r="U5194" s="3"/>
      <c r="Y5194" s="3"/>
      <c r="AB5194" s="3"/>
    </row>
    <row r="5195" spans="8:28" x14ac:dyDescent="0.15">
      <c r="H5195" s="2"/>
      <c r="K5195" s="3"/>
      <c r="L5195" s="3"/>
      <c r="T5195" s="3"/>
      <c r="U5195" s="3"/>
      <c r="Y5195" s="3"/>
      <c r="AB5195" s="3"/>
    </row>
    <row r="5196" spans="8:28" x14ac:dyDescent="0.15">
      <c r="H5196" s="2"/>
      <c r="K5196" s="3"/>
      <c r="L5196" s="3"/>
    </row>
    <row r="5197" spans="8:28" x14ac:dyDescent="0.15">
      <c r="H5197" s="2"/>
      <c r="K5197" s="3"/>
      <c r="L5197" s="3"/>
    </row>
    <row r="5198" spans="8:28" x14ac:dyDescent="0.15">
      <c r="H5198" s="2"/>
      <c r="K5198" s="3"/>
      <c r="L5198" s="3"/>
    </row>
    <row r="5199" spans="8:28" x14ac:dyDescent="0.15">
      <c r="H5199" s="2"/>
      <c r="K5199" s="3"/>
      <c r="L5199" s="3"/>
    </row>
    <row r="5200" spans="8:28" x14ac:dyDescent="0.15">
      <c r="H5200" s="2"/>
      <c r="K5200" s="3"/>
      <c r="L5200" s="3"/>
      <c r="T5200" s="3"/>
      <c r="U5200" s="3"/>
      <c r="Y5200" s="3"/>
      <c r="AB5200" s="3"/>
    </row>
    <row r="5201" spans="8:28" x14ac:dyDescent="0.15">
      <c r="H5201" s="2"/>
      <c r="K5201" s="3"/>
      <c r="L5201" s="3"/>
      <c r="T5201" s="3"/>
      <c r="U5201" s="3"/>
      <c r="Y5201" s="3"/>
      <c r="AB5201" s="3"/>
    </row>
    <row r="5202" spans="8:28" x14ac:dyDescent="0.15">
      <c r="H5202" s="2"/>
      <c r="K5202" s="3"/>
      <c r="L5202" s="3"/>
    </row>
    <row r="5203" spans="8:28" x14ac:dyDescent="0.15">
      <c r="H5203" s="2"/>
      <c r="K5203" s="3"/>
      <c r="L5203" s="3"/>
    </row>
    <row r="5204" spans="8:28" x14ac:dyDescent="0.15">
      <c r="H5204" s="2"/>
      <c r="K5204" s="3"/>
      <c r="L5204" s="3"/>
      <c r="T5204" s="3"/>
      <c r="U5204" s="3"/>
      <c r="Y5204" s="3"/>
      <c r="AA5204" s="3"/>
      <c r="AB5204" s="3"/>
    </row>
    <row r="5205" spans="8:28" x14ac:dyDescent="0.15">
      <c r="H5205" s="2"/>
      <c r="K5205" s="3"/>
      <c r="L5205" s="3"/>
      <c r="T5205" s="3"/>
      <c r="U5205" s="3"/>
      <c r="Y5205" s="3"/>
      <c r="AB5205" s="3"/>
    </row>
    <row r="5206" spans="8:28" x14ac:dyDescent="0.15">
      <c r="H5206" s="2"/>
      <c r="K5206" s="3"/>
      <c r="L5206" s="3"/>
    </row>
    <row r="5207" spans="8:28" x14ac:dyDescent="0.15">
      <c r="H5207" s="2"/>
      <c r="K5207" s="3"/>
      <c r="L5207" s="3"/>
    </row>
    <row r="5208" spans="8:28" x14ac:dyDescent="0.15">
      <c r="H5208" s="2"/>
      <c r="K5208" s="3"/>
      <c r="L5208" s="3"/>
      <c r="T5208" s="3"/>
      <c r="U5208" s="3"/>
      <c r="Y5208" s="3"/>
      <c r="AB5208" s="3"/>
    </row>
    <row r="5209" spans="8:28" x14ac:dyDescent="0.15">
      <c r="H5209" s="2"/>
      <c r="K5209" s="3"/>
      <c r="L5209" s="3"/>
      <c r="T5209" s="3"/>
      <c r="U5209" s="3"/>
      <c r="Y5209" s="3"/>
      <c r="AB5209" s="3"/>
    </row>
    <row r="5210" spans="8:28" x14ac:dyDescent="0.15">
      <c r="H5210" s="2"/>
      <c r="K5210" s="3"/>
      <c r="L5210" s="3"/>
      <c r="T5210" s="3"/>
      <c r="U5210" s="3"/>
      <c r="Y5210" s="3"/>
      <c r="AB5210" s="3"/>
    </row>
    <row r="5211" spans="8:28" x14ac:dyDescent="0.15">
      <c r="H5211" s="2"/>
      <c r="K5211" s="3"/>
      <c r="L5211" s="3"/>
      <c r="T5211" s="3"/>
      <c r="U5211" s="3"/>
      <c r="Y5211" s="3"/>
      <c r="AB5211" s="3"/>
    </row>
    <row r="5212" spans="8:28" x14ac:dyDescent="0.15">
      <c r="H5212" s="2"/>
      <c r="K5212" s="3"/>
      <c r="L5212" s="3"/>
      <c r="T5212" s="3"/>
      <c r="U5212" s="3"/>
      <c r="Y5212" s="3"/>
      <c r="AB5212" s="3"/>
    </row>
    <row r="5213" spans="8:28" x14ac:dyDescent="0.15">
      <c r="H5213" s="2"/>
      <c r="K5213" s="3"/>
      <c r="L5213" s="3"/>
      <c r="T5213" s="3"/>
      <c r="U5213" s="3"/>
      <c r="Y5213" s="3"/>
      <c r="AB5213" s="3"/>
    </row>
    <row r="5214" spans="8:28" x14ac:dyDescent="0.15">
      <c r="H5214" s="2"/>
      <c r="K5214" s="3"/>
      <c r="L5214" s="3"/>
      <c r="T5214" s="3"/>
      <c r="U5214" s="3"/>
      <c r="Y5214" s="3"/>
      <c r="AB5214" s="3"/>
    </row>
    <row r="5215" spans="8:28" x14ac:dyDescent="0.15">
      <c r="H5215" s="2"/>
      <c r="K5215" s="3"/>
      <c r="L5215" s="3"/>
      <c r="T5215" s="3"/>
      <c r="U5215" s="3"/>
      <c r="Y5215" s="3"/>
      <c r="AB5215" s="3"/>
    </row>
    <row r="5216" spans="8:28" x14ac:dyDescent="0.15">
      <c r="H5216" s="2"/>
      <c r="K5216" s="3"/>
      <c r="L5216" s="3"/>
    </row>
    <row r="5217" spans="8:30" x14ac:dyDescent="0.15">
      <c r="H5217" s="2"/>
      <c r="K5217" s="3"/>
      <c r="L5217" s="3"/>
    </row>
    <row r="5218" spans="8:30" x14ac:dyDescent="0.15">
      <c r="H5218" s="2"/>
      <c r="AD5218" s="6"/>
    </row>
    <row r="5219" spans="8:30" x14ac:dyDescent="0.15">
      <c r="H5219" s="2"/>
      <c r="AD5219" s="6"/>
    </row>
    <row r="5220" spans="8:30" x14ac:dyDescent="0.15">
      <c r="H5220" s="2"/>
      <c r="AD5220" s="6"/>
    </row>
    <row r="5221" spans="8:30" x14ac:dyDescent="0.15">
      <c r="H5221" s="2"/>
      <c r="AD5221" s="6"/>
    </row>
    <row r="5222" spans="8:30" x14ac:dyDescent="0.15">
      <c r="H5222" s="2"/>
      <c r="AD5222" s="6"/>
    </row>
    <row r="5223" spans="8:30" x14ac:dyDescent="0.15">
      <c r="H5223" s="2"/>
      <c r="AD5223" s="6"/>
    </row>
    <row r="5224" spans="8:30" x14ac:dyDescent="0.15">
      <c r="H5224" s="2"/>
      <c r="AD5224" s="6"/>
    </row>
    <row r="5225" spans="8:30" x14ac:dyDescent="0.15">
      <c r="H5225" s="2"/>
      <c r="AD5225" s="6"/>
    </row>
    <row r="5226" spans="8:30" x14ac:dyDescent="0.15">
      <c r="H5226" s="2"/>
    </row>
    <row r="5227" spans="8:30" x14ac:dyDescent="0.15">
      <c r="H5227" s="2"/>
    </row>
    <row r="5228" spans="8:30" x14ac:dyDescent="0.15">
      <c r="H5228" s="2"/>
    </row>
    <row r="5229" spans="8:30" x14ac:dyDescent="0.15">
      <c r="H5229" s="2"/>
    </row>
    <row r="5230" spans="8:30" x14ac:dyDescent="0.15">
      <c r="H5230" s="2"/>
    </row>
    <row r="5231" spans="8:30" x14ac:dyDescent="0.15">
      <c r="H5231" s="2"/>
    </row>
    <row r="5232" spans="8:30" x14ac:dyDescent="0.15">
      <c r="H5232" s="2"/>
    </row>
    <row r="5233" spans="8:25" x14ac:dyDescent="0.15">
      <c r="H5233" s="2"/>
    </row>
    <row r="5234" spans="8:25" x14ac:dyDescent="0.15">
      <c r="H5234" s="2"/>
    </row>
    <row r="5235" spans="8:25" x14ac:dyDescent="0.15">
      <c r="H5235" s="2"/>
    </row>
    <row r="5236" spans="8:25" x14ac:dyDescent="0.15">
      <c r="H5236" s="2"/>
    </row>
    <row r="5237" spans="8:25" x14ac:dyDescent="0.15">
      <c r="H5237" s="2"/>
    </row>
    <row r="5238" spans="8:25" x14ac:dyDescent="0.15">
      <c r="H5238" s="2"/>
    </row>
    <row r="5239" spans="8:25" x14ac:dyDescent="0.15">
      <c r="H5239" s="2"/>
    </row>
    <row r="5240" spans="8:25" x14ac:dyDescent="0.15">
      <c r="H5240" s="2"/>
    </row>
    <row r="5241" spans="8:25" x14ac:dyDescent="0.15">
      <c r="H5241" s="2"/>
    </row>
    <row r="5242" spans="8:25" x14ac:dyDescent="0.15">
      <c r="H5242" s="2"/>
    </row>
    <row r="5243" spans="8:25" x14ac:dyDescent="0.15">
      <c r="H5243" s="2"/>
    </row>
    <row r="5244" spans="8:25" x14ac:dyDescent="0.15">
      <c r="H5244" s="2"/>
    </row>
    <row r="5245" spans="8:25" x14ac:dyDescent="0.15">
      <c r="H5245" s="2"/>
    </row>
    <row r="5246" spans="8:25" x14ac:dyDescent="0.15">
      <c r="H5246" s="2"/>
      <c r="K5246" s="3"/>
      <c r="L5246" s="3"/>
      <c r="S5246" s="3"/>
      <c r="T5246" s="3"/>
      <c r="V5246" s="3"/>
      <c r="Y5246" s="3"/>
    </row>
    <row r="5247" spans="8:25" x14ac:dyDescent="0.15">
      <c r="H5247" s="2"/>
      <c r="K5247" s="3"/>
      <c r="L5247" s="3"/>
      <c r="S5247" s="3"/>
      <c r="T5247" s="3"/>
      <c r="V5247" s="3"/>
      <c r="Y5247" s="3"/>
    </row>
    <row r="5248" spans="8:25" x14ac:dyDescent="0.15">
      <c r="H5248" s="2"/>
      <c r="K5248" s="3"/>
      <c r="L5248" s="3"/>
    </row>
    <row r="5249" spans="8:12" x14ac:dyDescent="0.15">
      <c r="H5249" s="2"/>
      <c r="K5249" s="3"/>
      <c r="L5249" s="3"/>
    </row>
    <row r="5250" spans="8:12" x14ac:dyDescent="0.15">
      <c r="H5250" s="2"/>
      <c r="K5250" s="3"/>
      <c r="L5250" s="3"/>
    </row>
    <row r="5251" spans="8:12" x14ac:dyDescent="0.15">
      <c r="H5251" s="2"/>
      <c r="K5251" s="3"/>
      <c r="L5251" s="3"/>
    </row>
    <row r="5252" spans="8:12" x14ac:dyDescent="0.15">
      <c r="H5252" s="2"/>
      <c r="K5252" s="3"/>
      <c r="L5252" s="3"/>
    </row>
    <row r="5253" spans="8:12" x14ac:dyDescent="0.15">
      <c r="H5253" s="2"/>
      <c r="K5253" s="3"/>
      <c r="L5253" s="3"/>
    </row>
    <row r="5254" spans="8:12" x14ac:dyDescent="0.15">
      <c r="H5254" s="2"/>
      <c r="K5254" s="3"/>
      <c r="L5254" s="3"/>
    </row>
    <row r="5255" spans="8:12" x14ac:dyDescent="0.15">
      <c r="H5255" s="2"/>
      <c r="K5255" s="3"/>
      <c r="L5255" s="3"/>
    </row>
    <row r="5256" spans="8:12" x14ac:dyDescent="0.15">
      <c r="H5256" s="2"/>
      <c r="K5256" s="3"/>
      <c r="L5256" s="3"/>
    </row>
    <row r="5257" spans="8:12" x14ac:dyDescent="0.15">
      <c r="H5257" s="2"/>
      <c r="K5257" s="3"/>
      <c r="L5257" s="3"/>
    </row>
    <row r="5258" spans="8:12" x14ac:dyDescent="0.15">
      <c r="H5258" s="2"/>
      <c r="K5258" s="3"/>
      <c r="L5258" s="3"/>
    </row>
    <row r="5259" spans="8:12" x14ac:dyDescent="0.15">
      <c r="H5259" s="2"/>
      <c r="K5259" s="3"/>
      <c r="L5259" s="3"/>
    </row>
    <row r="5260" spans="8:12" x14ac:dyDescent="0.15">
      <c r="H5260" s="2"/>
      <c r="K5260" s="3"/>
      <c r="L5260" s="3"/>
    </row>
    <row r="5261" spans="8:12" x14ac:dyDescent="0.15">
      <c r="H5261" s="2"/>
      <c r="K5261" s="3"/>
      <c r="L5261" s="3"/>
    </row>
    <row r="5262" spans="8:12" x14ac:dyDescent="0.15">
      <c r="H5262" s="2"/>
      <c r="K5262" s="3"/>
      <c r="L5262" s="3"/>
    </row>
    <row r="5263" spans="8:12" x14ac:dyDescent="0.15">
      <c r="H5263" s="2"/>
      <c r="K5263" s="3"/>
      <c r="L5263" s="3"/>
    </row>
    <row r="5264" spans="8:12" x14ac:dyDescent="0.15">
      <c r="H5264" s="2"/>
    </row>
    <row r="5265" spans="8:30" x14ac:dyDescent="0.15">
      <c r="H5265" s="2"/>
    </row>
    <row r="5266" spans="8:30" x14ac:dyDescent="0.15">
      <c r="H5266" s="2"/>
      <c r="AD5266" s="6"/>
    </row>
    <row r="5267" spans="8:30" x14ac:dyDescent="0.15">
      <c r="H5267" s="2"/>
      <c r="AD5267" s="6"/>
    </row>
    <row r="5268" spans="8:30" x14ac:dyDescent="0.15">
      <c r="H5268" s="2"/>
    </row>
    <row r="5269" spans="8:30" x14ac:dyDescent="0.15">
      <c r="H5269" s="2"/>
    </row>
    <row r="5270" spans="8:30" x14ac:dyDescent="0.15">
      <c r="H5270" s="2"/>
    </row>
    <row r="5271" spans="8:30" x14ac:dyDescent="0.15">
      <c r="H5271" s="2"/>
    </row>
    <row r="5272" spans="8:30" x14ac:dyDescent="0.15">
      <c r="H5272" s="2"/>
      <c r="AD5272" s="6"/>
    </row>
    <row r="5273" spans="8:30" x14ac:dyDescent="0.15">
      <c r="H5273" s="2"/>
      <c r="AD5273" s="6"/>
    </row>
    <row r="5274" spans="8:30" x14ac:dyDescent="0.15">
      <c r="H5274" s="2"/>
      <c r="K5274" s="3"/>
      <c r="L5274" s="3"/>
      <c r="AD5274" s="6"/>
    </row>
    <row r="5275" spans="8:30" x14ac:dyDescent="0.15">
      <c r="H5275" s="2"/>
      <c r="K5275" s="3"/>
      <c r="L5275" s="3"/>
      <c r="AD5275" s="6"/>
    </row>
    <row r="5276" spans="8:30" x14ac:dyDescent="0.15">
      <c r="H5276" s="2"/>
      <c r="AD5276" s="6"/>
    </row>
    <row r="5277" spans="8:30" x14ac:dyDescent="0.15">
      <c r="H5277" s="2"/>
      <c r="AD5277" s="6"/>
    </row>
    <row r="5278" spans="8:30" x14ac:dyDescent="0.15">
      <c r="H5278" s="2"/>
    </row>
    <row r="5279" spans="8:30" x14ac:dyDescent="0.15">
      <c r="H5279" s="2"/>
    </row>
    <row r="5280" spans="8:30" x14ac:dyDescent="0.15">
      <c r="H5280" s="2"/>
    </row>
    <row r="5281" spans="8:30" x14ac:dyDescent="0.15">
      <c r="H5281" s="2"/>
    </row>
    <row r="5282" spans="8:30" x14ac:dyDescent="0.15">
      <c r="H5282" s="2"/>
      <c r="K5282" s="3"/>
      <c r="L5282" s="3"/>
      <c r="AD5282" s="6"/>
    </row>
    <row r="5283" spans="8:30" x14ac:dyDescent="0.15">
      <c r="H5283" s="2"/>
      <c r="K5283" s="3"/>
      <c r="L5283" s="3"/>
      <c r="AD5283" s="6"/>
    </row>
    <row r="5284" spans="8:30" x14ac:dyDescent="0.15">
      <c r="H5284" s="2"/>
      <c r="AD5284" s="6"/>
    </row>
    <row r="5285" spans="8:30" x14ac:dyDescent="0.15">
      <c r="H5285" s="2"/>
      <c r="AD5285" s="6"/>
    </row>
    <row r="5286" spans="8:30" x14ac:dyDescent="0.15">
      <c r="H5286" s="2"/>
      <c r="AD5286" s="6"/>
    </row>
    <row r="5287" spans="8:30" x14ac:dyDescent="0.15">
      <c r="H5287" s="2"/>
      <c r="AD5287" s="6"/>
    </row>
    <row r="5288" spans="8:30" x14ac:dyDescent="0.15">
      <c r="H5288" s="2"/>
      <c r="S5288" s="3"/>
      <c r="T5288" s="3"/>
      <c r="V5288" s="3"/>
      <c r="Y5288" s="3"/>
    </row>
    <row r="5289" spans="8:30" x14ac:dyDescent="0.15">
      <c r="H5289" s="2"/>
      <c r="S5289" s="3"/>
      <c r="T5289" s="3"/>
      <c r="V5289" s="3"/>
      <c r="Y5289" s="3"/>
    </row>
    <row r="5290" spans="8:30" x14ac:dyDescent="0.15">
      <c r="H5290" s="2"/>
    </row>
    <row r="5291" spans="8:30" x14ac:dyDescent="0.15">
      <c r="H5291" s="2"/>
    </row>
    <row r="5292" spans="8:30" x14ac:dyDescent="0.15">
      <c r="H5292" s="2"/>
    </row>
    <row r="5293" spans="8:30" x14ac:dyDescent="0.15">
      <c r="H5293" s="2"/>
    </row>
    <row r="5294" spans="8:30" x14ac:dyDescent="0.15">
      <c r="H5294" s="2"/>
    </row>
    <row r="5295" spans="8:30" x14ac:dyDescent="0.15">
      <c r="H5295" s="2"/>
    </row>
    <row r="5296" spans="8:30" x14ac:dyDescent="0.15">
      <c r="H5296" s="2"/>
    </row>
    <row r="5297" spans="8:8" x14ac:dyDescent="0.15">
      <c r="H5297" s="2"/>
    </row>
    <row r="5298" spans="8:8" x14ac:dyDescent="0.15">
      <c r="H5298" s="2"/>
    </row>
    <row r="5299" spans="8:8" x14ac:dyDescent="0.15">
      <c r="H5299" s="2"/>
    </row>
    <row r="5300" spans="8:8" x14ac:dyDescent="0.15">
      <c r="H5300" s="2"/>
    </row>
    <row r="5301" spans="8:8" x14ac:dyDescent="0.15">
      <c r="H5301" s="2"/>
    </row>
    <row r="5302" spans="8:8" x14ac:dyDescent="0.15">
      <c r="H5302" s="2"/>
    </row>
    <row r="5303" spans="8:8" x14ac:dyDescent="0.15">
      <c r="H5303" s="2"/>
    </row>
    <row r="5304" spans="8:8" x14ac:dyDescent="0.15">
      <c r="H5304" s="2"/>
    </row>
    <row r="5305" spans="8:8" x14ac:dyDescent="0.15">
      <c r="H5305" s="2"/>
    </row>
    <row r="5306" spans="8:8" x14ac:dyDescent="0.15">
      <c r="H5306" s="2"/>
    </row>
    <row r="5307" spans="8:8" x14ac:dyDescent="0.15">
      <c r="H5307" s="2"/>
    </row>
    <row r="5308" spans="8:8" x14ac:dyDescent="0.15">
      <c r="H5308" s="2"/>
    </row>
    <row r="5309" spans="8:8" x14ac:dyDescent="0.15">
      <c r="H5309" s="2"/>
    </row>
    <row r="5310" spans="8:8" x14ac:dyDescent="0.15">
      <c r="H5310" s="2"/>
    </row>
    <row r="5311" spans="8:8" x14ac:dyDescent="0.15">
      <c r="H5311" s="2"/>
    </row>
    <row r="5312" spans="8:8" x14ac:dyDescent="0.15">
      <c r="H5312" s="2"/>
    </row>
    <row r="5313" spans="8:28" x14ac:dyDescent="0.15">
      <c r="H5313" s="2"/>
    </row>
    <row r="5314" spans="8:28" x14ac:dyDescent="0.15">
      <c r="H5314" s="2"/>
    </row>
    <row r="5315" spans="8:28" x14ac:dyDescent="0.15">
      <c r="H5315" s="2"/>
    </row>
    <row r="5316" spans="8:28" x14ac:dyDescent="0.15">
      <c r="H5316" s="2"/>
      <c r="S5316" s="3"/>
      <c r="U5316" s="3"/>
      <c r="V5316" s="3"/>
      <c r="AB5316" s="3"/>
    </row>
    <row r="5317" spans="8:28" x14ac:dyDescent="0.15">
      <c r="H5317" s="2"/>
      <c r="S5317" s="3"/>
      <c r="U5317" s="3"/>
      <c r="V5317" s="3"/>
      <c r="AB5317" s="3"/>
    </row>
    <row r="5318" spans="8:28" x14ac:dyDescent="0.15">
      <c r="H5318" s="2"/>
    </row>
    <row r="5319" spans="8:28" x14ac:dyDescent="0.15">
      <c r="H5319" s="2"/>
    </row>
    <row r="5320" spans="8:28" x14ac:dyDescent="0.15">
      <c r="H5320" s="2"/>
      <c r="T5320" s="3"/>
    </row>
    <row r="5321" spans="8:28" x14ac:dyDescent="0.15">
      <c r="H5321" s="2"/>
      <c r="T5321" s="3"/>
      <c r="Y5321" s="3"/>
    </row>
    <row r="5322" spans="8:28" x14ac:dyDescent="0.15">
      <c r="H5322" s="2"/>
    </row>
    <row r="5323" spans="8:28" x14ac:dyDescent="0.15">
      <c r="H5323" s="2"/>
    </row>
    <row r="5324" spans="8:28" x14ac:dyDescent="0.15">
      <c r="H5324" s="2"/>
    </row>
    <row r="5325" spans="8:28" x14ac:dyDescent="0.15">
      <c r="H5325" s="2"/>
    </row>
    <row r="5326" spans="8:28" x14ac:dyDescent="0.15">
      <c r="H5326" s="2"/>
    </row>
    <row r="5327" spans="8:28" x14ac:dyDescent="0.15">
      <c r="H5327" s="2"/>
    </row>
    <row r="5328" spans="8:28" x14ac:dyDescent="0.15">
      <c r="H5328" s="2"/>
    </row>
    <row r="5329" spans="8:28" x14ac:dyDescent="0.15">
      <c r="H5329" s="2"/>
    </row>
    <row r="5330" spans="8:28" x14ac:dyDescent="0.15">
      <c r="H5330" s="2"/>
    </row>
    <row r="5331" spans="8:28" x14ac:dyDescent="0.15">
      <c r="H5331" s="2"/>
    </row>
    <row r="5332" spans="8:28" x14ac:dyDescent="0.15">
      <c r="H5332" s="2"/>
    </row>
    <row r="5333" spans="8:28" x14ac:dyDescent="0.15">
      <c r="H5333" s="2"/>
    </row>
    <row r="5334" spans="8:28" x14ac:dyDescent="0.15">
      <c r="H5334" s="2"/>
    </row>
    <row r="5335" spans="8:28" x14ac:dyDescent="0.15">
      <c r="H5335" s="2"/>
    </row>
    <row r="5336" spans="8:28" x14ac:dyDescent="0.15">
      <c r="H5336" s="2"/>
      <c r="T5336" s="3"/>
      <c r="U5336" s="3"/>
      <c r="Y5336" s="3"/>
      <c r="AB5336" s="3"/>
    </row>
    <row r="5337" spans="8:28" x14ac:dyDescent="0.15">
      <c r="H5337" s="2"/>
      <c r="T5337" s="3"/>
      <c r="U5337" s="3"/>
      <c r="Y5337" s="3"/>
      <c r="AB5337" s="3"/>
    </row>
    <row r="5338" spans="8:28" x14ac:dyDescent="0.15">
      <c r="H5338" s="2"/>
    </row>
    <row r="5339" spans="8:28" x14ac:dyDescent="0.15">
      <c r="H5339" s="2"/>
    </row>
    <row r="5340" spans="8:28" x14ac:dyDescent="0.15">
      <c r="H5340" s="2"/>
    </row>
    <row r="5341" spans="8:28" x14ac:dyDescent="0.15">
      <c r="H5341" s="2"/>
    </row>
    <row r="5342" spans="8:28" x14ac:dyDescent="0.15">
      <c r="H5342" s="2"/>
      <c r="T5342" s="3"/>
      <c r="U5342" s="3"/>
    </row>
    <row r="5343" spans="8:28" x14ac:dyDescent="0.15">
      <c r="H5343" s="2"/>
      <c r="T5343" s="3"/>
      <c r="U5343" s="3"/>
      <c r="Y5343" s="3"/>
      <c r="AB5343" s="3"/>
    </row>
    <row r="5344" spans="8:28" x14ac:dyDescent="0.15">
      <c r="H5344" s="2"/>
    </row>
    <row r="5345" spans="8:28" x14ac:dyDescent="0.15">
      <c r="H5345" s="2"/>
    </row>
    <row r="5346" spans="8:28" x14ac:dyDescent="0.15">
      <c r="H5346" s="2"/>
    </row>
    <row r="5347" spans="8:28" x14ac:dyDescent="0.15">
      <c r="H5347" s="2"/>
    </row>
    <row r="5348" spans="8:28" x14ac:dyDescent="0.15">
      <c r="H5348" s="2"/>
      <c r="T5348" s="3"/>
      <c r="Y5348" s="3"/>
    </row>
    <row r="5349" spans="8:28" x14ac:dyDescent="0.15">
      <c r="H5349" s="2"/>
      <c r="T5349" s="3"/>
      <c r="Y5349" s="3"/>
      <c r="AB5349" s="3"/>
    </row>
    <row r="5350" spans="8:28" x14ac:dyDescent="0.15">
      <c r="H5350" s="2"/>
    </row>
    <row r="5351" spans="8:28" x14ac:dyDescent="0.15">
      <c r="H5351" s="2"/>
    </row>
    <row r="5352" spans="8:28" x14ac:dyDescent="0.15">
      <c r="H5352" s="2"/>
    </row>
    <row r="5353" spans="8:28" x14ac:dyDescent="0.15">
      <c r="H5353" s="2"/>
    </row>
    <row r="5354" spans="8:28" x14ac:dyDescent="0.15">
      <c r="H5354" s="2"/>
    </row>
    <row r="5355" spans="8:28" x14ac:dyDescent="0.15">
      <c r="H5355" s="2"/>
    </row>
    <row r="5356" spans="8:28" x14ac:dyDescent="0.15">
      <c r="H5356" s="2"/>
      <c r="T5356" s="3"/>
      <c r="U5356" s="3"/>
      <c r="Y5356" s="3"/>
      <c r="AB5356" s="3"/>
    </row>
    <row r="5357" spans="8:28" x14ac:dyDescent="0.15">
      <c r="H5357" s="2"/>
      <c r="T5357" s="3"/>
      <c r="U5357" s="3"/>
      <c r="Y5357" s="3"/>
      <c r="AB5357" s="3"/>
    </row>
    <row r="5358" spans="8:28" x14ac:dyDescent="0.15">
      <c r="H5358" s="2"/>
    </row>
    <row r="5359" spans="8:28" x14ac:dyDescent="0.15">
      <c r="H5359" s="2"/>
    </row>
    <row r="5360" spans="8:28" x14ac:dyDescent="0.15">
      <c r="H5360" s="2"/>
    </row>
    <row r="5361" spans="8:28" x14ac:dyDescent="0.15">
      <c r="H5361" s="2"/>
    </row>
    <row r="5362" spans="8:28" x14ac:dyDescent="0.15">
      <c r="H5362" s="2"/>
      <c r="T5362" s="3"/>
      <c r="U5362" s="3"/>
      <c r="Y5362" s="3"/>
      <c r="AB5362" s="3"/>
    </row>
    <row r="5363" spans="8:28" x14ac:dyDescent="0.15">
      <c r="H5363" s="2"/>
      <c r="T5363" s="3"/>
      <c r="U5363" s="3"/>
      <c r="Y5363" s="3"/>
      <c r="AB5363" s="3"/>
    </row>
    <row r="5364" spans="8:28" x14ac:dyDescent="0.15">
      <c r="H5364" s="2"/>
    </row>
    <row r="5365" spans="8:28" x14ac:dyDescent="0.15">
      <c r="H5365" s="2"/>
    </row>
    <row r="5366" spans="8:28" x14ac:dyDescent="0.15">
      <c r="H5366" s="2"/>
    </row>
    <row r="5367" spans="8:28" x14ac:dyDescent="0.15">
      <c r="H5367" s="2"/>
    </row>
    <row r="5368" spans="8:28" x14ac:dyDescent="0.15">
      <c r="H5368" s="2"/>
    </row>
    <row r="5369" spans="8:28" x14ac:dyDescent="0.15">
      <c r="H5369" s="2"/>
    </row>
    <row r="5370" spans="8:28" x14ac:dyDescent="0.15">
      <c r="H5370" s="2"/>
    </row>
    <row r="5371" spans="8:28" x14ac:dyDescent="0.15">
      <c r="H5371" s="2"/>
    </row>
    <row r="5372" spans="8:28" x14ac:dyDescent="0.15">
      <c r="H5372" s="2"/>
    </row>
    <row r="5373" spans="8:28" x14ac:dyDescent="0.15">
      <c r="H5373" s="2"/>
    </row>
    <row r="5374" spans="8:28" x14ac:dyDescent="0.15">
      <c r="H5374" s="2"/>
      <c r="T5374" s="3"/>
      <c r="Y5374" s="3"/>
    </row>
    <row r="5375" spans="8:28" x14ac:dyDescent="0.15">
      <c r="H5375" s="2"/>
      <c r="T5375" s="3"/>
      <c r="Y5375" s="3"/>
    </row>
    <row r="5376" spans="8:28" x14ac:dyDescent="0.15">
      <c r="H5376" s="2"/>
      <c r="T5376" s="3"/>
      <c r="U5376" s="3"/>
      <c r="Y5376" s="3"/>
      <c r="AB5376" s="3"/>
    </row>
    <row r="5377" spans="8:28" x14ac:dyDescent="0.15">
      <c r="H5377" s="2"/>
      <c r="T5377" s="3"/>
      <c r="U5377" s="3"/>
      <c r="Y5377" s="3"/>
      <c r="AB5377" s="3"/>
    </row>
    <row r="5378" spans="8:28" x14ac:dyDescent="0.15">
      <c r="H5378" s="2"/>
    </row>
    <row r="5379" spans="8:28" x14ac:dyDescent="0.15">
      <c r="H5379" s="2"/>
    </row>
    <row r="5380" spans="8:28" x14ac:dyDescent="0.15">
      <c r="H5380" s="2"/>
    </row>
    <row r="5381" spans="8:28" x14ac:dyDescent="0.15">
      <c r="H5381" s="2"/>
    </row>
    <row r="5382" spans="8:28" x14ac:dyDescent="0.15">
      <c r="H5382" s="2"/>
      <c r="T5382" s="3"/>
      <c r="U5382" s="3"/>
      <c r="Y5382" s="3"/>
      <c r="AB5382" s="3"/>
    </row>
    <row r="5383" spans="8:28" x14ac:dyDescent="0.15">
      <c r="H5383" s="2"/>
      <c r="T5383" s="3"/>
      <c r="U5383" s="3"/>
      <c r="Y5383" s="3"/>
      <c r="AB5383" s="3"/>
    </row>
    <row r="5384" spans="8:28" x14ac:dyDescent="0.15">
      <c r="H5384" s="2"/>
    </row>
    <row r="5385" spans="8:28" x14ac:dyDescent="0.15">
      <c r="H5385" s="2"/>
    </row>
    <row r="5386" spans="8:28" x14ac:dyDescent="0.15">
      <c r="H5386" s="2"/>
    </row>
    <row r="5387" spans="8:28" x14ac:dyDescent="0.15">
      <c r="H5387" s="2"/>
    </row>
    <row r="5388" spans="8:28" x14ac:dyDescent="0.15">
      <c r="H5388" s="2"/>
    </row>
    <row r="5389" spans="8:28" x14ac:dyDescent="0.15">
      <c r="H5389" s="2"/>
    </row>
    <row r="5390" spans="8:28" x14ac:dyDescent="0.15">
      <c r="H5390" s="2"/>
    </row>
    <row r="5391" spans="8:28" x14ac:dyDescent="0.15">
      <c r="H5391" s="2"/>
    </row>
    <row r="5392" spans="8:28" x14ac:dyDescent="0.15">
      <c r="H5392" s="2"/>
    </row>
    <row r="5393" spans="8:25" x14ac:dyDescent="0.15">
      <c r="H5393" s="2"/>
    </row>
    <row r="5394" spans="8:25" x14ac:dyDescent="0.15">
      <c r="H5394" s="2"/>
      <c r="K5394" s="3"/>
      <c r="L5394" s="3"/>
    </row>
    <row r="5395" spans="8:25" x14ac:dyDescent="0.15">
      <c r="H5395" s="2"/>
      <c r="K5395" s="3"/>
      <c r="L5395" s="3"/>
    </row>
    <row r="5396" spans="8:25" x14ac:dyDescent="0.15">
      <c r="H5396" s="2"/>
      <c r="K5396" s="3"/>
      <c r="L5396" s="3"/>
    </row>
    <row r="5397" spans="8:25" x14ac:dyDescent="0.15">
      <c r="H5397" s="2"/>
      <c r="K5397" s="3"/>
      <c r="L5397" s="3"/>
    </row>
    <row r="5398" spans="8:25" x14ac:dyDescent="0.15">
      <c r="H5398" s="2"/>
      <c r="K5398" s="3"/>
      <c r="L5398" s="3"/>
      <c r="S5398" s="3"/>
      <c r="T5398" s="3"/>
      <c r="Y5398" s="3"/>
    </row>
    <row r="5399" spans="8:25" x14ac:dyDescent="0.15">
      <c r="H5399" s="2"/>
      <c r="K5399" s="3"/>
      <c r="L5399" s="3"/>
      <c r="S5399" s="3"/>
      <c r="T5399" s="3"/>
      <c r="Y5399" s="3"/>
    </row>
    <row r="5400" spans="8:25" x14ac:dyDescent="0.15">
      <c r="H5400" s="2"/>
      <c r="K5400" s="3"/>
      <c r="L5400" s="3"/>
    </row>
    <row r="5401" spans="8:25" x14ac:dyDescent="0.15">
      <c r="H5401" s="2"/>
      <c r="K5401" s="3"/>
      <c r="L5401" s="3"/>
    </row>
    <row r="5402" spans="8:25" x14ac:dyDescent="0.15">
      <c r="H5402" s="2"/>
      <c r="K5402" s="3"/>
      <c r="L5402" s="3"/>
    </row>
    <row r="5403" spans="8:25" x14ac:dyDescent="0.15">
      <c r="H5403" s="2"/>
      <c r="K5403" s="3"/>
      <c r="L5403" s="3"/>
    </row>
    <row r="5404" spans="8:25" x14ac:dyDescent="0.15">
      <c r="H5404" s="2"/>
    </row>
    <row r="5405" spans="8:25" x14ac:dyDescent="0.15">
      <c r="H5405" s="2"/>
    </row>
    <row r="5406" spans="8:25" x14ac:dyDescent="0.15">
      <c r="H5406" s="2"/>
      <c r="K5406" s="3"/>
      <c r="L5406" s="3"/>
    </row>
    <row r="5407" spans="8:25" x14ac:dyDescent="0.15">
      <c r="H5407" s="2"/>
      <c r="K5407" s="3"/>
      <c r="L5407" s="3"/>
    </row>
    <row r="5408" spans="8:25" x14ac:dyDescent="0.15">
      <c r="H5408" s="2"/>
      <c r="K5408" s="3"/>
      <c r="L5408" s="3"/>
    </row>
    <row r="5409" spans="8:28" x14ac:dyDescent="0.15">
      <c r="H5409" s="2"/>
      <c r="K5409" s="3"/>
      <c r="L5409" s="3"/>
    </row>
    <row r="5410" spans="8:28" x14ac:dyDescent="0.15">
      <c r="H5410" s="2"/>
      <c r="K5410" s="3"/>
      <c r="L5410" s="3"/>
      <c r="S5410" s="3"/>
      <c r="T5410" s="3"/>
      <c r="U5410" s="3"/>
      <c r="V5410" s="3"/>
      <c r="Y5410" s="3"/>
      <c r="AB5410" s="3"/>
    </row>
    <row r="5411" spans="8:28" x14ac:dyDescent="0.15">
      <c r="H5411" s="2"/>
      <c r="K5411" s="3"/>
      <c r="L5411" s="3"/>
      <c r="S5411" s="3"/>
      <c r="T5411" s="3"/>
      <c r="U5411" s="3"/>
      <c r="V5411" s="3"/>
      <c r="Y5411" s="3"/>
      <c r="AB5411" s="3"/>
    </row>
    <row r="5412" spans="8:28" x14ac:dyDescent="0.15">
      <c r="H5412" s="2"/>
      <c r="K5412" s="3"/>
      <c r="L5412" s="3"/>
    </row>
    <row r="5413" spans="8:28" x14ac:dyDescent="0.15">
      <c r="H5413" s="2"/>
      <c r="K5413" s="3"/>
      <c r="L5413" s="3"/>
    </row>
    <row r="5414" spans="8:28" x14ac:dyDescent="0.15">
      <c r="H5414" s="2"/>
      <c r="K5414" s="3"/>
      <c r="L5414" s="3"/>
    </row>
    <row r="5415" spans="8:28" x14ac:dyDescent="0.15">
      <c r="H5415" s="2"/>
      <c r="K5415" s="3"/>
      <c r="L5415" s="3"/>
    </row>
    <row r="5416" spans="8:28" x14ac:dyDescent="0.15">
      <c r="H5416" s="2"/>
      <c r="K5416" s="3"/>
      <c r="L5416" s="3"/>
    </row>
    <row r="5417" spans="8:28" x14ac:dyDescent="0.15">
      <c r="H5417" s="2"/>
      <c r="K5417" s="3"/>
      <c r="L5417" s="3"/>
    </row>
    <row r="5418" spans="8:28" x14ac:dyDescent="0.15">
      <c r="H5418" s="2"/>
      <c r="K5418" s="3"/>
      <c r="L5418" s="3"/>
    </row>
    <row r="5419" spans="8:28" x14ac:dyDescent="0.15">
      <c r="H5419" s="2"/>
      <c r="K5419" s="3"/>
      <c r="L5419" s="3"/>
    </row>
    <row r="5420" spans="8:28" x14ac:dyDescent="0.15">
      <c r="H5420" s="2"/>
      <c r="K5420" s="3"/>
      <c r="L5420" s="3"/>
      <c r="S5420" s="3"/>
      <c r="T5420" s="3"/>
      <c r="U5420" s="3"/>
      <c r="V5420" s="3"/>
      <c r="Y5420" s="3"/>
      <c r="AB5420" s="3"/>
    </row>
    <row r="5421" spans="8:28" x14ac:dyDescent="0.15">
      <c r="H5421" s="2"/>
      <c r="K5421" s="3"/>
      <c r="L5421" s="3"/>
      <c r="S5421" s="3"/>
      <c r="T5421" s="3"/>
      <c r="U5421" s="3"/>
      <c r="V5421" s="3"/>
      <c r="Y5421" s="3"/>
      <c r="AB5421" s="3"/>
    </row>
    <row r="5422" spans="8:28" x14ac:dyDescent="0.15">
      <c r="H5422" s="2"/>
    </row>
    <row r="5423" spans="8:28" x14ac:dyDescent="0.15">
      <c r="H5423" s="2"/>
    </row>
    <row r="5424" spans="8:28" x14ac:dyDescent="0.15">
      <c r="H5424" s="2"/>
    </row>
    <row r="5425" spans="8:30" x14ac:dyDescent="0.15">
      <c r="H5425" s="2"/>
    </row>
    <row r="5426" spans="8:30" x14ac:dyDescent="0.15">
      <c r="H5426" s="2"/>
      <c r="AD5426" s="6"/>
    </row>
    <row r="5427" spans="8:30" x14ac:dyDescent="0.15">
      <c r="H5427" s="2"/>
      <c r="AD5427" s="6"/>
    </row>
    <row r="5428" spans="8:30" x14ac:dyDescent="0.15">
      <c r="H5428" s="2"/>
      <c r="AD5428" s="6"/>
    </row>
    <row r="5429" spans="8:30" x14ac:dyDescent="0.15">
      <c r="H5429" s="2"/>
      <c r="AD5429" s="6"/>
    </row>
    <row r="5430" spans="8:30" x14ac:dyDescent="0.15">
      <c r="H5430" s="2"/>
      <c r="K5430" s="3"/>
      <c r="L5430" s="3"/>
    </row>
    <row r="5431" spans="8:30" x14ac:dyDescent="0.15">
      <c r="H5431" s="2"/>
      <c r="K5431" s="3"/>
      <c r="L5431" s="3"/>
    </row>
    <row r="5432" spans="8:30" x14ac:dyDescent="0.15">
      <c r="H5432" s="2"/>
      <c r="K5432" s="3"/>
      <c r="L5432" s="3"/>
    </row>
    <row r="5433" spans="8:30" x14ac:dyDescent="0.15">
      <c r="H5433" s="2"/>
      <c r="K5433" s="3"/>
      <c r="L5433" s="3"/>
    </row>
    <row r="5434" spans="8:30" x14ac:dyDescent="0.15">
      <c r="H5434" s="2"/>
      <c r="K5434" s="3"/>
      <c r="L5434" s="3"/>
      <c r="T5434" s="3"/>
      <c r="U5434" s="3"/>
      <c r="Y5434" s="3"/>
      <c r="AB5434" s="3"/>
      <c r="AD5434" s="6"/>
    </row>
    <row r="5435" spans="8:30" x14ac:dyDescent="0.15">
      <c r="H5435" s="2"/>
      <c r="K5435" s="3"/>
      <c r="L5435" s="3"/>
      <c r="T5435" s="3"/>
      <c r="U5435" s="3"/>
      <c r="Y5435" s="3"/>
      <c r="AB5435" s="3"/>
      <c r="AD5435" s="6"/>
    </row>
    <row r="5436" spans="8:30" x14ac:dyDescent="0.15">
      <c r="H5436" s="2"/>
      <c r="K5436" s="3"/>
      <c r="L5436" s="3"/>
    </row>
    <row r="5437" spans="8:30" x14ac:dyDescent="0.15">
      <c r="H5437" s="2"/>
      <c r="K5437" s="3"/>
      <c r="L5437" s="3"/>
    </row>
    <row r="5438" spans="8:30" x14ac:dyDescent="0.15">
      <c r="H5438" s="2"/>
      <c r="K5438" s="3"/>
      <c r="L5438" s="3"/>
    </row>
    <row r="5439" spans="8:30" x14ac:dyDescent="0.15">
      <c r="H5439" s="2"/>
      <c r="K5439" s="3"/>
      <c r="L5439" s="3"/>
    </row>
    <row r="5440" spans="8:30" x14ac:dyDescent="0.15">
      <c r="H5440" s="2"/>
      <c r="K5440" s="3"/>
      <c r="L5440" s="3"/>
    </row>
    <row r="5441" spans="8:12" x14ac:dyDescent="0.15">
      <c r="H5441" s="2"/>
      <c r="K5441" s="3"/>
      <c r="L5441" s="3"/>
    </row>
    <row r="5442" spans="8:12" x14ac:dyDescent="0.15">
      <c r="H5442" s="2"/>
      <c r="K5442" s="3"/>
      <c r="L5442" s="3"/>
    </row>
    <row r="5443" spans="8:12" x14ac:dyDescent="0.15">
      <c r="H5443" s="2"/>
      <c r="K5443" s="3"/>
      <c r="L5443" s="3"/>
    </row>
    <row r="5444" spans="8:12" x14ac:dyDescent="0.15">
      <c r="H5444" s="2"/>
      <c r="K5444" s="3"/>
      <c r="L5444" s="3"/>
    </row>
    <row r="5445" spans="8:12" x14ac:dyDescent="0.15">
      <c r="H5445" s="2"/>
      <c r="K5445" s="3"/>
      <c r="L5445" s="3"/>
    </row>
    <row r="5446" spans="8:12" x14ac:dyDescent="0.15">
      <c r="H5446" s="2"/>
      <c r="K5446" s="3"/>
      <c r="L5446" s="3"/>
    </row>
    <row r="5447" spans="8:12" x14ac:dyDescent="0.15">
      <c r="H5447" s="2"/>
      <c r="K5447" s="3"/>
      <c r="L5447" s="3"/>
    </row>
    <row r="5448" spans="8:12" x14ac:dyDescent="0.15">
      <c r="H5448" s="2"/>
      <c r="K5448" s="3"/>
      <c r="L5448" s="3"/>
    </row>
    <row r="5449" spans="8:12" x14ac:dyDescent="0.15">
      <c r="H5449" s="2"/>
      <c r="K5449" s="3"/>
      <c r="L5449" s="3"/>
    </row>
    <row r="5450" spans="8:12" x14ac:dyDescent="0.15">
      <c r="H5450" s="2"/>
      <c r="K5450" s="3"/>
      <c r="L5450" s="3"/>
    </row>
    <row r="5451" spans="8:12" x14ac:dyDescent="0.15">
      <c r="H5451" s="2"/>
      <c r="K5451" s="3"/>
      <c r="L5451" s="3"/>
    </row>
    <row r="5452" spans="8:12" x14ac:dyDescent="0.15">
      <c r="H5452" s="2"/>
      <c r="K5452" s="3"/>
      <c r="L5452" s="3"/>
    </row>
    <row r="5453" spans="8:12" x14ac:dyDescent="0.15">
      <c r="H5453" s="2"/>
      <c r="K5453" s="3"/>
      <c r="L5453" s="3"/>
    </row>
    <row r="5454" spans="8:12" x14ac:dyDescent="0.15">
      <c r="H5454" s="2"/>
      <c r="K5454" s="3"/>
      <c r="L5454" s="3"/>
    </row>
    <row r="5455" spans="8:12" x14ac:dyDescent="0.15">
      <c r="H5455" s="2"/>
      <c r="K5455" s="3"/>
      <c r="L5455" s="3"/>
    </row>
    <row r="5456" spans="8:12" x14ac:dyDescent="0.15">
      <c r="H5456" s="2"/>
      <c r="K5456" s="3"/>
      <c r="L5456" s="3"/>
    </row>
    <row r="5457" spans="8:30" x14ac:dyDescent="0.15">
      <c r="H5457" s="2"/>
      <c r="K5457" s="3"/>
      <c r="L5457" s="3"/>
    </row>
    <row r="5458" spans="8:30" x14ac:dyDescent="0.15">
      <c r="H5458" s="2"/>
      <c r="K5458" s="3"/>
      <c r="L5458" s="3"/>
    </row>
    <row r="5459" spans="8:30" x14ac:dyDescent="0.15">
      <c r="H5459" s="2"/>
      <c r="K5459" s="3"/>
      <c r="L5459" s="3"/>
    </row>
    <row r="5460" spans="8:30" x14ac:dyDescent="0.15">
      <c r="H5460" s="2"/>
      <c r="K5460" s="3"/>
      <c r="L5460" s="3"/>
    </row>
    <row r="5461" spans="8:30" x14ac:dyDescent="0.15">
      <c r="H5461" s="2"/>
      <c r="K5461" s="3"/>
      <c r="L5461" s="3"/>
    </row>
    <row r="5462" spans="8:30" x14ac:dyDescent="0.15">
      <c r="H5462" s="2"/>
      <c r="K5462" s="3"/>
      <c r="L5462" s="3"/>
    </row>
    <row r="5463" spans="8:30" x14ac:dyDescent="0.15">
      <c r="H5463" s="2"/>
      <c r="K5463" s="3"/>
      <c r="L5463" s="3"/>
    </row>
    <row r="5464" spans="8:30" x14ac:dyDescent="0.15">
      <c r="H5464" s="2"/>
      <c r="K5464" s="3"/>
      <c r="L5464" s="3"/>
    </row>
    <row r="5465" spans="8:30" x14ac:dyDescent="0.15">
      <c r="H5465" s="2"/>
      <c r="K5465" s="3"/>
      <c r="L5465" s="3"/>
    </row>
    <row r="5466" spans="8:30" x14ac:dyDescent="0.15">
      <c r="H5466" s="2"/>
      <c r="AD5466" s="6"/>
    </row>
    <row r="5467" spans="8:30" x14ac:dyDescent="0.15">
      <c r="H5467" s="2"/>
      <c r="AD5467" s="6"/>
    </row>
    <row r="5468" spans="8:30" x14ac:dyDescent="0.15">
      <c r="H5468" s="2"/>
      <c r="K5468" s="3"/>
      <c r="L5468" s="3"/>
    </row>
    <row r="5469" spans="8:30" x14ac:dyDescent="0.15">
      <c r="H5469" s="2"/>
      <c r="K5469" s="3"/>
      <c r="L5469" s="3"/>
    </row>
    <row r="5470" spans="8:30" x14ac:dyDescent="0.15">
      <c r="H5470" s="2"/>
      <c r="K5470" s="3"/>
      <c r="L5470" s="3"/>
    </row>
    <row r="5471" spans="8:30" x14ac:dyDescent="0.15">
      <c r="H5471" s="2"/>
      <c r="K5471" s="3"/>
      <c r="L5471" s="3"/>
    </row>
    <row r="5472" spans="8:30" x14ac:dyDescent="0.15">
      <c r="H5472" s="2"/>
      <c r="AD5472" s="6"/>
    </row>
    <row r="5473" spans="8:30" x14ac:dyDescent="0.15">
      <c r="H5473" s="2"/>
      <c r="AD5473" s="6"/>
    </row>
    <row r="5474" spans="8:30" x14ac:dyDescent="0.15">
      <c r="H5474" s="2"/>
      <c r="K5474" s="3"/>
      <c r="L5474" s="3"/>
      <c r="T5474" s="3"/>
      <c r="U5474" s="3"/>
      <c r="Y5474" s="3"/>
      <c r="AB5474" s="3"/>
    </row>
    <row r="5475" spans="8:30" x14ac:dyDescent="0.15">
      <c r="H5475" s="2"/>
      <c r="K5475" s="3"/>
      <c r="L5475" s="3"/>
      <c r="T5475" s="3"/>
      <c r="U5475" s="3"/>
      <c r="Y5475" s="3"/>
      <c r="AA5475" s="3"/>
      <c r="AB5475" s="3"/>
    </row>
    <row r="5476" spans="8:30" x14ac:dyDescent="0.15">
      <c r="H5476" s="2"/>
    </row>
    <row r="5477" spans="8:30" x14ac:dyDescent="0.15">
      <c r="H5477" s="2"/>
    </row>
    <row r="5478" spans="8:30" x14ac:dyDescent="0.15">
      <c r="H5478" s="2"/>
      <c r="K5478" s="3"/>
      <c r="L5478" s="3"/>
      <c r="S5478" s="3"/>
      <c r="T5478" s="3"/>
      <c r="V5478" s="3"/>
      <c r="Y5478" s="3"/>
    </row>
    <row r="5479" spans="8:30" x14ac:dyDescent="0.15">
      <c r="H5479" s="2"/>
      <c r="K5479" s="3"/>
      <c r="L5479" s="3"/>
      <c r="S5479" s="3"/>
      <c r="T5479" s="3"/>
      <c r="V5479" s="3"/>
      <c r="Y5479" s="3"/>
    </row>
    <row r="5480" spans="8:30" x14ac:dyDescent="0.15">
      <c r="H5480" s="2"/>
      <c r="O5480" s="6"/>
    </row>
    <row r="5481" spans="8:30" x14ac:dyDescent="0.15">
      <c r="H5481" s="2"/>
      <c r="O5481" s="6"/>
    </row>
    <row r="5482" spans="8:30" x14ac:dyDescent="0.15">
      <c r="H5482" s="2"/>
      <c r="T5482" s="3"/>
      <c r="Y5482" s="3"/>
    </row>
    <row r="5483" spans="8:30" x14ac:dyDescent="0.15">
      <c r="H5483" s="2"/>
      <c r="T5483" s="3"/>
      <c r="Y5483" s="3"/>
    </row>
    <row r="5484" spans="8:30" x14ac:dyDescent="0.15">
      <c r="H5484" s="2"/>
      <c r="O5484" s="6"/>
      <c r="T5484" s="3"/>
      <c r="Y5484" s="3"/>
    </row>
    <row r="5485" spans="8:30" x14ac:dyDescent="0.15">
      <c r="H5485" s="2"/>
      <c r="O5485" s="6"/>
      <c r="T5485" s="3"/>
      <c r="Y5485" s="3"/>
    </row>
    <row r="5486" spans="8:30" x14ac:dyDescent="0.15">
      <c r="H5486" s="2"/>
      <c r="T5486" s="3"/>
      <c r="Y5486" s="3"/>
    </row>
    <row r="5487" spans="8:30" x14ac:dyDescent="0.15">
      <c r="H5487" s="2"/>
      <c r="T5487" s="3"/>
      <c r="Y5487" s="3"/>
    </row>
    <row r="5488" spans="8:30" x14ac:dyDescent="0.15">
      <c r="H5488" s="2"/>
      <c r="K5488" s="3"/>
      <c r="L5488" s="3"/>
    </row>
    <row r="5489" spans="8:30" x14ac:dyDescent="0.15">
      <c r="H5489" s="2"/>
      <c r="K5489" s="3"/>
      <c r="L5489" s="3"/>
    </row>
    <row r="5490" spans="8:30" x14ac:dyDescent="0.15">
      <c r="H5490" s="2"/>
      <c r="K5490" s="3"/>
      <c r="L5490" s="3"/>
      <c r="S5490" s="3"/>
      <c r="T5490" s="3"/>
      <c r="V5490" s="3"/>
      <c r="Y5490" s="3"/>
      <c r="AD5490" s="6"/>
    </row>
    <row r="5491" spans="8:30" x14ac:dyDescent="0.15">
      <c r="H5491" s="2"/>
      <c r="K5491" s="3"/>
      <c r="L5491" s="3"/>
      <c r="S5491" s="3"/>
      <c r="T5491" s="3"/>
      <c r="V5491" s="3"/>
      <c r="Y5491" s="3"/>
      <c r="AD5491" s="6"/>
    </row>
    <row r="5492" spans="8:30" x14ac:dyDescent="0.15">
      <c r="H5492" s="2"/>
      <c r="K5492" s="3"/>
      <c r="L5492" s="3"/>
      <c r="S5492" s="3"/>
      <c r="T5492" s="3"/>
      <c r="V5492" s="3"/>
      <c r="Y5492" s="3"/>
    </row>
    <row r="5493" spans="8:30" x14ac:dyDescent="0.15">
      <c r="H5493" s="2"/>
      <c r="K5493" s="3"/>
      <c r="L5493" s="3"/>
      <c r="S5493" s="3"/>
      <c r="T5493" s="3"/>
      <c r="V5493" s="3"/>
      <c r="Y5493" s="3"/>
    </row>
    <row r="5494" spans="8:30" x14ac:dyDescent="0.15">
      <c r="H5494" s="2"/>
      <c r="K5494" s="3"/>
      <c r="L5494" s="3"/>
      <c r="T5494" s="3"/>
      <c r="Y5494" s="3"/>
    </row>
    <row r="5495" spans="8:30" x14ac:dyDescent="0.15">
      <c r="H5495" s="2"/>
      <c r="K5495" s="3"/>
      <c r="L5495" s="3"/>
      <c r="T5495" s="3"/>
      <c r="Y5495" s="3"/>
    </row>
    <row r="5496" spans="8:30" x14ac:dyDescent="0.15">
      <c r="H5496" s="2"/>
      <c r="K5496" s="3"/>
      <c r="L5496" s="3"/>
      <c r="S5496" s="3"/>
      <c r="T5496" s="3"/>
      <c r="V5496" s="3"/>
      <c r="Y5496" s="3"/>
    </row>
    <row r="5497" spans="8:30" x14ac:dyDescent="0.15">
      <c r="H5497" s="2"/>
      <c r="K5497" s="3"/>
      <c r="L5497" s="3"/>
      <c r="S5497" s="3"/>
      <c r="T5497" s="3"/>
      <c r="V5497" s="3"/>
      <c r="Y5497" s="3"/>
    </row>
    <row r="5498" spans="8:30" x14ac:dyDescent="0.15">
      <c r="H5498" s="2"/>
      <c r="K5498" s="3"/>
      <c r="L5498" s="3"/>
    </row>
    <row r="5499" spans="8:30" x14ac:dyDescent="0.15">
      <c r="H5499" s="2"/>
      <c r="K5499" s="3"/>
      <c r="L5499" s="3"/>
    </row>
    <row r="5500" spans="8:30" x14ac:dyDescent="0.15">
      <c r="H5500" s="2"/>
      <c r="AD5500" s="6"/>
    </row>
    <row r="5501" spans="8:30" x14ac:dyDescent="0.15">
      <c r="H5501" s="2"/>
      <c r="AD5501" s="6"/>
    </row>
    <row r="5502" spans="8:30" x14ac:dyDescent="0.15">
      <c r="H5502" s="2"/>
      <c r="AD5502" s="6"/>
    </row>
    <row r="5503" spans="8:30" x14ac:dyDescent="0.15">
      <c r="H5503" s="2"/>
      <c r="AD5503" s="6"/>
    </row>
    <row r="5504" spans="8:30" x14ac:dyDescent="0.15">
      <c r="H5504" s="2"/>
      <c r="AD5504" s="6"/>
    </row>
    <row r="5505" spans="8:30" x14ac:dyDescent="0.15">
      <c r="H5505" s="2"/>
      <c r="AD5505" s="6"/>
    </row>
    <row r="5506" spans="8:30" x14ac:dyDescent="0.15">
      <c r="H5506" s="2"/>
      <c r="K5506" s="3"/>
      <c r="L5506" s="3"/>
    </row>
    <row r="5507" spans="8:30" x14ac:dyDescent="0.15">
      <c r="H5507" s="2"/>
      <c r="K5507" s="3"/>
      <c r="L5507" s="3"/>
    </row>
    <row r="5508" spans="8:30" x14ac:dyDescent="0.15">
      <c r="H5508" s="2"/>
      <c r="AD5508" s="6"/>
    </row>
    <row r="5509" spans="8:30" x14ac:dyDescent="0.15">
      <c r="H5509" s="2"/>
      <c r="AD5509" s="6"/>
    </row>
    <row r="5510" spans="8:30" x14ac:dyDescent="0.15">
      <c r="H5510" s="2"/>
      <c r="AD5510" s="6"/>
    </row>
    <row r="5511" spans="8:30" x14ac:dyDescent="0.15">
      <c r="H5511" s="2"/>
      <c r="AD5511" s="6"/>
    </row>
    <row r="5512" spans="8:30" x14ac:dyDescent="0.15">
      <c r="H5512" s="2"/>
      <c r="O5512" s="6"/>
    </row>
    <row r="5513" spans="8:30" x14ac:dyDescent="0.15">
      <c r="H5513" s="2"/>
      <c r="O5513" s="6"/>
    </row>
    <row r="5514" spans="8:30" x14ac:dyDescent="0.15">
      <c r="H5514" s="2"/>
      <c r="K5514" s="3"/>
      <c r="L5514" s="3"/>
    </row>
    <row r="5515" spans="8:30" x14ac:dyDescent="0.15">
      <c r="H5515" s="2"/>
      <c r="K5515" s="3"/>
      <c r="L5515" s="3"/>
    </row>
    <row r="5516" spans="8:30" x14ac:dyDescent="0.15">
      <c r="H5516" s="2"/>
      <c r="K5516" s="3"/>
      <c r="L5516" s="3"/>
    </row>
    <row r="5517" spans="8:30" x14ac:dyDescent="0.15">
      <c r="H5517" s="2"/>
      <c r="K5517" s="3"/>
      <c r="L5517" s="3"/>
    </row>
    <row r="5518" spans="8:30" x14ac:dyDescent="0.15">
      <c r="H5518" s="2"/>
      <c r="K5518" s="3"/>
      <c r="L5518" s="3"/>
    </row>
    <row r="5519" spans="8:30" x14ac:dyDescent="0.15">
      <c r="H5519" s="2"/>
      <c r="K5519" s="3"/>
      <c r="L5519" s="3"/>
    </row>
    <row r="5520" spans="8:30" x14ac:dyDescent="0.15">
      <c r="H5520" s="2"/>
    </row>
    <row r="5521" spans="8:12" x14ac:dyDescent="0.15">
      <c r="H5521" s="2"/>
    </row>
    <row r="5522" spans="8:12" x14ac:dyDescent="0.15">
      <c r="H5522" s="2"/>
    </row>
    <row r="5523" spans="8:12" x14ac:dyDescent="0.15">
      <c r="H5523" s="2"/>
    </row>
    <row r="5524" spans="8:12" x14ac:dyDescent="0.15">
      <c r="H5524" s="2"/>
    </row>
    <row r="5525" spans="8:12" x14ac:dyDescent="0.15">
      <c r="H5525" s="2"/>
    </row>
    <row r="5526" spans="8:12" x14ac:dyDescent="0.15">
      <c r="H5526" s="2"/>
      <c r="K5526" s="3"/>
      <c r="L5526" s="3"/>
    </row>
    <row r="5527" spans="8:12" x14ac:dyDescent="0.15">
      <c r="H5527" s="2"/>
      <c r="K5527" s="3"/>
      <c r="L5527" s="3"/>
    </row>
    <row r="5528" spans="8:12" x14ac:dyDescent="0.15">
      <c r="H5528" s="2"/>
      <c r="K5528" s="3"/>
      <c r="L5528" s="3"/>
    </row>
    <row r="5529" spans="8:12" x14ac:dyDescent="0.15">
      <c r="H5529" s="2"/>
      <c r="K5529" s="3"/>
      <c r="L5529" s="3"/>
    </row>
    <row r="5530" spans="8:12" x14ac:dyDescent="0.15">
      <c r="H5530" s="2"/>
      <c r="K5530" s="3"/>
      <c r="L5530" s="3"/>
    </row>
    <row r="5531" spans="8:12" x14ac:dyDescent="0.15">
      <c r="H5531" s="2"/>
      <c r="K5531" s="3"/>
      <c r="L5531" s="3"/>
    </row>
    <row r="5532" spans="8:12" x14ac:dyDescent="0.15">
      <c r="H5532" s="2"/>
      <c r="K5532" s="3"/>
      <c r="L5532" s="3"/>
    </row>
    <row r="5533" spans="8:12" x14ac:dyDescent="0.15">
      <c r="H5533" s="2"/>
      <c r="K5533" s="3"/>
      <c r="L5533" s="3"/>
    </row>
    <row r="5534" spans="8:12" x14ac:dyDescent="0.15">
      <c r="H5534" s="2"/>
      <c r="K5534" s="3"/>
      <c r="L5534" s="3"/>
    </row>
    <row r="5535" spans="8:12" x14ac:dyDescent="0.15">
      <c r="H5535" s="2"/>
      <c r="K5535" s="3"/>
      <c r="L5535" s="3"/>
    </row>
    <row r="5536" spans="8:12" x14ac:dyDescent="0.15">
      <c r="H5536" s="2"/>
    </row>
    <row r="5537" spans="8:8" x14ac:dyDescent="0.15">
      <c r="H5537" s="2"/>
    </row>
    <row r="5538" spans="8:8" x14ac:dyDescent="0.15">
      <c r="H5538" s="2"/>
    </row>
    <row r="5539" spans="8:8" x14ac:dyDescent="0.15">
      <c r="H5539" s="2"/>
    </row>
    <row r="5540" spans="8:8" x14ac:dyDescent="0.15">
      <c r="H5540" s="2"/>
    </row>
    <row r="5541" spans="8:8" x14ac:dyDescent="0.15">
      <c r="H5541" s="2"/>
    </row>
    <row r="5542" spans="8:8" x14ac:dyDescent="0.15">
      <c r="H5542" s="2"/>
    </row>
    <row r="5543" spans="8:8" x14ac:dyDescent="0.15">
      <c r="H5543" s="2"/>
    </row>
    <row r="5544" spans="8:8" x14ac:dyDescent="0.15">
      <c r="H5544" s="2"/>
    </row>
    <row r="5545" spans="8:8" x14ac:dyDescent="0.15">
      <c r="H5545" s="2"/>
    </row>
    <row r="5546" spans="8:8" x14ac:dyDescent="0.15">
      <c r="H5546" s="2"/>
    </row>
    <row r="5547" spans="8:8" x14ac:dyDescent="0.15">
      <c r="H5547" s="2"/>
    </row>
    <row r="5548" spans="8:8" x14ac:dyDescent="0.15">
      <c r="H5548" s="2"/>
    </row>
    <row r="5549" spans="8:8" x14ac:dyDescent="0.15">
      <c r="H5549" s="2"/>
    </row>
    <row r="5550" spans="8:8" x14ac:dyDescent="0.15">
      <c r="H5550" s="2"/>
    </row>
    <row r="5551" spans="8:8" x14ac:dyDescent="0.15">
      <c r="H5551" s="2"/>
    </row>
    <row r="5552" spans="8:8" x14ac:dyDescent="0.15">
      <c r="H5552" s="2"/>
    </row>
    <row r="5553" spans="8:12" x14ac:dyDescent="0.15">
      <c r="H5553" s="2"/>
    </row>
    <row r="5554" spans="8:12" x14ac:dyDescent="0.15">
      <c r="H5554" s="2"/>
    </row>
    <row r="5555" spans="8:12" x14ac:dyDescent="0.15">
      <c r="H5555" s="2"/>
    </row>
    <row r="5556" spans="8:12" x14ac:dyDescent="0.15">
      <c r="H5556" s="2"/>
    </row>
    <row r="5557" spans="8:12" x14ac:dyDescent="0.15">
      <c r="H5557" s="2"/>
    </row>
    <row r="5558" spans="8:12" x14ac:dyDescent="0.15">
      <c r="H5558" s="2"/>
    </row>
    <row r="5559" spans="8:12" x14ac:dyDescent="0.15">
      <c r="H5559" s="2"/>
    </row>
    <row r="5560" spans="8:12" x14ac:dyDescent="0.15">
      <c r="H5560" s="2"/>
      <c r="K5560" s="3"/>
      <c r="L5560" s="3"/>
    </row>
    <row r="5561" spans="8:12" x14ac:dyDescent="0.15">
      <c r="H5561" s="2"/>
      <c r="K5561" s="3"/>
      <c r="L5561" s="3"/>
    </row>
    <row r="5562" spans="8:12" x14ac:dyDescent="0.15">
      <c r="H5562" s="2"/>
      <c r="K5562" s="3"/>
      <c r="L5562" s="3"/>
    </row>
    <row r="5563" spans="8:12" x14ac:dyDescent="0.15">
      <c r="H5563" s="2"/>
      <c r="K5563" s="3"/>
      <c r="L5563" s="3"/>
    </row>
    <row r="5564" spans="8:12" x14ac:dyDescent="0.15">
      <c r="H5564" s="2"/>
      <c r="K5564" s="3"/>
      <c r="L5564" s="3"/>
    </row>
    <row r="5565" spans="8:12" x14ac:dyDescent="0.15">
      <c r="H5565" s="2"/>
      <c r="K5565" s="3"/>
      <c r="L5565" s="3"/>
    </row>
    <row r="5566" spans="8:12" x14ac:dyDescent="0.15">
      <c r="H5566" s="2"/>
    </row>
    <row r="5567" spans="8:12" x14ac:dyDescent="0.15">
      <c r="H5567" s="2"/>
    </row>
    <row r="5568" spans="8:12" x14ac:dyDescent="0.15">
      <c r="H5568" s="2"/>
    </row>
    <row r="5569" spans="8:12" x14ac:dyDescent="0.15">
      <c r="H5569" s="2"/>
    </row>
    <row r="5570" spans="8:12" x14ac:dyDescent="0.15">
      <c r="H5570" s="2"/>
    </row>
    <row r="5571" spans="8:12" x14ac:dyDescent="0.15">
      <c r="H5571" s="2"/>
    </row>
    <row r="5572" spans="8:12" x14ac:dyDescent="0.15">
      <c r="H5572" s="2"/>
      <c r="K5572" s="3"/>
      <c r="L5572" s="3"/>
    </row>
    <row r="5573" spans="8:12" x14ac:dyDescent="0.15">
      <c r="H5573" s="2"/>
      <c r="K5573" s="3"/>
      <c r="L5573" s="3"/>
    </row>
    <row r="5574" spans="8:12" x14ac:dyDescent="0.15">
      <c r="H5574" s="2"/>
      <c r="K5574" s="3"/>
      <c r="L5574" s="3"/>
    </row>
    <row r="5575" spans="8:12" x14ac:dyDescent="0.15">
      <c r="H5575" s="2"/>
      <c r="K5575" s="3"/>
      <c r="L5575" s="3"/>
    </row>
    <row r="5576" spans="8:12" x14ac:dyDescent="0.15">
      <c r="H5576" s="2"/>
      <c r="K5576" s="3"/>
      <c r="L5576" s="3"/>
    </row>
    <row r="5577" spans="8:12" x14ac:dyDescent="0.15">
      <c r="H5577" s="2"/>
      <c r="K5577" s="3"/>
      <c r="L5577" s="3"/>
    </row>
    <row r="5578" spans="8:12" x14ac:dyDescent="0.15">
      <c r="H5578" s="2"/>
      <c r="K5578" s="3"/>
      <c r="L5578" s="3"/>
    </row>
    <row r="5579" spans="8:12" x14ac:dyDescent="0.15">
      <c r="H5579" s="2"/>
      <c r="K5579" s="3"/>
      <c r="L5579" s="3"/>
    </row>
    <row r="5580" spans="8:12" x14ac:dyDescent="0.15">
      <c r="H5580" s="2"/>
      <c r="K5580" s="3"/>
      <c r="L5580" s="3"/>
    </row>
    <row r="5581" spans="8:12" x14ac:dyDescent="0.15">
      <c r="H5581" s="2"/>
      <c r="K5581" s="3"/>
      <c r="L5581" s="3"/>
    </row>
    <row r="5582" spans="8:12" x14ac:dyDescent="0.15">
      <c r="H5582" s="2"/>
      <c r="K5582" s="3"/>
      <c r="L5582" s="3"/>
    </row>
    <row r="5583" spans="8:12" x14ac:dyDescent="0.15">
      <c r="H5583" s="2"/>
      <c r="K5583" s="3"/>
      <c r="L5583" s="3"/>
    </row>
    <row r="5584" spans="8:12" x14ac:dyDescent="0.15">
      <c r="H5584" s="2"/>
    </row>
    <row r="5585" spans="8:30" x14ac:dyDescent="0.15">
      <c r="H5585" s="2"/>
    </row>
    <row r="5586" spans="8:30" x14ac:dyDescent="0.15">
      <c r="H5586" s="2"/>
    </row>
    <row r="5587" spans="8:30" x14ac:dyDescent="0.15">
      <c r="H5587" s="2"/>
    </row>
    <row r="5588" spans="8:30" x14ac:dyDescent="0.15">
      <c r="H5588" s="2"/>
    </row>
    <row r="5589" spans="8:30" x14ac:dyDescent="0.15">
      <c r="H5589" s="2"/>
    </row>
    <row r="5590" spans="8:30" x14ac:dyDescent="0.15">
      <c r="H5590" s="2"/>
    </row>
    <row r="5591" spans="8:30" x14ac:dyDescent="0.15">
      <c r="H5591" s="2"/>
    </row>
    <row r="5592" spans="8:30" x14ac:dyDescent="0.15">
      <c r="H5592" s="2"/>
    </row>
    <row r="5593" spans="8:30" x14ac:dyDescent="0.15">
      <c r="H5593" s="2"/>
    </row>
    <row r="5594" spans="8:30" x14ac:dyDescent="0.15">
      <c r="H5594" s="2"/>
    </row>
    <row r="5595" spans="8:30" x14ac:dyDescent="0.15">
      <c r="H5595" s="2"/>
    </row>
    <row r="5596" spans="8:30" x14ac:dyDescent="0.15">
      <c r="H5596" s="2"/>
      <c r="AD5596" s="6"/>
    </row>
    <row r="5597" spans="8:30" x14ac:dyDescent="0.15">
      <c r="H5597" s="2"/>
      <c r="AD5597" s="6"/>
    </row>
    <row r="5598" spans="8:30" x14ac:dyDescent="0.15">
      <c r="H5598" s="2"/>
      <c r="S5598" s="3"/>
      <c r="V5598" s="3"/>
      <c r="AD5598" s="6"/>
    </row>
    <row r="5599" spans="8:30" x14ac:dyDescent="0.15">
      <c r="H5599" s="2"/>
      <c r="S5599" s="3"/>
      <c r="V5599" s="3"/>
      <c r="AD5599" s="6"/>
    </row>
    <row r="5600" spans="8:30" x14ac:dyDescent="0.15">
      <c r="H5600" s="2"/>
      <c r="K5600" s="3"/>
      <c r="L5600" s="3"/>
      <c r="S5600" s="3"/>
      <c r="V5600" s="3"/>
      <c r="AD5600" s="6"/>
    </row>
    <row r="5601" spans="8:30" x14ac:dyDescent="0.15">
      <c r="H5601" s="2"/>
      <c r="K5601" s="3"/>
      <c r="L5601" s="3"/>
      <c r="S5601" s="3"/>
      <c r="V5601" s="3"/>
      <c r="AD5601" s="6"/>
    </row>
    <row r="5602" spans="8:30" x14ac:dyDescent="0.15">
      <c r="H5602" s="2"/>
      <c r="K5602" s="3"/>
      <c r="L5602" s="3"/>
      <c r="AD5602" s="6"/>
    </row>
    <row r="5603" spans="8:30" x14ac:dyDescent="0.15">
      <c r="H5603" s="2"/>
      <c r="K5603" s="3"/>
      <c r="L5603" s="3"/>
      <c r="AD5603" s="6"/>
    </row>
    <row r="5604" spans="8:30" x14ac:dyDescent="0.15">
      <c r="H5604" s="2"/>
    </row>
    <row r="5605" spans="8:30" x14ac:dyDescent="0.15">
      <c r="H5605" s="2"/>
    </row>
    <row r="5606" spans="8:30" x14ac:dyDescent="0.15">
      <c r="H5606" s="2"/>
    </row>
    <row r="5607" spans="8:30" x14ac:dyDescent="0.15">
      <c r="H5607" s="2"/>
    </row>
    <row r="5608" spans="8:30" x14ac:dyDescent="0.15">
      <c r="H5608" s="2"/>
    </row>
    <row r="5609" spans="8:30" x14ac:dyDescent="0.15">
      <c r="H5609" s="2"/>
    </row>
    <row r="5610" spans="8:30" x14ac:dyDescent="0.15">
      <c r="H5610" s="2"/>
    </row>
    <row r="5611" spans="8:30" x14ac:dyDescent="0.15">
      <c r="H5611" s="2"/>
    </row>
    <row r="5612" spans="8:30" x14ac:dyDescent="0.15">
      <c r="H5612" s="2"/>
    </row>
    <row r="5613" spans="8:30" x14ac:dyDescent="0.15">
      <c r="H5613" s="2"/>
    </row>
    <row r="5614" spans="8:30" x14ac:dyDescent="0.15">
      <c r="H5614" s="2"/>
    </row>
    <row r="5615" spans="8:30" x14ac:dyDescent="0.15">
      <c r="H5615" s="2"/>
    </row>
    <row r="5616" spans="8:30" x14ac:dyDescent="0.15">
      <c r="H5616" s="2"/>
    </row>
    <row r="5617" spans="8:30" x14ac:dyDescent="0.15">
      <c r="H5617" s="2"/>
    </row>
    <row r="5618" spans="8:30" x14ac:dyDescent="0.15">
      <c r="H5618" s="2"/>
    </row>
    <row r="5619" spans="8:30" x14ac:dyDescent="0.15">
      <c r="H5619" s="2"/>
    </row>
    <row r="5620" spans="8:30" x14ac:dyDescent="0.15">
      <c r="H5620" s="2"/>
    </row>
    <row r="5621" spans="8:30" x14ac:dyDescent="0.15">
      <c r="H5621" s="2"/>
    </row>
    <row r="5622" spans="8:30" x14ac:dyDescent="0.15">
      <c r="H5622" s="2"/>
    </row>
    <row r="5623" spans="8:30" x14ac:dyDescent="0.15">
      <c r="H5623" s="2"/>
    </row>
    <row r="5624" spans="8:30" x14ac:dyDescent="0.15">
      <c r="H5624" s="2"/>
    </row>
    <row r="5625" spans="8:30" x14ac:dyDescent="0.15">
      <c r="H5625" s="2"/>
    </row>
    <row r="5626" spans="8:30" x14ac:dyDescent="0.15">
      <c r="H5626" s="2"/>
    </row>
    <row r="5627" spans="8:30" x14ac:dyDescent="0.15">
      <c r="H5627" s="2"/>
    </row>
    <row r="5628" spans="8:30" x14ac:dyDescent="0.15">
      <c r="H5628" s="2"/>
    </row>
    <row r="5629" spans="8:30" x14ac:dyDescent="0.15">
      <c r="H5629" s="2"/>
    </row>
    <row r="5630" spans="8:30" x14ac:dyDescent="0.15">
      <c r="H5630" s="2"/>
    </row>
    <row r="5631" spans="8:30" x14ac:dyDescent="0.15">
      <c r="H5631" s="2"/>
    </row>
    <row r="5632" spans="8:30" x14ac:dyDescent="0.15">
      <c r="H5632" s="2"/>
      <c r="AD5632" s="6"/>
    </row>
    <row r="5633" spans="8:30" x14ac:dyDescent="0.15">
      <c r="H5633" s="2"/>
      <c r="AD5633" s="6"/>
    </row>
    <row r="5634" spans="8:30" x14ac:dyDescent="0.15">
      <c r="H5634" s="2"/>
      <c r="K5634" s="3"/>
      <c r="L5634" s="3"/>
      <c r="T5634" s="3"/>
      <c r="Y5634" s="3"/>
      <c r="AD5634" s="6"/>
    </row>
    <row r="5635" spans="8:30" x14ac:dyDescent="0.15">
      <c r="H5635" s="2"/>
      <c r="K5635" s="3"/>
      <c r="L5635" s="3"/>
      <c r="T5635" s="3"/>
      <c r="AD5635" s="6"/>
    </row>
    <row r="5636" spans="8:30" x14ac:dyDescent="0.15">
      <c r="H5636" s="2"/>
      <c r="AD5636" s="6"/>
    </row>
    <row r="5637" spans="8:30" x14ac:dyDescent="0.15">
      <c r="H5637" s="2"/>
      <c r="AD5637" s="6"/>
    </row>
    <row r="5638" spans="8:30" x14ac:dyDescent="0.15">
      <c r="H5638" s="2"/>
      <c r="AD5638" s="6"/>
    </row>
    <row r="5639" spans="8:30" x14ac:dyDescent="0.15">
      <c r="H5639" s="2"/>
      <c r="AD5639" s="6"/>
    </row>
    <row r="5640" spans="8:30" x14ac:dyDescent="0.15">
      <c r="H5640" s="2"/>
      <c r="K5640" s="3"/>
      <c r="L5640" s="3"/>
      <c r="AD5640" s="6"/>
    </row>
    <row r="5641" spans="8:30" x14ac:dyDescent="0.15">
      <c r="H5641" s="2"/>
      <c r="K5641" s="3"/>
      <c r="L5641" s="3"/>
      <c r="AD5641" s="6"/>
    </row>
    <row r="5642" spans="8:30" x14ac:dyDescent="0.15">
      <c r="H5642" s="2"/>
      <c r="AD5642" s="6"/>
    </row>
    <row r="5643" spans="8:30" x14ac:dyDescent="0.15">
      <c r="H5643" s="2"/>
      <c r="AD5643" s="6"/>
    </row>
    <row r="5644" spans="8:30" x14ac:dyDescent="0.15">
      <c r="H5644" s="2"/>
      <c r="AD5644" s="6"/>
    </row>
    <row r="5645" spans="8:30" x14ac:dyDescent="0.15">
      <c r="H5645" s="2"/>
      <c r="AD5645" s="6"/>
    </row>
    <row r="5646" spans="8:30" x14ac:dyDescent="0.15">
      <c r="H5646" s="2"/>
      <c r="AD5646" s="6"/>
    </row>
    <row r="5647" spans="8:30" x14ac:dyDescent="0.15">
      <c r="H5647" s="2"/>
      <c r="AD5647" s="6"/>
    </row>
    <row r="5648" spans="8:30" x14ac:dyDescent="0.15">
      <c r="H5648" s="2"/>
      <c r="AD5648" s="6"/>
    </row>
    <row r="5649" spans="8:30" x14ac:dyDescent="0.15">
      <c r="H5649" s="2"/>
      <c r="AD5649" s="6"/>
    </row>
    <row r="5650" spans="8:30" x14ac:dyDescent="0.15">
      <c r="H5650" s="2"/>
      <c r="AD5650" s="6"/>
    </row>
    <row r="5651" spans="8:30" x14ac:dyDescent="0.15">
      <c r="H5651" s="2"/>
      <c r="AD5651" s="6"/>
    </row>
    <row r="5652" spans="8:30" x14ac:dyDescent="0.15">
      <c r="H5652" s="2"/>
      <c r="K5652" s="3"/>
      <c r="L5652" s="3"/>
      <c r="T5652" s="3"/>
      <c r="Y5652" s="3"/>
      <c r="AD5652" s="6"/>
    </row>
    <row r="5653" spans="8:30" x14ac:dyDescent="0.15">
      <c r="H5653" s="2"/>
      <c r="K5653" s="3"/>
      <c r="L5653" s="3"/>
      <c r="T5653" s="3"/>
      <c r="Y5653" s="3"/>
      <c r="AD5653" s="6"/>
    </row>
    <row r="5654" spans="8:30" x14ac:dyDescent="0.15">
      <c r="H5654" s="2"/>
      <c r="K5654" s="3"/>
      <c r="L5654" s="3"/>
      <c r="AD5654" s="6"/>
    </row>
    <row r="5655" spans="8:30" x14ac:dyDescent="0.15">
      <c r="H5655" s="2"/>
      <c r="K5655" s="3"/>
      <c r="L5655" s="3"/>
      <c r="AD5655" s="6"/>
    </row>
    <row r="5656" spans="8:30" x14ac:dyDescent="0.15">
      <c r="H5656" s="2"/>
      <c r="K5656" s="3"/>
      <c r="L5656" s="3"/>
      <c r="AD5656" s="6"/>
    </row>
    <row r="5657" spans="8:30" x14ac:dyDescent="0.15">
      <c r="H5657" s="2"/>
      <c r="K5657" s="3"/>
      <c r="L5657" s="3"/>
      <c r="AD5657" s="6"/>
    </row>
    <row r="5658" spans="8:30" x14ac:dyDescent="0.15">
      <c r="H5658" s="2"/>
      <c r="K5658" s="3"/>
      <c r="L5658" s="3"/>
      <c r="AD5658" s="6"/>
    </row>
    <row r="5659" spans="8:30" x14ac:dyDescent="0.15">
      <c r="H5659" s="2"/>
      <c r="K5659" s="3"/>
      <c r="L5659" s="3"/>
      <c r="AD5659" s="6"/>
    </row>
    <row r="5660" spans="8:30" x14ac:dyDescent="0.15">
      <c r="H5660" s="2"/>
      <c r="K5660" s="3"/>
      <c r="L5660" s="3"/>
      <c r="AD5660" s="6"/>
    </row>
    <row r="5661" spans="8:30" x14ac:dyDescent="0.15">
      <c r="H5661" s="2"/>
      <c r="K5661" s="3"/>
      <c r="L5661" s="3"/>
      <c r="AD5661" s="6"/>
    </row>
    <row r="5662" spans="8:30" x14ac:dyDescent="0.15">
      <c r="H5662" s="2"/>
      <c r="AD5662" s="6"/>
    </row>
    <row r="5663" spans="8:30" x14ac:dyDescent="0.15">
      <c r="H5663" s="2"/>
      <c r="AD5663" s="6"/>
    </row>
    <row r="5664" spans="8:30" x14ac:dyDescent="0.15">
      <c r="H5664" s="2"/>
      <c r="AD5664" s="6"/>
    </row>
    <row r="5665" spans="8:30" x14ac:dyDescent="0.15">
      <c r="H5665" s="2"/>
      <c r="AD5665" s="6"/>
    </row>
    <row r="5666" spans="8:30" x14ac:dyDescent="0.15">
      <c r="H5666" s="2"/>
      <c r="K5666" s="3"/>
      <c r="L5666" s="3"/>
      <c r="T5666" s="3"/>
      <c r="U5666" s="3"/>
      <c r="Y5666" s="3"/>
      <c r="AB5666" s="3"/>
      <c r="AD5666" s="6"/>
    </row>
    <row r="5667" spans="8:30" x14ac:dyDescent="0.15">
      <c r="H5667" s="2"/>
      <c r="K5667" s="3"/>
      <c r="L5667" s="3"/>
      <c r="T5667" s="3"/>
      <c r="U5667" s="3"/>
      <c r="Y5667" s="3"/>
      <c r="AB5667" s="3"/>
      <c r="AD5667" s="6"/>
    </row>
    <row r="5668" spans="8:30" x14ac:dyDescent="0.15">
      <c r="H5668" s="2"/>
      <c r="K5668" s="3"/>
      <c r="L5668" s="3"/>
      <c r="AD5668" s="6"/>
    </row>
    <row r="5669" spans="8:30" x14ac:dyDescent="0.15">
      <c r="H5669" s="2"/>
      <c r="K5669" s="3"/>
      <c r="L5669" s="3"/>
      <c r="AD5669" s="6"/>
    </row>
    <row r="5670" spans="8:30" x14ac:dyDescent="0.15">
      <c r="H5670" s="2"/>
      <c r="K5670" s="3"/>
      <c r="L5670" s="3"/>
      <c r="AD5670" s="6"/>
    </row>
    <row r="5671" spans="8:30" x14ac:dyDescent="0.15">
      <c r="H5671" s="2"/>
      <c r="K5671" s="3"/>
      <c r="L5671" s="3"/>
      <c r="AD5671" s="6"/>
    </row>
    <row r="5672" spans="8:30" x14ac:dyDescent="0.15">
      <c r="H5672" s="2"/>
      <c r="AD5672" s="6"/>
    </row>
    <row r="5673" spans="8:30" x14ac:dyDescent="0.15">
      <c r="H5673" s="2"/>
      <c r="AD5673" s="6"/>
    </row>
    <row r="5674" spans="8:30" x14ac:dyDescent="0.15">
      <c r="H5674" s="2"/>
      <c r="AD5674" s="6"/>
    </row>
    <row r="5675" spans="8:30" x14ac:dyDescent="0.15">
      <c r="H5675" s="2"/>
      <c r="AD5675" s="6"/>
    </row>
    <row r="5676" spans="8:30" x14ac:dyDescent="0.15">
      <c r="H5676" s="2"/>
      <c r="AD5676" s="6"/>
    </row>
    <row r="5677" spans="8:30" x14ac:dyDescent="0.15">
      <c r="H5677" s="2"/>
      <c r="AD5677" s="6"/>
    </row>
    <row r="5678" spans="8:30" x14ac:dyDescent="0.15">
      <c r="H5678" s="2"/>
      <c r="K5678" s="3"/>
      <c r="L5678" s="3"/>
      <c r="S5678" s="3"/>
      <c r="T5678" s="3"/>
      <c r="U5678" s="3"/>
      <c r="V5678" s="3"/>
      <c r="Y5678" s="3"/>
      <c r="AB5678" s="3"/>
      <c r="AD5678" s="6"/>
    </row>
    <row r="5679" spans="8:30" x14ac:dyDescent="0.15">
      <c r="H5679" s="2"/>
      <c r="K5679" s="3"/>
      <c r="L5679" s="3"/>
      <c r="S5679" s="3"/>
      <c r="T5679" s="3"/>
      <c r="U5679" s="3"/>
      <c r="V5679" s="3"/>
      <c r="Y5679" s="3"/>
      <c r="AB5679" s="3"/>
      <c r="AD5679" s="6"/>
    </row>
    <row r="5680" spans="8:30" x14ac:dyDescent="0.15">
      <c r="H5680" s="2"/>
      <c r="K5680" s="3"/>
      <c r="L5680" s="3"/>
      <c r="AD5680" s="6"/>
    </row>
    <row r="5681" spans="8:30" x14ac:dyDescent="0.15">
      <c r="H5681" s="2"/>
      <c r="K5681" s="3"/>
      <c r="L5681" s="3"/>
      <c r="AD5681" s="6"/>
    </row>
    <row r="5682" spans="8:30" x14ac:dyDescent="0.15">
      <c r="H5682" s="2"/>
      <c r="K5682" s="3"/>
      <c r="L5682" s="3"/>
      <c r="T5682" s="3"/>
      <c r="AD5682" s="6"/>
    </row>
    <row r="5683" spans="8:30" x14ac:dyDescent="0.15">
      <c r="H5683" s="2"/>
      <c r="K5683" s="3"/>
      <c r="L5683" s="3"/>
      <c r="T5683" s="3"/>
      <c r="AD5683" s="6"/>
    </row>
    <row r="5684" spans="8:30" x14ac:dyDescent="0.15">
      <c r="H5684" s="2"/>
      <c r="K5684" s="3"/>
      <c r="L5684" s="3"/>
      <c r="AD5684" s="6"/>
    </row>
    <row r="5685" spans="8:30" x14ac:dyDescent="0.15">
      <c r="H5685" s="2"/>
      <c r="K5685" s="3"/>
      <c r="L5685" s="3"/>
      <c r="AD5685" s="6"/>
    </row>
    <row r="5686" spans="8:30" x14ac:dyDescent="0.15">
      <c r="H5686" s="2"/>
      <c r="AD5686" s="6"/>
    </row>
    <row r="5687" spans="8:30" x14ac:dyDescent="0.15">
      <c r="H5687" s="2"/>
      <c r="AD5687" s="6"/>
    </row>
    <row r="5688" spans="8:30" x14ac:dyDescent="0.15">
      <c r="H5688" s="2"/>
      <c r="AD5688" s="6"/>
    </row>
    <row r="5689" spans="8:30" x14ac:dyDescent="0.15">
      <c r="H5689" s="2"/>
      <c r="AD5689" s="6"/>
    </row>
    <row r="5690" spans="8:30" x14ac:dyDescent="0.15">
      <c r="H5690" s="2"/>
      <c r="AD5690" s="6"/>
    </row>
    <row r="5691" spans="8:30" x14ac:dyDescent="0.15">
      <c r="H5691" s="2"/>
      <c r="AD5691" s="6"/>
    </row>
    <row r="5692" spans="8:30" x14ac:dyDescent="0.15">
      <c r="H5692" s="2"/>
      <c r="AD5692" s="6"/>
    </row>
    <row r="5693" spans="8:30" x14ac:dyDescent="0.15">
      <c r="H5693" s="2"/>
      <c r="AD5693" s="6"/>
    </row>
    <row r="5694" spans="8:30" x14ac:dyDescent="0.15">
      <c r="H5694" s="2"/>
      <c r="AD5694" s="6"/>
    </row>
    <row r="5695" spans="8:30" x14ac:dyDescent="0.15">
      <c r="H5695" s="2"/>
      <c r="AD5695" s="6"/>
    </row>
    <row r="5696" spans="8:30" x14ac:dyDescent="0.15">
      <c r="H5696" s="2"/>
      <c r="K5696" s="3"/>
      <c r="L5696" s="3"/>
      <c r="AD5696" s="6"/>
    </row>
    <row r="5697" spans="8:30" x14ac:dyDescent="0.15">
      <c r="H5697" s="2"/>
      <c r="K5697" s="3"/>
      <c r="L5697" s="3"/>
      <c r="AD5697" s="6"/>
    </row>
    <row r="5698" spans="8:30" x14ac:dyDescent="0.15">
      <c r="H5698" s="2"/>
      <c r="K5698" s="3"/>
      <c r="L5698" s="3"/>
      <c r="AD5698" s="6"/>
    </row>
    <row r="5699" spans="8:30" x14ac:dyDescent="0.15">
      <c r="H5699" s="2"/>
      <c r="K5699" s="3"/>
      <c r="L5699" s="3"/>
      <c r="AD5699" s="6"/>
    </row>
    <row r="5700" spans="8:30" x14ac:dyDescent="0.15">
      <c r="H5700" s="2"/>
      <c r="K5700" s="3"/>
      <c r="L5700" s="3"/>
      <c r="T5700" s="3"/>
      <c r="Y5700" s="3"/>
      <c r="AD5700" s="6"/>
    </row>
    <row r="5701" spans="8:30" x14ac:dyDescent="0.15">
      <c r="H5701" s="2"/>
      <c r="K5701" s="3"/>
      <c r="L5701" s="3"/>
      <c r="T5701" s="3"/>
      <c r="Y5701" s="3"/>
      <c r="AD5701" s="6"/>
    </row>
    <row r="5702" spans="8:30" x14ac:dyDescent="0.15">
      <c r="H5702" s="2"/>
      <c r="K5702" s="3"/>
      <c r="L5702" s="3"/>
      <c r="AD5702" s="6"/>
    </row>
    <row r="5703" spans="8:30" x14ac:dyDescent="0.15">
      <c r="H5703" s="2"/>
      <c r="K5703" s="3"/>
      <c r="L5703" s="3"/>
      <c r="AD5703" s="6"/>
    </row>
    <row r="5704" spans="8:30" x14ac:dyDescent="0.15">
      <c r="H5704" s="2"/>
      <c r="K5704" s="3"/>
      <c r="L5704" s="3"/>
      <c r="S5704" s="3"/>
      <c r="T5704" s="3"/>
      <c r="U5704" s="3"/>
      <c r="V5704" s="3"/>
      <c r="Y5704" s="3"/>
      <c r="AB5704" s="3"/>
      <c r="AD5704" s="6"/>
    </row>
    <row r="5705" spans="8:30" x14ac:dyDescent="0.15">
      <c r="H5705" s="2"/>
      <c r="K5705" s="3"/>
      <c r="L5705" s="3"/>
      <c r="S5705" s="3"/>
      <c r="T5705" s="3"/>
      <c r="U5705" s="3"/>
      <c r="V5705" s="3"/>
      <c r="Y5705" s="3"/>
      <c r="AB5705" s="3"/>
      <c r="AD5705" s="6"/>
    </row>
    <row r="5706" spans="8:30" x14ac:dyDescent="0.15">
      <c r="H5706" s="2"/>
      <c r="K5706" s="3"/>
      <c r="L5706" s="3"/>
      <c r="AD5706" s="6"/>
    </row>
    <row r="5707" spans="8:30" x14ac:dyDescent="0.15">
      <c r="H5707" s="2"/>
      <c r="K5707" s="3"/>
      <c r="L5707" s="3"/>
      <c r="AD5707" s="6"/>
    </row>
    <row r="5708" spans="8:30" x14ac:dyDescent="0.15">
      <c r="H5708" s="2"/>
      <c r="AD5708" s="6"/>
    </row>
    <row r="5709" spans="8:30" x14ac:dyDescent="0.15">
      <c r="H5709" s="2"/>
      <c r="AD5709" s="6"/>
    </row>
    <row r="5710" spans="8:30" x14ac:dyDescent="0.15">
      <c r="H5710" s="2"/>
      <c r="K5710" s="3"/>
      <c r="L5710" s="3"/>
      <c r="AD5710" s="6"/>
    </row>
    <row r="5711" spans="8:30" x14ac:dyDescent="0.15">
      <c r="H5711" s="2"/>
      <c r="K5711" s="3"/>
      <c r="L5711" s="3"/>
      <c r="AD5711" s="6"/>
    </row>
    <row r="5712" spans="8:30" x14ac:dyDescent="0.15">
      <c r="H5712" s="2"/>
      <c r="AD5712" s="6"/>
    </row>
    <row r="5713" spans="8:30" x14ac:dyDescent="0.15">
      <c r="H5713" s="2"/>
      <c r="AD5713" s="6"/>
    </row>
    <row r="5714" spans="8:30" x14ac:dyDescent="0.15">
      <c r="H5714" s="2"/>
      <c r="AD5714" s="6"/>
    </row>
    <row r="5715" spans="8:30" x14ac:dyDescent="0.15">
      <c r="H5715" s="2"/>
      <c r="AD5715" s="6"/>
    </row>
    <row r="5716" spans="8:30" x14ac:dyDescent="0.15">
      <c r="H5716" s="2"/>
      <c r="K5716" s="3"/>
      <c r="L5716" s="3"/>
      <c r="AD5716" s="6"/>
    </row>
    <row r="5717" spans="8:30" x14ac:dyDescent="0.15">
      <c r="H5717" s="2"/>
      <c r="K5717" s="3"/>
      <c r="L5717" s="3"/>
      <c r="AD5717" s="6"/>
    </row>
    <row r="5718" spans="8:30" x14ac:dyDescent="0.15">
      <c r="H5718" s="2"/>
      <c r="AD5718" s="6"/>
    </row>
    <row r="5719" spans="8:30" x14ac:dyDescent="0.15">
      <c r="H5719" s="2"/>
      <c r="AD5719" s="6"/>
    </row>
    <row r="5720" spans="8:30" x14ac:dyDescent="0.15">
      <c r="H5720" s="2"/>
      <c r="AD5720" s="6"/>
    </row>
    <row r="5721" spans="8:30" x14ac:dyDescent="0.15">
      <c r="H5721" s="2"/>
      <c r="AD5721" s="6"/>
    </row>
    <row r="5722" spans="8:30" x14ac:dyDescent="0.15">
      <c r="H5722" s="2"/>
      <c r="K5722" s="3"/>
      <c r="L5722" s="3"/>
      <c r="AD5722" s="6"/>
    </row>
    <row r="5723" spans="8:30" x14ac:dyDescent="0.15">
      <c r="H5723" s="2"/>
      <c r="K5723" s="3"/>
      <c r="L5723" s="3"/>
      <c r="AD5723" s="6"/>
    </row>
    <row r="5724" spans="8:30" x14ac:dyDescent="0.15">
      <c r="H5724" s="2"/>
      <c r="K5724" s="3"/>
      <c r="L5724" s="3"/>
      <c r="AD5724" s="6"/>
    </row>
    <row r="5725" spans="8:30" x14ac:dyDescent="0.15">
      <c r="H5725" s="2"/>
      <c r="K5725" s="3"/>
      <c r="L5725" s="3"/>
      <c r="AD5725" s="6"/>
    </row>
    <row r="5726" spans="8:30" x14ac:dyDescent="0.15">
      <c r="H5726" s="2"/>
      <c r="K5726" s="3"/>
      <c r="L5726" s="3"/>
      <c r="S5726" s="3"/>
      <c r="T5726" s="3"/>
      <c r="V5726" s="3"/>
      <c r="Y5726" s="3"/>
      <c r="AD5726" s="6"/>
    </row>
    <row r="5727" spans="8:30" x14ac:dyDescent="0.15">
      <c r="H5727" s="2"/>
      <c r="K5727" s="3"/>
      <c r="L5727" s="3"/>
      <c r="S5727" s="3"/>
      <c r="T5727" s="3"/>
      <c r="V5727" s="3"/>
      <c r="Y5727" s="3"/>
      <c r="AD5727" s="6"/>
    </row>
    <row r="5728" spans="8:30" x14ac:dyDescent="0.15">
      <c r="H5728" s="2"/>
      <c r="K5728" s="3"/>
      <c r="L5728" s="3"/>
      <c r="T5728" s="3"/>
      <c r="U5728" s="3"/>
      <c r="Y5728" s="3"/>
      <c r="AB5728" s="3"/>
      <c r="AD5728" s="6"/>
    </row>
    <row r="5729" spans="8:30" x14ac:dyDescent="0.15">
      <c r="H5729" s="2"/>
      <c r="K5729" s="3"/>
      <c r="L5729" s="3"/>
      <c r="T5729" s="3"/>
      <c r="U5729" s="3"/>
      <c r="Y5729" s="3"/>
      <c r="AB5729" s="3"/>
      <c r="AD5729" s="6"/>
    </row>
    <row r="5730" spans="8:30" x14ac:dyDescent="0.15">
      <c r="H5730" s="2"/>
      <c r="AD5730" s="6"/>
    </row>
    <row r="5731" spans="8:30" x14ac:dyDescent="0.15">
      <c r="H5731" s="2"/>
      <c r="AD5731" s="6"/>
    </row>
    <row r="5732" spans="8:30" x14ac:dyDescent="0.15">
      <c r="H5732" s="2"/>
      <c r="K5732" s="3"/>
      <c r="L5732" s="3"/>
      <c r="AD5732" s="6"/>
    </row>
    <row r="5733" spans="8:30" x14ac:dyDescent="0.15">
      <c r="H5733" s="2"/>
      <c r="K5733" s="3"/>
      <c r="L5733" s="3"/>
      <c r="AD5733" s="6"/>
    </row>
    <row r="5734" spans="8:30" x14ac:dyDescent="0.15">
      <c r="H5734" s="2"/>
      <c r="K5734" s="3"/>
      <c r="L5734" s="3"/>
      <c r="AD5734" s="6"/>
    </row>
    <row r="5735" spans="8:30" x14ac:dyDescent="0.15">
      <c r="H5735" s="2"/>
      <c r="K5735" s="3"/>
      <c r="L5735" s="3"/>
      <c r="AD5735" s="6"/>
    </row>
    <row r="5736" spans="8:30" x14ac:dyDescent="0.15">
      <c r="H5736" s="2"/>
      <c r="K5736" s="3"/>
      <c r="L5736" s="3"/>
      <c r="T5736" s="3"/>
      <c r="U5736" s="3"/>
      <c r="Y5736" s="3"/>
      <c r="AB5736" s="3"/>
      <c r="AD5736" s="6"/>
    </row>
    <row r="5737" spans="8:30" x14ac:dyDescent="0.15">
      <c r="H5737" s="2"/>
      <c r="K5737" s="3"/>
      <c r="L5737" s="3"/>
      <c r="T5737" s="3"/>
      <c r="U5737" s="3"/>
      <c r="Y5737" s="3"/>
      <c r="AB5737" s="3"/>
      <c r="AD5737" s="6"/>
    </row>
    <row r="5738" spans="8:30" x14ac:dyDescent="0.15">
      <c r="H5738" s="2"/>
      <c r="K5738" s="3"/>
      <c r="L5738" s="3"/>
      <c r="AD5738" s="6"/>
    </row>
    <row r="5739" spans="8:30" x14ac:dyDescent="0.15">
      <c r="H5739" s="2"/>
      <c r="K5739" s="3"/>
      <c r="L5739" s="3"/>
      <c r="AD5739" s="6"/>
    </row>
    <row r="5740" spans="8:30" x14ac:dyDescent="0.15">
      <c r="H5740" s="2"/>
      <c r="K5740" s="3"/>
      <c r="L5740" s="3"/>
      <c r="T5740" s="3"/>
      <c r="Y5740" s="3"/>
      <c r="AD5740" s="6"/>
    </row>
    <row r="5741" spans="8:30" x14ac:dyDescent="0.15">
      <c r="H5741" s="2"/>
      <c r="K5741" s="3"/>
      <c r="L5741" s="3"/>
      <c r="T5741" s="3"/>
      <c r="Y5741" s="3"/>
      <c r="AD5741" s="6"/>
    </row>
    <row r="5742" spans="8:30" x14ac:dyDescent="0.15">
      <c r="H5742" s="2"/>
      <c r="K5742" s="3"/>
      <c r="L5742" s="3"/>
      <c r="AD5742" s="6"/>
    </row>
    <row r="5743" spans="8:30" x14ac:dyDescent="0.15">
      <c r="H5743" s="2"/>
      <c r="K5743" s="3"/>
      <c r="L5743" s="3"/>
      <c r="AD5743" s="6"/>
    </row>
    <row r="5744" spans="8:30" x14ac:dyDescent="0.15">
      <c r="H5744" s="2"/>
      <c r="K5744" s="3"/>
      <c r="L5744" s="3"/>
      <c r="T5744" s="3"/>
      <c r="Y5744" s="3"/>
      <c r="AD5744" s="6"/>
    </row>
    <row r="5745" spans="8:30" x14ac:dyDescent="0.15">
      <c r="H5745" s="2"/>
      <c r="K5745" s="3"/>
      <c r="L5745" s="3"/>
      <c r="T5745" s="3"/>
      <c r="Y5745" s="3"/>
      <c r="AD5745" s="6"/>
    </row>
    <row r="5746" spans="8:30" x14ac:dyDescent="0.15">
      <c r="H5746" s="2"/>
      <c r="S5746" s="3"/>
      <c r="T5746" s="3"/>
      <c r="V5746" s="3"/>
      <c r="Y5746" s="3"/>
      <c r="AD5746" s="6"/>
    </row>
    <row r="5747" spans="8:30" x14ac:dyDescent="0.15">
      <c r="H5747" s="2"/>
      <c r="S5747" s="3"/>
      <c r="T5747" s="3"/>
      <c r="V5747" s="3"/>
      <c r="Y5747" s="3"/>
      <c r="AD5747" s="6"/>
    </row>
    <row r="5748" spans="8:30" x14ac:dyDescent="0.15">
      <c r="H5748" s="2"/>
      <c r="S5748" s="3"/>
      <c r="T5748" s="3"/>
      <c r="Y5748" s="3"/>
      <c r="AD5748" s="6"/>
    </row>
    <row r="5749" spans="8:30" x14ac:dyDescent="0.15">
      <c r="H5749" s="2"/>
      <c r="S5749" s="3"/>
      <c r="T5749" s="3"/>
      <c r="Y5749" s="3"/>
      <c r="AD5749" s="6"/>
    </row>
    <row r="5750" spans="8:30" x14ac:dyDescent="0.15">
      <c r="H5750" s="2"/>
      <c r="AD5750" s="6"/>
    </row>
    <row r="5751" spans="8:30" x14ac:dyDescent="0.15">
      <c r="H5751" s="2"/>
      <c r="AD5751" s="6"/>
    </row>
    <row r="5752" spans="8:30" x14ac:dyDescent="0.15">
      <c r="H5752" s="2"/>
      <c r="S5752" s="3"/>
      <c r="T5752" s="3"/>
      <c r="Y5752" s="3"/>
      <c r="AD5752" s="6"/>
    </row>
    <row r="5753" spans="8:30" x14ac:dyDescent="0.15">
      <c r="H5753" s="2"/>
      <c r="S5753" s="3"/>
      <c r="T5753" s="3"/>
      <c r="Y5753" s="3"/>
      <c r="AD5753" s="6"/>
    </row>
    <row r="5754" spans="8:30" x14ac:dyDescent="0.15">
      <c r="H5754" s="2"/>
      <c r="AD5754" s="6"/>
    </row>
    <row r="5755" spans="8:30" x14ac:dyDescent="0.15">
      <c r="H5755" s="2"/>
      <c r="AD5755" s="6"/>
    </row>
    <row r="5756" spans="8:30" x14ac:dyDescent="0.15">
      <c r="H5756" s="2"/>
      <c r="K5756" s="3"/>
      <c r="L5756" s="3"/>
      <c r="S5756" s="3"/>
      <c r="T5756" s="3"/>
      <c r="V5756" s="3"/>
      <c r="Y5756" s="3"/>
      <c r="AD5756" s="6"/>
    </row>
    <row r="5757" spans="8:30" x14ac:dyDescent="0.15">
      <c r="H5757" s="2"/>
      <c r="K5757" s="3"/>
      <c r="L5757" s="3"/>
      <c r="S5757" s="3"/>
      <c r="T5757" s="3"/>
      <c r="V5757" s="3"/>
      <c r="Y5757" s="3"/>
      <c r="AD5757" s="6"/>
    </row>
    <row r="5758" spans="8:30" x14ac:dyDescent="0.15">
      <c r="H5758" s="2"/>
      <c r="K5758" s="3"/>
      <c r="L5758" s="3"/>
      <c r="AD5758" s="6"/>
    </row>
    <row r="5759" spans="8:30" x14ac:dyDescent="0.15">
      <c r="H5759" s="2"/>
      <c r="K5759" s="3"/>
      <c r="L5759" s="3"/>
      <c r="AD5759" s="6"/>
    </row>
    <row r="5760" spans="8:30" x14ac:dyDescent="0.15">
      <c r="H5760" s="2"/>
      <c r="AD5760" s="6"/>
    </row>
    <row r="5761" spans="8:30" x14ac:dyDescent="0.15">
      <c r="H5761" s="2"/>
      <c r="AD5761" s="6"/>
    </row>
    <row r="5762" spans="8:30" x14ac:dyDescent="0.15">
      <c r="H5762" s="2"/>
      <c r="K5762" s="3"/>
      <c r="L5762" s="3"/>
      <c r="AD5762" s="6"/>
    </row>
    <row r="5763" spans="8:30" x14ac:dyDescent="0.15">
      <c r="H5763" s="2"/>
      <c r="K5763" s="3"/>
      <c r="L5763" s="3"/>
      <c r="AD5763" s="6"/>
    </row>
    <row r="5764" spans="8:30" x14ac:dyDescent="0.15">
      <c r="H5764" s="2"/>
      <c r="AD5764" s="6"/>
    </row>
    <row r="5765" spans="8:30" x14ac:dyDescent="0.15">
      <c r="H5765" s="2"/>
      <c r="AD5765" s="6"/>
    </row>
    <row r="5766" spans="8:30" x14ac:dyDescent="0.15">
      <c r="H5766" s="2"/>
      <c r="AD5766" s="6"/>
    </row>
    <row r="5767" spans="8:30" x14ac:dyDescent="0.15">
      <c r="H5767" s="2"/>
      <c r="AD5767" s="6"/>
    </row>
    <row r="5768" spans="8:30" x14ac:dyDescent="0.15">
      <c r="H5768" s="2"/>
      <c r="AD5768" s="6"/>
    </row>
    <row r="5769" spans="8:30" x14ac:dyDescent="0.15">
      <c r="H5769" s="2"/>
      <c r="AD5769" s="6"/>
    </row>
    <row r="5770" spans="8:30" x14ac:dyDescent="0.15">
      <c r="H5770" s="2"/>
      <c r="AD5770" s="6"/>
    </row>
    <row r="5771" spans="8:30" x14ac:dyDescent="0.15">
      <c r="H5771" s="2"/>
      <c r="AD5771" s="6"/>
    </row>
    <row r="5772" spans="8:30" x14ac:dyDescent="0.15">
      <c r="H5772" s="2"/>
      <c r="AD5772" s="6"/>
    </row>
    <row r="5773" spans="8:30" x14ac:dyDescent="0.15">
      <c r="H5773" s="2"/>
      <c r="AD5773" s="6"/>
    </row>
    <row r="5774" spans="8:30" x14ac:dyDescent="0.15">
      <c r="H5774" s="2"/>
      <c r="AD5774" s="6"/>
    </row>
    <row r="5775" spans="8:30" x14ac:dyDescent="0.15">
      <c r="H5775" s="2"/>
      <c r="AD5775" s="6"/>
    </row>
    <row r="5776" spans="8:30" x14ac:dyDescent="0.15">
      <c r="H5776" s="2"/>
      <c r="AD5776" s="6"/>
    </row>
    <row r="5777" spans="8:30" x14ac:dyDescent="0.15">
      <c r="H5777" s="2"/>
      <c r="AD5777" s="6"/>
    </row>
    <row r="5778" spans="8:30" x14ac:dyDescent="0.15">
      <c r="H5778" s="2"/>
      <c r="AD5778" s="6"/>
    </row>
    <row r="5779" spans="8:30" x14ac:dyDescent="0.15">
      <c r="H5779" s="2"/>
      <c r="AD5779" s="6"/>
    </row>
    <row r="5780" spans="8:30" x14ac:dyDescent="0.15">
      <c r="H5780" s="2"/>
      <c r="K5780" s="3"/>
      <c r="L5780" s="3"/>
      <c r="S5780" s="3"/>
      <c r="T5780" s="3"/>
      <c r="V5780" s="3"/>
      <c r="Y5780" s="3"/>
      <c r="AD5780" s="6"/>
    </row>
    <row r="5781" spans="8:30" x14ac:dyDescent="0.15">
      <c r="H5781" s="2"/>
      <c r="K5781" s="3"/>
      <c r="L5781" s="3"/>
      <c r="S5781" s="3"/>
      <c r="T5781" s="3"/>
      <c r="V5781" s="3"/>
      <c r="Y5781" s="3"/>
      <c r="AD5781" s="6"/>
    </row>
    <row r="5782" spans="8:30" x14ac:dyDescent="0.15">
      <c r="H5782" s="2"/>
      <c r="K5782" s="3"/>
      <c r="L5782" s="3"/>
      <c r="S5782" s="3"/>
      <c r="T5782" s="3"/>
      <c r="V5782" s="3"/>
      <c r="Y5782" s="3"/>
      <c r="AD5782" s="6"/>
    </row>
    <row r="5783" spans="8:30" x14ac:dyDescent="0.15">
      <c r="H5783" s="2"/>
      <c r="K5783" s="3"/>
      <c r="L5783" s="3"/>
      <c r="S5783" s="3"/>
      <c r="T5783" s="3"/>
      <c r="V5783" s="3"/>
      <c r="Y5783" s="3"/>
      <c r="AD5783" s="6"/>
    </row>
    <row r="5784" spans="8:30" x14ac:dyDescent="0.15">
      <c r="H5784" s="2"/>
      <c r="AD5784" s="6"/>
    </row>
    <row r="5785" spans="8:30" x14ac:dyDescent="0.15">
      <c r="H5785" s="2"/>
      <c r="AD5785" s="6"/>
    </row>
    <row r="5786" spans="8:30" x14ac:dyDescent="0.15">
      <c r="H5786" s="2"/>
      <c r="AD5786" s="6"/>
    </row>
    <row r="5787" spans="8:30" x14ac:dyDescent="0.15">
      <c r="H5787" s="2"/>
      <c r="AD5787" s="6"/>
    </row>
    <row r="5788" spans="8:30" x14ac:dyDescent="0.15">
      <c r="H5788" s="2"/>
      <c r="AD5788" s="6"/>
    </row>
    <row r="5789" spans="8:30" x14ac:dyDescent="0.15">
      <c r="H5789" s="2"/>
      <c r="AD5789" s="6"/>
    </row>
    <row r="5790" spans="8:30" x14ac:dyDescent="0.15">
      <c r="H5790" s="2"/>
      <c r="AD5790" s="6"/>
    </row>
    <row r="5791" spans="8:30" x14ac:dyDescent="0.15">
      <c r="H5791" s="2"/>
      <c r="AD5791" s="6"/>
    </row>
    <row r="5792" spans="8:30" x14ac:dyDescent="0.15">
      <c r="H5792" s="2"/>
      <c r="K5792" s="3"/>
      <c r="L5792" s="3"/>
      <c r="S5792" s="3"/>
      <c r="U5792" s="3"/>
      <c r="V5792" s="3"/>
      <c r="AB5792" s="3"/>
      <c r="AD5792" s="6"/>
    </row>
    <row r="5793" spans="8:30" x14ac:dyDescent="0.15">
      <c r="H5793" s="2"/>
      <c r="K5793" s="3"/>
      <c r="L5793" s="3"/>
      <c r="S5793" s="3"/>
      <c r="U5793" s="3"/>
      <c r="V5793" s="3"/>
      <c r="AB5793" s="3"/>
      <c r="AD5793" s="6"/>
    </row>
    <row r="5794" spans="8:30" x14ac:dyDescent="0.15">
      <c r="H5794" s="2"/>
      <c r="K5794" s="3"/>
      <c r="L5794" s="3"/>
      <c r="S5794" s="3"/>
      <c r="T5794" s="3"/>
      <c r="V5794" s="3"/>
      <c r="Y5794" s="3"/>
      <c r="AD5794" s="6"/>
    </row>
    <row r="5795" spans="8:30" x14ac:dyDescent="0.15">
      <c r="H5795" s="2"/>
      <c r="K5795" s="3"/>
      <c r="L5795" s="3"/>
      <c r="S5795" s="3"/>
      <c r="T5795" s="3"/>
      <c r="V5795" s="3"/>
      <c r="Y5795" s="3"/>
      <c r="AD5795" s="6"/>
    </row>
    <row r="5796" spans="8:30" x14ac:dyDescent="0.15">
      <c r="H5796" s="2"/>
      <c r="K5796" s="3"/>
      <c r="L5796" s="3"/>
      <c r="S5796" s="3"/>
      <c r="T5796" s="3"/>
      <c r="U5796" s="3"/>
      <c r="V5796" s="3"/>
      <c r="Y5796" s="3"/>
      <c r="AB5796" s="3"/>
      <c r="AD5796" s="6"/>
    </row>
    <row r="5797" spans="8:30" x14ac:dyDescent="0.15">
      <c r="H5797" s="2"/>
      <c r="K5797" s="3"/>
      <c r="L5797" s="3"/>
      <c r="S5797" s="3"/>
      <c r="T5797" s="3"/>
      <c r="U5797" s="3"/>
      <c r="V5797" s="3"/>
      <c r="Y5797" s="3"/>
      <c r="AB5797" s="3"/>
      <c r="AD5797" s="6"/>
    </row>
    <row r="5798" spans="8:30" x14ac:dyDescent="0.15">
      <c r="H5798" s="2"/>
      <c r="K5798" s="3"/>
      <c r="L5798" s="3"/>
      <c r="S5798" s="3"/>
      <c r="T5798" s="3"/>
      <c r="U5798" s="3"/>
      <c r="V5798" s="3"/>
      <c r="Y5798" s="3"/>
      <c r="AB5798" s="3"/>
      <c r="AD5798" s="6"/>
    </row>
    <row r="5799" spans="8:30" x14ac:dyDescent="0.15">
      <c r="H5799" s="2"/>
      <c r="K5799" s="3"/>
      <c r="L5799" s="3"/>
      <c r="S5799" s="3"/>
      <c r="T5799" s="3"/>
      <c r="U5799" s="3"/>
      <c r="V5799" s="3"/>
      <c r="Y5799" s="3"/>
      <c r="AB5799" s="3"/>
      <c r="AD5799" s="6"/>
    </row>
    <row r="5800" spans="8:30" x14ac:dyDescent="0.15">
      <c r="H5800" s="2"/>
      <c r="K5800" s="3"/>
      <c r="L5800" s="3"/>
      <c r="AD5800" s="6"/>
    </row>
    <row r="5801" spans="8:30" x14ac:dyDescent="0.15">
      <c r="H5801" s="2"/>
      <c r="K5801" s="3"/>
      <c r="L5801" s="3"/>
      <c r="AD5801" s="6"/>
    </row>
    <row r="5802" spans="8:30" x14ac:dyDescent="0.15">
      <c r="H5802" s="2"/>
      <c r="K5802" s="3"/>
      <c r="L5802" s="3"/>
      <c r="S5802" s="3"/>
      <c r="T5802" s="3"/>
      <c r="V5802" s="3"/>
      <c r="Y5802" s="3"/>
      <c r="AD5802" s="6"/>
    </row>
    <row r="5803" spans="8:30" x14ac:dyDescent="0.15">
      <c r="H5803" s="2"/>
      <c r="K5803" s="3"/>
      <c r="L5803" s="3"/>
      <c r="S5803" s="3"/>
      <c r="T5803" s="3"/>
      <c r="V5803" s="3"/>
      <c r="Y5803" s="3"/>
      <c r="AD5803" s="6"/>
    </row>
    <row r="5804" spans="8:30" x14ac:dyDescent="0.15">
      <c r="H5804" s="2"/>
      <c r="K5804" s="3"/>
      <c r="L5804" s="3"/>
      <c r="S5804" s="3"/>
      <c r="T5804" s="3"/>
      <c r="V5804" s="3"/>
      <c r="Y5804" s="3"/>
      <c r="AD5804" s="6"/>
    </row>
    <row r="5805" spans="8:30" x14ac:dyDescent="0.15">
      <c r="H5805" s="2"/>
      <c r="K5805" s="3"/>
      <c r="L5805" s="3"/>
      <c r="S5805" s="3"/>
      <c r="T5805" s="3"/>
      <c r="V5805" s="3"/>
      <c r="Y5805" s="3"/>
      <c r="AD5805" s="6"/>
    </row>
    <row r="5806" spans="8:30" x14ac:dyDescent="0.15">
      <c r="H5806" s="2"/>
      <c r="K5806" s="3"/>
      <c r="L5806" s="3"/>
      <c r="S5806" s="3"/>
      <c r="T5806" s="3"/>
      <c r="V5806" s="3"/>
      <c r="Y5806" s="3"/>
      <c r="AD5806" s="6"/>
    </row>
    <row r="5807" spans="8:30" x14ac:dyDescent="0.15">
      <c r="H5807" s="2"/>
      <c r="K5807" s="3"/>
      <c r="L5807" s="3"/>
      <c r="S5807" s="3"/>
      <c r="T5807" s="3"/>
      <c r="V5807" s="3"/>
      <c r="Y5807" s="3"/>
      <c r="AD5807" s="6"/>
    </row>
    <row r="5808" spans="8:30" x14ac:dyDescent="0.15">
      <c r="H5808" s="2"/>
      <c r="K5808" s="3"/>
      <c r="L5808" s="3"/>
      <c r="S5808" s="3"/>
      <c r="U5808" s="3"/>
      <c r="V5808" s="3"/>
      <c r="AB5808" s="3"/>
      <c r="AD5808" s="6"/>
    </row>
    <row r="5809" spans="8:30" x14ac:dyDescent="0.15">
      <c r="H5809" s="2"/>
      <c r="K5809" s="3"/>
      <c r="L5809" s="3"/>
      <c r="S5809" s="3"/>
      <c r="U5809" s="3"/>
      <c r="V5809" s="3"/>
      <c r="AB5809" s="3"/>
      <c r="AD5809" s="6"/>
    </row>
    <row r="5810" spans="8:30" x14ac:dyDescent="0.15">
      <c r="H5810" s="2"/>
      <c r="AD5810" s="6"/>
    </row>
    <row r="5811" spans="8:30" x14ac:dyDescent="0.15">
      <c r="H5811" s="2"/>
      <c r="AD5811" s="6"/>
    </row>
    <row r="5812" spans="8:30" x14ac:dyDescent="0.15">
      <c r="H5812" s="2"/>
      <c r="AD5812" s="6"/>
    </row>
    <row r="5813" spans="8:30" x14ac:dyDescent="0.15">
      <c r="H5813" s="2"/>
      <c r="AD5813" s="6"/>
    </row>
    <row r="5814" spans="8:30" x14ac:dyDescent="0.15">
      <c r="H5814" s="2"/>
      <c r="AD5814" s="6"/>
    </row>
    <row r="5815" spans="8:30" x14ac:dyDescent="0.15">
      <c r="H5815" s="2"/>
      <c r="AD5815" s="6"/>
    </row>
    <row r="5816" spans="8:30" x14ac:dyDescent="0.15">
      <c r="H5816" s="2"/>
      <c r="AD5816" s="6"/>
    </row>
    <row r="5817" spans="8:30" x14ac:dyDescent="0.15">
      <c r="H5817" s="2"/>
      <c r="AD5817" s="6"/>
    </row>
    <row r="5818" spans="8:30" x14ac:dyDescent="0.15">
      <c r="H5818" s="2"/>
      <c r="AD5818" s="6"/>
    </row>
    <row r="5819" spans="8:30" x14ac:dyDescent="0.15">
      <c r="H5819" s="2"/>
      <c r="AD5819" s="6"/>
    </row>
    <row r="5820" spans="8:30" x14ac:dyDescent="0.15">
      <c r="H5820" s="2"/>
      <c r="AD5820" s="6"/>
    </row>
    <row r="5821" spans="8:30" x14ac:dyDescent="0.15">
      <c r="H5821" s="2"/>
      <c r="AD5821" s="6"/>
    </row>
    <row r="5822" spans="8:30" x14ac:dyDescent="0.15">
      <c r="H5822" s="2"/>
      <c r="K5822" s="3"/>
      <c r="L5822" s="3"/>
      <c r="S5822" s="3"/>
      <c r="T5822" s="3"/>
      <c r="V5822" s="3"/>
      <c r="Y5822" s="3"/>
      <c r="AD5822" s="6"/>
    </row>
    <row r="5823" spans="8:30" x14ac:dyDescent="0.15">
      <c r="H5823" s="2"/>
      <c r="K5823" s="3"/>
      <c r="L5823" s="3"/>
      <c r="S5823" s="3"/>
      <c r="T5823" s="3"/>
      <c r="V5823" s="3"/>
      <c r="Y5823" s="3"/>
      <c r="AD5823" s="6"/>
    </row>
    <row r="5824" spans="8:30" x14ac:dyDescent="0.15">
      <c r="H5824" s="2"/>
      <c r="K5824" s="3"/>
      <c r="L5824" s="3"/>
      <c r="AD5824" s="6"/>
    </row>
    <row r="5825" spans="8:30" x14ac:dyDescent="0.15">
      <c r="H5825" s="2"/>
      <c r="K5825" s="3"/>
      <c r="L5825" s="3"/>
      <c r="AD5825" s="6"/>
    </row>
    <row r="5826" spans="8:30" x14ac:dyDescent="0.15">
      <c r="H5826" s="2"/>
      <c r="AD5826" s="6"/>
    </row>
    <row r="5827" spans="8:30" x14ac:dyDescent="0.15">
      <c r="H5827" s="2"/>
      <c r="AD5827" s="6"/>
    </row>
    <row r="5828" spans="8:30" x14ac:dyDescent="0.15">
      <c r="H5828" s="2"/>
      <c r="AD5828" s="6"/>
    </row>
    <row r="5829" spans="8:30" x14ac:dyDescent="0.15">
      <c r="H5829" s="2"/>
      <c r="AD5829" s="6"/>
    </row>
    <row r="5830" spans="8:30" x14ac:dyDescent="0.15">
      <c r="H5830" s="2"/>
      <c r="K5830" s="3"/>
      <c r="L5830" s="3"/>
      <c r="S5830" s="3"/>
      <c r="T5830" s="3"/>
      <c r="V5830" s="3"/>
      <c r="Y5830" s="3"/>
      <c r="AD5830" s="6"/>
    </row>
    <row r="5831" spans="8:30" x14ac:dyDescent="0.15">
      <c r="H5831" s="2"/>
      <c r="K5831" s="3"/>
      <c r="L5831" s="3"/>
      <c r="S5831" s="3"/>
      <c r="T5831" s="3"/>
      <c r="V5831" s="3"/>
      <c r="Y5831" s="3"/>
      <c r="AD5831" s="6"/>
    </row>
    <row r="5832" spans="8:30" x14ac:dyDescent="0.15">
      <c r="H5832" s="2"/>
      <c r="K5832" s="3"/>
      <c r="L5832" s="3"/>
      <c r="S5832" s="3"/>
      <c r="T5832" s="3"/>
      <c r="V5832" s="3"/>
      <c r="Y5832" s="3"/>
      <c r="AD5832" s="6"/>
    </row>
    <row r="5833" spans="8:30" x14ac:dyDescent="0.15">
      <c r="H5833" s="2"/>
      <c r="K5833" s="3"/>
      <c r="L5833" s="3"/>
      <c r="S5833" s="3"/>
      <c r="T5833" s="3"/>
      <c r="V5833" s="3"/>
      <c r="Y5833" s="3"/>
      <c r="AD5833" s="6"/>
    </row>
    <row r="5834" spans="8:30" x14ac:dyDescent="0.15">
      <c r="H5834" s="2"/>
      <c r="K5834" s="3"/>
      <c r="L5834" s="3"/>
      <c r="S5834" s="3"/>
      <c r="V5834" s="3"/>
      <c r="AD5834" s="6"/>
    </row>
    <row r="5835" spans="8:30" x14ac:dyDescent="0.15">
      <c r="H5835" s="2"/>
      <c r="K5835" s="3"/>
      <c r="L5835" s="3"/>
      <c r="S5835" s="3"/>
      <c r="V5835" s="3"/>
      <c r="AD5835" s="6"/>
    </row>
    <row r="5836" spans="8:30" x14ac:dyDescent="0.15">
      <c r="H5836" s="2"/>
      <c r="K5836" s="3"/>
      <c r="L5836" s="3"/>
      <c r="S5836" s="3"/>
      <c r="T5836" s="3"/>
      <c r="V5836" s="3"/>
      <c r="AD5836" s="6"/>
    </row>
    <row r="5837" spans="8:30" x14ac:dyDescent="0.15">
      <c r="H5837" s="2"/>
      <c r="K5837" s="3"/>
      <c r="L5837" s="3"/>
      <c r="S5837" s="3"/>
      <c r="T5837" s="3"/>
      <c r="V5837" s="3"/>
      <c r="AD5837" s="6"/>
    </row>
    <row r="5838" spans="8:30" x14ac:dyDescent="0.15">
      <c r="H5838" s="2"/>
      <c r="K5838" s="3"/>
      <c r="L5838" s="3"/>
      <c r="S5838" s="3"/>
      <c r="T5838" s="3"/>
      <c r="V5838" s="3"/>
      <c r="AD5838" s="6"/>
    </row>
    <row r="5839" spans="8:30" x14ac:dyDescent="0.15">
      <c r="H5839" s="2"/>
      <c r="K5839" s="3"/>
      <c r="L5839" s="3"/>
      <c r="S5839" s="3"/>
      <c r="T5839" s="3"/>
      <c r="V5839" s="3"/>
      <c r="AD5839" s="6"/>
    </row>
    <row r="5840" spans="8:30" x14ac:dyDescent="0.15">
      <c r="H5840" s="2"/>
      <c r="K5840" s="3"/>
      <c r="L5840" s="3"/>
      <c r="S5840" s="3"/>
      <c r="T5840" s="3"/>
      <c r="U5840" s="3"/>
      <c r="V5840" s="3"/>
      <c r="Y5840" s="3"/>
      <c r="AB5840" s="3"/>
      <c r="AD5840" s="6"/>
    </row>
    <row r="5841" spans="8:30" x14ac:dyDescent="0.15">
      <c r="H5841" s="2"/>
      <c r="K5841" s="3"/>
      <c r="L5841" s="3"/>
      <c r="S5841" s="3"/>
      <c r="T5841" s="3"/>
      <c r="U5841" s="3"/>
      <c r="V5841" s="3"/>
      <c r="Y5841" s="3"/>
      <c r="AB5841" s="3"/>
      <c r="AD5841" s="6"/>
    </row>
    <row r="5842" spans="8:30" x14ac:dyDescent="0.15">
      <c r="H5842" s="2"/>
      <c r="K5842" s="3"/>
      <c r="L5842" s="3"/>
      <c r="S5842" s="3"/>
      <c r="T5842" s="3"/>
      <c r="V5842" s="3"/>
      <c r="Y5842" s="3"/>
      <c r="AD5842" s="6"/>
    </row>
    <row r="5843" spans="8:30" x14ac:dyDescent="0.15">
      <c r="H5843" s="2"/>
      <c r="K5843" s="3"/>
      <c r="L5843" s="3"/>
      <c r="S5843" s="3"/>
      <c r="T5843" s="3"/>
      <c r="V5843" s="3"/>
      <c r="Y5843" s="3"/>
      <c r="AD5843" s="6"/>
    </row>
    <row r="5844" spans="8:30" x14ac:dyDescent="0.15">
      <c r="H5844" s="2"/>
      <c r="AD5844" s="6"/>
    </row>
    <row r="5845" spans="8:30" x14ac:dyDescent="0.15">
      <c r="H5845" s="2"/>
      <c r="AD5845" s="6"/>
    </row>
    <row r="5846" spans="8:30" x14ac:dyDescent="0.15">
      <c r="H5846" s="2"/>
      <c r="AD5846" s="6"/>
    </row>
    <row r="5847" spans="8:30" x14ac:dyDescent="0.15">
      <c r="H5847" s="2"/>
      <c r="AD5847" s="6"/>
    </row>
    <row r="5848" spans="8:30" x14ac:dyDescent="0.15">
      <c r="H5848" s="2"/>
      <c r="AD5848" s="6"/>
    </row>
    <row r="5849" spans="8:30" x14ac:dyDescent="0.15">
      <c r="H5849" s="2"/>
      <c r="AD5849" s="6"/>
    </row>
    <row r="5850" spans="8:30" x14ac:dyDescent="0.15">
      <c r="H5850" s="2"/>
      <c r="AD5850" s="6"/>
    </row>
    <row r="5851" spans="8:30" x14ac:dyDescent="0.15">
      <c r="H5851" s="2"/>
      <c r="AD5851" s="6"/>
    </row>
    <row r="5852" spans="8:30" x14ac:dyDescent="0.15">
      <c r="H5852" s="2"/>
      <c r="AD5852" s="6"/>
    </row>
    <row r="5853" spans="8:30" x14ac:dyDescent="0.15">
      <c r="H5853" s="2"/>
      <c r="AD5853" s="6"/>
    </row>
    <row r="5854" spans="8:30" x14ac:dyDescent="0.15">
      <c r="H5854" s="2"/>
      <c r="AD5854" s="6"/>
    </row>
    <row r="5855" spans="8:30" x14ac:dyDescent="0.15">
      <c r="H5855" s="2"/>
      <c r="AD5855" s="6"/>
    </row>
    <row r="5856" spans="8:30" x14ac:dyDescent="0.15">
      <c r="H5856" s="2"/>
      <c r="AD5856" s="6"/>
    </row>
    <row r="5857" spans="8:30" x14ac:dyDescent="0.15">
      <c r="H5857" s="2"/>
      <c r="AD5857" s="6"/>
    </row>
    <row r="5858" spans="8:30" x14ac:dyDescent="0.15">
      <c r="H5858" s="2"/>
      <c r="AD5858" s="6"/>
    </row>
    <row r="5859" spans="8:30" x14ac:dyDescent="0.15">
      <c r="H5859" s="2"/>
      <c r="AD5859" s="6"/>
    </row>
    <row r="5860" spans="8:30" x14ac:dyDescent="0.15">
      <c r="H5860" s="2"/>
      <c r="AD5860" s="6"/>
    </row>
    <row r="5861" spans="8:30" x14ac:dyDescent="0.15">
      <c r="H5861" s="2"/>
      <c r="AD5861" s="6"/>
    </row>
    <row r="5862" spans="8:30" x14ac:dyDescent="0.15">
      <c r="H5862" s="2"/>
      <c r="AD5862" s="6"/>
    </row>
    <row r="5863" spans="8:30" x14ac:dyDescent="0.15">
      <c r="H5863" s="2"/>
      <c r="AD5863" s="6"/>
    </row>
    <row r="5864" spans="8:30" x14ac:dyDescent="0.15">
      <c r="H5864" s="2"/>
      <c r="AD5864" s="6"/>
    </row>
    <row r="5865" spans="8:30" x14ac:dyDescent="0.15">
      <c r="H5865" s="2"/>
      <c r="AD5865" s="6"/>
    </row>
    <row r="5866" spans="8:30" x14ac:dyDescent="0.15">
      <c r="H5866" s="2"/>
      <c r="AD5866" s="6"/>
    </row>
    <row r="5867" spans="8:30" x14ac:dyDescent="0.15">
      <c r="H5867" s="2"/>
      <c r="AD5867" s="6"/>
    </row>
    <row r="5868" spans="8:30" x14ac:dyDescent="0.15">
      <c r="H5868" s="2"/>
      <c r="AD5868" s="6"/>
    </row>
    <row r="5869" spans="8:30" x14ac:dyDescent="0.15">
      <c r="H5869" s="2"/>
      <c r="AD5869" s="6"/>
    </row>
    <row r="5870" spans="8:30" x14ac:dyDescent="0.15">
      <c r="H5870" s="2"/>
      <c r="AD5870" s="6"/>
    </row>
    <row r="5871" spans="8:30" x14ac:dyDescent="0.15">
      <c r="H5871" s="2"/>
      <c r="AD5871" s="6"/>
    </row>
    <row r="5872" spans="8:30" x14ac:dyDescent="0.15">
      <c r="H5872" s="2"/>
    </row>
    <row r="5873" spans="8:28" x14ac:dyDescent="0.15">
      <c r="H5873" s="2"/>
    </row>
    <row r="5874" spans="8:28" x14ac:dyDescent="0.15">
      <c r="H5874" s="2"/>
      <c r="K5874" s="3"/>
      <c r="L5874" s="3"/>
      <c r="S5874" s="3"/>
      <c r="T5874" s="3"/>
      <c r="U5874" s="3"/>
      <c r="Y5874" s="3"/>
      <c r="AB5874" s="3"/>
    </row>
    <row r="5875" spans="8:28" x14ac:dyDescent="0.15">
      <c r="H5875" s="2"/>
      <c r="K5875" s="3"/>
      <c r="L5875" s="3"/>
      <c r="S5875" s="3"/>
      <c r="T5875" s="3"/>
      <c r="U5875" s="3"/>
      <c r="Y5875" s="3"/>
      <c r="AB5875" s="3"/>
    </row>
    <row r="5876" spans="8:28" x14ac:dyDescent="0.15">
      <c r="H5876" s="2"/>
      <c r="K5876" s="3"/>
      <c r="L5876" s="3"/>
      <c r="T5876" s="3"/>
      <c r="U5876" s="3"/>
      <c r="Y5876" s="3"/>
      <c r="AB5876" s="3"/>
    </row>
    <row r="5877" spans="8:28" x14ac:dyDescent="0.15">
      <c r="H5877" s="2"/>
      <c r="K5877" s="3"/>
      <c r="L5877" s="3"/>
      <c r="T5877" s="3"/>
      <c r="U5877" s="3"/>
      <c r="Y5877" s="3"/>
      <c r="AA5877" s="3"/>
      <c r="AB5877" s="3"/>
    </row>
    <row r="5878" spans="8:28" x14ac:dyDescent="0.15">
      <c r="H5878" s="2"/>
      <c r="K5878" s="3"/>
      <c r="L5878" s="3"/>
      <c r="S5878" s="3"/>
      <c r="T5878" s="3"/>
      <c r="U5878" s="3"/>
      <c r="Y5878" s="3"/>
      <c r="AB5878" s="3"/>
    </row>
    <row r="5879" spans="8:28" x14ac:dyDescent="0.15">
      <c r="H5879" s="2"/>
      <c r="K5879" s="3"/>
      <c r="L5879" s="3"/>
      <c r="S5879" s="3"/>
      <c r="T5879" s="3"/>
      <c r="U5879" s="3"/>
      <c r="Y5879" s="3"/>
      <c r="AA5879" s="3"/>
      <c r="AB5879" s="3"/>
    </row>
    <row r="5880" spans="8:28" x14ac:dyDescent="0.15">
      <c r="H5880" s="2"/>
      <c r="K5880" s="3"/>
      <c r="L5880" s="3"/>
      <c r="S5880" s="3"/>
      <c r="T5880" s="3"/>
      <c r="U5880" s="3"/>
      <c r="V5880" s="3"/>
      <c r="Y5880" s="3"/>
      <c r="AB5880" s="3"/>
    </row>
    <row r="5881" spans="8:28" x14ac:dyDescent="0.15">
      <c r="H5881" s="2"/>
      <c r="K5881" s="3"/>
      <c r="L5881" s="3"/>
      <c r="S5881" s="3"/>
      <c r="T5881" s="3"/>
      <c r="U5881" s="3"/>
      <c r="V5881" s="3"/>
      <c r="Y5881" s="3"/>
      <c r="AB5881" s="3"/>
    </row>
    <row r="5882" spans="8:28" x14ac:dyDescent="0.15">
      <c r="H5882" s="2"/>
      <c r="K5882" s="3"/>
      <c r="L5882" s="3"/>
      <c r="S5882" s="3"/>
      <c r="T5882" s="3"/>
      <c r="U5882" s="3"/>
      <c r="V5882" s="3"/>
      <c r="Y5882" s="3"/>
      <c r="AB5882" s="3"/>
    </row>
    <row r="5883" spans="8:28" x14ac:dyDescent="0.15">
      <c r="H5883" s="2"/>
      <c r="K5883" s="3"/>
      <c r="L5883" s="3"/>
      <c r="S5883" s="3"/>
      <c r="T5883" s="3"/>
      <c r="U5883" s="3"/>
      <c r="V5883" s="3"/>
      <c r="Y5883" s="3"/>
      <c r="AB5883" s="3"/>
    </row>
    <row r="5884" spans="8:28" x14ac:dyDescent="0.15">
      <c r="H5884" s="2"/>
      <c r="K5884" s="3"/>
      <c r="L5884" s="3"/>
      <c r="S5884" s="3"/>
      <c r="T5884" s="3"/>
      <c r="U5884" s="3"/>
      <c r="V5884" s="3"/>
      <c r="Y5884" s="3"/>
      <c r="AB5884" s="3"/>
    </row>
    <row r="5885" spans="8:28" x14ac:dyDescent="0.15">
      <c r="H5885" s="2"/>
      <c r="K5885" s="3"/>
      <c r="L5885" s="3"/>
      <c r="S5885" s="3"/>
      <c r="T5885" s="3"/>
      <c r="U5885" s="3"/>
      <c r="V5885" s="3"/>
      <c r="Y5885" s="3"/>
      <c r="AB5885" s="3"/>
    </row>
    <row r="5886" spans="8:28" x14ac:dyDescent="0.15">
      <c r="H5886" s="2"/>
      <c r="K5886" s="3"/>
      <c r="L5886" s="3"/>
      <c r="S5886" s="3"/>
      <c r="T5886" s="3"/>
      <c r="U5886" s="3"/>
      <c r="V5886" s="3"/>
      <c r="Y5886" s="3"/>
      <c r="AB5886" s="3"/>
    </row>
    <row r="5887" spans="8:28" x14ac:dyDescent="0.15">
      <c r="H5887" s="2"/>
      <c r="K5887" s="3"/>
      <c r="L5887" s="3"/>
      <c r="S5887" s="3"/>
      <c r="T5887" s="3"/>
      <c r="U5887" s="3"/>
      <c r="V5887" s="3"/>
      <c r="Y5887" s="3"/>
      <c r="AB5887" s="3"/>
    </row>
    <row r="5888" spans="8:28" x14ac:dyDescent="0.15">
      <c r="H5888" s="2"/>
      <c r="K5888" s="3"/>
      <c r="L5888" s="3"/>
      <c r="S5888" s="3"/>
      <c r="T5888" s="3"/>
      <c r="U5888" s="3"/>
      <c r="V5888" s="3"/>
      <c r="Y5888" s="3"/>
      <c r="AB5888" s="3"/>
    </row>
    <row r="5889" spans="8:30" x14ac:dyDescent="0.15">
      <c r="H5889" s="2"/>
      <c r="K5889" s="3"/>
      <c r="L5889" s="3"/>
      <c r="S5889" s="3"/>
      <c r="T5889" s="3"/>
      <c r="U5889" s="3"/>
      <c r="V5889" s="3"/>
      <c r="Y5889" s="3"/>
      <c r="AB5889" s="3"/>
    </row>
    <row r="5890" spans="8:30" x14ac:dyDescent="0.15">
      <c r="H5890" s="2"/>
      <c r="K5890" s="3"/>
      <c r="L5890" s="3"/>
      <c r="S5890" s="3"/>
      <c r="T5890" s="3"/>
      <c r="U5890" s="3"/>
      <c r="V5890" s="3"/>
      <c r="Y5890" s="3"/>
      <c r="AB5890" s="3"/>
    </row>
    <row r="5891" spans="8:30" x14ac:dyDescent="0.15">
      <c r="H5891" s="2"/>
      <c r="K5891" s="3"/>
      <c r="L5891" s="3"/>
      <c r="S5891" s="3"/>
      <c r="T5891" s="3"/>
      <c r="U5891" s="3"/>
      <c r="V5891" s="3"/>
      <c r="Y5891" s="3"/>
      <c r="AB5891" s="3"/>
    </row>
    <row r="5892" spans="8:30" x14ac:dyDescent="0.15">
      <c r="H5892" s="2"/>
    </row>
    <row r="5893" spans="8:30" x14ac:dyDescent="0.15">
      <c r="H5893" s="2"/>
    </row>
    <row r="5894" spans="8:30" x14ac:dyDescent="0.15">
      <c r="H5894" s="2"/>
    </row>
    <row r="5895" spans="8:30" x14ac:dyDescent="0.15">
      <c r="H5895" s="2"/>
    </row>
    <row r="5896" spans="8:30" x14ac:dyDescent="0.15">
      <c r="H5896" s="2"/>
      <c r="AD5896" s="6"/>
    </row>
    <row r="5897" spans="8:30" x14ac:dyDescent="0.15">
      <c r="H5897" s="2"/>
      <c r="AD5897" s="6"/>
    </row>
    <row r="5898" spans="8:30" x14ac:dyDescent="0.15">
      <c r="H5898" s="2"/>
      <c r="AD5898" s="6"/>
    </row>
    <row r="5899" spans="8:30" x14ac:dyDescent="0.15">
      <c r="H5899" s="2"/>
      <c r="AD5899" s="6"/>
    </row>
    <row r="5900" spans="8:30" x14ac:dyDescent="0.15">
      <c r="H5900" s="2"/>
      <c r="AD5900" s="6"/>
    </row>
    <row r="5901" spans="8:30" x14ac:dyDescent="0.15">
      <c r="H5901" s="2"/>
      <c r="AD5901" s="6"/>
    </row>
    <row r="5902" spans="8:30" x14ac:dyDescent="0.15">
      <c r="H5902" s="2"/>
      <c r="AD5902" s="6"/>
    </row>
    <row r="5903" spans="8:30" x14ac:dyDescent="0.15">
      <c r="H5903" s="2"/>
      <c r="AD5903" s="6"/>
    </row>
    <row r="5904" spans="8:30" x14ac:dyDescent="0.15">
      <c r="H5904" s="2"/>
      <c r="AD5904" s="6"/>
    </row>
    <row r="5905" spans="8:30" x14ac:dyDescent="0.15">
      <c r="H5905" s="2"/>
      <c r="AD5905" s="6"/>
    </row>
    <row r="5906" spans="8:30" x14ac:dyDescent="0.15">
      <c r="H5906" s="2"/>
      <c r="AD5906" s="6"/>
    </row>
    <row r="5907" spans="8:30" x14ac:dyDescent="0.15">
      <c r="H5907" s="2"/>
      <c r="AD5907" s="6"/>
    </row>
    <row r="5908" spans="8:30" x14ac:dyDescent="0.15">
      <c r="H5908" s="2"/>
      <c r="AD5908" s="6"/>
    </row>
    <row r="5909" spans="8:30" x14ac:dyDescent="0.15">
      <c r="H5909" s="2"/>
      <c r="AD5909" s="6"/>
    </row>
    <row r="5910" spans="8:30" x14ac:dyDescent="0.15">
      <c r="H5910" s="2"/>
      <c r="AD5910" s="6"/>
    </row>
    <row r="5911" spans="8:30" x14ac:dyDescent="0.15">
      <c r="H5911" s="2"/>
      <c r="AD5911" s="6"/>
    </row>
    <row r="5912" spans="8:30" x14ac:dyDescent="0.15">
      <c r="H5912" s="2"/>
      <c r="AD5912" s="6"/>
    </row>
    <row r="5913" spans="8:30" x14ac:dyDescent="0.15">
      <c r="H5913" s="2"/>
      <c r="AD5913" s="6"/>
    </row>
    <row r="5914" spans="8:30" x14ac:dyDescent="0.15">
      <c r="H5914" s="2"/>
      <c r="AD5914" s="6"/>
    </row>
    <row r="5915" spans="8:30" x14ac:dyDescent="0.15">
      <c r="H5915" s="2"/>
      <c r="AD5915" s="6"/>
    </row>
    <row r="5916" spans="8:30" x14ac:dyDescent="0.15">
      <c r="H5916" s="2"/>
      <c r="AD5916" s="6"/>
    </row>
    <row r="5917" spans="8:30" x14ac:dyDescent="0.15">
      <c r="H5917" s="2"/>
      <c r="AD5917" s="6"/>
    </row>
    <row r="5918" spans="8:30" x14ac:dyDescent="0.15">
      <c r="H5918" s="2"/>
      <c r="AD5918" s="6"/>
    </row>
    <row r="5919" spans="8:30" x14ac:dyDescent="0.15">
      <c r="H5919" s="2"/>
      <c r="AD5919" s="6"/>
    </row>
    <row r="5920" spans="8:30" x14ac:dyDescent="0.15">
      <c r="H5920" s="2"/>
      <c r="AD5920" s="6"/>
    </row>
    <row r="5921" spans="8:30" x14ac:dyDescent="0.15">
      <c r="H5921" s="2"/>
      <c r="AD5921" s="6"/>
    </row>
    <row r="5922" spans="8:30" x14ac:dyDescent="0.15">
      <c r="H5922" s="2"/>
      <c r="AD5922" s="6"/>
    </row>
    <row r="5923" spans="8:30" x14ac:dyDescent="0.15">
      <c r="H5923" s="2"/>
      <c r="AD5923" s="6"/>
    </row>
    <row r="5924" spans="8:30" x14ac:dyDescent="0.15">
      <c r="H5924" s="2"/>
      <c r="AD5924" s="6"/>
    </row>
    <row r="5925" spans="8:30" x14ac:dyDescent="0.15">
      <c r="H5925" s="2"/>
      <c r="AD5925" s="6"/>
    </row>
    <row r="5926" spans="8:30" x14ac:dyDescent="0.15">
      <c r="H5926" s="2"/>
      <c r="AD5926" s="6"/>
    </row>
    <row r="5927" spans="8:30" x14ac:dyDescent="0.15">
      <c r="H5927" s="2"/>
      <c r="AD5927" s="6"/>
    </row>
    <row r="5928" spans="8:30" x14ac:dyDescent="0.15">
      <c r="H5928" s="2"/>
      <c r="AD5928" s="6"/>
    </row>
    <row r="5929" spans="8:30" x14ac:dyDescent="0.15">
      <c r="H5929" s="2"/>
      <c r="AD5929" s="6"/>
    </row>
    <row r="5930" spans="8:30" x14ac:dyDescent="0.15">
      <c r="H5930" s="2"/>
      <c r="AD5930" s="6"/>
    </row>
    <row r="5931" spans="8:30" x14ac:dyDescent="0.15">
      <c r="H5931" s="2"/>
      <c r="AD5931" s="6"/>
    </row>
    <row r="5932" spans="8:30" x14ac:dyDescent="0.15">
      <c r="H5932" s="2"/>
      <c r="AD5932" s="6"/>
    </row>
    <row r="5933" spans="8:30" x14ac:dyDescent="0.15">
      <c r="H5933" s="2"/>
      <c r="AD5933" s="6"/>
    </row>
    <row r="5934" spans="8:30" x14ac:dyDescent="0.15">
      <c r="H5934" s="2"/>
      <c r="AD5934" s="6"/>
    </row>
    <row r="5935" spans="8:30" x14ac:dyDescent="0.15">
      <c r="H5935" s="2"/>
      <c r="AD5935" s="6"/>
    </row>
    <row r="5936" spans="8:30" x14ac:dyDescent="0.15">
      <c r="H5936" s="2"/>
      <c r="AD5936" s="6"/>
    </row>
    <row r="5937" spans="8:30" x14ac:dyDescent="0.15">
      <c r="H5937" s="2"/>
      <c r="AD5937" s="6"/>
    </row>
    <row r="5938" spans="8:30" x14ac:dyDescent="0.15">
      <c r="H5938" s="2"/>
      <c r="AD5938" s="6"/>
    </row>
    <row r="5939" spans="8:30" x14ac:dyDescent="0.15">
      <c r="H5939" s="2"/>
      <c r="AD5939" s="6"/>
    </row>
    <row r="5940" spans="8:30" x14ac:dyDescent="0.15">
      <c r="H5940" s="2"/>
      <c r="AD5940" s="6"/>
    </row>
    <row r="5941" spans="8:30" x14ac:dyDescent="0.15">
      <c r="H5941" s="2"/>
      <c r="AD5941" s="6"/>
    </row>
    <row r="5942" spans="8:30" x14ac:dyDescent="0.15">
      <c r="H5942" s="2"/>
      <c r="AD5942" s="6"/>
    </row>
    <row r="5943" spans="8:30" x14ac:dyDescent="0.15">
      <c r="H5943" s="2"/>
      <c r="AD5943" s="6"/>
    </row>
    <row r="5944" spans="8:30" x14ac:dyDescent="0.15">
      <c r="H5944" s="2"/>
      <c r="AD5944" s="6"/>
    </row>
    <row r="5945" spans="8:30" x14ac:dyDescent="0.15">
      <c r="H5945" s="2"/>
      <c r="AD5945" s="6"/>
    </row>
    <row r="5946" spans="8:30" x14ac:dyDescent="0.15">
      <c r="H5946" s="2"/>
      <c r="AD5946" s="6"/>
    </row>
    <row r="5947" spans="8:30" x14ac:dyDescent="0.15">
      <c r="H5947" s="2"/>
      <c r="AD5947" s="6"/>
    </row>
    <row r="5948" spans="8:30" x14ac:dyDescent="0.15">
      <c r="H5948" s="2"/>
      <c r="AD5948" s="6"/>
    </row>
    <row r="5949" spans="8:30" x14ac:dyDescent="0.15">
      <c r="H5949" s="2"/>
      <c r="AD5949" s="6"/>
    </row>
    <row r="5950" spans="8:30" x14ac:dyDescent="0.15">
      <c r="H5950" s="2"/>
      <c r="AD5950" s="6"/>
    </row>
    <row r="5951" spans="8:30" x14ac:dyDescent="0.15">
      <c r="H5951" s="2"/>
      <c r="AD5951" s="6"/>
    </row>
    <row r="5952" spans="8:30" x14ac:dyDescent="0.15">
      <c r="H5952" s="2"/>
      <c r="AD5952" s="6"/>
    </row>
    <row r="5953" spans="8:30" x14ac:dyDescent="0.15">
      <c r="H5953" s="2"/>
      <c r="AD5953" s="6"/>
    </row>
    <row r="5954" spans="8:30" x14ac:dyDescent="0.15">
      <c r="H5954" s="2"/>
      <c r="AD5954" s="6"/>
    </row>
    <row r="5955" spans="8:30" x14ac:dyDescent="0.15">
      <c r="H5955" s="2"/>
      <c r="AD5955" s="6"/>
    </row>
    <row r="5956" spans="8:30" x14ac:dyDescent="0.15">
      <c r="H5956" s="2"/>
      <c r="AD5956" s="6"/>
    </row>
    <row r="5957" spans="8:30" x14ac:dyDescent="0.15">
      <c r="H5957" s="2"/>
      <c r="AD5957" s="6"/>
    </row>
    <row r="5958" spans="8:30" x14ac:dyDescent="0.15">
      <c r="H5958" s="2"/>
      <c r="AD5958" s="6"/>
    </row>
    <row r="5959" spans="8:30" x14ac:dyDescent="0.15">
      <c r="H5959" s="2"/>
      <c r="AD5959" s="6"/>
    </row>
    <row r="5960" spans="8:30" x14ac:dyDescent="0.15">
      <c r="H5960" s="2"/>
      <c r="AD5960" s="6"/>
    </row>
    <row r="5961" spans="8:30" x14ac:dyDescent="0.15">
      <c r="H5961" s="2"/>
      <c r="AD5961" s="6"/>
    </row>
    <row r="5962" spans="8:30" x14ac:dyDescent="0.15">
      <c r="H5962" s="2"/>
      <c r="AD5962" s="6"/>
    </row>
    <row r="5963" spans="8:30" x14ac:dyDescent="0.15">
      <c r="H5963" s="2"/>
      <c r="AD5963" s="6"/>
    </row>
    <row r="5964" spans="8:30" x14ac:dyDescent="0.15">
      <c r="H5964" s="2"/>
    </row>
    <row r="5965" spans="8:30" x14ac:dyDescent="0.15">
      <c r="H5965" s="2"/>
    </row>
    <row r="5966" spans="8:30" x14ac:dyDescent="0.15">
      <c r="H5966" s="2"/>
    </row>
    <row r="5967" spans="8:30" x14ac:dyDescent="0.15">
      <c r="H5967" s="2"/>
    </row>
    <row r="5968" spans="8:30" x14ac:dyDescent="0.15">
      <c r="H5968" s="2"/>
      <c r="AD5968" s="6"/>
    </row>
    <row r="5969" spans="8:30" x14ac:dyDescent="0.15">
      <c r="H5969" s="2"/>
      <c r="AD5969" s="6"/>
    </row>
    <row r="5970" spans="8:30" x14ac:dyDescent="0.15">
      <c r="H5970" s="2"/>
      <c r="AD5970" s="6"/>
    </row>
    <row r="5971" spans="8:30" x14ac:dyDescent="0.15">
      <c r="H5971" s="2"/>
      <c r="AD5971" s="6"/>
    </row>
    <row r="5972" spans="8:30" x14ac:dyDescent="0.15">
      <c r="H5972" s="2"/>
      <c r="AD5972" s="6"/>
    </row>
    <row r="5973" spans="8:30" x14ac:dyDescent="0.15">
      <c r="H5973" s="2"/>
      <c r="AD5973" s="6"/>
    </row>
    <row r="5974" spans="8:30" x14ac:dyDescent="0.15">
      <c r="H5974" s="2"/>
      <c r="AD5974" s="6"/>
    </row>
    <row r="5975" spans="8:30" x14ac:dyDescent="0.15">
      <c r="H5975" s="2"/>
      <c r="AD5975" s="6"/>
    </row>
    <row r="5976" spans="8:30" x14ac:dyDescent="0.15">
      <c r="H5976" s="2"/>
      <c r="AD5976" s="6"/>
    </row>
    <row r="5977" spans="8:30" x14ac:dyDescent="0.15">
      <c r="H5977" s="2"/>
      <c r="AD5977" s="6"/>
    </row>
    <row r="5978" spans="8:30" x14ac:dyDescent="0.15">
      <c r="H5978" s="2"/>
      <c r="AD5978" s="6"/>
    </row>
    <row r="5979" spans="8:30" x14ac:dyDescent="0.15">
      <c r="H5979" s="2"/>
      <c r="AD5979" s="6"/>
    </row>
    <row r="5980" spans="8:30" x14ac:dyDescent="0.15">
      <c r="H5980" s="2"/>
      <c r="AD5980" s="6"/>
    </row>
    <row r="5981" spans="8:30" x14ac:dyDescent="0.15">
      <c r="H5981" s="2"/>
      <c r="AD5981" s="6"/>
    </row>
    <row r="5982" spans="8:30" x14ac:dyDescent="0.15">
      <c r="H5982" s="2"/>
      <c r="AD5982" s="6"/>
    </row>
    <row r="5983" spans="8:30" x14ac:dyDescent="0.15">
      <c r="H5983" s="2"/>
      <c r="AD5983" s="6"/>
    </row>
    <row r="5984" spans="8:30" x14ac:dyDescent="0.15">
      <c r="H5984" s="2"/>
      <c r="AD5984" s="6"/>
    </row>
    <row r="5985" spans="8:30" x14ac:dyDescent="0.15">
      <c r="H5985" s="2"/>
      <c r="AD5985" s="6"/>
    </row>
    <row r="5986" spans="8:30" x14ac:dyDescent="0.15">
      <c r="H5986" s="2"/>
      <c r="AD5986" s="6"/>
    </row>
    <row r="5987" spans="8:30" x14ac:dyDescent="0.15">
      <c r="H5987" s="2"/>
      <c r="AD5987" s="6"/>
    </row>
    <row r="5988" spans="8:30" x14ac:dyDescent="0.15">
      <c r="H5988" s="2"/>
      <c r="AD5988" s="6"/>
    </row>
    <row r="5989" spans="8:30" x14ac:dyDescent="0.15">
      <c r="H5989" s="2"/>
      <c r="AD5989" s="6"/>
    </row>
    <row r="5990" spans="8:30" x14ac:dyDescent="0.15">
      <c r="H5990" s="2"/>
      <c r="AD5990" s="6"/>
    </row>
    <row r="5991" spans="8:30" x14ac:dyDescent="0.15">
      <c r="H5991" s="2"/>
      <c r="AD5991" s="6"/>
    </row>
    <row r="5992" spans="8:30" x14ac:dyDescent="0.15">
      <c r="H5992" s="2"/>
      <c r="AD5992" s="6"/>
    </row>
    <row r="5993" spans="8:30" x14ac:dyDescent="0.15">
      <c r="H5993" s="2"/>
      <c r="AD5993" s="6"/>
    </row>
    <row r="5994" spans="8:30" x14ac:dyDescent="0.15">
      <c r="H5994" s="2"/>
      <c r="AD5994" s="6"/>
    </row>
    <row r="5995" spans="8:30" x14ac:dyDescent="0.15">
      <c r="H5995" s="2"/>
      <c r="AD5995" s="6"/>
    </row>
    <row r="5996" spans="8:30" x14ac:dyDescent="0.15">
      <c r="H5996" s="2"/>
      <c r="AD5996" s="6"/>
    </row>
    <row r="5997" spans="8:30" x14ac:dyDescent="0.15">
      <c r="H5997" s="2"/>
      <c r="AD5997" s="6"/>
    </row>
    <row r="5998" spans="8:30" x14ac:dyDescent="0.15">
      <c r="H5998" s="2"/>
    </row>
    <row r="5999" spans="8:30" x14ac:dyDescent="0.15">
      <c r="H5999" s="2"/>
    </row>
    <row r="6000" spans="8:30" x14ac:dyDescent="0.15">
      <c r="H6000" s="2"/>
    </row>
    <row r="6001" spans="8:30" x14ac:dyDescent="0.15">
      <c r="H6001" s="2"/>
    </row>
    <row r="6002" spans="8:30" x14ac:dyDescent="0.15">
      <c r="H6002" s="2"/>
      <c r="AD6002" s="6"/>
    </row>
    <row r="6003" spans="8:30" x14ac:dyDescent="0.15">
      <c r="H6003" s="2"/>
      <c r="AD6003" s="6"/>
    </row>
    <row r="6004" spans="8:30" x14ac:dyDescent="0.15">
      <c r="H6004" s="2"/>
      <c r="AD6004" s="6"/>
    </row>
    <row r="6005" spans="8:30" x14ac:dyDescent="0.15">
      <c r="H6005" s="2"/>
      <c r="AD6005" s="6"/>
    </row>
    <row r="6006" spans="8:30" x14ac:dyDescent="0.15">
      <c r="H6006" s="2"/>
      <c r="AD6006" s="6"/>
    </row>
    <row r="6007" spans="8:30" x14ac:dyDescent="0.15">
      <c r="H6007" s="2"/>
      <c r="AD6007" s="6"/>
    </row>
    <row r="6008" spans="8:30" x14ac:dyDescent="0.15">
      <c r="H6008" s="2"/>
      <c r="AD6008" s="6"/>
    </row>
    <row r="6009" spans="8:30" x14ac:dyDescent="0.15">
      <c r="H6009" s="2"/>
      <c r="AD6009" s="6"/>
    </row>
    <row r="6010" spans="8:30" x14ac:dyDescent="0.15">
      <c r="H6010" s="2"/>
      <c r="AD6010" s="6"/>
    </row>
    <row r="6011" spans="8:30" x14ac:dyDescent="0.15">
      <c r="H6011" s="2"/>
      <c r="AD6011" s="6"/>
    </row>
    <row r="6012" spans="8:30" x14ac:dyDescent="0.15">
      <c r="H6012" s="2"/>
    </row>
    <row r="6013" spans="8:30" x14ac:dyDescent="0.15">
      <c r="H6013" s="2"/>
    </row>
    <row r="6014" spans="8:30" x14ac:dyDescent="0.15">
      <c r="H6014" s="2"/>
    </row>
    <row r="6015" spans="8:30" x14ac:dyDescent="0.15">
      <c r="H6015" s="2"/>
    </row>
    <row r="6016" spans="8:30" x14ac:dyDescent="0.15">
      <c r="H6016" s="2"/>
      <c r="AD6016" s="6"/>
    </row>
    <row r="6017" spans="8:30" x14ac:dyDescent="0.15">
      <c r="H6017" s="2"/>
      <c r="AD6017" s="6"/>
    </row>
    <row r="6018" spans="8:30" x14ac:dyDescent="0.15">
      <c r="H6018" s="2"/>
      <c r="AD6018" s="6"/>
    </row>
    <row r="6019" spans="8:30" x14ac:dyDescent="0.15">
      <c r="H6019" s="2"/>
      <c r="AD6019" s="6"/>
    </row>
    <row r="6020" spans="8:30" x14ac:dyDescent="0.15">
      <c r="H6020" s="2"/>
      <c r="AD6020" s="6"/>
    </row>
    <row r="6021" spans="8:30" x14ac:dyDescent="0.15">
      <c r="H6021" s="2"/>
      <c r="AD6021" s="6"/>
    </row>
    <row r="6022" spans="8:30" x14ac:dyDescent="0.15">
      <c r="H6022" s="2"/>
      <c r="AD6022" s="6"/>
    </row>
    <row r="6023" spans="8:30" x14ac:dyDescent="0.15">
      <c r="H6023" s="2"/>
      <c r="AD6023" s="6"/>
    </row>
    <row r="6024" spans="8:30" x14ac:dyDescent="0.15">
      <c r="H6024" s="2"/>
      <c r="AD6024" s="6"/>
    </row>
    <row r="6025" spans="8:30" x14ac:dyDescent="0.15">
      <c r="H6025" s="2"/>
      <c r="AD6025" s="6"/>
    </row>
    <row r="6026" spans="8:30" x14ac:dyDescent="0.15">
      <c r="H6026" s="2"/>
      <c r="AD6026" s="6"/>
    </row>
    <row r="6027" spans="8:30" x14ac:dyDescent="0.15">
      <c r="H6027" s="2"/>
      <c r="AD6027" s="6"/>
    </row>
    <row r="6028" spans="8:30" x14ac:dyDescent="0.15">
      <c r="H6028" s="2"/>
      <c r="AD6028" s="6"/>
    </row>
    <row r="6029" spans="8:30" x14ac:dyDescent="0.15">
      <c r="H6029" s="2"/>
      <c r="AD6029" s="6"/>
    </row>
    <row r="6030" spans="8:30" x14ac:dyDescent="0.15">
      <c r="H6030" s="2"/>
      <c r="AD6030" s="6"/>
    </row>
    <row r="6031" spans="8:30" x14ac:dyDescent="0.15">
      <c r="H6031" s="2"/>
      <c r="AD6031" s="6"/>
    </row>
    <row r="6032" spans="8:30" x14ac:dyDescent="0.15">
      <c r="H6032" s="2"/>
      <c r="AD6032" s="6"/>
    </row>
    <row r="6033" spans="8:30" x14ac:dyDescent="0.15">
      <c r="H6033" s="2"/>
      <c r="AD6033" s="6"/>
    </row>
    <row r="6034" spans="8:30" x14ac:dyDescent="0.15">
      <c r="H6034" s="2"/>
      <c r="AD6034" s="6"/>
    </row>
    <row r="6035" spans="8:30" x14ac:dyDescent="0.15">
      <c r="H6035" s="2"/>
      <c r="AD6035" s="6"/>
    </row>
    <row r="6036" spans="8:30" x14ac:dyDescent="0.15">
      <c r="H6036" s="2"/>
      <c r="AD6036" s="6"/>
    </row>
    <row r="6037" spans="8:30" x14ac:dyDescent="0.15">
      <c r="H6037" s="2"/>
      <c r="AD6037" s="6"/>
    </row>
    <row r="6038" spans="8:30" x14ac:dyDescent="0.15">
      <c r="H6038" s="2"/>
      <c r="AD6038" s="6"/>
    </row>
    <row r="6039" spans="8:30" x14ac:dyDescent="0.15">
      <c r="H6039" s="2"/>
      <c r="AD6039" s="6"/>
    </row>
    <row r="6040" spans="8:30" x14ac:dyDescent="0.15">
      <c r="H6040" s="2"/>
      <c r="AD6040" s="6"/>
    </row>
    <row r="6041" spans="8:30" x14ac:dyDescent="0.15">
      <c r="H6041" s="2"/>
      <c r="AD6041" s="6"/>
    </row>
    <row r="6042" spans="8:30" x14ac:dyDescent="0.15">
      <c r="H6042" s="2"/>
    </row>
    <row r="6043" spans="8:30" x14ac:dyDescent="0.15">
      <c r="H6043" s="2"/>
    </row>
    <row r="6044" spans="8:30" x14ac:dyDescent="0.15">
      <c r="H6044" s="2"/>
    </row>
    <row r="6045" spans="8:30" x14ac:dyDescent="0.15">
      <c r="H6045" s="2"/>
    </row>
    <row r="6046" spans="8:30" x14ac:dyDescent="0.15">
      <c r="H6046" s="2"/>
      <c r="AD6046" s="6"/>
    </row>
    <row r="6047" spans="8:30" x14ac:dyDescent="0.15">
      <c r="H6047" s="2"/>
      <c r="AD6047" s="6"/>
    </row>
    <row r="6048" spans="8:30" x14ac:dyDescent="0.15">
      <c r="H6048" s="2"/>
      <c r="AD6048" s="6"/>
    </row>
    <row r="6049" spans="8:30" x14ac:dyDescent="0.15">
      <c r="H6049" s="2"/>
      <c r="AD6049" s="6"/>
    </row>
    <row r="6050" spans="8:30" x14ac:dyDescent="0.15">
      <c r="H6050" s="2"/>
      <c r="AD6050" s="6"/>
    </row>
    <row r="6051" spans="8:30" x14ac:dyDescent="0.15">
      <c r="H6051" s="2"/>
      <c r="AD6051" s="6"/>
    </row>
    <row r="6052" spans="8:30" x14ac:dyDescent="0.15">
      <c r="H6052" s="2"/>
      <c r="AD6052" s="6"/>
    </row>
    <row r="6053" spans="8:30" x14ac:dyDescent="0.15">
      <c r="H6053" s="2"/>
      <c r="AD6053" s="6"/>
    </row>
    <row r="6054" spans="8:30" x14ac:dyDescent="0.15">
      <c r="H6054" s="2"/>
      <c r="AD6054" s="6"/>
    </row>
    <row r="6055" spans="8:30" x14ac:dyDescent="0.15">
      <c r="H6055" s="2"/>
      <c r="AD6055" s="6"/>
    </row>
    <row r="6056" spans="8:30" x14ac:dyDescent="0.15">
      <c r="H6056" s="2"/>
      <c r="AD6056" s="6"/>
    </row>
    <row r="6057" spans="8:30" x14ac:dyDescent="0.15">
      <c r="H6057" s="2"/>
      <c r="AD6057" s="6"/>
    </row>
    <row r="6058" spans="8:30" x14ac:dyDescent="0.15">
      <c r="H6058" s="2"/>
      <c r="AD6058" s="6"/>
    </row>
    <row r="6059" spans="8:30" x14ac:dyDescent="0.15">
      <c r="H6059" s="2"/>
      <c r="AD6059" s="6"/>
    </row>
    <row r="6060" spans="8:30" x14ac:dyDescent="0.15">
      <c r="H6060" s="2"/>
      <c r="AD6060" s="6"/>
    </row>
    <row r="6061" spans="8:30" x14ac:dyDescent="0.15">
      <c r="H6061" s="2"/>
      <c r="AD6061" s="6"/>
    </row>
    <row r="6062" spans="8:30" x14ac:dyDescent="0.15">
      <c r="H6062" s="2"/>
      <c r="AD6062" s="6"/>
    </row>
    <row r="6063" spans="8:30" x14ac:dyDescent="0.15">
      <c r="H6063" s="2"/>
      <c r="AD6063" s="6"/>
    </row>
    <row r="6064" spans="8:30" x14ac:dyDescent="0.15">
      <c r="H6064" s="2"/>
      <c r="AD6064" s="6"/>
    </row>
    <row r="6065" spans="8:30" x14ac:dyDescent="0.15">
      <c r="H6065" s="2"/>
      <c r="AD6065" s="6"/>
    </row>
    <row r="6066" spans="8:30" x14ac:dyDescent="0.15">
      <c r="H6066" s="2"/>
      <c r="AD6066" s="6"/>
    </row>
    <row r="6067" spans="8:30" x14ac:dyDescent="0.15">
      <c r="H6067" s="2"/>
      <c r="AD6067" s="6"/>
    </row>
    <row r="6068" spans="8:30" x14ac:dyDescent="0.15">
      <c r="H6068" s="2"/>
      <c r="AD6068" s="6"/>
    </row>
    <row r="6069" spans="8:30" x14ac:dyDescent="0.15">
      <c r="H6069" s="2"/>
      <c r="AD6069" s="6"/>
    </row>
    <row r="6070" spans="8:30" x14ac:dyDescent="0.15">
      <c r="H6070" s="2"/>
      <c r="AD6070" s="6"/>
    </row>
    <row r="6071" spans="8:30" x14ac:dyDescent="0.15">
      <c r="H6071" s="2"/>
      <c r="AD6071" s="6"/>
    </row>
    <row r="6072" spans="8:30" x14ac:dyDescent="0.15">
      <c r="H6072" s="2"/>
      <c r="AD6072" s="6"/>
    </row>
    <row r="6073" spans="8:30" x14ac:dyDescent="0.15">
      <c r="H6073" s="2"/>
      <c r="AD6073" s="6"/>
    </row>
    <row r="6074" spans="8:30" x14ac:dyDescent="0.15">
      <c r="H6074" s="2"/>
      <c r="AD6074" s="6"/>
    </row>
    <row r="6075" spans="8:30" x14ac:dyDescent="0.15">
      <c r="H6075" s="2"/>
      <c r="AD6075" s="6"/>
    </row>
    <row r="6076" spans="8:30" x14ac:dyDescent="0.15">
      <c r="H6076" s="2"/>
      <c r="AD6076" s="6"/>
    </row>
    <row r="6077" spans="8:30" x14ac:dyDescent="0.15">
      <c r="H6077" s="2"/>
      <c r="AD6077" s="6"/>
    </row>
    <row r="6078" spans="8:30" x14ac:dyDescent="0.15">
      <c r="H6078" s="2"/>
      <c r="AD6078" s="6"/>
    </row>
    <row r="6079" spans="8:30" x14ac:dyDescent="0.15">
      <c r="H6079" s="2"/>
      <c r="AD6079" s="6"/>
    </row>
    <row r="6080" spans="8:30" x14ac:dyDescent="0.15">
      <c r="H6080" s="2"/>
      <c r="AD6080" s="6"/>
    </row>
    <row r="6081" spans="8:30" x14ac:dyDescent="0.15">
      <c r="H6081" s="2"/>
      <c r="AD6081" s="6"/>
    </row>
    <row r="6082" spans="8:30" x14ac:dyDescent="0.15">
      <c r="H6082" s="2"/>
      <c r="AD6082" s="6"/>
    </row>
    <row r="6083" spans="8:30" x14ac:dyDescent="0.15">
      <c r="H6083" s="2"/>
      <c r="AD6083" s="6"/>
    </row>
    <row r="6084" spans="8:30" x14ac:dyDescent="0.15">
      <c r="H6084" s="2"/>
      <c r="AD6084" s="6"/>
    </row>
    <row r="6085" spans="8:30" x14ac:dyDescent="0.15">
      <c r="H6085" s="2"/>
      <c r="AD6085" s="6"/>
    </row>
    <row r="6086" spans="8:30" x14ac:dyDescent="0.15">
      <c r="H6086" s="2"/>
      <c r="AD6086" s="6"/>
    </row>
    <row r="6087" spans="8:30" x14ac:dyDescent="0.15">
      <c r="H6087" s="2"/>
      <c r="AD6087" s="6"/>
    </row>
    <row r="6088" spans="8:30" x14ac:dyDescent="0.15">
      <c r="H6088" s="2"/>
      <c r="AD6088" s="6"/>
    </row>
    <row r="6089" spans="8:30" x14ac:dyDescent="0.15">
      <c r="H6089" s="2"/>
      <c r="AD6089" s="6"/>
    </row>
    <row r="6090" spans="8:30" x14ac:dyDescent="0.15">
      <c r="H6090" s="2"/>
      <c r="AD6090" s="6"/>
    </row>
    <row r="6091" spans="8:30" x14ac:dyDescent="0.15">
      <c r="H6091" s="2"/>
      <c r="AD6091" s="6"/>
    </row>
    <row r="6092" spans="8:30" x14ac:dyDescent="0.15">
      <c r="H6092" s="2"/>
      <c r="AD6092" s="6"/>
    </row>
    <row r="6093" spans="8:30" x14ac:dyDescent="0.15">
      <c r="H6093" s="2"/>
      <c r="AD6093" s="6"/>
    </row>
    <row r="6094" spans="8:30" x14ac:dyDescent="0.15">
      <c r="H6094" s="2"/>
      <c r="AD6094" s="6"/>
    </row>
    <row r="6095" spans="8:30" x14ac:dyDescent="0.15">
      <c r="H6095" s="2"/>
      <c r="AD6095" s="6"/>
    </row>
    <row r="6096" spans="8:30" x14ac:dyDescent="0.15">
      <c r="H6096" s="2"/>
    </row>
    <row r="6097" spans="8:30" x14ac:dyDescent="0.15">
      <c r="H6097" s="2"/>
    </row>
    <row r="6098" spans="8:30" x14ac:dyDescent="0.15">
      <c r="H6098" s="2"/>
    </row>
    <row r="6099" spans="8:30" x14ac:dyDescent="0.15">
      <c r="H6099" s="2"/>
    </row>
    <row r="6100" spans="8:30" x14ac:dyDescent="0.15">
      <c r="H6100" s="2"/>
      <c r="AD6100" s="6"/>
    </row>
    <row r="6101" spans="8:30" x14ac:dyDescent="0.15">
      <c r="H6101" s="2"/>
      <c r="AD6101" s="6"/>
    </row>
    <row r="6102" spans="8:30" x14ac:dyDescent="0.15">
      <c r="H6102" s="2"/>
      <c r="AD6102" s="6"/>
    </row>
    <row r="6103" spans="8:30" x14ac:dyDescent="0.15">
      <c r="H6103" s="2"/>
      <c r="AD6103" s="6"/>
    </row>
    <row r="6104" spans="8:30" x14ac:dyDescent="0.15">
      <c r="H6104" s="2"/>
      <c r="AD6104" s="6"/>
    </row>
    <row r="6105" spans="8:30" x14ac:dyDescent="0.15">
      <c r="H6105" s="2"/>
      <c r="AD6105" s="6"/>
    </row>
    <row r="6106" spans="8:30" x14ac:dyDescent="0.15">
      <c r="H6106" s="2"/>
      <c r="AD6106" s="6"/>
    </row>
    <row r="6107" spans="8:30" x14ac:dyDescent="0.15">
      <c r="H6107" s="2"/>
      <c r="AD6107" s="6"/>
    </row>
    <row r="6108" spans="8:30" x14ac:dyDescent="0.15">
      <c r="H6108" s="2"/>
      <c r="AD6108" s="6"/>
    </row>
    <row r="6109" spans="8:30" x14ac:dyDescent="0.15">
      <c r="H6109" s="2"/>
      <c r="AD6109" s="6"/>
    </row>
    <row r="6110" spans="8:30" x14ac:dyDescent="0.15">
      <c r="H6110" s="2"/>
      <c r="AD6110" s="6"/>
    </row>
    <row r="6111" spans="8:30" x14ac:dyDescent="0.15">
      <c r="H6111" s="2"/>
      <c r="AD6111" s="6"/>
    </row>
    <row r="6112" spans="8:30" x14ac:dyDescent="0.15">
      <c r="H6112" s="2"/>
      <c r="AD6112" s="6"/>
    </row>
    <row r="6113" spans="8:30" x14ac:dyDescent="0.15">
      <c r="H6113" s="2"/>
      <c r="AD6113" s="6"/>
    </row>
    <row r="6114" spans="8:30" x14ac:dyDescent="0.15">
      <c r="H6114" s="2"/>
      <c r="AD6114" s="6"/>
    </row>
    <row r="6115" spans="8:30" x14ac:dyDescent="0.15">
      <c r="H6115" s="2"/>
      <c r="AD6115" s="6"/>
    </row>
    <row r="6116" spans="8:30" x14ac:dyDescent="0.15">
      <c r="H6116" s="2"/>
      <c r="AD6116" s="6"/>
    </row>
    <row r="6117" spans="8:30" x14ac:dyDescent="0.15">
      <c r="H6117" s="2"/>
      <c r="AD6117" s="6"/>
    </row>
    <row r="6118" spans="8:30" x14ac:dyDescent="0.15">
      <c r="H6118" s="2"/>
      <c r="AD6118" s="6"/>
    </row>
    <row r="6119" spans="8:30" x14ac:dyDescent="0.15">
      <c r="H6119" s="2"/>
      <c r="AD6119" s="6"/>
    </row>
    <row r="6120" spans="8:30" x14ac:dyDescent="0.15">
      <c r="H6120" s="2"/>
      <c r="AD6120" s="6"/>
    </row>
    <row r="6121" spans="8:30" x14ac:dyDescent="0.15">
      <c r="H6121" s="2"/>
      <c r="AD6121" s="6"/>
    </row>
    <row r="6122" spans="8:30" x14ac:dyDescent="0.15">
      <c r="H6122" s="2"/>
      <c r="AD6122" s="6"/>
    </row>
    <row r="6123" spans="8:30" x14ac:dyDescent="0.15">
      <c r="H6123" s="2"/>
      <c r="AD6123" s="6"/>
    </row>
    <row r="6124" spans="8:30" x14ac:dyDescent="0.15">
      <c r="H6124" s="2"/>
      <c r="AD6124" s="6"/>
    </row>
    <row r="6125" spans="8:30" x14ac:dyDescent="0.15">
      <c r="H6125" s="2"/>
      <c r="AD6125" s="6"/>
    </row>
    <row r="6126" spans="8:30" x14ac:dyDescent="0.15">
      <c r="H6126" s="2"/>
      <c r="AD6126" s="6"/>
    </row>
    <row r="6127" spans="8:30" x14ac:dyDescent="0.15">
      <c r="H6127" s="2"/>
      <c r="AD6127" s="6"/>
    </row>
    <row r="6128" spans="8:30" x14ac:dyDescent="0.15">
      <c r="H6128" s="2"/>
      <c r="AD6128" s="6"/>
    </row>
    <row r="6129" spans="8:30" x14ac:dyDescent="0.15">
      <c r="H6129" s="2"/>
      <c r="AD6129" s="6"/>
    </row>
    <row r="6130" spans="8:30" x14ac:dyDescent="0.15">
      <c r="H6130" s="2"/>
      <c r="AD6130" s="6"/>
    </row>
    <row r="6131" spans="8:30" x14ac:dyDescent="0.15">
      <c r="H6131" s="2"/>
      <c r="AD6131" s="6"/>
    </row>
    <row r="6132" spans="8:30" x14ac:dyDescent="0.15">
      <c r="H6132" s="2"/>
      <c r="AD6132" s="6"/>
    </row>
    <row r="6133" spans="8:30" x14ac:dyDescent="0.15">
      <c r="H6133" s="2"/>
      <c r="AD6133" s="6"/>
    </row>
    <row r="6134" spans="8:30" x14ac:dyDescent="0.15">
      <c r="H6134" s="2"/>
      <c r="AD6134" s="6"/>
    </row>
    <row r="6135" spans="8:30" x14ac:dyDescent="0.15">
      <c r="H6135" s="2"/>
      <c r="AD6135" s="6"/>
    </row>
    <row r="6136" spans="8:30" x14ac:dyDescent="0.15">
      <c r="H6136" s="2"/>
      <c r="AD6136" s="6"/>
    </row>
    <row r="6137" spans="8:30" x14ac:dyDescent="0.15">
      <c r="H6137" s="2"/>
      <c r="AD6137" s="6"/>
    </row>
    <row r="6138" spans="8:30" x14ac:dyDescent="0.15">
      <c r="H6138" s="2"/>
      <c r="AD6138" s="6"/>
    </row>
    <row r="6139" spans="8:30" x14ac:dyDescent="0.15">
      <c r="H6139" s="2"/>
      <c r="AD6139" s="6"/>
    </row>
    <row r="6140" spans="8:30" x14ac:dyDescent="0.15">
      <c r="H6140" s="2"/>
      <c r="AD6140" s="6"/>
    </row>
    <row r="6141" spans="8:30" x14ac:dyDescent="0.15">
      <c r="H6141" s="2"/>
      <c r="AD6141" s="6"/>
    </row>
    <row r="6142" spans="8:30" x14ac:dyDescent="0.15">
      <c r="H6142" s="2"/>
      <c r="AD6142" s="6"/>
    </row>
    <row r="6143" spans="8:30" x14ac:dyDescent="0.15">
      <c r="H6143" s="2"/>
      <c r="AD6143" s="6"/>
    </row>
    <row r="6144" spans="8:30" x14ac:dyDescent="0.15">
      <c r="H6144" s="2"/>
      <c r="AD6144" s="6"/>
    </row>
    <row r="6145" spans="8:30" x14ac:dyDescent="0.15">
      <c r="H6145" s="2"/>
      <c r="AD6145" s="6"/>
    </row>
    <row r="6146" spans="8:30" x14ac:dyDescent="0.15">
      <c r="H6146" s="2"/>
      <c r="AD6146" s="6"/>
    </row>
    <row r="6147" spans="8:30" x14ac:dyDescent="0.15">
      <c r="H6147" s="2"/>
      <c r="AD6147" s="6"/>
    </row>
    <row r="6148" spans="8:30" x14ac:dyDescent="0.15">
      <c r="H6148" s="2"/>
      <c r="AD6148" s="6"/>
    </row>
    <row r="6149" spans="8:30" x14ac:dyDescent="0.15">
      <c r="H6149" s="2"/>
      <c r="AD6149" s="6"/>
    </row>
    <row r="6150" spans="8:30" x14ac:dyDescent="0.15">
      <c r="H6150" s="2"/>
      <c r="AD6150" s="6"/>
    </row>
    <row r="6151" spans="8:30" x14ac:dyDescent="0.15">
      <c r="H6151" s="2"/>
      <c r="AD6151" s="6"/>
    </row>
    <row r="6152" spans="8:30" x14ac:dyDescent="0.15">
      <c r="H6152" s="2"/>
      <c r="AD6152" s="6"/>
    </row>
    <row r="6153" spans="8:30" x14ac:dyDescent="0.15">
      <c r="H6153" s="2"/>
      <c r="AD6153" s="6"/>
    </row>
    <row r="6154" spans="8:30" x14ac:dyDescent="0.15">
      <c r="H6154" s="2"/>
      <c r="AD6154" s="6"/>
    </row>
    <row r="6155" spans="8:30" x14ac:dyDescent="0.15">
      <c r="H6155" s="2"/>
      <c r="AD6155" s="6"/>
    </row>
    <row r="6156" spans="8:30" x14ac:dyDescent="0.15">
      <c r="H6156" s="2"/>
      <c r="AD6156" s="6"/>
    </row>
    <row r="6157" spans="8:30" x14ac:dyDescent="0.15">
      <c r="H6157" s="2"/>
      <c r="AD6157" s="6"/>
    </row>
    <row r="6158" spans="8:30" x14ac:dyDescent="0.15">
      <c r="H6158" s="2"/>
      <c r="AD6158" s="6"/>
    </row>
    <row r="6159" spans="8:30" x14ac:dyDescent="0.15">
      <c r="H6159" s="2"/>
      <c r="AD6159" s="6"/>
    </row>
    <row r="6160" spans="8:30" x14ac:dyDescent="0.15">
      <c r="H6160" s="2"/>
      <c r="AD6160" s="6"/>
    </row>
    <row r="6161" spans="8:30" x14ac:dyDescent="0.15">
      <c r="H6161" s="2"/>
      <c r="AD6161" s="6"/>
    </row>
    <row r="6162" spans="8:30" x14ac:dyDescent="0.15">
      <c r="H6162" s="2"/>
      <c r="AD6162" s="6"/>
    </row>
    <row r="6163" spans="8:30" x14ac:dyDescent="0.15">
      <c r="H6163" s="2"/>
      <c r="AD6163" s="6"/>
    </row>
    <row r="6164" spans="8:30" x14ac:dyDescent="0.15">
      <c r="H6164" s="2"/>
      <c r="AD6164" s="6"/>
    </row>
    <row r="6165" spans="8:30" x14ac:dyDescent="0.15">
      <c r="H6165" s="2"/>
      <c r="AD6165" s="6"/>
    </row>
    <row r="6166" spans="8:30" x14ac:dyDescent="0.15">
      <c r="H6166" s="2"/>
      <c r="AD6166" s="6"/>
    </row>
    <row r="6167" spans="8:30" x14ac:dyDescent="0.15">
      <c r="H6167" s="2"/>
      <c r="AD6167" s="6"/>
    </row>
    <row r="6168" spans="8:30" x14ac:dyDescent="0.15">
      <c r="H6168" s="2"/>
    </row>
    <row r="6169" spans="8:30" x14ac:dyDescent="0.15">
      <c r="H6169" s="2"/>
    </row>
    <row r="6170" spans="8:30" x14ac:dyDescent="0.15">
      <c r="H6170" s="2"/>
    </row>
    <row r="6171" spans="8:30" x14ac:dyDescent="0.15">
      <c r="H6171" s="2"/>
    </row>
    <row r="6172" spans="8:30" x14ac:dyDescent="0.15">
      <c r="H6172" s="2"/>
    </row>
    <row r="6173" spans="8:30" x14ac:dyDescent="0.15">
      <c r="H6173" s="2"/>
    </row>
    <row r="6174" spans="8:30" x14ac:dyDescent="0.15">
      <c r="H6174" s="2"/>
    </row>
    <row r="6175" spans="8:30" x14ac:dyDescent="0.15">
      <c r="H6175" s="2"/>
    </row>
    <row r="6176" spans="8:30" x14ac:dyDescent="0.15">
      <c r="H6176" s="2"/>
      <c r="AD6176" s="6"/>
    </row>
    <row r="6177" spans="8:30" x14ac:dyDescent="0.15">
      <c r="H6177" s="2"/>
      <c r="AD6177" s="6"/>
    </row>
    <row r="6178" spans="8:30" x14ac:dyDescent="0.15">
      <c r="H6178" s="2"/>
      <c r="AD6178" s="6"/>
    </row>
    <row r="6179" spans="8:30" x14ac:dyDescent="0.15">
      <c r="H6179" s="2"/>
      <c r="AD6179" s="6"/>
    </row>
    <row r="6180" spans="8:30" x14ac:dyDescent="0.15">
      <c r="H6180" s="2"/>
      <c r="AD6180" s="6"/>
    </row>
    <row r="6181" spans="8:30" x14ac:dyDescent="0.15">
      <c r="H6181" s="2"/>
      <c r="AD6181" s="6"/>
    </row>
    <row r="6182" spans="8:30" x14ac:dyDescent="0.15">
      <c r="H6182" s="2"/>
      <c r="AD6182" s="6"/>
    </row>
    <row r="6183" spans="8:30" x14ac:dyDescent="0.15">
      <c r="H6183" s="2"/>
      <c r="AD6183" s="6"/>
    </row>
    <row r="6184" spans="8:30" x14ac:dyDescent="0.15">
      <c r="H6184" s="2"/>
      <c r="AD6184" s="6"/>
    </row>
    <row r="6185" spans="8:30" x14ac:dyDescent="0.15">
      <c r="H6185" s="2"/>
      <c r="AD6185" s="6"/>
    </row>
    <row r="6186" spans="8:30" x14ac:dyDescent="0.15">
      <c r="H6186" s="2"/>
      <c r="AD6186" s="6"/>
    </row>
    <row r="6187" spans="8:30" x14ac:dyDescent="0.15">
      <c r="H6187" s="2"/>
      <c r="AD6187" s="6"/>
    </row>
    <row r="6188" spans="8:30" x14ac:dyDescent="0.15">
      <c r="H6188" s="2"/>
      <c r="AD6188" s="6"/>
    </row>
    <row r="6189" spans="8:30" x14ac:dyDescent="0.15">
      <c r="H6189" s="2"/>
      <c r="AD6189" s="6"/>
    </row>
    <row r="6190" spans="8:30" x14ac:dyDescent="0.15">
      <c r="H6190" s="2"/>
      <c r="AD6190" s="6"/>
    </row>
    <row r="6191" spans="8:30" x14ac:dyDescent="0.15">
      <c r="H6191" s="2"/>
      <c r="AD6191" s="6"/>
    </row>
    <row r="6192" spans="8:30" x14ac:dyDescent="0.15">
      <c r="H6192" s="2"/>
      <c r="AD6192" s="6"/>
    </row>
    <row r="6193" spans="8:30" x14ac:dyDescent="0.15">
      <c r="H6193" s="2"/>
      <c r="AD6193" s="6"/>
    </row>
    <row r="6194" spans="8:30" x14ac:dyDescent="0.15">
      <c r="H6194" s="2"/>
      <c r="AD6194" s="6"/>
    </row>
    <row r="6195" spans="8:30" x14ac:dyDescent="0.15">
      <c r="H6195" s="2"/>
      <c r="AD6195" s="6"/>
    </row>
    <row r="6196" spans="8:30" x14ac:dyDescent="0.15">
      <c r="H6196" s="2"/>
      <c r="AD6196" s="6"/>
    </row>
    <row r="6197" spans="8:30" x14ac:dyDescent="0.15">
      <c r="H6197" s="2"/>
      <c r="AD6197" s="6"/>
    </row>
    <row r="6198" spans="8:30" x14ac:dyDescent="0.15">
      <c r="H6198" s="2"/>
      <c r="AD6198" s="6"/>
    </row>
    <row r="6199" spans="8:30" x14ac:dyDescent="0.15">
      <c r="H6199" s="2"/>
      <c r="AD6199" s="6"/>
    </row>
    <row r="6200" spans="8:30" x14ac:dyDescent="0.15">
      <c r="H6200" s="2"/>
      <c r="AD6200" s="6"/>
    </row>
    <row r="6201" spans="8:30" x14ac:dyDescent="0.15">
      <c r="H6201" s="2"/>
      <c r="AD6201" s="6"/>
    </row>
    <row r="6202" spans="8:30" x14ac:dyDescent="0.15">
      <c r="H6202" s="2"/>
      <c r="AD6202" s="6"/>
    </row>
    <row r="6203" spans="8:30" x14ac:dyDescent="0.15">
      <c r="H6203" s="2"/>
      <c r="AD6203" s="6"/>
    </row>
    <row r="6204" spans="8:30" x14ac:dyDescent="0.15">
      <c r="H6204" s="2"/>
      <c r="AD6204" s="6"/>
    </row>
    <row r="6205" spans="8:30" x14ac:dyDescent="0.15">
      <c r="H6205" s="2"/>
      <c r="AD6205" s="6"/>
    </row>
    <row r="6206" spans="8:30" x14ac:dyDescent="0.15">
      <c r="H6206" s="2"/>
      <c r="AD6206" s="6"/>
    </row>
    <row r="6207" spans="8:30" x14ac:dyDescent="0.15">
      <c r="H6207" s="2"/>
      <c r="AD6207" s="6"/>
    </row>
    <row r="6208" spans="8:30" x14ac:dyDescent="0.15">
      <c r="H6208" s="2"/>
      <c r="AD6208" s="6"/>
    </row>
    <row r="6209" spans="8:30" x14ac:dyDescent="0.15">
      <c r="H6209" s="2"/>
      <c r="AD6209" s="6"/>
    </row>
    <row r="6210" spans="8:30" x14ac:dyDescent="0.15">
      <c r="H6210" s="2"/>
      <c r="AD6210" s="6"/>
    </row>
    <row r="6211" spans="8:30" x14ac:dyDescent="0.15">
      <c r="H6211" s="2"/>
      <c r="AD6211" s="6"/>
    </row>
    <row r="6212" spans="8:30" x14ac:dyDescent="0.15">
      <c r="H6212" s="2"/>
      <c r="AD6212" s="6"/>
    </row>
    <row r="6213" spans="8:30" x14ac:dyDescent="0.15">
      <c r="H6213" s="2"/>
      <c r="AD6213" s="6"/>
    </row>
    <row r="6214" spans="8:30" x14ac:dyDescent="0.15">
      <c r="H6214" s="2"/>
      <c r="AD6214" s="6"/>
    </row>
    <row r="6215" spans="8:30" x14ac:dyDescent="0.15">
      <c r="H6215" s="2"/>
      <c r="AD6215" s="6"/>
    </row>
    <row r="6216" spans="8:30" x14ac:dyDescent="0.15">
      <c r="H6216" s="2"/>
      <c r="AD6216" s="6"/>
    </row>
    <row r="6217" spans="8:30" x14ac:dyDescent="0.15">
      <c r="H6217" s="2"/>
      <c r="AD6217" s="6"/>
    </row>
    <row r="6218" spans="8:30" x14ac:dyDescent="0.15">
      <c r="H6218" s="2"/>
      <c r="AD6218" s="6"/>
    </row>
    <row r="6219" spans="8:30" x14ac:dyDescent="0.15">
      <c r="H6219" s="2"/>
      <c r="AD6219" s="6"/>
    </row>
    <row r="6220" spans="8:30" x14ac:dyDescent="0.15">
      <c r="H6220" s="2"/>
      <c r="AD6220" s="6"/>
    </row>
    <row r="6221" spans="8:30" x14ac:dyDescent="0.15">
      <c r="H6221" s="2"/>
      <c r="AD6221" s="6"/>
    </row>
    <row r="6222" spans="8:30" x14ac:dyDescent="0.15">
      <c r="H6222" s="2"/>
      <c r="AD6222" s="6"/>
    </row>
    <row r="6223" spans="8:30" x14ac:dyDescent="0.15">
      <c r="H6223" s="2"/>
      <c r="AD6223" s="6"/>
    </row>
    <row r="6224" spans="8:30" x14ac:dyDescent="0.15">
      <c r="H6224" s="2"/>
      <c r="AD6224" s="6"/>
    </row>
    <row r="6225" spans="8:30" x14ac:dyDescent="0.15">
      <c r="H6225" s="2"/>
      <c r="AD6225" s="6"/>
    </row>
    <row r="6226" spans="8:30" x14ac:dyDescent="0.15">
      <c r="H6226" s="2"/>
      <c r="AD6226" s="6"/>
    </row>
    <row r="6227" spans="8:30" x14ac:dyDescent="0.15">
      <c r="H6227" s="2"/>
      <c r="AD6227" s="6"/>
    </row>
    <row r="6228" spans="8:30" x14ac:dyDescent="0.15">
      <c r="H6228" s="2"/>
      <c r="AD6228" s="6"/>
    </row>
    <row r="6229" spans="8:30" x14ac:dyDescent="0.15">
      <c r="H6229" s="2"/>
      <c r="AD6229" s="6"/>
    </row>
    <row r="6230" spans="8:30" x14ac:dyDescent="0.15">
      <c r="H6230" s="2"/>
      <c r="AD6230" s="6"/>
    </row>
    <row r="6231" spans="8:30" x14ac:dyDescent="0.15">
      <c r="H6231" s="2"/>
      <c r="AD6231" s="6"/>
    </row>
    <row r="6232" spans="8:30" x14ac:dyDescent="0.15">
      <c r="H6232" s="2"/>
      <c r="AD6232" s="6"/>
    </row>
    <row r="6233" spans="8:30" x14ac:dyDescent="0.15">
      <c r="H6233" s="2"/>
      <c r="AD6233" s="6"/>
    </row>
    <row r="6234" spans="8:30" x14ac:dyDescent="0.15">
      <c r="H6234" s="2"/>
      <c r="AD6234" s="6"/>
    </row>
    <row r="6235" spans="8:30" x14ac:dyDescent="0.15">
      <c r="H6235" s="2"/>
      <c r="AD6235" s="6"/>
    </row>
    <row r="6236" spans="8:30" x14ac:dyDescent="0.15">
      <c r="H6236" s="2"/>
      <c r="AD6236" s="6"/>
    </row>
    <row r="6237" spans="8:30" x14ac:dyDescent="0.15">
      <c r="H6237" s="2"/>
      <c r="AD6237" s="6"/>
    </row>
    <row r="6238" spans="8:30" x14ac:dyDescent="0.15">
      <c r="H6238" s="2"/>
      <c r="AD6238" s="6"/>
    </row>
    <row r="6239" spans="8:30" x14ac:dyDescent="0.15">
      <c r="H6239" s="2"/>
      <c r="AD6239" s="6"/>
    </row>
    <row r="6240" spans="8:30" x14ac:dyDescent="0.15">
      <c r="H6240" s="2"/>
      <c r="AD6240" s="6"/>
    </row>
    <row r="6241" spans="8:30" x14ac:dyDescent="0.15">
      <c r="H6241" s="2"/>
      <c r="AD6241" s="6"/>
    </row>
    <row r="6242" spans="8:30" x14ac:dyDescent="0.15">
      <c r="H6242" s="2"/>
      <c r="AD6242" s="6"/>
    </row>
    <row r="6243" spans="8:30" x14ac:dyDescent="0.15">
      <c r="H6243" s="2"/>
      <c r="AD6243" s="6"/>
    </row>
    <row r="6244" spans="8:30" x14ac:dyDescent="0.15">
      <c r="H6244" s="2"/>
      <c r="AD6244" s="6"/>
    </row>
    <row r="6245" spans="8:30" x14ac:dyDescent="0.15">
      <c r="H6245" s="2"/>
      <c r="AD6245" s="6"/>
    </row>
    <row r="6246" spans="8:30" x14ac:dyDescent="0.15">
      <c r="H6246" s="2"/>
      <c r="AD6246" s="6"/>
    </row>
    <row r="6247" spans="8:30" x14ac:dyDescent="0.15">
      <c r="H6247" s="2"/>
      <c r="AD6247" s="6"/>
    </row>
    <row r="6248" spans="8:30" x14ac:dyDescent="0.15">
      <c r="H6248" s="2"/>
    </row>
    <row r="6249" spans="8:30" x14ac:dyDescent="0.15">
      <c r="H6249" s="2"/>
    </row>
    <row r="6250" spans="8:30" x14ac:dyDescent="0.15">
      <c r="H6250" s="2"/>
    </row>
    <row r="6251" spans="8:30" x14ac:dyDescent="0.15">
      <c r="H6251" s="2"/>
    </row>
    <row r="6252" spans="8:30" x14ac:dyDescent="0.15">
      <c r="H6252" s="2"/>
    </row>
    <row r="6253" spans="8:30" x14ac:dyDescent="0.15">
      <c r="H6253" s="2"/>
    </row>
    <row r="6254" spans="8:30" x14ac:dyDescent="0.15">
      <c r="H6254" s="2"/>
    </row>
    <row r="6255" spans="8:30" x14ac:dyDescent="0.15">
      <c r="H6255" s="2"/>
    </row>
    <row r="6256" spans="8:30" x14ac:dyDescent="0.15">
      <c r="H6256" s="2"/>
    </row>
    <row r="6257" spans="8:28" x14ac:dyDescent="0.15">
      <c r="H6257" s="2"/>
    </row>
    <row r="6258" spans="8:28" x14ac:dyDescent="0.15">
      <c r="H6258" s="2"/>
    </row>
    <row r="6259" spans="8:28" x14ac:dyDescent="0.15">
      <c r="H6259" s="2"/>
    </row>
    <row r="6260" spans="8:28" x14ac:dyDescent="0.15">
      <c r="H6260" s="2"/>
    </row>
    <row r="6261" spans="8:28" x14ac:dyDescent="0.15">
      <c r="H6261" s="2"/>
    </row>
    <row r="6262" spans="8:28" x14ac:dyDescent="0.15">
      <c r="H6262" s="2"/>
    </row>
    <row r="6263" spans="8:28" x14ac:dyDescent="0.15">
      <c r="H6263" s="2"/>
    </row>
    <row r="6264" spans="8:28" x14ac:dyDescent="0.15">
      <c r="H6264" s="2"/>
    </row>
    <row r="6265" spans="8:28" x14ac:dyDescent="0.15">
      <c r="H6265" s="2"/>
    </row>
    <row r="6266" spans="8:28" x14ac:dyDescent="0.15">
      <c r="H6266" s="2"/>
    </row>
    <row r="6267" spans="8:28" x14ac:dyDescent="0.15">
      <c r="H6267" s="2"/>
    </row>
    <row r="6268" spans="8:28" x14ac:dyDescent="0.15">
      <c r="H6268" s="2"/>
    </row>
    <row r="6269" spans="8:28" x14ac:dyDescent="0.15">
      <c r="H6269" s="2"/>
    </row>
    <row r="6270" spans="8:28" x14ac:dyDescent="0.15">
      <c r="H6270" s="2"/>
      <c r="K6270" s="3"/>
      <c r="L6270" s="3"/>
      <c r="S6270" s="3"/>
      <c r="T6270" s="3"/>
      <c r="V6270" s="3"/>
      <c r="Y6270" s="3"/>
    </row>
    <row r="6271" spans="8:28" x14ac:dyDescent="0.15">
      <c r="H6271" s="2"/>
      <c r="K6271" s="3"/>
      <c r="L6271" s="3"/>
      <c r="S6271" s="3"/>
      <c r="T6271" s="3"/>
      <c r="V6271" s="3"/>
      <c r="Y6271" s="3"/>
    </row>
    <row r="6272" spans="8:28" x14ac:dyDescent="0.15">
      <c r="H6272" s="2"/>
      <c r="K6272" s="3"/>
      <c r="L6272" s="3"/>
      <c r="S6272" s="3"/>
      <c r="U6272" s="3"/>
      <c r="V6272" s="3"/>
      <c r="AB6272" s="3"/>
    </row>
    <row r="6273" spans="8:28" x14ac:dyDescent="0.15">
      <c r="H6273" s="2"/>
      <c r="K6273" s="3"/>
      <c r="L6273" s="3"/>
      <c r="S6273" s="3"/>
      <c r="U6273" s="3"/>
      <c r="V6273" s="3"/>
      <c r="AB6273" s="3"/>
    </row>
    <row r="6274" spans="8:28" x14ac:dyDescent="0.15">
      <c r="H6274" s="2"/>
    </row>
    <row r="6275" spans="8:28" x14ac:dyDescent="0.15">
      <c r="H6275" s="2"/>
    </row>
    <row r="6276" spans="8:28" x14ac:dyDescent="0.15">
      <c r="H6276" s="2"/>
      <c r="K6276" s="3"/>
      <c r="L6276" s="3"/>
    </row>
    <row r="6277" spans="8:28" x14ac:dyDescent="0.15">
      <c r="H6277" s="2"/>
      <c r="K6277" s="3"/>
      <c r="L6277" s="3"/>
    </row>
    <row r="6278" spans="8:28" x14ac:dyDescent="0.15">
      <c r="H6278" s="2"/>
      <c r="K6278" s="3"/>
      <c r="L6278" s="3"/>
    </row>
    <row r="6279" spans="8:28" x14ac:dyDescent="0.15">
      <c r="H6279" s="2"/>
      <c r="K6279" s="3"/>
      <c r="L6279" s="3"/>
    </row>
    <row r="6280" spans="8:28" x14ac:dyDescent="0.15">
      <c r="H6280" s="2"/>
      <c r="K6280" s="3"/>
      <c r="L6280" s="3"/>
    </row>
    <row r="6281" spans="8:28" x14ac:dyDescent="0.15">
      <c r="H6281" s="2"/>
      <c r="K6281" s="3"/>
      <c r="L6281" s="3"/>
    </row>
    <row r="6282" spans="8:28" x14ac:dyDescent="0.15">
      <c r="H6282" s="2"/>
      <c r="K6282" s="3"/>
      <c r="L6282" s="3"/>
    </row>
    <row r="6283" spans="8:28" x14ac:dyDescent="0.15">
      <c r="H6283" s="2"/>
      <c r="K6283" s="3"/>
      <c r="L6283" s="3"/>
    </row>
    <row r="6284" spans="8:28" x14ac:dyDescent="0.15">
      <c r="H6284" s="2"/>
      <c r="K6284" s="3"/>
      <c r="L6284" s="3"/>
    </row>
    <row r="6285" spans="8:28" x14ac:dyDescent="0.15">
      <c r="H6285" s="2"/>
      <c r="K6285" s="3"/>
      <c r="L6285" s="3"/>
    </row>
    <row r="6286" spans="8:28" x14ac:dyDescent="0.15">
      <c r="H6286" s="2"/>
      <c r="K6286" s="3"/>
      <c r="L6286" s="3"/>
    </row>
    <row r="6287" spans="8:28" x14ac:dyDescent="0.15">
      <c r="H6287" s="2"/>
      <c r="K6287" s="3"/>
      <c r="L6287" s="3"/>
    </row>
    <row r="6288" spans="8:28" x14ac:dyDescent="0.15">
      <c r="H6288" s="2"/>
      <c r="K6288" s="3"/>
      <c r="L6288" s="3"/>
    </row>
    <row r="6289" spans="8:12" x14ac:dyDescent="0.15">
      <c r="H6289" s="2"/>
      <c r="K6289" s="3"/>
      <c r="L6289" s="3"/>
    </row>
    <row r="6290" spans="8:12" x14ac:dyDescent="0.15">
      <c r="H6290" s="2"/>
      <c r="K6290" s="3"/>
      <c r="L6290" s="3"/>
    </row>
    <row r="6291" spans="8:12" x14ac:dyDescent="0.15">
      <c r="H6291" s="2"/>
      <c r="K6291" s="3"/>
      <c r="L6291" s="3"/>
    </row>
    <row r="6292" spans="8:12" x14ac:dyDescent="0.15">
      <c r="H6292" s="2"/>
      <c r="K6292" s="3"/>
      <c r="L6292" s="3"/>
    </row>
    <row r="6293" spans="8:12" x14ac:dyDescent="0.15">
      <c r="H6293" s="2"/>
      <c r="K6293" s="3"/>
      <c r="L6293" s="3"/>
    </row>
    <row r="6294" spans="8:12" x14ac:dyDescent="0.15">
      <c r="H6294" s="2"/>
      <c r="K6294" s="3"/>
      <c r="L6294" s="3"/>
    </row>
    <row r="6295" spans="8:12" x14ac:dyDescent="0.15">
      <c r="H6295" s="2"/>
      <c r="K6295" s="3"/>
      <c r="L6295" s="3"/>
    </row>
    <row r="6296" spans="8:12" x14ac:dyDescent="0.15">
      <c r="H6296" s="2"/>
    </row>
    <row r="6297" spans="8:12" x14ac:dyDescent="0.15">
      <c r="H6297" s="2"/>
    </row>
    <row r="6298" spans="8:12" x14ac:dyDescent="0.15">
      <c r="H6298" s="2"/>
      <c r="K6298" s="3"/>
      <c r="L6298" s="3"/>
    </row>
    <row r="6299" spans="8:12" x14ac:dyDescent="0.15">
      <c r="H6299" s="2"/>
      <c r="K6299" s="3"/>
      <c r="L6299" s="3"/>
    </row>
    <row r="6300" spans="8:12" x14ac:dyDescent="0.15">
      <c r="H6300" s="2"/>
      <c r="K6300" s="3"/>
      <c r="L6300" s="3"/>
    </row>
    <row r="6301" spans="8:12" x14ac:dyDescent="0.15">
      <c r="H6301" s="2"/>
      <c r="K6301" s="3"/>
      <c r="L6301" s="3"/>
    </row>
    <row r="6302" spans="8:12" x14ac:dyDescent="0.15">
      <c r="H6302" s="2"/>
      <c r="K6302" s="3"/>
      <c r="L6302" s="3"/>
    </row>
    <row r="6303" spans="8:12" x14ac:dyDescent="0.15">
      <c r="H6303" s="2"/>
      <c r="K6303" s="3"/>
      <c r="L6303" s="3"/>
    </row>
    <row r="6304" spans="8:12" x14ac:dyDescent="0.15">
      <c r="H6304" s="2"/>
      <c r="K6304" s="3"/>
      <c r="L6304" s="3"/>
    </row>
    <row r="6305" spans="8:28" x14ac:dyDescent="0.15">
      <c r="H6305" s="2"/>
      <c r="K6305" s="3"/>
      <c r="L6305" s="3"/>
    </row>
    <row r="6306" spans="8:28" x14ac:dyDescent="0.15">
      <c r="H6306" s="2"/>
    </row>
    <row r="6307" spans="8:28" x14ac:dyDescent="0.15">
      <c r="H6307" s="2"/>
    </row>
    <row r="6308" spans="8:28" x14ac:dyDescent="0.15">
      <c r="H6308" s="2"/>
      <c r="T6308" s="3"/>
      <c r="U6308" s="3"/>
      <c r="Y6308" s="3"/>
      <c r="AB6308" s="3"/>
    </row>
    <row r="6309" spans="8:28" x14ac:dyDescent="0.15">
      <c r="H6309" s="2"/>
      <c r="T6309" s="3"/>
      <c r="U6309" s="3"/>
      <c r="Y6309" s="3"/>
      <c r="AB6309" s="3"/>
    </row>
    <row r="6310" spans="8:28" x14ac:dyDescent="0.15">
      <c r="H6310" s="2"/>
      <c r="K6310" s="3"/>
      <c r="L6310" s="3"/>
    </row>
    <row r="6311" spans="8:28" x14ac:dyDescent="0.15">
      <c r="H6311" s="2"/>
      <c r="K6311" s="3"/>
      <c r="L6311" s="3"/>
    </row>
    <row r="6312" spans="8:28" x14ac:dyDescent="0.15">
      <c r="H6312" s="2"/>
      <c r="K6312" s="3"/>
      <c r="L6312" s="3"/>
    </row>
    <row r="6313" spans="8:28" x14ac:dyDescent="0.15">
      <c r="H6313" s="2"/>
      <c r="K6313" s="3"/>
      <c r="L6313" s="3"/>
    </row>
    <row r="6314" spans="8:28" x14ac:dyDescent="0.15">
      <c r="H6314" s="2"/>
      <c r="K6314" s="3"/>
      <c r="L6314" s="3"/>
    </row>
    <row r="6315" spans="8:28" x14ac:dyDescent="0.15">
      <c r="H6315" s="2"/>
      <c r="K6315" s="3"/>
      <c r="L6315" s="3"/>
    </row>
    <row r="6316" spans="8:28" x14ac:dyDescent="0.15">
      <c r="H6316" s="2"/>
      <c r="K6316" s="3"/>
      <c r="L6316" s="3"/>
    </row>
    <row r="6317" spans="8:28" x14ac:dyDescent="0.15">
      <c r="H6317" s="2"/>
      <c r="K6317" s="3"/>
      <c r="L6317" s="3"/>
    </row>
    <row r="6318" spans="8:28" x14ac:dyDescent="0.15">
      <c r="H6318" s="2"/>
      <c r="K6318" s="3"/>
      <c r="L6318" s="3"/>
    </row>
    <row r="6319" spans="8:28" x14ac:dyDescent="0.15">
      <c r="H6319" s="2"/>
      <c r="K6319" s="3"/>
      <c r="L6319" s="3"/>
    </row>
    <row r="6320" spans="8:28" x14ac:dyDescent="0.15">
      <c r="H6320" s="2"/>
    </row>
    <row r="6321" spans="8:12" x14ac:dyDescent="0.15">
      <c r="H6321" s="2"/>
    </row>
    <row r="6322" spans="8:12" x14ac:dyDescent="0.15">
      <c r="H6322" s="2"/>
    </row>
    <row r="6323" spans="8:12" x14ac:dyDescent="0.15">
      <c r="H6323" s="2"/>
    </row>
    <row r="6324" spans="8:12" x14ac:dyDescent="0.15">
      <c r="H6324" s="2"/>
      <c r="K6324" s="3"/>
      <c r="L6324" s="3"/>
    </row>
    <row r="6325" spans="8:12" x14ac:dyDescent="0.15">
      <c r="H6325" s="2"/>
      <c r="K6325" s="3"/>
      <c r="L6325" s="3"/>
    </row>
    <row r="6326" spans="8:12" x14ac:dyDescent="0.15">
      <c r="H6326" s="2"/>
      <c r="K6326" s="3"/>
      <c r="L6326" s="3"/>
    </row>
    <row r="6327" spans="8:12" x14ac:dyDescent="0.15">
      <c r="H6327" s="2"/>
      <c r="K6327" s="3"/>
      <c r="L6327" s="3"/>
    </row>
    <row r="6328" spans="8:12" x14ac:dyDescent="0.15">
      <c r="H6328" s="2"/>
    </row>
    <row r="6329" spans="8:12" x14ac:dyDescent="0.15">
      <c r="H6329" s="2"/>
    </row>
    <row r="6330" spans="8:12" x14ac:dyDescent="0.15">
      <c r="H6330" s="2"/>
    </row>
    <row r="6331" spans="8:12" x14ac:dyDescent="0.15">
      <c r="H6331" s="2"/>
    </row>
    <row r="6332" spans="8:12" x14ac:dyDescent="0.15">
      <c r="H6332" s="2"/>
    </row>
    <row r="6333" spans="8:12" x14ac:dyDescent="0.15">
      <c r="H6333" s="2"/>
    </row>
    <row r="6334" spans="8:12" x14ac:dyDescent="0.15">
      <c r="H6334" s="2"/>
    </row>
    <row r="6335" spans="8:12" x14ac:dyDescent="0.15">
      <c r="H6335" s="2"/>
    </row>
    <row r="6336" spans="8:12" x14ac:dyDescent="0.15">
      <c r="H6336" s="2"/>
    </row>
    <row r="6337" spans="8:8" x14ac:dyDescent="0.15">
      <c r="H6337" s="2"/>
    </row>
    <row r="6338" spans="8:8" x14ac:dyDescent="0.15">
      <c r="H6338" s="2"/>
    </row>
    <row r="6339" spans="8:8" x14ac:dyDescent="0.15">
      <c r="H6339" s="2"/>
    </row>
    <row r="6340" spans="8:8" x14ac:dyDescent="0.15">
      <c r="H6340" s="2"/>
    </row>
    <row r="6341" spans="8:8" x14ac:dyDescent="0.15">
      <c r="H6341" s="2"/>
    </row>
    <row r="6342" spans="8:8" x14ac:dyDescent="0.15">
      <c r="H6342" s="2"/>
    </row>
    <row r="6343" spans="8:8" x14ac:dyDescent="0.15">
      <c r="H6343" s="2"/>
    </row>
    <row r="6344" spans="8:8" x14ac:dyDescent="0.15">
      <c r="H6344" s="2"/>
    </row>
    <row r="6345" spans="8:8" x14ac:dyDescent="0.15">
      <c r="H6345" s="2"/>
    </row>
    <row r="6346" spans="8:8" x14ac:dyDescent="0.15">
      <c r="H6346" s="2"/>
    </row>
    <row r="6347" spans="8:8" x14ac:dyDescent="0.15">
      <c r="H6347" s="2"/>
    </row>
    <row r="6348" spans="8:8" x14ac:dyDescent="0.15">
      <c r="H6348" s="2"/>
    </row>
    <row r="6349" spans="8:8" x14ac:dyDescent="0.15">
      <c r="H6349" s="2"/>
    </row>
    <row r="6350" spans="8:8" x14ac:dyDescent="0.15">
      <c r="H6350" s="2"/>
    </row>
    <row r="6351" spans="8:8" x14ac:dyDescent="0.15">
      <c r="H6351" s="2"/>
    </row>
    <row r="6352" spans="8:8" x14ac:dyDescent="0.15">
      <c r="H6352" s="2"/>
    </row>
    <row r="6353" spans="8:12" x14ac:dyDescent="0.15">
      <c r="H6353" s="2"/>
    </row>
    <row r="6354" spans="8:12" x14ac:dyDescent="0.15">
      <c r="H6354" s="2"/>
    </row>
    <row r="6355" spans="8:12" x14ac:dyDescent="0.15">
      <c r="H6355" s="2"/>
    </row>
    <row r="6356" spans="8:12" x14ac:dyDescent="0.15">
      <c r="H6356" s="2"/>
    </row>
    <row r="6357" spans="8:12" x14ac:dyDescent="0.15">
      <c r="H6357" s="2"/>
    </row>
    <row r="6358" spans="8:12" x14ac:dyDescent="0.15">
      <c r="H6358" s="2"/>
      <c r="K6358" s="3"/>
      <c r="L6358" s="3"/>
    </row>
    <row r="6359" spans="8:12" x14ac:dyDescent="0.15">
      <c r="H6359" s="2"/>
      <c r="K6359" s="3"/>
      <c r="L6359" s="3"/>
    </row>
    <row r="6360" spans="8:12" x14ac:dyDescent="0.15">
      <c r="H6360" s="2"/>
      <c r="K6360" s="3"/>
      <c r="L6360" s="3"/>
    </row>
    <row r="6361" spans="8:12" x14ac:dyDescent="0.15">
      <c r="H6361" s="2"/>
      <c r="K6361" s="3"/>
      <c r="L6361" s="3"/>
    </row>
    <row r="6362" spans="8:12" x14ac:dyDescent="0.15">
      <c r="H6362" s="2"/>
      <c r="K6362" s="3"/>
      <c r="L6362" s="3"/>
    </row>
    <row r="6363" spans="8:12" x14ac:dyDescent="0.15">
      <c r="H6363" s="2"/>
      <c r="K6363" s="3"/>
      <c r="L6363" s="3"/>
    </row>
    <row r="6364" spans="8:12" x14ac:dyDescent="0.15">
      <c r="H6364" s="2"/>
      <c r="K6364" s="3"/>
      <c r="L6364" s="3"/>
    </row>
    <row r="6365" spans="8:12" x14ac:dyDescent="0.15">
      <c r="H6365" s="2"/>
      <c r="K6365" s="3"/>
      <c r="L6365" s="3"/>
    </row>
    <row r="6366" spans="8:12" x14ac:dyDescent="0.15">
      <c r="H6366" s="2"/>
      <c r="K6366" s="3"/>
      <c r="L6366" s="3"/>
    </row>
    <row r="6367" spans="8:12" x14ac:dyDescent="0.15">
      <c r="H6367" s="2"/>
      <c r="K6367" s="3"/>
      <c r="L6367" s="3"/>
    </row>
    <row r="6368" spans="8:12" x14ac:dyDescent="0.15">
      <c r="H6368" s="2"/>
    </row>
    <row r="6369" spans="8:8" x14ac:dyDescent="0.15">
      <c r="H6369" s="2"/>
    </row>
    <row r="6370" spans="8:8" x14ac:dyDescent="0.15">
      <c r="H6370" s="2"/>
    </row>
    <row r="6371" spans="8:8" x14ac:dyDescent="0.15">
      <c r="H6371" s="2"/>
    </row>
    <row r="6372" spans="8:8" x14ac:dyDescent="0.15">
      <c r="H6372" s="2"/>
    </row>
    <row r="6373" spans="8:8" x14ac:dyDescent="0.15">
      <c r="H6373" s="2"/>
    </row>
    <row r="6374" spans="8:8" x14ac:dyDescent="0.15">
      <c r="H6374" s="2"/>
    </row>
    <row r="6375" spans="8:8" x14ac:dyDescent="0.15">
      <c r="H6375" s="2"/>
    </row>
    <row r="6376" spans="8:8" x14ac:dyDescent="0.15">
      <c r="H6376" s="2"/>
    </row>
    <row r="6377" spans="8:8" x14ac:dyDescent="0.15">
      <c r="H6377" s="2"/>
    </row>
    <row r="6378" spans="8:8" x14ac:dyDescent="0.15">
      <c r="H6378" s="2"/>
    </row>
    <row r="6379" spans="8:8" x14ac:dyDescent="0.15">
      <c r="H6379" s="2"/>
    </row>
    <row r="6380" spans="8:8" x14ac:dyDescent="0.15">
      <c r="H6380" s="2"/>
    </row>
    <row r="6381" spans="8:8" x14ac:dyDescent="0.15">
      <c r="H6381" s="2"/>
    </row>
    <row r="6382" spans="8:8" x14ac:dyDescent="0.15">
      <c r="H6382" s="2"/>
    </row>
    <row r="6383" spans="8:8" x14ac:dyDescent="0.15">
      <c r="H6383" s="2"/>
    </row>
    <row r="6384" spans="8:8" x14ac:dyDescent="0.15">
      <c r="H6384" s="2"/>
    </row>
    <row r="6385" spans="8:8" x14ac:dyDescent="0.15">
      <c r="H6385" s="2"/>
    </row>
    <row r="6386" spans="8:8" x14ac:dyDescent="0.15">
      <c r="H6386" s="2"/>
    </row>
    <row r="6387" spans="8:8" x14ac:dyDescent="0.15">
      <c r="H6387" s="2"/>
    </row>
    <row r="6388" spans="8:8" x14ac:dyDescent="0.15">
      <c r="H6388" s="2"/>
    </row>
    <row r="6389" spans="8:8" x14ac:dyDescent="0.15">
      <c r="H6389" s="2"/>
    </row>
    <row r="6390" spans="8:8" x14ac:dyDescent="0.15">
      <c r="H6390" s="2"/>
    </row>
    <row r="6391" spans="8:8" x14ac:dyDescent="0.15">
      <c r="H6391" s="2"/>
    </row>
    <row r="6392" spans="8:8" x14ac:dyDescent="0.15">
      <c r="H6392" s="2"/>
    </row>
    <row r="6393" spans="8:8" x14ac:dyDescent="0.15">
      <c r="H6393" s="2"/>
    </row>
    <row r="6394" spans="8:8" x14ac:dyDescent="0.15">
      <c r="H6394" s="2"/>
    </row>
    <row r="6395" spans="8:8" x14ac:dyDescent="0.15">
      <c r="H6395" s="2"/>
    </row>
    <row r="6396" spans="8:8" x14ac:dyDescent="0.15">
      <c r="H6396" s="2"/>
    </row>
    <row r="6397" spans="8:8" x14ac:dyDescent="0.15">
      <c r="H6397" s="2"/>
    </row>
    <row r="6398" spans="8:8" x14ac:dyDescent="0.15">
      <c r="H6398" s="2"/>
    </row>
    <row r="6399" spans="8:8" x14ac:dyDescent="0.15">
      <c r="H6399" s="2"/>
    </row>
    <row r="6400" spans="8:8" x14ac:dyDescent="0.15">
      <c r="H6400" s="2"/>
    </row>
    <row r="6401" spans="8:12" x14ac:dyDescent="0.15">
      <c r="H6401" s="2"/>
    </row>
    <row r="6402" spans="8:12" x14ac:dyDescent="0.15">
      <c r="H6402" s="2"/>
    </row>
    <row r="6403" spans="8:12" x14ac:dyDescent="0.15">
      <c r="H6403" s="2"/>
    </row>
    <row r="6404" spans="8:12" x14ac:dyDescent="0.15">
      <c r="H6404" s="2"/>
    </row>
    <row r="6405" spans="8:12" x14ac:dyDescent="0.15">
      <c r="H6405" s="2"/>
    </row>
    <row r="6406" spans="8:12" x14ac:dyDescent="0.15">
      <c r="H6406" s="2"/>
    </row>
    <row r="6407" spans="8:12" x14ac:dyDescent="0.15">
      <c r="H6407" s="2"/>
    </row>
    <row r="6408" spans="8:12" x14ac:dyDescent="0.15">
      <c r="H6408" s="2"/>
    </row>
    <row r="6409" spans="8:12" x14ac:dyDescent="0.15">
      <c r="H6409" s="2"/>
    </row>
    <row r="6410" spans="8:12" x14ac:dyDescent="0.15">
      <c r="H6410" s="2"/>
    </row>
    <row r="6411" spans="8:12" x14ac:dyDescent="0.15">
      <c r="H6411" s="2"/>
    </row>
    <row r="6412" spans="8:12" x14ac:dyDescent="0.15">
      <c r="H6412" s="2"/>
      <c r="K6412" s="3"/>
      <c r="L6412" s="3"/>
    </row>
    <row r="6413" spans="8:12" x14ac:dyDescent="0.15">
      <c r="H6413" s="2"/>
      <c r="K6413" s="3"/>
      <c r="L6413" s="3"/>
    </row>
    <row r="6414" spans="8:12" x14ac:dyDescent="0.15">
      <c r="H6414" s="2"/>
      <c r="K6414" s="3"/>
      <c r="L6414" s="3"/>
    </row>
    <row r="6415" spans="8:12" x14ac:dyDescent="0.15">
      <c r="H6415" s="2"/>
      <c r="K6415" s="3"/>
      <c r="L6415" s="3"/>
    </row>
    <row r="6416" spans="8:12" x14ac:dyDescent="0.15">
      <c r="H6416" s="2"/>
      <c r="K6416" s="3"/>
      <c r="L6416" s="3"/>
    </row>
    <row r="6417" spans="8:12" x14ac:dyDescent="0.15">
      <c r="H6417" s="2"/>
      <c r="K6417" s="3"/>
      <c r="L6417" s="3"/>
    </row>
    <row r="6418" spans="8:12" x14ac:dyDescent="0.15">
      <c r="H6418" s="2"/>
      <c r="K6418" s="3"/>
      <c r="L6418" s="3"/>
    </row>
    <row r="6419" spans="8:12" x14ac:dyDescent="0.15">
      <c r="H6419" s="2"/>
      <c r="K6419" s="3"/>
      <c r="L6419" s="3"/>
    </row>
    <row r="6420" spans="8:12" x14ac:dyDescent="0.15">
      <c r="H6420" s="2"/>
      <c r="K6420" s="3"/>
      <c r="L6420" s="3"/>
    </row>
    <row r="6421" spans="8:12" x14ac:dyDescent="0.15">
      <c r="H6421" s="2"/>
      <c r="K6421" s="3"/>
      <c r="L6421" s="3"/>
    </row>
    <row r="6422" spans="8:12" x14ac:dyDescent="0.15">
      <c r="H6422" s="2"/>
    </row>
    <row r="6423" spans="8:12" x14ac:dyDescent="0.15">
      <c r="H6423" s="2"/>
    </row>
    <row r="6424" spans="8:12" x14ac:dyDescent="0.15">
      <c r="H6424" s="2"/>
    </row>
    <row r="6425" spans="8:12" x14ac:dyDescent="0.15">
      <c r="H6425" s="2"/>
    </row>
    <row r="6426" spans="8:12" x14ac:dyDescent="0.15">
      <c r="H6426" s="2"/>
    </row>
    <row r="6427" spans="8:12" x14ac:dyDescent="0.15">
      <c r="H6427" s="2"/>
    </row>
    <row r="6428" spans="8:12" x14ac:dyDescent="0.15">
      <c r="H6428" s="2"/>
    </row>
    <row r="6429" spans="8:12" x14ac:dyDescent="0.15">
      <c r="H6429" s="2"/>
    </row>
    <row r="6430" spans="8:12" x14ac:dyDescent="0.15">
      <c r="H6430" s="2"/>
    </row>
    <row r="6431" spans="8:12" x14ac:dyDescent="0.15">
      <c r="H6431" s="2"/>
    </row>
    <row r="6432" spans="8:12" x14ac:dyDescent="0.15">
      <c r="H6432" s="2"/>
    </row>
    <row r="6433" spans="8:8" x14ac:dyDescent="0.15">
      <c r="H6433" s="2"/>
    </row>
    <row r="6434" spans="8:8" x14ac:dyDescent="0.15">
      <c r="H6434" s="2"/>
    </row>
    <row r="6435" spans="8:8" x14ac:dyDescent="0.15">
      <c r="H6435" s="2"/>
    </row>
    <row r="6436" spans="8:8" x14ac:dyDescent="0.15">
      <c r="H6436" s="2"/>
    </row>
    <row r="6437" spans="8:8" x14ac:dyDescent="0.15">
      <c r="H6437" s="2"/>
    </row>
    <row r="6438" spans="8:8" x14ac:dyDescent="0.15">
      <c r="H6438" s="2"/>
    </row>
    <row r="6439" spans="8:8" x14ac:dyDescent="0.15">
      <c r="H6439" s="2"/>
    </row>
    <row r="6440" spans="8:8" x14ac:dyDescent="0.15">
      <c r="H6440" s="2"/>
    </row>
    <row r="6441" spans="8:8" x14ac:dyDescent="0.15">
      <c r="H6441" s="2"/>
    </row>
    <row r="6442" spans="8:8" x14ac:dyDescent="0.15">
      <c r="H6442" s="2"/>
    </row>
    <row r="6443" spans="8:8" x14ac:dyDescent="0.15">
      <c r="H6443" s="2"/>
    </row>
    <row r="6444" spans="8:8" x14ac:dyDescent="0.15">
      <c r="H6444" s="2"/>
    </row>
    <row r="6445" spans="8:8" x14ac:dyDescent="0.15">
      <c r="H6445" s="2"/>
    </row>
    <row r="6446" spans="8:8" x14ac:dyDescent="0.15">
      <c r="H6446" s="2"/>
    </row>
    <row r="6447" spans="8:8" x14ac:dyDescent="0.15">
      <c r="H6447" s="2"/>
    </row>
    <row r="6448" spans="8:8" x14ac:dyDescent="0.15">
      <c r="H6448" s="2"/>
    </row>
    <row r="6449" spans="8:8" x14ac:dyDescent="0.15">
      <c r="H6449" s="2"/>
    </row>
    <row r="6450" spans="8:8" x14ac:dyDescent="0.15">
      <c r="H6450" s="2"/>
    </row>
    <row r="6451" spans="8:8" x14ac:dyDescent="0.15">
      <c r="H6451" s="2"/>
    </row>
    <row r="6452" spans="8:8" x14ac:dyDescent="0.15">
      <c r="H6452" s="2"/>
    </row>
    <row r="6453" spans="8:8" x14ac:dyDescent="0.15">
      <c r="H6453" s="2"/>
    </row>
    <row r="6454" spans="8:8" x14ac:dyDescent="0.15">
      <c r="H6454" s="2"/>
    </row>
    <row r="6455" spans="8:8" x14ac:dyDescent="0.15">
      <c r="H6455" s="2"/>
    </row>
    <row r="6456" spans="8:8" x14ac:dyDescent="0.15">
      <c r="H6456" s="2"/>
    </row>
    <row r="6457" spans="8:8" x14ac:dyDescent="0.15">
      <c r="H6457" s="2"/>
    </row>
    <row r="6458" spans="8:8" x14ac:dyDescent="0.15">
      <c r="H6458" s="2"/>
    </row>
    <row r="6459" spans="8:8" x14ac:dyDescent="0.15">
      <c r="H6459" s="2"/>
    </row>
    <row r="6460" spans="8:8" x14ac:dyDescent="0.15">
      <c r="H6460" s="2"/>
    </row>
    <row r="6461" spans="8:8" x14ac:dyDescent="0.15">
      <c r="H6461" s="2"/>
    </row>
    <row r="6462" spans="8:8" x14ac:dyDescent="0.15">
      <c r="H6462" s="2"/>
    </row>
    <row r="6463" spans="8:8" x14ac:dyDescent="0.15">
      <c r="H6463" s="2"/>
    </row>
    <row r="6464" spans="8:8" x14ac:dyDescent="0.15">
      <c r="H6464" s="2"/>
    </row>
    <row r="6465" spans="8:12" x14ac:dyDescent="0.15">
      <c r="H6465" s="2"/>
    </row>
    <row r="6466" spans="8:12" x14ac:dyDescent="0.15">
      <c r="H6466" s="2"/>
    </row>
    <row r="6467" spans="8:12" x14ac:dyDescent="0.15">
      <c r="H6467" s="2"/>
    </row>
    <row r="6468" spans="8:12" x14ac:dyDescent="0.15">
      <c r="H6468" s="2"/>
    </row>
    <row r="6469" spans="8:12" x14ac:dyDescent="0.15">
      <c r="H6469" s="2"/>
    </row>
    <row r="6470" spans="8:12" x14ac:dyDescent="0.15">
      <c r="H6470" s="2"/>
      <c r="K6470" s="3"/>
      <c r="L6470" s="3"/>
    </row>
    <row r="6471" spans="8:12" x14ac:dyDescent="0.15">
      <c r="H6471" s="2"/>
      <c r="K6471" s="3"/>
      <c r="L6471" s="3"/>
    </row>
    <row r="6472" spans="8:12" x14ac:dyDescent="0.15">
      <c r="H6472" s="2"/>
      <c r="K6472" s="3"/>
      <c r="L6472" s="3"/>
    </row>
    <row r="6473" spans="8:12" x14ac:dyDescent="0.15">
      <c r="H6473" s="2"/>
      <c r="K6473" s="3"/>
      <c r="L6473" s="3"/>
    </row>
    <row r="6474" spans="8:12" x14ac:dyDescent="0.15">
      <c r="H6474" s="2"/>
      <c r="K6474" s="3"/>
      <c r="L6474" s="3"/>
    </row>
    <row r="6475" spans="8:12" x14ac:dyDescent="0.15">
      <c r="H6475" s="2"/>
      <c r="K6475" s="3"/>
      <c r="L6475" s="3"/>
    </row>
    <row r="6476" spans="8:12" x14ac:dyDescent="0.15">
      <c r="H6476" s="2"/>
      <c r="K6476" s="3"/>
      <c r="L6476" s="3"/>
    </row>
    <row r="6477" spans="8:12" x14ac:dyDescent="0.15">
      <c r="H6477" s="2"/>
      <c r="K6477" s="3"/>
      <c r="L6477" s="3"/>
    </row>
    <row r="6478" spans="8:12" x14ac:dyDescent="0.15">
      <c r="H6478" s="2"/>
      <c r="K6478" s="3"/>
      <c r="L6478" s="3"/>
    </row>
    <row r="6479" spans="8:12" x14ac:dyDescent="0.15">
      <c r="H6479" s="2"/>
      <c r="K6479" s="3"/>
      <c r="L6479" s="3"/>
    </row>
    <row r="6480" spans="8:12" x14ac:dyDescent="0.15">
      <c r="H6480" s="2"/>
      <c r="K6480" s="3"/>
      <c r="L6480" s="3"/>
    </row>
    <row r="6481" spans="8:12" x14ac:dyDescent="0.15">
      <c r="H6481" s="2"/>
      <c r="K6481" s="3"/>
      <c r="L6481" s="3"/>
    </row>
    <row r="6482" spans="8:12" x14ac:dyDescent="0.15">
      <c r="H6482" s="2"/>
      <c r="K6482" s="3"/>
      <c r="L6482" s="3"/>
    </row>
    <row r="6483" spans="8:12" x14ac:dyDescent="0.15">
      <c r="H6483" s="2"/>
      <c r="K6483" s="3"/>
      <c r="L6483" s="3"/>
    </row>
    <row r="6484" spans="8:12" x14ac:dyDescent="0.15">
      <c r="H6484" s="2"/>
      <c r="K6484" s="3"/>
      <c r="L6484" s="3"/>
    </row>
    <row r="6485" spans="8:12" x14ac:dyDescent="0.15">
      <c r="H6485" s="2"/>
      <c r="K6485" s="3"/>
      <c r="L6485" s="3"/>
    </row>
    <row r="6486" spans="8:12" x14ac:dyDescent="0.15">
      <c r="H6486" s="2"/>
      <c r="K6486" s="3"/>
      <c r="L6486" s="3"/>
    </row>
    <row r="6487" spans="8:12" x14ac:dyDescent="0.15">
      <c r="H6487" s="2"/>
      <c r="K6487" s="3"/>
      <c r="L6487" s="3"/>
    </row>
    <row r="6488" spans="8:12" x14ac:dyDescent="0.15">
      <c r="H6488" s="2"/>
      <c r="K6488" s="3"/>
      <c r="L6488" s="3"/>
    </row>
    <row r="6489" spans="8:12" x14ac:dyDescent="0.15">
      <c r="H6489" s="2"/>
      <c r="K6489" s="3"/>
      <c r="L6489" s="3"/>
    </row>
    <row r="6490" spans="8:12" x14ac:dyDescent="0.15">
      <c r="H6490" s="2"/>
      <c r="K6490" s="3"/>
      <c r="L6490" s="3"/>
    </row>
    <row r="6491" spans="8:12" x14ac:dyDescent="0.15">
      <c r="H6491" s="2"/>
      <c r="K6491" s="3"/>
      <c r="L6491" s="3"/>
    </row>
    <row r="6492" spans="8:12" x14ac:dyDescent="0.15">
      <c r="H6492" s="2"/>
      <c r="K6492" s="3"/>
      <c r="L6492" s="3"/>
    </row>
    <row r="6493" spans="8:12" x14ac:dyDescent="0.15">
      <c r="H6493" s="2"/>
      <c r="K6493" s="3"/>
      <c r="L6493" s="3"/>
    </row>
    <row r="6494" spans="8:12" x14ac:dyDescent="0.15">
      <c r="H6494" s="2"/>
      <c r="K6494" s="3"/>
      <c r="L6494" s="3"/>
    </row>
    <row r="6495" spans="8:12" x14ac:dyDescent="0.15">
      <c r="H6495" s="2"/>
      <c r="K6495" s="3"/>
      <c r="L6495" s="3"/>
    </row>
    <row r="6496" spans="8:12" x14ac:dyDescent="0.15">
      <c r="H6496" s="2"/>
      <c r="K6496" s="3"/>
      <c r="L6496" s="3"/>
    </row>
    <row r="6497" spans="8:12" x14ac:dyDescent="0.15">
      <c r="H6497" s="2"/>
      <c r="K6497" s="3"/>
      <c r="L6497" s="3"/>
    </row>
    <row r="6498" spans="8:12" x14ac:dyDescent="0.15">
      <c r="H6498" s="2"/>
      <c r="K6498" s="3"/>
      <c r="L6498" s="3"/>
    </row>
    <row r="6499" spans="8:12" x14ac:dyDescent="0.15">
      <c r="H6499" s="2"/>
      <c r="K6499" s="3"/>
      <c r="L6499" s="3"/>
    </row>
    <row r="6500" spans="8:12" x14ac:dyDescent="0.15">
      <c r="H6500" s="2"/>
    </row>
    <row r="6501" spans="8:12" x14ac:dyDescent="0.15">
      <c r="H6501" s="2"/>
    </row>
    <row r="6502" spans="8:12" x14ac:dyDescent="0.15">
      <c r="H6502" s="2"/>
    </row>
    <row r="6503" spans="8:12" x14ac:dyDescent="0.15">
      <c r="H6503" s="2"/>
    </row>
    <row r="6504" spans="8:12" x14ac:dyDescent="0.15">
      <c r="H6504" s="2"/>
    </row>
    <row r="6505" spans="8:12" x14ac:dyDescent="0.15">
      <c r="H6505" s="2"/>
    </row>
    <row r="6506" spans="8:12" x14ac:dyDescent="0.15">
      <c r="H6506" s="2"/>
    </row>
    <row r="6507" spans="8:12" x14ac:dyDescent="0.15">
      <c r="H6507" s="2"/>
    </row>
    <row r="6508" spans="8:12" x14ac:dyDescent="0.15">
      <c r="H6508" s="2"/>
    </row>
    <row r="6509" spans="8:12" x14ac:dyDescent="0.15">
      <c r="H6509" s="2"/>
    </row>
    <row r="6510" spans="8:12" x14ac:dyDescent="0.15">
      <c r="H6510" s="2"/>
    </row>
    <row r="6511" spans="8:12" x14ac:dyDescent="0.15">
      <c r="H6511" s="2"/>
    </row>
    <row r="6512" spans="8:12" x14ac:dyDescent="0.15">
      <c r="H6512" s="2"/>
    </row>
    <row r="6513" spans="8:8" x14ac:dyDescent="0.15">
      <c r="H6513" s="2"/>
    </row>
    <row r="6514" spans="8:8" x14ac:dyDescent="0.15">
      <c r="H6514" s="2"/>
    </row>
    <row r="6515" spans="8:8" x14ac:dyDescent="0.15">
      <c r="H6515" s="2"/>
    </row>
    <row r="6516" spans="8:8" x14ac:dyDescent="0.15">
      <c r="H6516" s="2"/>
    </row>
    <row r="6517" spans="8:8" x14ac:dyDescent="0.15">
      <c r="H6517" s="2"/>
    </row>
    <row r="6518" spans="8:8" x14ac:dyDescent="0.15">
      <c r="H6518" s="2"/>
    </row>
    <row r="6519" spans="8:8" x14ac:dyDescent="0.15">
      <c r="H6519" s="2"/>
    </row>
    <row r="6520" spans="8:8" x14ac:dyDescent="0.15">
      <c r="H6520" s="2"/>
    </row>
    <row r="6521" spans="8:8" x14ac:dyDescent="0.15">
      <c r="H6521" s="2"/>
    </row>
    <row r="6522" spans="8:8" x14ac:dyDescent="0.15">
      <c r="H6522" s="2"/>
    </row>
    <row r="6523" spans="8:8" x14ac:dyDescent="0.15">
      <c r="H6523" s="2"/>
    </row>
    <row r="6524" spans="8:8" x14ac:dyDescent="0.15">
      <c r="H6524" s="2"/>
    </row>
    <row r="6525" spans="8:8" x14ac:dyDescent="0.15">
      <c r="H6525" s="2"/>
    </row>
    <row r="6526" spans="8:8" x14ac:dyDescent="0.15">
      <c r="H6526" s="2"/>
    </row>
    <row r="6527" spans="8:8" x14ac:dyDescent="0.15">
      <c r="H6527" s="2"/>
    </row>
    <row r="6528" spans="8:8" x14ac:dyDescent="0.15">
      <c r="H6528" s="2"/>
    </row>
    <row r="6529" spans="8:8" x14ac:dyDescent="0.15">
      <c r="H6529" s="2"/>
    </row>
    <row r="6530" spans="8:8" x14ac:dyDescent="0.15">
      <c r="H6530" s="2"/>
    </row>
    <row r="6531" spans="8:8" x14ac:dyDescent="0.15">
      <c r="H6531" s="2"/>
    </row>
    <row r="6532" spans="8:8" x14ac:dyDescent="0.15">
      <c r="H6532" s="2"/>
    </row>
    <row r="6533" spans="8:8" x14ac:dyDescent="0.15">
      <c r="H6533" s="2"/>
    </row>
    <row r="6534" spans="8:8" x14ac:dyDescent="0.15">
      <c r="H6534" s="2"/>
    </row>
    <row r="6535" spans="8:8" x14ac:dyDescent="0.15">
      <c r="H6535" s="2"/>
    </row>
    <row r="6536" spans="8:8" x14ac:dyDescent="0.15">
      <c r="H6536" s="2"/>
    </row>
    <row r="6537" spans="8:8" x14ac:dyDescent="0.15">
      <c r="H6537" s="2"/>
    </row>
    <row r="6538" spans="8:8" x14ac:dyDescent="0.15">
      <c r="H6538" s="2"/>
    </row>
    <row r="6539" spans="8:8" x14ac:dyDescent="0.15">
      <c r="H6539" s="2"/>
    </row>
    <row r="6540" spans="8:8" x14ac:dyDescent="0.15">
      <c r="H6540" s="2"/>
    </row>
    <row r="6541" spans="8:8" x14ac:dyDescent="0.15">
      <c r="H6541" s="2"/>
    </row>
    <row r="6542" spans="8:8" x14ac:dyDescent="0.15">
      <c r="H6542" s="2"/>
    </row>
    <row r="6543" spans="8:8" x14ac:dyDescent="0.15">
      <c r="H6543" s="2"/>
    </row>
    <row r="6544" spans="8:8" x14ac:dyDescent="0.15">
      <c r="H6544" s="2"/>
    </row>
    <row r="6545" spans="8:28" x14ac:dyDescent="0.15">
      <c r="H6545" s="2"/>
    </row>
    <row r="6546" spans="8:28" x14ac:dyDescent="0.15">
      <c r="H6546" s="2"/>
      <c r="K6546" s="3"/>
      <c r="L6546" s="3"/>
      <c r="T6546" s="3"/>
      <c r="U6546" s="3"/>
      <c r="Y6546" s="3"/>
      <c r="AB6546" s="3"/>
    </row>
    <row r="6547" spans="8:28" x14ac:dyDescent="0.15">
      <c r="H6547" s="2"/>
      <c r="K6547" s="3"/>
      <c r="L6547" s="3"/>
      <c r="T6547" s="3"/>
      <c r="U6547" s="3"/>
      <c r="Y6547" s="3"/>
      <c r="AB6547" s="3"/>
    </row>
    <row r="6548" spans="8:28" x14ac:dyDescent="0.15">
      <c r="H6548" s="2"/>
      <c r="K6548" s="3"/>
      <c r="L6548" s="3"/>
    </row>
    <row r="6549" spans="8:28" x14ac:dyDescent="0.15">
      <c r="H6549" s="2"/>
      <c r="K6549" s="3"/>
      <c r="L6549" s="3"/>
    </row>
    <row r="6550" spans="8:28" x14ac:dyDescent="0.15">
      <c r="H6550" s="2"/>
      <c r="K6550" s="3"/>
      <c r="L6550" s="3"/>
      <c r="T6550" s="3"/>
      <c r="U6550" s="3"/>
      <c r="Y6550" s="3"/>
      <c r="AB6550" s="3"/>
    </row>
    <row r="6551" spans="8:28" x14ac:dyDescent="0.15">
      <c r="H6551" s="2"/>
      <c r="K6551" s="3"/>
      <c r="L6551" s="3"/>
      <c r="T6551" s="3"/>
      <c r="U6551" s="3"/>
      <c r="Y6551" s="3"/>
      <c r="AB6551" s="3"/>
    </row>
    <row r="6552" spans="8:28" x14ac:dyDescent="0.15">
      <c r="H6552" s="2"/>
    </row>
    <row r="6553" spans="8:28" x14ac:dyDescent="0.15">
      <c r="H6553" s="2"/>
    </row>
    <row r="6554" spans="8:28" x14ac:dyDescent="0.15">
      <c r="H6554" s="2"/>
      <c r="K6554" s="3"/>
      <c r="L6554" s="3"/>
    </row>
    <row r="6555" spans="8:28" x14ac:dyDescent="0.15">
      <c r="H6555" s="2"/>
      <c r="K6555" s="3"/>
      <c r="L6555" s="3"/>
    </row>
    <row r="6556" spans="8:28" x14ac:dyDescent="0.15">
      <c r="H6556" s="2"/>
      <c r="K6556" s="3"/>
      <c r="L6556" s="3"/>
    </row>
    <row r="6557" spans="8:28" x14ac:dyDescent="0.15">
      <c r="H6557" s="2"/>
      <c r="K6557" s="3"/>
      <c r="L6557" s="3"/>
    </row>
    <row r="6558" spans="8:28" x14ac:dyDescent="0.15">
      <c r="H6558" s="2"/>
      <c r="K6558" s="3"/>
      <c r="L6558" s="3"/>
    </row>
    <row r="6559" spans="8:28" x14ac:dyDescent="0.15">
      <c r="H6559" s="2"/>
      <c r="K6559" s="3"/>
      <c r="L6559" s="3"/>
    </row>
    <row r="6560" spans="8:28" x14ac:dyDescent="0.15">
      <c r="H6560" s="2"/>
      <c r="K6560" s="3"/>
      <c r="L6560" s="3"/>
    </row>
    <row r="6561" spans="8:30" x14ac:dyDescent="0.15">
      <c r="H6561" s="2"/>
      <c r="K6561" s="3"/>
      <c r="L6561" s="3"/>
    </row>
    <row r="6562" spans="8:30" x14ac:dyDescent="0.15">
      <c r="H6562" s="2"/>
      <c r="K6562" s="3"/>
      <c r="L6562" s="3"/>
    </row>
    <row r="6563" spans="8:30" x14ac:dyDescent="0.15">
      <c r="H6563" s="2"/>
      <c r="K6563" s="3"/>
      <c r="L6563" s="3"/>
    </row>
    <row r="6564" spans="8:30" x14ac:dyDescent="0.15">
      <c r="H6564" s="2"/>
      <c r="T6564" s="3"/>
      <c r="U6564" s="3"/>
      <c r="Y6564" s="3"/>
      <c r="AA6564" s="3"/>
      <c r="AB6564" s="3"/>
    </row>
    <row r="6565" spans="8:30" x14ac:dyDescent="0.15">
      <c r="H6565" s="2"/>
      <c r="T6565" s="3"/>
      <c r="U6565" s="3"/>
      <c r="Y6565" s="3"/>
      <c r="AB6565" s="3"/>
    </row>
    <row r="6566" spans="8:30" x14ac:dyDescent="0.15">
      <c r="H6566" s="2"/>
      <c r="AD6566" s="6"/>
    </row>
    <row r="6567" spans="8:30" x14ac:dyDescent="0.15">
      <c r="H6567" s="2"/>
      <c r="AD6567" s="6"/>
    </row>
    <row r="6568" spans="8:30" x14ac:dyDescent="0.15">
      <c r="H6568" s="2"/>
      <c r="AD6568" s="6"/>
    </row>
    <row r="6569" spans="8:30" x14ac:dyDescent="0.15">
      <c r="H6569" s="2"/>
      <c r="AD6569" s="6"/>
    </row>
    <row r="6570" spans="8:30" x14ac:dyDescent="0.15">
      <c r="H6570" s="2"/>
      <c r="AD6570" s="6"/>
    </row>
    <row r="6571" spans="8:30" x14ac:dyDescent="0.15">
      <c r="H6571" s="2"/>
      <c r="AD6571" s="6"/>
    </row>
    <row r="6572" spans="8:30" x14ac:dyDescent="0.15">
      <c r="H6572" s="2"/>
      <c r="AD6572" s="6"/>
    </row>
    <row r="6573" spans="8:30" x14ac:dyDescent="0.15">
      <c r="H6573" s="2"/>
      <c r="AD6573" s="6"/>
    </row>
    <row r="6574" spans="8:30" x14ac:dyDescent="0.15">
      <c r="H6574" s="2"/>
      <c r="AD6574" s="6"/>
    </row>
    <row r="6575" spans="8:30" x14ac:dyDescent="0.15">
      <c r="H6575" s="2"/>
      <c r="AD6575" s="6"/>
    </row>
    <row r="6576" spans="8:30" x14ac:dyDescent="0.15">
      <c r="H6576" s="2"/>
    </row>
    <row r="6577" spans="8:30" x14ac:dyDescent="0.15">
      <c r="H6577" s="2"/>
    </row>
    <row r="6578" spans="8:30" x14ac:dyDescent="0.15">
      <c r="H6578" s="2"/>
    </row>
    <row r="6579" spans="8:30" x14ac:dyDescent="0.15">
      <c r="H6579" s="2"/>
    </row>
    <row r="6580" spans="8:30" x14ac:dyDescent="0.15">
      <c r="H6580" s="2"/>
      <c r="K6580" s="3"/>
      <c r="L6580" s="3"/>
      <c r="S6580" s="3"/>
      <c r="T6580" s="3"/>
      <c r="U6580" s="3"/>
      <c r="V6580" s="3"/>
      <c r="X6580" s="3"/>
      <c r="Y6580" s="3"/>
      <c r="AA6580" s="3"/>
      <c r="AB6580" s="3"/>
      <c r="AD6580" s="6"/>
    </row>
    <row r="6581" spans="8:30" x14ac:dyDescent="0.15">
      <c r="H6581" s="2"/>
      <c r="K6581" s="3"/>
      <c r="L6581" s="3"/>
      <c r="S6581" s="3"/>
      <c r="T6581" s="3"/>
      <c r="U6581" s="3"/>
      <c r="V6581" s="3"/>
      <c r="X6581" s="3"/>
      <c r="Y6581" s="3"/>
      <c r="AA6581" s="3"/>
      <c r="AB6581" s="3"/>
      <c r="AD6581" s="6"/>
    </row>
    <row r="6582" spans="8:30" x14ac:dyDescent="0.15">
      <c r="H6582" s="2"/>
      <c r="K6582" s="3"/>
      <c r="L6582" s="3"/>
      <c r="AD6582" s="6"/>
    </row>
    <row r="6583" spans="8:30" x14ac:dyDescent="0.15">
      <c r="H6583" s="2"/>
      <c r="K6583" s="3"/>
      <c r="L6583" s="3"/>
      <c r="AD6583" s="6"/>
    </row>
    <row r="6584" spans="8:30" x14ac:dyDescent="0.15">
      <c r="H6584" s="2"/>
      <c r="K6584" s="3"/>
      <c r="L6584" s="3"/>
      <c r="AD6584" s="6"/>
    </row>
    <row r="6585" spans="8:30" x14ac:dyDescent="0.15">
      <c r="H6585" s="2"/>
      <c r="K6585" s="3"/>
      <c r="L6585" s="3"/>
      <c r="AD6585" s="6"/>
    </row>
    <row r="6586" spans="8:30" x14ac:dyDescent="0.15">
      <c r="H6586" s="2"/>
      <c r="AD6586" s="6"/>
    </row>
    <row r="6587" spans="8:30" x14ac:dyDescent="0.15">
      <c r="H6587" s="2"/>
      <c r="AD6587" s="6"/>
    </row>
    <row r="6588" spans="8:30" x14ac:dyDescent="0.15">
      <c r="H6588" s="2"/>
      <c r="AD6588" s="6"/>
    </row>
    <row r="6589" spans="8:30" x14ac:dyDescent="0.15">
      <c r="H6589" s="2"/>
      <c r="AD6589" s="6"/>
    </row>
    <row r="6590" spans="8:30" x14ac:dyDescent="0.15">
      <c r="H6590" s="2"/>
      <c r="AD6590" s="6"/>
    </row>
    <row r="6591" spans="8:30" x14ac:dyDescent="0.15">
      <c r="H6591" s="2"/>
      <c r="AD6591" s="6"/>
    </row>
    <row r="6592" spans="8:30" x14ac:dyDescent="0.15">
      <c r="H6592" s="2"/>
      <c r="AD6592" s="6"/>
    </row>
    <row r="6593" spans="8:30" x14ac:dyDescent="0.15">
      <c r="H6593" s="2"/>
      <c r="AD6593" s="6"/>
    </row>
    <row r="6594" spans="8:30" x14ac:dyDescent="0.15">
      <c r="H6594" s="2"/>
      <c r="AD6594" s="6"/>
    </row>
    <row r="6595" spans="8:30" x14ac:dyDescent="0.15">
      <c r="H6595" s="2"/>
      <c r="AD6595" s="6"/>
    </row>
    <row r="6596" spans="8:30" x14ac:dyDescent="0.15">
      <c r="H6596" s="2"/>
      <c r="AD6596" s="6"/>
    </row>
    <row r="6597" spans="8:30" x14ac:dyDescent="0.15">
      <c r="H6597" s="2"/>
      <c r="AD6597" s="6"/>
    </row>
    <row r="6598" spans="8:30" x14ac:dyDescent="0.15">
      <c r="H6598" s="2"/>
      <c r="AD6598" s="6"/>
    </row>
    <row r="6599" spans="8:30" x14ac:dyDescent="0.15">
      <c r="H6599" s="2"/>
      <c r="AD6599" s="6"/>
    </row>
    <row r="6600" spans="8:30" x14ac:dyDescent="0.15">
      <c r="H6600" s="2"/>
      <c r="AD6600" s="6"/>
    </row>
    <row r="6601" spans="8:30" x14ac:dyDescent="0.15">
      <c r="H6601" s="2"/>
      <c r="AD6601" s="6"/>
    </row>
    <row r="6602" spans="8:30" x14ac:dyDescent="0.15">
      <c r="H6602" s="2"/>
      <c r="K6602" s="3"/>
      <c r="L6602" s="3"/>
      <c r="S6602" s="3"/>
      <c r="T6602" s="3"/>
      <c r="U6602" s="3"/>
      <c r="V6602" s="3"/>
      <c r="Y6602" s="3"/>
      <c r="AB6602" s="3"/>
    </row>
    <row r="6603" spans="8:30" x14ac:dyDescent="0.15">
      <c r="H6603" s="2"/>
      <c r="K6603" s="3"/>
      <c r="L6603" s="3"/>
      <c r="S6603" s="3"/>
      <c r="T6603" s="3"/>
      <c r="U6603" s="3"/>
      <c r="V6603" s="3"/>
      <c r="Y6603" s="3"/>
      <c r="AA6603" s="3"/>
      <c r="AB6603" s="3"/>
    </row>
    <row r="6604" spans="8:30" x14ac:dyDescent="0.15">
      <c r="H6604" s="2"/>
      <c r="T6604" s="3"/>
      <c r="Y6604" s="3"/>
    </row>
    <row r="6605" spans="8:30" x14ac:dyDescent="0.15">
      <c r="H6605" s="2"/>
      <c r="T6605" s="3"/>
    </row>
    <row r="6606" spans="8:30" x14ac:dyDescent="0.15">
      <c r="H6606" s="2"/>
      <c r="K6606" s="3"/>
      <c r="L6606" s="3"/>
      <c r="S6606" s="3"/>
      <c r="T6606" s="3"/>
      <c r="U6606" s="3"/>
      <c r="V6606" s="3"/>
      <c r="Y6606" s="3"/>
      <c r="AB6606" s="3"/>
    </row>
    <row r="6607" spans="8:30" x14ac:dyDescent="0.15">
      <c r="H6607" s="2"/>
      <c r="K6607" s="3"/>
      <c r="L6607" s="3"/>
      <c r="S6607" s="3"/>
      <c r="T6607" s="3"/>
      <c r="U6607" s="3"/>
      <c r="V6607" s="3"/>
      <c r="Y6607" s="3"/>
      <c r="AA6607" s="3"/>
      <c r="AB6607" s="3"/>
    </row>
    <row r="6608" spans="8:30" x14ac:dyDescent="0.15">
      <c r="H6608" s="2"/>
      <c r="K6608" s="3"/>
      <c r="L6608" s="3"/>
      <c r="S6608" s="3"/>
      <c r="T6608" s="3"/>
      <c r="U6608" s="3"/>
      <c r="V6608" s="3"/>
      <c r="Y6608" s="3"/>
      <c r="AA6608" s="3"/>
      <c r="AB6608" s="3"/>
    </row>
    <row r="6609" spans="8:30" x14ac:dyDescent="0.15">
      <c r="H6609" s="2"/>
      <c r="K6609" s="3"/>
      <c r="L6609" s="3"/>
      <c r="S6609" s="3"/>
      <c r="T6609" s="3"/>
      <c r="U6609" s="3"/>
      <c r="V6609" s="3"/>
      <c r="Y6609" s="3"/>
      <c r="AB6609" s="3"/>
    </row>
    <row r="6610" spans="8:30" x14ac:dyDescent="0.15">
      <c r="H6610" s="2"/>
      <c r="K6610" s="3"/>
      <c r="L6610" s="3"/>
      <c r="S6610" s="3"/>
      <c r="T6610" s="3"/>
      <c r="U6610" s="3"/>
      <c r="V6610" s="3"/>
      <c r="Y6610" s="3"/>
      <c r="AB6610" s="3"/>
    </row>
    <row r="6611" spans="8:30" x14ac:dyDescent="0.15">
      <c r="H6611" s="2"/>
      <c r="K6611" s="3"/>
      <c r="L6611" s="3"/>
      <c r="S6611" s="3"/>
      <c r="T6611" s="3"/>
      <c r="U6611" s="3"/>
      <c r="V6611" s="3"/>
      <c r="Y6611" s="3"/>
      <c r="AB6611" s="3"/>
    </row>
    <row r="6612" spans="8:30" x14ac:dyDescent="0.15">
      <c r="H6612" s="2"/>
      <c r="K6612" s="3"/>
      <c r="L6612" s="3"/>
      <c r="S6612" s="3"/>
      <c r="T6612" s="3"/>
      <c r="U6612" s="3"/>
      <c r="V6612" s="3"/>
      <c r="X6612" s="3"/>
      <c r="Y6612" s="3"/>
      <c r="AB6612" s="3"/>
    </row>
    <row r="6613" spans="8:30" x14ac:dyDescent="0.15">
      <c r="H6613" s="2"/>
      <c r="K6613" s="3"/>
      <c r="L6613" s="3"/>
      <c r="S6613" s="3"/>
      <c r="T6613" s="3"/>
      <c r="U6613" s="3"/>
      <c r="V6613" s="3"/>
      <c r="X6613" s="3"/>
      <c r="Y6613" s="3"/>
      <c r="AA6613" s="3"/>
      <c r="AB6613" s="3"/>
    </row>
    <row r="6614" spans="8:30" x14ac:dyDescent="0.15">
      <c r="H6614" s="2"/>
      <c r="K6614" s="3"/>
      <c r="L6614" s="3"/>
      <c r="S6614" s="3"/>
      <c r="T6614" s="3"/>
      <c r="U6614" s="3"/>
      <c r="V6614" s="3"/>
      <c r="Y6614" s="3"/>
      <c r="AB6614" s="3"/>
    </row>
    <row r="6615" spans="8:30" x14ac:dyDescent="0.15">
      <c r="H6615" s="2"/>
      <c r="K6615" s="3"/>
      <c r="L6615" s="3"/>
      <c r="S6615" s="3"/>
      <c r="T6615" s="3"/>
      <c r="U6615" s="3"/>
      <c r="V6615" s="3"/>
      <c r="Y6615" s="3"/>
      <c r="AA6615" s="3"/>
      <c r="AB6615" s="3"/>
    </row>
    <row r="6616" spans="8:30" x14ac:dyDescent="0.15">
      <c r="H6616" s="2"/>
      <c r="K6616" s="3"/>
      <c r="L6616" s="3"/>
      <c r="S6616" s="3"/>
      <c r="T6616" s="3"/>
      <c r="V6616" s="3"/>
      <c r="Y6616" s="3"/>
    </row>
    <row r="6617" spans="8:30" x14ac:dyDescent="0.15">
      <c r="H6617" s="2"/>
      <c r="K6617" s="3"/>
      <c r="L6617" s="3"/>
      <c r="S6617" s="3"/>
      <c r="T6617" s="3"/>
      <c r="V6617" s="3"/>
      <c r="Y6617" s="3"/>
    </row>
    <row r="6618" spans="8:30" x14ac:dyDescent="0.15">
      <c r="H6618" s="2"/>
      <c r="K6618" s="3"/>
      <c r="L6618" s="3"/>
      <c r="S6618" s="3"/>
      <c r="T6618" s="3"/>
      <c r="U6618" s="3"/>
      <c r="V6618" s="3"/>
      <c r="Y6618" s="3"/>
      <c r="AA6618" s="3"/>
      <c r="AB6618" s="3"/>
    </row>
    <row r="6619" spans="8:30" x14ac:dyDescent="0.15">
      <c r="H6619" s="2"/>
      <c r="K6619" s="3"/>
      <c r="L6619" s="3"/>
      <c r="S6619" s="3"/>
      <c r="T6619" s="3"/>
      <c r="U6619" s="3"/>
      <c r="V6619" s="3"/>
      <c r="Y6619" s="3"/>
      <c r="AB6619" s="3"/>
    </row>
    <row r="6620" spans="8:30" x14ac:dyDescent="0.15">
      <c r="H6620" s="2"/>
      <c r="K6620" s="3"/>
      <c r="L6620" s="3"/>
      <c r="S6620" s="3"/>
      <c r="T6620" s="3"/>
      <c r="V6620" s="3"/>
      <c r="Y6620" s="3"/>
    </row>
    <row r="6621" spans="8:30" x14ac:dyDescent="0.15">
      <c r="H6621" s="2"/>
      <c r="K6621" s="3"/>
      <c r="L6621" s="3"/>
      <c r="S6621" s="3"/>
      <c r="T6621" s="3"/>
      <c r="V6621" s="3"/>
      <c r="Y6621" s="3"/>
    </row>
    <row r="6622" spans="8:30" x14ac:dyDescent="0.15">
      <c r="H6622" s="2"/>
      <c r="K6622" s="3"/>
      <c r="L6622" s="3"/>
      <c r="S6622" s="3"/>
      <c r="T6622" s="3"/>
      <c r="U6622" s="3"/>
      <c r="V6622" s="3"/>
      <c r="Y6622" s="3"/>
      <c r="AB6622" s="3"/>
    </row>
    <row r="6623" spans="8:30" x14ac:dyDescent="0.15">
      <c r="H6623" s="2"/>
      <c r="K6623" s="3"/>
      <c r="L6623" s="3"/>
      <c r="S6623" s="3"/>
      <c r="T6623" s="3"/>
      <c r="U6623" s="3"/>
      <c r="V6623" s="3"/>
      <c r="Y6623" s="3"/>
      <c r="AB6623" s="3"/>
    </row>
    <row r="6624" spans="8:30" x14ac:dyDescent="0.15">
      <c r="H6624" s="2"/>
      <c r="AD6624" s="6"/>
    </row>
    <row r="6625" spans="8:30" x14ac:dyDescent="0.15">
      <c r="H6625" s="2"/>
      <c r="AD6625" s="6"/>
    </row>
    <row r="6626" spans="8:30" x14ac:dyDescent="0.15">
      <c r="H6626" s="2"/>
    </row>
    <row r="6627" spans="8:30" x14ac:dyDescent="0.15">
      <c r="H6627" s="2"/>
    </row>
    <row r="6628" spans="8:30" x14ac:dyDescent="0.15">
      <c r="H6628" s="2"/>
    </row>
    <row r="6629" spans="8:30" x14ac:dyDescent="0.15">
      <c r="H6629" s="2"/>
    </row>
    <row r="6630" spans="8:30" x14ac:dyDescent="0.15">
      <c r="H6630" s="2"/>
    </row>
    <row r="6631" spans="8:30" x14ac:dyDescent="0.15">
      <c r="H6631" s="2"/>
    </row>
    <row r="6632" spans="8:30" x14ac:dyDescent="0.15">
      <c r="H6632" s="2"/>
    </row>
    <row r="6633" spans="8:30" x14ac:dyDescent="0.15">
      <c r="H6633" s="2"/>
    </row>
    <row r="6634" spans="8:30" x14ac:dyDescent="0.15">
      <c r="H6634" s="2"/>
    </row>
    <row r="6635" spans="8:30" x14ac:dyDescent="0.15">
      <c r="H6635" s="2"/>
    </row>
    <row r="6636" spans="8:30" x14ac:dyDescent="0.15">
      <c r="H6636" s="2"/>
    </row>
    <row r="6637" spans="8:30" x14ac:dyDescent="0.15">
      <c r="H6637" s="2"/>
    </row>
    <row r="6638" spans="8:30" x14ac:dyDescent="0.15">
      <c r="H6638" s="2"/>
    </row>
    <row r="6639" spans="8:30" x14ac:dyDescent="0.15">
      <c r="H6639" s="2"/>
    </row>
    <row r="6640" spans="8:30" x14ac:dyDescent="0.15">
      <c r="H6640" s="2"/>
    </row>
    <row r="6641" spans="8:30" x14ac:dyDescent="0.15">
      <c r="H6641" s="2"/>
    </row>
    <row r="6642" spans="8:30" x14ac:dyDescent="0.15">
      <c r="H6642" s="2"/>
    </row>
    <row r="6643" spans="8:30" x14ac:dyDescent="0.15">
      <c r="H6643" s="2"/>
    </row>
    <row r="6644" spans="8:30" x14ac:dyDescent="0.15">
      <c r="H6644" s="2"/>
      <c r="AD6644" s="6"/>
    </row>
    <row r="6645" spans="8:30" x14ac:dyDescent="0.15">
      <c r="H6645" s="2"/>
      <c r="AD6645" s="6"/>
    </row>
    <row r="6646" spans="8:30" x14ac:dyDescent="0.15">
      <c r="H6646" s="2"/>
      <c r="AD6646" s="6"/>
    </row>
    <row r="6647" spans="8:30" x14ac:dyDescent="0.15">
      <c r="H6647" s="2"/>
      <c r="AD6647" s="6"/>
    </row>
    <row r="6648" spans="8:30" x14ac:dyDescent="0.15">
      <c r="H6648" s="2"/>
    </row>
    <row r="6649" spans="8:30" x14ac:dyDescent="0.15">
      <c r="H6649" s="2"/>
    </row>
    <row r="6650" spans="8:30" x14ac:dyDescent="0.15">
      <c r="H6650" s="2"/>
    </row>
    <row r="6651" spans="8:30" x14ac:dyDescent="0.15">
      <c r="H6651" s="2"/>
    </row>
    <row r="6652" spans="8:30" x14ac:dyDescent="0.15">
      <c r="H6652" s="2"/>
      <c r="K6652" s="3"/>
      <c r="L6652" s="3"/>
      <c r="S6652" s="3"/>
      <c r="T6652" s="3"/>
      <c r="V6652" s="3"/>
      <c r="Y6652" s="3"/>
      <c r="AD6652" s="6"/>
    </row>
    <row r="6653" spans="8:30" x14ac:dyDescent="0.15">
      <c r="H6653" s="2"/>
      <c r="K6653" s="3"/>
      <c r="L6653" s="3"/>
      <c r="S6653" s="3"/>
      <c r="T6653" s="3"/>
      <c r="V6653" s="3"/>
      <c r="Y6653" s="3"/>
      <c r="AD6653" s="6"/>
    </row>
    <row r="6654" spans="8:30" x14ac:dyDescent="0.15">
      <c r="H6654" s="2"/>
      <c r="K6654" s="3"/>
      <c r="L6654" s="3"/>
      <c r="AD6654" s="6"/>
    </row>
    <row r="6655" spans="8:30" x14ac:dyDescent="0.15">
      <c r="H6655" s="2"/>
      <c r="K6655" s="3"/>
      <c r="L6655" s="3"/>
      <c r="AD6655" s="6"/>
    </row>
    <row r="6656" spans="8:30" x14ac:dyDescent="0.15">
      <c r="H6656" s="2"/>
      <c r="AD6656" s="6"/>
    </row>
    <row r="6657" spans="8:30" x14ac:dyDescent="0.15">
      <c r="H6657" s="2"/>
      <c r="AD6657" s="6"/>
    </row>
    <row r="6658" spans="8:30" x14ac:dyDescent="0.15">
      <c r="H6658" s="2"/>
    </row>
    <row r="6659" spans="8:30" x14ac:dyDescent="0.15">
      <c r="H6659" s="2"/>
    </row>
    <row r="6660" spans="8:30" x14ac:dyDescent="0.15">
      <c r="H6660" s="2"/>
    </row>
    <row r="6661" spans="8:30" x14ac:dyDescent="0.15">
      <c r="H6661" s="2"/>
    </row>
    <row r="6662" spans="8:30" x14ac:dyDescent="0.15">
      <c r="H6662" s="2"/>
    </row>
    <row r="6663" spans="8:30" x14ac:dyDescent="0.15">
      <c r="H6663" s="2"/>
    </row>
    <row r="6664" spans="8:30" x14ac:dyDescent="0.15">
      <c r="H6664" s="2"/>
    </row>
    <row r="6665" spans="8:30" x14ac:dyDescent="0.15">
      <c r="H6665" s="2"/>
    </row>
    <row r="6666" spans="8:30" x14ac:dyDescent="0.15">
      <c r="H6666" s="2"/>
      <c r="T6666" s="3"/>
      <c r="Y6666" s="3"/>
    </row>
    <row r="6667" spans="8:30" x14ac:dyDescent="0.15">
      <c r="H6667" s="2"/>
      <c r="T6667" s="3"/>
      <c r="Y6667" s="3"/>
    </row>
    <row r="6668" spans="8:30" x14ac:dyDescent="0.15">
      <c r="H6668" s="2"/>
    </row>
    <row r="6669" spans="8:30" x14ac:dyDescent="0.15">
      <c r="H6669" s="2"/>
    </row>
    <row r="6670" spans="8:30" x14ac:dyDescent="0.15">
      <c r="H6670" s="2"/>
    </row>
    <row r="6671" spans="8:30" x14ac:dyDescent="0.15">
      <c r="H6671" s="2"/>
    </row>
    <row r="6672" spans="8:30" x14ac:dyDescent="0.15">
      <c r="H6672" s="2"/>
    </row>
    <row r="6673" spans="8:25" x14ac:dyDescent="0.15">
      <c r="H6673" s="2"/>
    </row>
    <row r="6674" spans="8:25" x14ac:dyDescent="0.15">
      <c r="H6674" s="2"/>
    </row>
    <row r="6675" spans="8:25" x14ac:dyDescent="0.15">
      <c r="H6675" s="2"/>
    </row>
    <row r="6676" spans="8:25" x14ac:dyDescent="0.15">
      <c r="H6676" s="2"/>
    </row>
    <row r="6677" spans="8:25" x14ac:dyDescent="0.15">
      <c r="H6677" s="2"/>
    </row>
    <row r="6678" spans="8:25" x14ac:dyDescent="0.15">
      <c r="H6678" s="2"/>
    </row>
    <row r="6679" spans="8:25" x14ac:dyDescent="0.15">
      <c r="H6679" s="2"/>
    </row>
    <row r="6680" spans="8:25" x14ac:dyDescent="0.15">
      <c r="H6680" s="2"/>
    </row>
    <row r="6681" spans="8:25" x14ac:dyDescent="0.15">
      <c r="H6681" s="2"/>
    </row>
    <row r="6682" spans="8:25" x14ac:dyDescent="0.15">
      <c r="H6682" s="2"/>
    </row>
    <row r="6683" spans="8:25" x14ac:dyDescent="0.15">
      <c r="H6683" s="2"/>
    </row>
    <row r="6684" spans="8:25" x14ac:dyDescent="0.15">
      <c r="H6684" s="2"/>
      <c r="T6684" s="3"/>
      <c r="Y6684" s="3"/>
    </row>
    <row r="6685" spans="8:25" x14ac:dyDescent="0.15">
      <c r="H6685" s="2"/>
      <c r="T6685" s="3"/>
      <c r="Y6685" s="3"/>
    </row>
    <row r="6686" spans="8:25" x14ac:dyDescent="0.15">
      <c r="H6686" s="2"/>
    </row>
    <row r="6687" spans="8:25" x14ac:dyDescent="0.15">
      <c r="H6687" s="2"/>
    </row>
    <row r="6688" spans="8:25" x14ac:dyDescent="0.15">
      <c r="H6688" s="2"/>
    </row>
    <row r="6689" spans="8:25" x14ac:dyDescent="0.15">
      <c r="H6689" s="2"/>
    </row>
    <row r="6690" spans="8:25" x14ac:dyDescent="0.15">
      <c r="H6690" s="2"/>
    </row>
    <row r="6691" spans="8:25" x14ac:dyDescent="0.15">
      <c r="H6691" s="2"/>
    </row>
    <row r="6692" spans="8:25" x14ac:dyDescent="0.15">
      <c r="H6692" s="2"/>
    </row>
    <row r="6693" spans="8:25" x14ac:dyDescent="0.15">
      <c r="H6693" s="2"/>
    </row>
    <row r="6694" spans="8:25" x14ac:dyDescent="0.15">
      <c r="H6694" s="2"/>
    </row>
    <row r="6695" spans="8:25" x14ac:dyDescent="0.15">
      <c r="H6695" s="2"/>
    </row>
    <row r="6696" spans="8:25" x14ac:dyDescent="0.15">
      <c r="H6696" s="2"/>
      <c r="O6696" s="6"/>
      <c r="T6696" s="3"/>
      <c r="Y6696" s="3"/>
    </row>
    <row r="6697" spans="8:25" x14ac:dyDescent="0.15">
      <c r="H6697" s="2"/>
      <c r="O6697" s="6"/>
      <c r="T6697" s="3"/>
      <c r="Y6697" s="3"/>
    </row>
    <row r="6698" spans="8:25" x14ac:dyDescent="0.15">
      <c r="H6698" s="2"/>
      <c r="K6698" s="3"/>
      <c r="L6698" s="3"/>
    </row>
    <row r="6699" spans="8:25" x14ac:dyDescent="0.15">
      <c r="H6699" s="2"/>
      <c r="K6699" s="3"/>
      <c r="L6699" s="3"/>
    </row>
    <row r="6700" spans="8:25" x14ac:dyDescent="0.15">
      <c r="H6700" s="2"/>
    </row>
    <row r="6701" spans="8:25" x14ac:dyDescent="0.15">
      <c r="H6701" s="2"/>
    </row>
    <row r="6702" spans="8:25" x14ac:dyDescent="0.15">
      <c r="H6702" s="2"/>
    </row>
    <row r="6703" spans="8:25" x14ac:dyDescent="0.15">
      <c r="H6703" s="2"/>
    </row>
    <row r="6704" spans="8:25" x14ac:dyDescent="0.15">
      <c r="H6704" s="2"/>
    </row>
    <row r="6705" spans="8:8" x14ac:dyDescent="0.15">
      <c r="H6705" s="2"/>
    </row>
    <row r="6706" spans="8:8" x14ac:dyDescent="0.15">
      <c r="H6706" s="2"/>
    </row>
    <row r="6707" spans="8:8" x14ac:dyDescent="0.15">
      <c r="H6707" s="2"/>
    </row>
    <row r="6708" spans="8:8" x14ac:dyDescent="0.15">
      <c r="H6708" s="2"/>
    </row>
    <row r="6709" spans="8:8" x14ac:dyDescent="0.15">
      <c r="H6709" s="2"/>
    </row>
    <row r="6710" spans="8:8" x14ac:dyDescent="0.15">
      <c r="H6710" s="2"/>
    </row>
    <row r="6711" spans="8:8" x14ac:dyDescent="0.15">
      <c r="H6711" s="2"/>
    </row>
    <row r="6712" spans="8:8" x14ac:dyDescent="0.15">
      <c r="H6712" s="2"/>
    </row>
    <row r="6713" spans="8:8" x14ac:dyDescent="0.15">
      <c r="H6713" s="2"/>
    </row>
    <row r="6714" spans="8:8" x14ac:dyDescent="0.15">
      <c r="H6714" s="2"/>
    </row>
    <row r="6715" spans="8:8" x14ac:dyDescent="0.15">
      <c r="H6715" s="2"/>
    </row>
    <row r="6716" spans="8:8" x14ac:dyDescent="0.15">
      <c r="H6716" s="2"/>
    </row>
    <row r="6717" spans="8:8" x14ac:dyDescent="0.15">
      <c r="H6717" s="2"/>
    </row>
    <row r="6718" spans="8:8" x14ac:dyDescent="0.15">
      <c r="H6718" s="2"/>
    </row>
    <row r="6719" spans="8:8" x14ac:dyDescent="0.15">
      <c r="H6719" s="2"/>
    </row>
    <row r="6720" spans="8:8" x14ac:dyDescent="0.15">
      <c r="H6720" s="2"/>
    </row>
    <row r="6721" spans="8:8" x14ac:dyDescent="0.15">
      <c r="H6721" s="2"/>
    </row>
    <row r="6722" spans="8:8" x14ac:dyDescent="0.15">
      <c r="H6722" s="2"/>
    </row>
    <row r="6723" spans="8:8" x14ac:dyDescent="0.15">
      <c r="H6723" s="2"/>
    </row>
    <row r="6724" spans="8:8" x14ac:dyDescent="0.15">
      <c r="H6724" s="2"/>
    </row>
    <row r="6725" spans="8:8" x14ac:dyDescent="0.15">
      <c r="H6725" s="2"/>
    </row>
    <row r="6726" spans="8:8" x14ac:dyDescent="0.15">
      <c r="H6726" s="2"/>
    </row>
    <row r="6727" spans="8:8" x14ac:dyDescent="0.15">
      <c r="H6727" s="2"/>
    </row>
    <row r="6728" spans="8:8" x14ac:dyDescent="0.15">
      <c r="H6728" s="2"/>
    </row>
    <row r="6729" spans="8:8" x14ac:dyDescent="0.15">
      <c r="H6729" s="2"/>
    </row>
    <row r="6730" spans="8:8" x14ac:dyDescent="0.15">
      <c r="H6730" s="2"/>
    </row>
    <row r="6731" spans="8:8" x14ac:dyDescent="0.15">
      <c r="H6731" s="2"/>
    </row>
    <row r="6732" spans="8:8" x14ac:dyDescent="0.15">
      <c r="H6732" s="2"/>
    </row>
    <row r="6733" spans="8:8" x14ac:dyDescent="0.15">
      <c r="H6733" s="2"/>
    </row>
    <row r="6734" spans="8:8" x14ac:dyDescent="0.15">
      <c r="H6734" s="2"/>
    </row>
    <row r="6735" spans="8:8" x14ac:dyDescent="0.15">
      <c r="H6735" s="2"/>
    </row>
    <row r="6736" spans="8:8" x14ac:dyDescent="0.15">
      <c r="H6736" s="2"/>
    </row>
    <row r="6737" spans="8:28" x14ac:dyDescent="0.15">
      <c r="H6737" s="2"/>
    </row>
    <row r="6738" spans="8:28" x14ac:dyDescent="0.15">
      <c r="H6738" s="2"/>
    </row>
    <row r="6739" spans="8:28" x14ac:dyDescent="0.15">
      <c r="H6739" s="2"/>
    </row>
    <row r="6740" spans="8:28" x14ac:dyDescent="0.15">
      <c r="H6740" s="2"/>
    </row>
    <row r="6741" spans="8:28" x14ac:dyDescent="0.15">
      <c r="H6741" s="2"/>
    </row>
    <row r="6742" spans="8:28" x14ac:dyDescent="0.15">
      <c r="H6742" s="2"/>
      <c r="K6742" s="3"/>
      <c r="L6742" s="3"/>
      <c r="T6742" s="3"/>
      <c r="U6742" s="3"/>
      <c r="Y6742" s="3"/>
      <c r="AB6742" s="3"/>
    </row>
    <row r="6743" spans="8:28" x14ac:dyDescent="0.15">
      <c r="H6743" s="2"/>
      <c r="K6743" s="3"/>
      <c r="L6743" s="3"/>
      <c r="T6743" s="3"/>
      <c r="U6743" s="3"/>
      <c r="Y6743" s="3"/>
      <c r="AB6743" s="3"/>
    </row>
    <row r="6744" spans="8:28" x14ac:dyDescent="0.15">
      <c r="H6744" s="2"/>
      <c r="K6744" s="3"/>
      <c r="L6744" s="3"/>
      <c r="T6744" s="3"/>
      <c r="U6744" s="3"/>
    </row>
    <row r="6745" spans="8:28" x14ac:dyDescent="0.15">
      <c r="H6745" s="2"/>
      <c r="K6745" s="3"/>
      <c r="L6745" s="3"/>
      <c r="T6745" s="3"/>
      <c r="U6745" s="3"/>
      <c r="Y6745" s="3"/>
      <c r="AB6745" s="3"/>
    </row>
    <row r="6746" spans="8:28" x14ac:dyDescent="0.15">
      <c r="H6746" s="2"/>
      <c r="K6746" s="3"/>
      <c r="L6746" s="3"/>
    </row>
    <row r="6747" spans="8:28" x14ac:dyDescent="0.15">
      <c r="H6747" s="2"/>
      <c r="K6747" s="3"/>
      <c r="L6747" s="3"/>
    </row>
    <row r="6748" spans="8:28" x14ac:dyDescent="0.15">
      <c r="H6748" s="2"/>
    </row>
    <row r="6749" spans="8:28" x14ac:dyDescent="0.15">
      <c r="H6749" s="2"/>
    </row>
    <row r="6750" spans="8:28" x14ac:dyDescent="0.15">
      <c r="H6750" s="2"/>
    </row>
    <row r="6751" spans="8:28" x14ac:dyDescent="0.15">
      <c r="H6751" s="2"/>
    </row>
    <row r="6752" spans="8:28" x14ac:dyDescent="0.15">
      <c r="H6752" s="2"/>
    </row>
    <row r="6753" spans="8:8" x14ac:dyDescent="0.15">
      <c r="H6753" s="2"/>
    </row>
    <row r="6754" spans="8:8" x14ac:dyDescent="0.15">
      <c r="H6754" s="2"/>
    </row>
    <row r="6755" spans="8:8" x14ac:dyDescent="0.15">
      <c r="H6755" s="2"/>
    </row>
    <row r="6756" spans="8:8" x14ac:dyDescent="0.15">
      <c r="H6756" s="2"/>
    </row>
    <row r="6757" spans="8:8" x14ac:dyDescent="0.15">
      <c r="H6757" s="2"/>
    </row>
    <row r="6758" spans="8:8" x14ac:dyDescent="0.15">
      <c r="H6758" s="2"/>
    </row>
    <row r="6759" spans="8:8" x14ac:dyDescent="0.15">
      <c r="H6759" s="2"/>
    </row>
    <row r="6760" spans="8:8" x14ac:dyDescent="0.15">
      <c r="H6760" s="2"/>
    </row>
    <row r="6761" spans="8:8" x14ac:dyDescent="0.15">
      <c r="H6761" s="2"/>
    </row>
    <row r="6762" spans="8:8" x14ac:dyDescent="0.15">
      <c r="H6762" s="2"/>
    </row>
    <row r="6763" spans="8:8" x14ac:dyDescent="0.15">
      <c r="H6763" s="2"/>
    </row>
    <row r="6764" spans="8:8" x14ac:dyDescent="0.15">
      <c r="H6764" s="2"/>
    </row>
    <row r="6765" spans="8:8" x14ac:dyDescent="0.15">
      <c r="H6765" s="2"/>
    </row>
    <row r="6766" spans="8:8" x14ac:dyDescent="0.15">
      <c r="H6766" s="2"/>
    </row>
    <row r="6767" spans="8:8" x14ac:dyDescent="0.15">
      <c r="H6767" s="2"/>
    </row>
    <row r="6768" spans="8:8" x14ac:dyDescent="0.15">
      <c r="H6768" s="2"/>
    </row>
    <row r="6769" spans="8:12" x14ac:dyDescent="0.15">
      <c r="H6769" s="2"/>
    </row>
    <row r="6770" spans="8:12" x14ac:dyDescent="0.15">
      <c r="H6770" s="2"/>
      <c r="K6770" s="3"/>
      <c r="L6770" s="3"/>
    </row>
    <row r="6771" spans="8:12" x14ac:dyDescent="0.15">
      <c r="H6771" s="2"/>
      <c r="K6771" s="3"/>
      <c r="L6771" s="3"/>
    </row>
    <row r="6772" spans="8:12" x14ac:dyDescent="0.15">
      <c r="H6772" s="2"/>
      <c r="K6772" s="3"/>
      <c r="L6772" s="3"/>
    </row>
    <row r="6773" spans="8:12" x14ac:dyDescent="0.15">
      <c r="H6773" s="2"/>
      <c r="K6773" s="3"/>
      <c r="L6773" s="3"/>
    </row>
    <row r="6774" spans="8:12" x14ac:dyDescent="0.15">
      <c r="H6774" s="2"/>
      <c r="K6774" s="3"/>
      <c r="L6774" s="3"/>
    </row>
    <row r="6775" spans="8:12" x14ac:dyDescent="0.15">
      <c r="H6775" s="2"/>
      <c r="K6775" s="3"/>
      <c r="L6775" s="3"/>
    </row>
    <row r="6776" spans="8:12" x14ac:dyDescent="0.15">
      <c r="H6776" s="2"/>
      <c r="K6776" s="3"/>
      <c r="L6776" s="3"/>
    </row>
    <row r="6777" spans="8:12" x14ac:dyDescent="0.15">
      <c r="H6777" s="2"/>
      <c r="K6777" s="3"/>
      <c r="L6777" s="3"/>
    </row>
    <row r="6778" spans="8:12" x14ac:dyDescent="0.15">
      <c r="H6778" s="2"/>
      <c r="K6778" s="3"/>
      <c r="L6778" s="3"/>
    </row>
    <row r="6779" spans="8:12" x14ac:dyDescent="0.15">
      <c r="H6779" s="2"/>
      <c r="K6779" s="3"/>
      <c r="L6779" s="3"/>
    </row>
    <row r="6780" spans="8:12" x14ac:dyDescent="0.15">
      <c r="H6780" s="2"/>
    </row>
    <row r="6781" spans="8:12" x14ac:dyDescent="0.15">
      <c r="H6781" s="2"/>
    </row>
    <row r="6782" spans="8:12" x14ac:dyDescent="0.15">
      <c r="H6782" s="2"/>
    </row>
    <row r="6783" spans="8:12" x14ac:dyDescent="0.15">
      <c r="H6783" s="2"/>
    </row>
    <row r="6784" spans="8:12" x14ac:dyDescent="0.15">
      <c r="H6784" s="2"/>
    </row>
    <row r="6785" spans="8:12" x14ac:dyDescent="0.15">
      <c r="H6785" s="2"/>
    </row>
    <row r="6786" spans="8:12" x14ac:dyDescent="0.15">
      <c r="H6786" s="2"/>
      <c r="K6786" s="3"/>
      <c r="L6786" s="3"/>
    </row>
    <row r="6787" spans="8:12" x14ac:dyDescent="0.15">
      <c r="H6787" s="2"/>
      <c r="K6787" s="3"/>
      <c r="L6787" s="3"/>
    </row>
    <row r="6788" spans="8:12" x14ac:dyDescent="0.15">
      <c r="H6788" s="2"/>
      <c r="K6788" s="3"/>
      <c r="L6788" s="3"/>
    </row>
    <row r="6789" spans="8:12" x14ac:dyDescent="0.15">
      <c r="H6789" s="2"/>
      <c r="K6789" s="3"/>
      <c r="L6789" s="3"/>
    </row>
    <row r="6790" spans="8:12" x14ac:dyDescent="0.15">
      <c r="H6790" s="2"/>
      <c r="K6790" s="3"/>
      <c r="L6790" s="3"/>
    </row>
    <row r="6791" spans="8:12" x14ac:dyDescent="0.15">
      <c r="H6791" s="2"/>
      <c r="K6791" s="3"/>
      <c r="L6791" s="3"/>
    </row>
    <row r="6792" spans="8:12" x14ac:dyDescent="0.15">
      <c r="H6792" s="2"/>
      <c r="K6792" s="3"/>
      <c r="L6792" s="3"/>
    </row>
    <row r="6793" spans="8:12" x14ac:dyDescent="0.15">
      <c r="H6793" s="2"/>
      <c r="K6793" s="3"/>
      <c r="L6793" s="3"/>
    </row>
    <row r="6794" spans="8:12" x14ac:dyDescent="0.15">
      <c r="H6794" s="2"/>
    </row>
    <row r="6795" spans="8:12" x14ac:dyDescent="0.15">
      <c r="H6795" s="2"/>
    </row>
    <row r="6796" spans="8:12" x14ac:dyDescent="0.15">
      <c r="H6796" s="2"/>
    </row>
    <row r="6797" spans="8:12" x14ac:dyDescent="0.15">
      <c r="H6797" s="2"/>
    </row>
    <row r="6798" spans="8:12" x14ac:dyDescent="0.15">
      <c r="H6798" s="2"/>
    </row>
    <row r="6799" spans="8:12" x14ac:dyDescent="0.15">
      <c r="H6799" s="2"/>
    </row>
    <row r="6800" spans="8:12" x14ac:dyDescent="0.15">
      <c r="H6800" s="2"/>
    </row>
    <row r="6801" spans="8:30" x14ac:dyDescent="0.15">
      <c r="H6801" s="2"/>
    </row>
    <row r="6802" spans="8:30" x14ac:dyDescent="0.15">
      <c r="H6802" s="2"/>
    </row>
    <row r="6803" spans="8:30" x14ac:dyDescent="0.15">
      <c r="H6803" s="2"/>
    </row>
    <row r="6804" spans="8:30" x14ac:dyDescent="0.15">
      <c r="H6804" s="2"/>
    </row>
    <row r="6805" spans="8:30" x14ac:dyDescent="0.15">
      <c r="H6805" s="2"/>
    </row>
    <row r="6806" spans="8:30" x14ac:dyDescent="0.15">
      <c r="H6806" s="2"/>
    </row>
    <row r="6807" spans="8:30" x14ac:dyDescent="0.15">
      <c r="H6807" s="2"/>
    </row>
    <row r="6808" spans="8:30" x14ac:dyDescent="0.15">
      <c r="H6808" s="2"/>
    </row>
    <row r="6809" spans="8:30" x14ac:dyDescent="0.15">
      <c r="H6809" s="2"/>
    </row>
    <row r="6810" spans="8:30" x14ac:dyDescent="0.15">
      <c r="H6810" s="2"/>
      <c r="AD6810" s="6"/>
    </row>
    <row r="6811" spans="8:30" x14ac:dyDescent="0.15">
      <c r="H6811" s="2"/>
      <c r="AD6811" s="6"/>
    </row>
    <row r="6812" spans="8:30" x14ac:dyDescent="0.15">
      <c r="H6812" s="2"/>
    </row>
    <row r="6813" spans="8:30" x14ac:dyDescent="0.15">
      <c r="H6813" s="2"/>
    </row>
    <row r="6814" spans="8:30" x14ac:dyDescent="0.15">
      <c r="H6814" s="2"/>
    </row>
    <row r="6815" spans="8:30" x14ac:dyDescent="0.15">
      <c r="H6815" s="2"/>
    </row>
    <row r="6816" spans="8:30" x14ac:dyDescent="0.15">
      <c r="H6816" s="2"/>
      <c r="T6816" s="3"/>
      <c r="U6816" s="3"/>
      <c r="Y6816" s="3"/>
      <c r="AB6816" s="3"/>
    </row>
    <row r="6817" spans="8:30" x14ac:dyDescent="0.15">
      <c r="H6817" s="2"/>
      <c r="T6817" s="3"/>
      <c r="U6817" s="3"/>
      <c r="Y6817" s="3"/>
      <c r="AB6817" s="3"/>
    </row>
    <row r="6818" spans="8:30" x14ac:dyDescent="0.15">
      <c r="H6818" s="2"/>
      <c r="K6818" s="3"/>
      <c r="L6818" s="3"/>
    </row>
    <row r="6819" spans="8:30" x14ac:dyDescent="0.15">
      <c r="H6819" s="2"/>
      <c r="K6819" s="3"/>
      <c r="L6819" s="3"/>
    </row>
    <row r="6820" spans="8:30" x14ac:dyDescent="0.15">
      <c r="H6820" s="2"/>
    </row>
    <row r="6821" spans="8:30" x14ac:dyDescent="0.15">
      <c r="H6821" s="2"/>
    </row>
    <row r="6822" spans="8:30" x14ac:dyDescent="0.15">
      <c r="H6822" s="2"/>
      <c r="K6822" s="3"/>
      <c r="L6822" s="3"/>
      <c r="S6822" s="3"/>
      <c r="T6822" s="3"/>
      <c r="Y6822" s="3"/>
    </row>
    <row r="6823" spans="8:30" x14ac:dyDescent="0.15">
      <c r="H6823" s="2"/>
      <c r="K6823" s="3"/>
      <c r="L6823" s="3"/>
      <c r="S6823" s="3"/>
      <c r="T6823" s="3"/>
      <c r="Y6823" s="3"/>
    </row>
    <row r="6824" spans="8:30" x14ac:dyDescent="0.15">
      <c r="H6824" s="2"/>
      <c r="O6824" s="6"/>
    </row>
    <row r="6825" spans="8:30" x14ac:dyDescent="0.15">
      <c r="H6825" s="2"/>
      <c r="O6825" s="6"/>
    </row>
    <row r="6826" spans="8:30" x14ac:dyDescent="0.15">
      <c r="H6826" s="2"/>
      <c r="AD6826" s="6"/>
    </row>
    <row r="6827" spans="8:30" x14ac:dyDescent="0.15">
      <c r="H6827" s="2"/>
      <c r="AD6827" s="6"/>
    </row>
    <row r="6828" spans="8:30" x14ac:dyDescent="0.15">
      <c r="H6828" s="2"/>
    </row>
    <row r="6829" spans="8:30" x14ac:dyDescent="0.15">
      <c r="H6829" s="2"/>
    </row>
    <row r="6830" spans="8:30" x14ac:dyDescent="0.15">
      <c r="H6830" s="2"/>
    </row>
    <row r="6831" spans="8:30" x14ac:dyDescent="0.15">
      <c r="H6831" s="2"/>
    </row>
    <row r="6832" spans="8:30" x14ac:dyDescent="0.15">
      <c r="H6832" s="2"/>
    </row>
    <row r="6833" spans="8:8" x14ac:dyDescent="0.15">
      <c r="H6833" s="2"/>
    </row>
    <row r="6834" spans="8:8" x14ac:dyDescent="0.15">
      <c r="H6834" s="2"/>
    </row>
    <row r="6835" spans="8:8" x14ac:dyDescent="0.15">
      <c r="H6835" s="2"/>
    </row>
    <row r="6836" spans="8:8" x14ac:dyDescent="0.15">
      <c r="H6836" s="2"/>
    </row>
    <row r="6837" spans="8:8" x14ac:dyDescent="0.15">
      <c r="H6837" s="2"/>
    </row>
    <row r="6838" spans="8:8" x14ac:dyDescent="0.15">
      <c r="H6838" s="2"/>
    </row>
    <row r="6839" spans="8:8" x14ac:dyDescent="0.15">
      <c r="H6839" s="2"/>
    </row>
    <row r="6840" spans="8:8" x14ac:dyDescent="0.15">
      <c r="H6840" s="2"/>
    </row>
    <row r="6841" spans="8:8" x14ac:dyDescent="0.15">
      <c r="H6841" s="2"/>
    </row>
    <row r="6842" spans="8:8" x14ac:dyDescent="0.15">
      <c r="H6842" s="2"/>
    </row>
    <row r="6843" spans="8:8" x14ac:dyDescent="0.15">
      <c r="H6843" s="2"/>
    </row>
    <row r="6844" spans="8:8" x14ac:dyDescent="0.15">
      <c r="H6844" s="2"/>
    </row>
    <row r="6845" spans="8:8" x14ac:dyDescent="0.15">
      <c r="H6845" s="2"/>
    </row>
    <row r="6846" spans="8:8" x14ac:dyDescent="0.15">
      <c r="H6846" s="2"/>
    </row>
    <row r="6847" spans="8:8" x14ac:dyDescent="0.15">
      <c r="H6847" s="2"/>
    </row>
    <row r="6848" spans="8:8" x14ac:dyDescent="0.15">
      <c r="H6848" s="2"/>
    </row>
    <row r="6849" spans="8:30" x14ac:dyDescent="0.15">
      <c r="H6849" s="2"/>
    </row>
    <row r="6850" spans="8:30" x14ac:dyDescent="0.15">
      <c r="H6850" s="2"/>
    </row>
    <row r="6851" spans="8:30" x14ac:dyDescent="0.15">
      <c r="H6851" s="2"/>
    </row>
    <row r="6852" spans="8:30" x14ac:dyDescent="0.15">
      <c r="H6852" s="2"/>
    </row>
    <row r="6853" spans="8:30" x14ac:dyDescent="0.15">
      <c r="H6853" s="2"/>
    </row>
    <row r="6854" spans="8:30" x14ac:dyDescent="0.15">
      <c r="H6854" s="2"/>
    </row>
    <row r="6855" spans="8:30" x14ac:dyDescent="0.15">
      <c r="H6855" s="2"/>
    </row>
    <row r="6856" spans="8:30" x14ac:dyDescent="0.15">
      <c r="H6856" s="2"/>
    </row>
    <row r="6857" spans="8:30" x14ac:dyDescent="0.15">
      <c r="H6857" s="2"/>
    </row>
    <row r="6858" spans="8:30" x14ac:dyDescent="0.15">
      <c r="H6858" s="2"/>
    </row>
    <row r="6859" spans="8:30" x14ac:dyDescent="0.15">
      <c r="H6859" s="2"/>
    </row>
    <row r="6860" spans="8:30" x14ac:dyDescent="0.15">
      <c r="H6860" s="2"/>
      <c r="K6860" s="3"/>
      <c r="L6860" s="3"/>
    </row>
    <row r="6861" spans="8:30" x14ac:dyDescent="0.15">
      <c r="H6861" s="2"/>
      <c r="K6861" s="3"/>
      <c r="L6861" s="3"/>
    </row>
    <row r="6862" spans="8:30" x14ac:dyDescent="0.15">
      <c r="H6862" s="2"/>
      <c r="AD6862" s="6"/>
    </row>
    <row r="6863" spans="8:30" x14ac:dyDescent="0.15">
      <c r="H6863" s="2"/>
      <c r="AD6863" s="6"/>
    </row>
    <row r="6864" spans="8:30" x14ac:dyDescent="0.15">
      <c r="H6864" s="2"/>
    </row>
    <row r="6865" spans="8:30" x14ac:dyDescent="0.15">
      <c r="H6865" s="2"/>
    </row>
    <row r="6866" spans="8:30" x14ac:dyDescent="0.15">
      <c r="H6866" s="2"/>
    </row>
    <row r="6867" spans="8:30" x14ac:dyDescent="0.15">
      <c r="H6867" s="2"/>
    </row>
    <row r="6868" spans="8:30" x14ac:dyDescent="0.15">
      <c r="H6868" s="2"/>
    </row>
    <row r="6869" spans="8:30" x14ac:dyDescent="0.15">
      <c r="H6869" s="2"/>
    </row>
    <row r="6870" spans="8:30" x14ac:dyDescent="0.15">
      <c r="H6870" s="2"/>
      <c r="AD6870" s="6"/>
    </row>
    <row r="6871" spans="8:30" x14ac:dyDescent="0.15">
      <c r="H6871" s="2"/>
      <c r="AD6871" s="6"/>
    </row>
    <row r="6872" spans="8:30" x14ac:dyDescent="0.15">
      <c r="H6872" s="2"/>
      <c r="AD6872" s="6"/>
    </row>
    <row r="6873" spans="8:30" x14ac:dyDescent="0.15">
      <c r="H6873" s="2"/>
      <c r="AD6873" s="6"/>
    </row>
    <row r="6874" spans="8:30" x14ac:dyDescent="0.15">
      <c r="H6874" s="2"/>
      <c r="AD6874" s="6"/>
    </row>
    <row r="6875" spans="8:30" x14ac:dyDescent="0.15">
      <c r="H6875" s="2"/>
      <c r="AD6875" s="6"/>
    </row>
    <row r="6876" spans="8:30" x14ac:dyDescent="0.15">
      <c r="H6876" s="2"/>
      <c r="K6876" s="3"/>
      <c r="L6876" s="3"/>
      <c r="T6876" s="3"/>
      <c r="Y6876" s="3"/>
      <c r="AD6876" s="6"/>
    </row>
    <row r="6877" spans="8:30" x14ac:dyDescent="0.15">
      <c r="H6877" s="2"/>
      <c r="K6877" s="3"/>
      <c r="L6877" s="3"/>
      <c r="T6877" s="3"/>
      <c r="Y6877" s="3"/>
      <c r="AD6877" s="6"/>
    </row>
    <row r="6878" spans="8:30" x14ac:dyDescent="0.15">
      <c r="H6878" s="2"/>
      <c r="AD6878" s="6"/>
    </row>
    <row r="6879" spans="8:30" x14ac:dyDescent="0.15">
      <c r="H6879" s="2"/>
      <c r="AD6879" s="6"/>
    </row>
    <row r="6880" spans="8:30" x14ac:dyDescent="0.15">
      <c r="H6880" s="2"/>
    </row>
    <row r="6881" spans="8:25" x14ac:dyDescent="0.15">
      <c r="H6881" s="2"/>
    </row>
    <row r="6882" spans="8:25" x14ac:dyDescent="0.15">
      <c r="H6882" s="2"/>
      <c r="S6882" s="3"/>
      <c r="T6882" s="3"/>
      <c r="V6882" s="3"/>
      <c r="Y6882" s="3"/>
    </row>
    <row r="6883" spans="8:25" x14ac:dyDescent="0.15">
      <c r="H6883" s="2"/>
      <c r="S6883" s="3"/>
      <c r="T6883" s="3"/>
      <c r="V6883" s="3"/>
      <c r="Y6883" s="3"/>
    </row>
    <row r="6884" spans="8:25" x14ac:dyDescent="0.15">
      <c r="H6884" s="2"/>
    </row>
    <row r="6885" spans="8:25" x14ac:dyDescent="0.15">
      <c r="H6885" s="2"/>
    </row>
    <row r="6886" spans="8:25" x14ac:dyDescent="0.15">
      <c r="H6886" s="2"/>
      <c r="K6886" s="3"/>
      <c r="L6886" s="3"/>
      <c r="S6886" s="3"/>
      <c r="T6886" s="3"/>
      <c r="V6886" s="3"/>
      <c r="Y6886" s="3"/>
    </row>
    <row r="6887" spans="8:25" x14ac:dyDescent="0.15">
      <c r="H6887" s="2"/>
      <c r="K6887" s="3"/>
      <c r="L6887" s="3"/>
      <c r="S6887" s="3"/>
      <c r="T6887" s="3"/>
      <c r="V6887" s="3"/>
      <c r="Y6887" s="3"/>
    </row>
    <row r="6888" spans="8:25" x14ac:dyDescent="0.15">
      <c r="H6888" s="2"/>
      <c r="K6888" s="3"/>
      <c r="L6888" s="3"/>
    </row>
    <row r="6889" spans="8:25" x14ac:dyDescent="0.15">
      <c r="H6889" s="2"/>
      <c r="K6889" s="3"/>
      <c r="L6889" s="3"/>
    </row>
    <row r="6890" spans="8:25" x14ac:dyDescent="0.15">
      <c r="H6890" s="2"/>
    </row>
    <row r="6891" spans="8:25" x14ac:dyDescent="0.15">
      <c r="H6891" s="2"/>
    </row>
    <row r="6892" spans="8:25" x14ac:dyDescent="0.15">
      <c r="H6892" s="2"/>
    </row>
    <row r="6893" spans="8:25" x14ac:dyDescent="0.15">
      <c r="H6893" s="2"/>
    </row>
    <row r="6894" spans="8:25" x14ac:dyDescent="0.15">
      <c r="H6894" s="2"/>
      <c r="S6894" s="3"/>
      <c r="T6894" s="3"/>
      <c r="V6894" s="3"/>
      <c r="Y6894" s="3"/>
    </row>
    <row r="6895" spans="8:25" x14ac:dyDescent="0.15">
      <c r="H6895" s="2"/>
      <c r="S6895" s="3"/>
      <c r="T6895" s="3"/>
      <c r="V6895" s="3"/>
      <c r="Y6895" s="3"/>
    </row>
    <row r="6896" spans="8:25" x14ac:dyDescent="0.15">
      <c r="H6896" s="2"/>
    </row>
    <row r="6897" spans="8:28" x14ac:dyDescent="0.15">
      <c r="H6897" s="2"/>
    </row>
    <row r="6898" spans="8:28" x14ac:dyDescent="0.15">
      <c r="H6898" s="2"/>
    </row>
    <row r="6899" spans="8:28" x14ac:dyDescent="0.15">
      <c r="H6899" s="2"/>
    </row>
    <row r="6900" spans="8:28" x14ac:dyDescent="0.15">
      <c r="H6900" s="2"/>
      <c r="K6900" s="3"/>
      <c r="L6900" s="3"/>
      <c r="S6900" s="3"/>
      <c r="T6900" s="3"/>
      <c r="V6900" s="3"/>
      <c r="Y6900" s="3"/>
    </row>
    <row r="6901" spans="8:28" x14ac:dyDescent="0.15">
      <c r="H6901" s="2"/>
      <c r="K6901" s="3"/>
      <c r="L6901" s="3"/>
      <c r="S6901" s="3"/>
      <c r="T6901" s="3"/>
      <c r="V6901" s="3"/>
      <c r="Y6901" s="3"/>
    </row>
    <row r="6902" spans="8:28" x14ac:dyDescent="0.15">
      <c r="H6902" s="2"/>
      <c r="K6902" s="3"/>
      <c r="L6902" s="3"/>
    </row>
    <row r="6903" spans="8:28" x14ac:dyDescent="0.15">
      <c r="H6903" s="2"/>
      <c r="K6903" s="3"/>
      <c r="L6903" s="3"/>
    </row>
    <row r="6904" spans="8:28" x14ac:dyDescent="0.15">
      <c r="H6904" s="2"/>
      <c r="K6904" s="3"/>
      <c r="L6904" s="3"/>
    </row>
    <row r="6905" spans="8:28" x14ac:dyDescent="0.15">
      <c r="H6905" s="2"/>
      <c r="K6905" s="3"/>
      <c r="L6905" s="3"/>
    </row>
    <row r="6906" spans="8:28" x14ac:dyDescent="0.15">
      <c r="H6906" s="2"/>
      <c r="S6906" s="3"/>
      <c r="T6906" s="3"/>
      <c r="V6906" s="3"/>
      <c r="Y6906" s="3"/>
    </row>
    <row r="6907" spans="8:28" x14ac:dyDescent="0.15">
      <c r="H6907" s="2"/>
      <c r="S6907" s="3"/>
      <c r="T6907" s="3"/>
      <c r="V6907" s="3"/>
      <c r="Y6907" s="3"/>
    </row>
    <row r="6908" spans="8:28" x14ac:dyDescent="0.15">
      <c r="H6908" s="2"/>
    </row>
    <row r="6909" spans="8:28" x14ac:dyDescent="0.15">
      <c r="H6909" s="2"/>
    </row>
    <row r="6910" spans="8:28" x14ac:dyDescent="0.15">
      <c r="H6910" s="2"/>
      <c r="K6910" s="3"/>
      <c r="L6910" s="3"/>
      <c r="S6910" s="3"/>
      <c r="T6910" s="3"/>
      <c r="V6910" s="3"/>
      <c r="X6910" s="3"/>
      <c r="Y6910" s="3"/>
    </row>
    <row r="6911" spans="8:28" x14ac:dyDescent="0.15">
      <c r="H6911" s="2"/>
      <c r="K6911" s="3"/>
      <c r="L6911" s="3"/>
      <c r="S6911" s="3"/>
      <c r="T6911" s="3"/>
      <c r="V6911" s="3"/>
      <c r="X6911" s="3"/>
      <c r="Y6911" s="3"/>
      <c r="AB6911" s="3"/>
    </row>
    <row r="6912" spans="8:28" x14ac:dyDescent="0.15">
      <c r="H6912" s="2"/>
      <c r="K6912" s="3"/>
      <c r="L6912" s="3"/>
    </row>
    <row r="6913" spans="8:25" x14ac:dyDescent="0.15">
      <c r="H6913" s="2"/>
      <c r="K6913" s="3"/>
      <c r="L6913" s="3"/>
    </row>
    <row r="6914" spans="8:25" x14ac:dyDescent="0.15">
      <c r="H6914" s="2"/>
      <c r="K6914" s="3"/>
      <c r="L6914" s="3"/>
      <c r="S6914" s="3"/>
      <c r="T6914" s="3"/>
      <c r="V6914" s="3"/>
      <c r="Y6914" s="3"/>
    </row>
    <row r="6915" spans="8:25" x14ac:dyDescent="0.15">
      <c r="H6915" s="2"/>
      <c r="K6915" s="3"/>
      <c r="L6915" s="3"/>
      <c r="S6915" s="3"/>
      <c r="T6915" s="3"/>
      <c r="V6915" s="3"/>
      <c r="Y6915" s="3"/>
    </row>
    <row r="6916" spans="8:25" x14ac:dyDescent="0.15">
      <c r="H6916" s="2"/>
      <c r="K6916" s="3"/>
      <c r="L6916" s="3"/>
    </row>
    <row r="6917" spans="8:25" x14ac:dyDescent="0.15">
      <c r="H6917" s="2"/>
      <c r="K6917" s="3"/>
      <c r="L6917" s="3"/>
    </row>
    <row r="6918" spans="8:25" x14ac:dyDescent="0.15">
      <c r="H6918" s="2"/>
      <c r="K6918" s="3"/>
      <c r="L6918" s="3"/>
    </row>
    <row r="6919" spans="8:25" x14ac:dyDescent="0.15">
      <c r="H6919" s="2"/>
      <c r="K6919" s="3"/>
      <c r="L6919" s="3"/>
    </row>
    <row r="6920" spans="8:25" x14ac:dyDescent="0.15">
      <c r="H6920" s="2"/>
      <c r="K6920" s="3"/>
      <c r="L6920" s="3"/>
    </row>
    <row r="6921" spans="8:25" x14ac:dyDescent="0.15">
      <c r="H6921" s="2"/>
      <c r="K6921" s="3"/>
      <c r="L6921" s="3"/>
    </row>
    <row r="6922" spans="8:25" x14ac:dyDescent="0.15">
      <c r="H6922" s="2"/>
      <c r="K6922" s="3"/>
      <c r="L6922" s="3"/>
    </row>
    <row r="6923" spans="8:25" x14ac:dyDescent="0.15">
      <c r="H6923" s="2"/>
      <c r="K6923" s="3"/>
      <c r="L6923" s="3"/>
    </row>
    <row r="6924" spans="8:25" x14ac:dyDescent="0.15">
      <c r="H6924" s="2"/>
      <c r="K6924" s="3"/>
      <c r="L6924" s="3"/>
    </row>
    <row r="6925" spans="8:25" x14ac:dyDescent="0.15">
      <c r="H6925" s="2"/>
      <c r="K6925" s="3"/>
      <c r="L6925" s="3"/>
    </row>
    <row r="6926" spans="8:25" x14ac:dyDescent="0.15">
      <c r="H6926" s="2"/>
      <c r="K6926" s="3"/>
      <c r="L6926" s="3"/>
    </row>
    <row r="6927" spans="8:25" x14ac:dyDescent="0.15">
      <c r="H6927" s="2"/>
      <c r="K6927" s="3"/>
      <c r="L6927" s="3"/>
    </row>
    <row r="6928" spans="8:25" x14ac:dyDescent="0.15">
      <c r="H6928" s="2"/>
      <c r="R6928" s="6"/>
      <c r="T6928" s="3"/>
    </row>
    <row r="6929" spans="8:28" x14ac:dyDescent="0.15">
      <c r="H6929" s="2"/>
      <c r="R6929" s="6"/>
      <c r="T6929" s="3"/>
      <c r="Y6929" s="3"/>
    </row>
    <row r="6930" spans="8:28" x14ac:dyDescent="0.15">
      <c r="H6930" s="2"/>
    </row>
    <row r="6931" spans="8:28" x14ac:dyDescent="0.15">
      <c r="H6931" s="2"/>
    </row>
    <row r="6932" spans="8:28" x14ac:dyDescent="0.15">
      <c r="H6932" s="2"/>
    </row>
    <row r="6933" spans="8:28" x14ac:dyDescent="0.15">
      <c r="H6933" s="2"/>
    </row>
    <row r="6934" spans="8:28" x14ac:dyDescent="0.15">
      <c r="H6934" s="2"/>
    </row>
    <row r="6935" spans="8:28" x14ac:dyDescent="0.15">
      <c r="H6935" s="2"/>
    </row>
    <row r="6936" spans="8:28" x14ac:dyDescent="0.15">
      <c r="H6936" s="2"/>
    </row>
    <row r="6937" spans="8:28" x14ac:dyDescent="0.15">
      <c r="H6937" s="2"/>
    </row>
    <row r="6938" spans="8:28" x14ac:dyDescent="0.15">
      <c r="H6938" s="2"/>
    </row>
    <row r="6939" spans="8:28" x14ac:dyDescent="0.15">
      <c r="H6939" s="2"/>
    </row>
    <row r="6940" spans="8:28" x14ac:dyDescent="0.15">
      <c r="H6940" s="2"/>
    </row>
    <row r="6941" spans="8:28" x14ac:dyDescent="0.15">
      <c r="H6941" s="2"/>
    </row>
    <row r="6942" spans="8:28" x14ac:dyDescent="0.15">
      <c r="H6942" s="2"/>
      <c r="R6942" s="6"/>
      <c r="S6942" s="3"/>
      <c r="T6942" s="3"/>
      <c r="U6942" s="3"/>
      <c r="V6942" s="3"/>
      <c r="Y6942" s="3"/>
      <c r="AB6942" s="3"/>
    </row>
    <row r="6943" spans="8:28" x14ac:dyDescent="0.15">
      <c r="H6943" s="2"/>
      <c r="R6943" s="6"/>
      <c r="S6943" s="3"/>
      <c r="T6943" s="3"/>
      <c r="U6943" s="3"/>
      <c r="V6943" s="3"/>
      <c r="Y6943" s="3"/>
      <c r="AB6943" s="3"/>
    </row>
    <row r="6944" spans="8:28" x14ac:dyDescent="0.15">
      <c r="H6944" s="2"/>
    </row>
    <row r="6945" spans="8:28" x14ac:dyDescent="0.15">
      <c r="H6945" s="2"/>
    </row>
    <row r="6946" spans="8:28" x14ac:dyDescent="0.15">
      <c r="H6946" s="2"/>
    </row>
    <row r="6947" spans="8:28" x14ac:dyDescent="0.15">
      <c r="H6947" s="2"/>
    </row>
    <row r="6948" spans="8:28" x14ac:dyDescent="0.15">
      <c r="H6948" s="2"/>
    </row>
    <row r="6949" spans="8:28" x14ac:dyDescent="0.15">
      <c r="H6949" s="2"/>
    </row>
    <row r="6950" spans="8:28" x14ac:dyDescent="0.15">
      <c r="H6950" s="2"/>
    </row>
    <row r="6951" spans="8:28" x14ac:dyDescent="0.15">
      <c r="H6951" s="2"/>
    </row>
    <row r="6952" spans="8:28" x14ac:dyDescent="0.15">
      <c r="H6952" s="2"/>
    </row>
    <row r="6953" spans="8:28" x14ac:dyDescent="0.15">
      <c r="H6953" s="2"/>
    </row>
    <row r="6954" spans="8:28" x14ac:dyDescent="0.15">
      <c r="H6954" s="2"/>
    </row>
    <row r="6955" spans="8:28" x14ac:dyDescent="0.15">
      <c r="H6955" s="2"/>
    </row>
    <row r="6956" spans="8:28" x14ac:dyDescent="0.15">
      <c r="H6956" s="2"/>
    </row>
    <row r="6957" spans="8:28" x14ac:dyDescent="0.15">
      <c r="H6957" s="2"/>
    </row>
    <row r="6958" spans="8:28" x14ac:dyDescent="0.15">
      <c r="H6958" s="2"/>
      <c r="R6958" s="6"/>
      <c r="S6958" s="3"/>
      <c r="T6958" s="3"/>
      <c r="U6958" s="3"/>
      <c r="V6958" s="3"/>
      <c r="Y6958" s="3"/>
      <c r="AB6958" s="3"/>
    </row>
    <row r="6959" spans="8:28" x14ac:dyDescent="0.15">
      <c r="H6959" s="2"/>
      <c r="R6959" s="6"/>
      <c r="S6959" s="3"/>
      <c r="T6959" s="3"/>
      <c r="U6959" s="3"/>
      <c r="V6959" s="3"/>
      <c r="Y6959" s="3"/>
      <c r="AB6959" s="3"/>
    </row>
    <row r="6960" spans="8:28" x14ac:dyDescent="0.15">
      <c r="H6960" s="2"/>
    </row>
    <row r="6961" spans="8:18" x14ac:dyDescent="0.15">
      <c r="H6961" s="2"/>
    </row>
    <row r="6962" spans="8:18" x14ac:dyDescent="0.15">
      <c r="H6962" s="2"/>
    </row>
    <row r="6963" spans="8:18" x14ac:dyDescent="0.15">
      <c r="H6963" s="2"/>
    </row>
    <row r="6964" spans="8:18" x14ac:dyDescent="0.15">
      <c r="H6964" s="2"/>
    </row>
    <row r="6965" spans="8:18" x14ac:dyDescent="0.15">
      <c r="H6965" s="2"/>
    </row>
    <row r="6966" spans="8:18" x14ac:dyDescent="0.15">
      <c r="H6966" s="2"/>
    </row>
    <row r="6967" spans="8:18" x14ac:dyDescent="0.15">
      <c r="H6967" s="2"/>
    </row>
    <row r="6968" spans="8:18" x14ac:dyDescent="0.15">
      <c r="H6968" s="2"/>
    </row>
    <row r="6969" spans="8:18" x14ac:dyDescent="0.15">
      <c r="H6969" s="2"/>
    </row>
    <row r="6970" spans="8:18" x14ac:dyDescent="0.15">
      <c r="H6970" s="2"/>
    </row>
    <row r="6971" spans="8:18" x14ac:dyDescent="0.15">
      <c r="H6971" s="2"/>
    </row>
    <row r="6972" spans="8:18" x14ac:dyDescent="0.15">
      <c r="H6972" s="2"/>
    </row>
    <row r="6973" spans="8:18" x14ac:dyDescent="0.15">
      <c r="H6973" s="2"/>
    </row>
    <row r="6974" spans="8:18" x14ac:dyDescent="0.15">
      <c r="H6974" s="2"/>
      <c r="R6974" s="6"/>
    </row>
    <row r="6975" spans="8:18" x14ac:dyDescent="0.15">
      <c r="H6975" s="2"/>
      <c r="R6975" s="6"/>
    </row>
    <row r="6976" spans="8:18" x14ac:dyDescent="0.15">
      <c r="H6976" s="2"/>
    </row>
    <row r="6977" spans="8:12" x14ac:dyDescent="0.15">
      <c r="H6977" s="2"/>
    </row>
    <row r="6978" spans="8:12" x14ac:dyDescent="0.15">
      <c r="H6978" s="2"/>
    </row>
    <row r="6979" spans="8:12" x14ac:dyDescent="0.15">
      <c r="H6979" s="2"/>
    </row>
    <row r="6980" spans="8:12" x14ac:dyDescent="0.15">
      <c r="H6980" s="2"/>
    </row>
    <row r="6981" spans="8:12" x14ac:dyDescent="0.15">
      <c r="H6981" s="2"/>
    </row>
    <row r="6982" spans="8:12" x14ac:dyDescent="0.15">
      <c r="H6982" s="2"/>
    </row>
    <row r="6983" spans="8:12" x14ac:dyDescent="0.15">
      <c r="H6983" s="2"/>
    </row>
    <row r="6984" spans="8:12" x14ac:dyDescent="0.15">
      <c r="H6984" s="2"/>
    </row>
    <row r="6985" spans="8:12" x14ac:dyDescent="0.15">
      <c r="H6985" s="2"/>
    </row>
    <row r="6986" spans="8:12" x14ac:dyDescent="0.15">
      <c r="H6986" s="2"/>
    </row>
    <row r="6987" spans="8:12" x14ac:dyDescent="0.15">
      <c r="H6987" s="2"/>
    </row>
    <row r="6988" spans="8:12" x14ac:dyDescent="0.15">
      <c r="H6988" s="2"/>
    </row>
    <row r="6989" spans="8:12" x14ac:dyDescent="0.15">
      <c r="H6989" s="2"/>
    </row>
    <row r="6990" spans="8:12" x14ac:dyDescent="0.15">
      <c r="H6990" s="2"/>
    </row>
    <row r="6991" spans="8:12" x14ac:dyDescent="0.15">
      <c r="H6991" s="2"/>
    </row>
    <row r="6992" spans="8:12" x14ac:dyDescent="0.15">
      <c r="H6992" s="2"/>
      <c r="K6992" s="3"/>
      <c r="L6992" s="3"/>
    </row>
    <row r="6993" spans="8:12" x14ac:dyDescent="0.15">
      <c r="H6993" s="2"/>
      <c r="K6993" s="3"/>
      <c r="L6993" s="3"/>
    </row>
    <row r="6994" spans="8:12" x14ac:dyDescent="0.15">
      <c r="H6994" s="2"/>
      <c r="K6994" s="3"/>
      <c r="L6994" s="3"/>
    </row>
    <row r="6995" spans="8:12" x14ac:dyDescent="0.15">
      <c r="H6995" s="2"/>
      <c r="K6995" s="3"/>
      <c r="L6995" s="3"/>
    </row>
    <row r="6996" spans="8:12" x14ac:dyDescent="0.15">
      <c r="H6996" s="2"/>
      <c r="K6996" s="3"/>
      <c r="L6996" s="3"/>
    </row>
    <row r="6997" spans="8:12" x14ac:dyDescent="0.15">
      <c r="H6997" s="2"/>
      <c r="K6997" s="3"/>
      <c r="L6997" s="3"/>
    </row>
    <row r="6998" spans="8:12" x14ac:dyDescent="0.15">
      <c r="H6998" s="2"/>
    </row>
    <row r="6999" spans="8:12" x14ac:dyDescent="0.15">
      <c r="H6999" s="2"/>
    </row>
    <row r="7000" spans="8:12" x14ac:dyDescent="0.15">
      <c r="H7000" s="2"/>
    </row>
    <row r="7001" spans="8:12" x14ac:dyDescent="0.15">
      <c r="H7001" s="2"/>
    </row>
    <row r="7002" spans="8:12" x14ac:dyDescent="0.15">
      <c r="H7002" s="2"/>
    </row>
    <row r="7003" spans="8:12" x14ac:dyDescent="0.15">
      <c r="H7003" s="2"/>
    </row>
    <row r="7004" spans="8:12" x14ac:dyDescent="0.15">
      <c r="H7004" s="2"/>
    </row>
    <row r="7005" spans="8:12" x14ac:dyDescent="0.15">
      <c r="H7005" s="2"/>
    </row>
    <row r="7006" spans="8:12" x14ac:dyDescent="0.15">
      <c r="H7006" s="2"/>
    </row>
    <row r="7007" spans="8:12" x14ac:dyDescent="0.15">
      <c r="H7007" s="2"/>
    </row>
    <row r="7008" spans="8:12" x14ac:dyDescent="0.15">
      <c r="H7008" s="2"/>
    </row>
    <row r="7009" spans="8:12" x14ac:dyDescent="0.15">
      <c r="H7009" s="2"/>
    </row>
    <row r="7010" spans="8:12" x14ac:dyDescent="0.15">
      <c r="H7010" s="2"/>
      <c r="K7010" s="3"/>
      <c r="L7010" s="3"/>
    </row>
    <row r="7011" spans="8:12" x14ac:dyDescent="0.15">
      <c r="H7011" s="2"/>
      <c r="K7011" s="3"/>
      <c r="L7011" s="3"/>
    </row>
    <row r="7012" spans="8:12" x14ac:dyDescent="0.15">
      <c r="H7012" s="2"/>
      <c r="K7012" s="3"/>
      <c r="L7012" s="3"/>
    </row>
    <row r="7013" spans="8:12" x14ac:dyDescent="0.15">
      <c r="H7013" s="2"/>
      <c r="K7013" s="3"/>
      <c r="L7013" s="3"/>
    </row>
    <row r="7014" spans="8:12" x14ac:dyDescent="0.15">
      <c r="H7014" s="2"/>
      <c r="K7014" s="3"/>
      <c r="L7014" s="3"/>
    </row>
    <row r="7015" spans="8:12" x14ac:dyDescent="0.15">
      <c r="H7015" s="2"/>
      <c r="K7015" s="3"/>
      <c r="L7015" s="3"/>
    </row>
    <row r="7016" spans="8:12" x14ac:dyDescent="0.15">
      <c r="H7016" s="2"/>
      <c r="K7016" s="3"/>
      <c r="L7016" s="3"/>
    </row>
    <row r="7017" spans="8:12" x14ac:dyDescent="0.15">
      <c r="H7017" s="2"/>
      <c r="K7017" s="3"/>
      <c r="L7017" s="3"/>
    </row>
    <row r="7018" spans="8:12" x14ac:dyDescent="0.15">
      <c r="H7018" s="2"/>
      <c r="K7018" s="3"/>
      <c r="L7018" s="3"/>
    </row>
    <row r="7019" spans="8:12" x14ac:dyDescent="0.15">
      <c r="H7019" s="2"/>
      <c r="K7019" s="3"/>
      <c r="L7019" s="3"/>
    </row>
    <row r="7020" spans="8:12" x14ac:dyDescent="0.15">
      <c r="H7020" s="2"/>
      <c r="K7020" s="3"/>
      <c r="L7020" s="3"/>
    </row>
    <row r="7021" spans="8:12" x14ac:dyDescent="0.15">
      <c r="H7021" s="2"/>
      <c r="K7021" s="3"/>
      <c r="L7021" s="3"/>
    </row>
    <row r="7022" spans="8:12" x14ac:dyDescent="0.15">
      <c r="H7022" s="2"/>
    </row>
    <row r="7023" spans="8:12" x14ac:dyDescent="0.15">
      <c r="H7023" s="2"/>
    </row>
    <row r="7024" spans="8:12" x14ac:dyDescent="0.15">
      <c r="H7024" s="2"/>
    </row>
    <row r="7025" spans="8:12" x14ac:dyDescent="0.15">
      <c r="H7025" s="2"/>
    </row>
    <row r="7026" spans="8:12" x14ac:dyDescent="0.15">
      <c r="H7026" s="2"/>
    </row>
    <row r="7027" spans="8:12" x14ac:dyDescent="0.15">
      <c r="H7027" s="2"/>
    </row>
    <row r="7028" spans="8:12" x14ac:dyDescent="0.15">
      <c r="H7028" s="2"/>
    </row>
    <row r="7029" spans="8:12" x14ac:dyDescent="0.15">
      <c r="H7029" s="2"/>
    </row>
    <row r="7030" spans="8:12" x14ac:dyDescent="0.15">
      <c r="H7030" s="2"/>
    </row>
    <row r="7031" spans="8:12" x14ac:dyDescent="0.15">
      <c r="H7031" s="2"/>
    </row>
    <row r="7032" spans="8:12" x14ac:dyDescent="0.15">
      <c r="H7032" s="2"/>
    </row>
    <row r="7033" spans="8:12" x14ac:dyDescent="0.15">
      <c r="H7033" s="2"/>
    </row>
    <row r="7034" spans="8:12" x14ac:dyDescent="0.15">
      <c r="H7034" s="2"/>
    </row>
    <row r="7035" spans="8:12" x14ac:dyDescent="0.15">
      <c r="H7035" s="2"/>
    </row>
    <row r="7036" spans="8:12" x14ac:dyDescent="0.15">
      <c r="H7036" s="2"/>
    </row>
    <row r="7037" spans="8:12" x14ac:dyDescent="0.15">
      <c r="H7037" s="2"/>
    </row>
    <row r="7038" spans="8:12" x14ac:dyDescent="0.15">
      <c r="H7038" s="2"/>
    </row>
    <row r="7039" spans="8:12" x14ac:dyDescent="0.15">
      <c r="H7039" s="2"/>
    </row>
    <row r="7040" spans="8:12" x14ac:dyDescent="0.15">
      <c r="H7040" s="2"/>
      <c r="K7040" s="3"/>
      <c r="L7040" s="3"/>
    </row>
    <row r="7041" spans="8:28" x14ac:dyDescent="0.15">
      <c r="H7041" s="2"/>
      <c r="K7041" s="3"/>
      <c r="L7041" s="3"/>
    </row>
    <row r="7042" spans="8:28" x14ac:dyDescent="0.15">
      <c r="H7042" s="2"/>
      <c r="K7042" s="3"/>
      <c r="L7042" s="3"/>
    </row>
    <row r="7043" spans="8:28" x14ac:dyDescent="0.15">
      <c r="H7043" s="2"/>
      <c r="K7043" s="3"/>
      <c r="L7043" s="3"/>
    </row>
    <row r="7044" spans="8:28" x14ac:dyDescent="0.15">
      <c r="H7044" s="2"/>
      <c r="K7044" s="3"/>
      <c r="L7044" s="3"/>
    </row>
    <row r="7045" spans="8:28" x14ac:dyDescent="0.15">
      <c r="H7045" s="2"/>
      <c r="K7045" s="3"/>
      <c r="L7045" s="3"/>
    </row>
    <row r="7046" spans="8:28" x14ac:dyDescent="0.15">
      <c r="H7046" s="2"/>
    </row>
    <row r="7047" spans="8:28" x14ac:dyDescent="0.15">
      <c r="H7047" s="2"/>
    </row>
    <row r="7048" spans="8:28" x14ac:dyDescent="0.15">
      <c r="H7048" s="2"/>
    </row>
    <row r="7049" spans="8:28" x14ac:dyDescent="0.15">
      <c r="H7049" s="2"/>
    </row>
    <row r="7050" spans="8:28" x14ac:dyDescent="0.15">
      <c r="H7050" s="2"/>
    </row>
    <row r="7051" spans="8:28" x14ac:dyDescent="0.15">
      <c r="H7051" s="2"/>
    </row>
    <row r="7052" spans="8:28" x14ac:dyDescent="0.15">
      <c r="H7052" s="2"/>
      <c r="T7052" s="3"/>
      <c r="U7052" s="3"/>
      <c r="Y7052" s="3"/>
      <c r="AA7052" s="3"/>
      <c r="AB7052" s="3"/>
    </row>
    <row r="7053" spans="8:28" x14ac:dyDescent="0.15">
      <c r="H7053" s="2"/>
      <c r="T7053" s="3"/>
      <c r="U7053" s="3"/>
      <c r="Y7053" s="3"/>
      <c r="AB7053" s="3"/>
    </row>
    <row r="7054" spans="8:28" x14ac:dyDescent="0.15">
      <c r="H7054" s="2"/>
      <c r="T7054" s="3"/>
      <c r="U7054" s="3"/>
      <c r="Y7054" s="3"/>
      <c r="AB7054" s="3"/>
    </row>
    <row r="7055" spans="8:28" x14ac:dyDescent="0.15">
      <c r="H7055" s="2"/>
      <c r="T7055" s="3"/>
      <c r="U7055" s="3"/>
      <c r="Y7055" s="3"/>
      <c r="AA7055" s="3"/>
      <c r="AB7055" s="3"/>
    </row>
    <row r="7056" spans="8:28" x14ac:dyDescent="0.15">
      <c r="H7056" s="2"/>
    </row>
    <row r="7057" spans="8:8" x14ac:dyDescent="0.15">
      <c r="H7057" s="2"/>
    </row>
    <row r="7058" spans="8:8" x14ac:dyDescent="0.15">
      <c r="H7058" s="2"/>
    </row>
    <row r="7059" spans="8:8" x14ac:dyDescent="0.15">
      <c r="H7059" s="2"/>
    </row>
    <row r="7060" spans="8:8" x14ac:dyDescent="0.15">
      <c r="H7060" s="2"/>
    </row>
    <row r="7061" spans="8:8" x14ac:dyDescent="0.15">
      <c r="H7061" s="2"/>
    </row>
    <row r="7062" spans="8:8" x14ac:dyDescent="0.15">
      <c r="H7062" s="2"/>
    </row>
    <row r="7063" spans="8:8" x14ac:dyDescent="0.15">
      <c r="H7063" s="2"/>
    </row>
    <row r="7064" spans="8:8" x14ac:dyDescent="0.15">
      <c r="H7064" s="2"/>
    </row>
    <row r="7065" spans="8:8" x14ac:dyDescent="0.15">
      <c r="H7065" s="2"/>
    </row>
    <row r="7066" spans="8:8" x14ac:dyDescent="0.15">
      <c r="H7066" s="2"/>
    </row>
    <row r="7067" spans="8:8" x14ac:dyDescent="0.15">
      <c r="H7067" s="2"/>
    </row>
    <row r="7068" spans="8:8" x14ac:dyDescent="0.15">
      <c r="H7068" s="2"/>
    </row>
    <row r="7069" spans="8:8" x14ac:dyDescent="0.15">
      <c r="H7069" s="2"/>
    </row>
    <row r="7070" spans="8:8" x14ac:dyDescent="0.15">
      <c r="H7070" s="2"/>
    </row>
    <row r="7071" spans="8:8" x14ac:dyDescent="0.15">
      <c r="H7071" s="2"/>
    </row>
    <row r="7072" spans="8:8" x14ac:dyDescent="0.15">
      <c r="H7072" s="2"/>
    </row>
    <row r="7073" spans="8:12" x14ac:dyDescent="0.15">
      <c r="H7073" s="2"/>
    </row>
    <row r="7074" spans="8:12" x14ac:dyDescent="0.15">
      <c r="H7074" s="2"/>
    </row>
    <row r="7075" spans="8:12" x14ac:dyDescent="0.15">
      <c r="H7075" s="2"/>
    </row>
    <row r="7076" spans="8:12" x14ac:dyDescent="0.15">
      <c r="H7076" s="2"/>
    </row>
    <row r="7077" spans="8:12" x14ac:dyDescent="0.15">
      <c r="H7077" s="2"/>
    </row>
    <row r="7078" spans="8:12" x14ac:dyDescent="0.15">
      <c r="H7078" s="2"/>
    </row>
    <row r="7079" spans="8:12" x14ac:dyDescent="0.15">
      <c r="H7079" s="2"/>
    </row>
    <row r="7080" spans="8:12" x14ac:dyDescent="0.15">
      <c r="H7080" s="2"/>
      <c r="K7080" s="3"/>
      <c r="L7080" s="3"/>
    </row>
    <row r="7081" spans="8:12" x14ac:dyDescent="0.15">
      <c r="H7081" s="2"/>
      <c r="K7081" s="3"/>
      <c r="L7081" s="3"/>
    </row>
    <row r="7082" spans="8:12" x14ac:dyDescent="0.15">
      <c r="H7082" s="2"/>
      <c r="K7082" s="3"/>
      <c r="L7082" s="3"/>
    </row>
    <row r="7083" spans="8:12" x14ac:dyDescent="0.15">
      <c r="H7083" s="2"/>
      <c r="K7083" s="3"/>
      <c r="L7083" s="3"/>
    </row>
    <row r="7084" spans="8:12" x14ac:dyDescent="0.15">
      <c r="H7084" s="2"/>
      <c r="K7084" s="3"/>
      <c r="L7084" s="3"/>
    </row>
    <row r="7085" spans="8:12" x14ac:dyDescent="0.15">
      <c r="H7085" s="2"/>
      <c r="K7085" s="3"/>
      <c r="L7085" s="3"/>
    </row>
    <row r="7086" spans="8:12" x14ac:dyDescent="0.15">
      <c r="H7086" s="2"/>
      <c r="K7086" s="3"/>
      <c r="L7086" s="3"/>
    </row>
    <row r="7087" spans="8:12" x14ac:dyDescent="0.15">
      <c r="H7087" s="2"/>
      <c r="K7087" s="3"/>
      <c r="L7087" s="3"/>
    </row>
    <row r="7088" spans="8:12" x14ac:dyDescent="0.15">
      <c r="H7088" s="2"/>
    </row>
    <row r="7089" spans="8:12" x14ac:dyDescent="0.15">
      <c r="H7089" s="2"/>
    </row>
    <row r="7090" spans="8:12" x14ac:dyDescent="0.15">
      <c r="H7090" s="2"/>
    </row>
    <row r="7091" spans="8:12" x14ac:dyDescent="0.15">
      <c r="H7091" s="2"/>
    </row>
    <row r="7092" spans="8:12" x14ac:dyDescent="0.15">
      <c r="H7092" s="2"/>
    </row>
    <row r="7093" spans="8:12" x14ac:dyDescent="0.15">
      <c r="H7093" s="2"/>
    </row>
    <row r="7094" spans="8:12" x14ac:dyDescent="0.15">
      <c r="H7094" s="2"/>
      <c r="K7094" s="3"/>
      <c r="L7094" s="3"/>
    </row>
    <row r="7095" spans="8:12" x14ac:dyDescent="0.15">
      <c r="H7095" s="2"/>
      <c r="K7095" s="3"/>
      <c r="L7095" s="3"/>
    </row>
    <row r="7096" spans="8:12" x14ac:dyDescent="0.15">
      <c r="H7096" s="2"/>
      <c r="K7096" s="3"/>
      <c r="L7096" s="3"/>
    </row>
    <row r="7097" spans="8:12" x14ac:dyDescent="0.15">
      <c r="H7097" s="2"/>
      <c r="K7097" s="3"/>
      <c r="L7097" s="3"/>
    </row>
    <row r="7098" spans="8:12" x14ac:dyDescent="0.15">
      <c r="H7098" s="2"/>
      <c r="K7098" s="3"/>
      <c r="L7098" s="3"/>
    </row>
    <row r="7099" spans="8:12" x14ac:dyDescent="0.15">
      <c r="H7099" s="2"/>
      <c r="K7099" s="3"/>
      <c r="L7099" s="3"/>
    </row>
    <row r="7100" spans="8:12" x14ac:dyDescent="0.15">
      <c r="H7100" s="2"/>
      <c r="K7100" s="3"/>
      <c r="L7100" s="3"/>
    </row>
    <row r="7101" spans="8:12" x14ac:dyDescent="0.15">
      <c r="H7101" s="2"/>
      <c r="K7101" s="3"/>
      <c r="L7101" s="3"/>
    </row>
    <row r="7102" spans="8:12" x14ac:dyDescent="0.15">
      <c r="H7102" s="2"/>
      <c r="K7102" s="3"/>
      <c r="L7102" s="3"/>
    </row>
    <row r="7103" spans="8:12" x14ac:dyDescent="0.15">
      <c r="H7103" s="2"/>
      <c r="K7103" s="3"/>
      <c r="L7103" s="3"/>
    </row>
    <row r="7104" spans="8:12" x14ac:dyDescent="0.15">
      <c r="H7104" s="2"/>
    </row>
    <row r="7105" spans="8:12" x14ac:dyDescent="0.15">
      <c r="H7105" s="2"/>
    </row>
    <row r="7106" spans="8:12" x14ac:dyDescent="0.15">
      <c r="H7106" s="2"/>
    </row>
    <row r="7107" spans="8:12" x14ac:dyDescent="0.15">
      <c r="H7107" s="2"/>
    </row>
    <row r="7108" spans="8:12" x14ac:dyDescent="0.15">
      <c r="H7108" s="2"/>
    </row>
    <row r="7109" spans="8:12" x14ac:dyDescent="0.15">
      <c r="H7109" s="2"/>
    </row>
    <row r="7110" spans="8:12" x14ac:dyDescent="0.15">
      <c r="H7110" s="2"/>
      <c r="K7110" s="3"/>
      <c r="L7110" s="3"/>
    </row>
    <row r="7111" spans="8:12" x14ac:dyDescent="0.15">
      <c r="H7111" s="2"/>
      <c r="K7111" s="3"/>
      <c r="L7111" s="3"/>
    </row>
    <row r="7112" spans="8:12" x14ac:dyDescent="0.15">
      <c r="H7112" s="2"/>
      <c r="K7112" s="3"/>
      <c r="L7112" s="3"/>
    </row>
    <row r="7113" spans="8:12" x14ac:dyDescent="0.15">
      <c r="H7113" s="2"/>
      <c r="K7113" s="3"/>
      <c r="L7113" s="3"/>
    </row>
    <row r="7114" spans="8:12" x14ac:dyDescent="0.15">
      <c r="H7114" s="2"/>
      <c r="K7114" s="3"/>
      <c r="L7114" s="3"/>
    </row>
    <row r="7115" spans="8:12" x14ac:dyDescent="0.15">
      <c r="H7115" s="2"/>
      <c r="K7115" s="3"/>
      <c r="L7115" s="3"/>
    </row>
    <row r="7116" spans="8:12" x14ac:dyDescent="0.15">
      <c r="H7116" s="2"/>
      <c r="K7116" s="3"/>
      <c r="L7116" s="3"/>
    </row>
    <row r="7117" spans="8:12" x14ac:dyDescent="0.15">
      <c r="H7117" s="2"/>
      <c r="K7117" s="3"/>
      <c r="L7117" s="3"/>
    </row>
    <row r="7118" spans="8:12" x14ac:dyDescent="0.15">
      <c r="H7118" s="2"/>
      <c r="K7118" s="3"/>
      <c r="L7118" s="3"/>
    </row>
    <row r="7119" spans="8:12" x14ac:dyDescent="0.15">
      <c r="H7119" s="2"/>
      <c r="K7119" s="3"/>
      <c r="L7119" s="3"/>
    </row>
    <row r="7120" spans="8:12" x14ac:dyDescent="0.15">
      <c r="H7120" s="2"/>
      <c r="K7120" s="3"/>
      <c r="L7120" s="3"/>
    </row>
    <row r="7121" spans="8:12" x14ac:dyDescent="0.15">
      <c r="H7121" s="2"/>
      <c r="K7121" s="3"/>
      <c r="L7121" s="3"/>
    </row>
    <row r="7122" spans="8:12" x14ac:dyDescent="0.15">
      <c r="H7122" s="2"/>
      <c r="K7122" s="3"/>
      <c r="L7122" s="3"/>
    </row>
    <row r="7123" spans="8:12" x14ac:dyDescent="0.15">
      <c r="H7123" s="2"/>
      <c r="K7123" s="3"/>
      <c r="L7123" s="3"/>
    </row>
    <row r="7124" spans="8:12" x14ac:dyDescent="0.15">
      <c r="H7124" s="2"/>
      <c r="K7124" s="3"/>
      <c r="L7124" s="3"/>
    </row>
    <row r="7125" spans="8:12" x14ac:dyDescent="0.15">
      <c r="H7125" s="2"/>
      <c r="K7125" s="3"/>
      <c r="L7125" s="3"/>
    </row>
    <row r="7126" spans="8:12" x14ac:dyDescent="0.15">
      <c r="H7126" s="2"/>
      <c r="K7126" s="3"/>
      <c r="L7126" s="3"/>
    </row>
    <row r="7127" spans="8:12" x14ac:dyDescent="0.15">
      <c r="H7127" s="2"/>
      <c r="K7127" s="3"/>
      <c r="L7127" s="3"/>
    </row>
    <row r="7128" spans="8:12" x14ac:dyDescent="0.15">
      <c r="H7128" s="2"/>
      <c r="K7128" s="3"/>
      <c r="L7128" s="3"/>
    </row>
    <row r="7129" spans="8:12" x14ac:dyDescent="0.15">
      <c r="H7129" s="2"/>
      <c r="K7129" s="3"/>
      <c r="L7129" s="3"/>
    </row>
    <row r="7130" spans="8:12" x14ac:dyDescent="0.15">
      <c r="H7130" s="2"/>
      <c r="K7130" s="3"/>
      <c r="L7130" s="3"/>
    </row>
    <row r="7131" spans="8:12" x14ac:dyDescent="0.15">
      <c r="H7131" s="2"/>
      <c r="K7131" s="3"/>
      <c r="L7131" s="3"/>
    </row>
    <row r="7132" spans="8:12" x14ac:dyDescent="0.15">
      <c r="H7132" s="2"/>
      <c r="K7132" s="3"/>
      <c r="L7132" s="3"/>
    </row>
    <row r="7133" spans="8:12" x14ac:dyDescent="0.15">
      <c r="H7133" s="2"/>
      <c r="K7133" s="3"/>
      <c r="L7133" s="3"/>
    </row>
    <row r="7134" spans="8:12" x14ac:dyDescent="0.15">
      <c r="H7134" s="2"/>
    </row>
    <row r="7135" spans="8:12" x14ac:dyDescent="0.15">
      <c r="H7135" s="2"/>
    </row>
    <row r="7136" spans="8:12" x14ac:dyDescent="0.15">
      <c r="H7136" s="2"/>
    </row>
    <row r="7137" spans="8:12" x14ac:dyDescent="0.15">
      <c r="H7137" s="2"/>
    </row>
    <row r="7138" spans="8:12" x14ac:dyDescent="0.15">
      <c r="H7138" s="2"/>
    </row>
    <row r="7139" spans="8:12" x14ac:dyDescent="0.15">
      <c r="H7139" s="2"/>
    </row>
    <row r="7140" spans="8:12" x14ac:dyDescent="0.15">
      <c r="H7140" s="2"/>
      <c r="K7140" s="3"/>
      <c r="L7140" s="3"/>
    </row>
    <row r="7141" spans="8:12" x14ac:dyDescent="0.15">
      <c r="H7141" s="2"/>
      <c r="K7141" s="3"/>
      <c r="L7141" s="3"/>
    </row>
    <row r="7142" spans="8:12" x14ac:dyDescent="0.15">
      <c r="H7142" s="2"/>
      <c r="K7142" s="3"/>
      <c r="L7142" s="3"/>
    </row>
    <row r="7143" spans="8:12" x14ac:dyDescent="0.15">
      <c r="H7143" s="2"/>
      <c r="K7143" s="3"/>
      <c r="L7143" s="3"/>
    </row>
    <row r="7144" spans="8:12" x14ac:dyDescent="0.15">
      <c r="H7144" s="2"/>
      <c r="K7144" s="3"/>
      <c r="L7144" s="3"/>
    </row>
    <row r="7145" spans="8:12" x14ac:dyDescent="0.15">
      <c r="H7145" s="2"/>
      <c r="K7145" s="3"/>
      <c r="L7145" s="3"/>
    </row>
    <row r="7146" spans="8:12" x14ac:dyDescent="0.15">
      <c r="H7146" s="2"/>
      <c r="K7146" s="3"/>
      <c r="L7146" s="3"/>
    </row>
    <row r="7147" spans="8:12" x14ac:dyDescent="0.15">
      <c r="H7147" s="2"/>
      <c r="K7147" s="3"/>
      <c r="L7147" s="3"/>
    </row>
    <row r="7148" spans="8:12" x14ac:dyDescent="0.15">
      <c r="H7148" s="2"/>
      <c r="K7148" s="3"/>
      <c r="L7148" s="3"/>
    </row>
    <row r="7149" spans="8:12" x14ac:dyDescent="0.15">
      <c r="H7149" s="2"/>
      <c r="K7149" s="3"/>
      <c r="L7149" s="3"/>
    </row>
    <row r="7150" spans="8:12" x14ac:dyDescent="0.15">
      <c r="H7150" s="2"/>
      <c r="K7150" s="3"/>
      <c r="L7150" s="3"/>
    </row>
    <row r="7151" spans="8:12" x14ac:dyDescent="0.15">
      <c r="H7151" s="2"/>
      <c r="K7151" s="3"/>
      <c r="L7151" s="3"/>
    </row>
    <row r="7152" spans="8:12" x14ac:dyDescent="0.15">
      <c r="H7152" s="2"/>
    </row>
    <row r="7153" spans="8:28" x14ac:dyDescent="0.15">
      <c r="H7153" s="2"/>
    </row>
    <row r="7154" spans="8:28" x14ac:dyDescent="0.15">
      <c r="H7154" s="2"/>
    </row>
    <row r="7155" spans="8:28" x14ac:dyDescent="0.15">
      <c r="H7155" s="2"/>
    </row>
    <row r="7156" spans="8:28" x14ac:dyDescent="0.15">
      <c r="H7156" s="2"/>
    </row>
    <row r="7157" spans="8:28" x14ac:dyDescent="0.15">
      <c r="H7157" s="2"/>
    </row>
    <row r="7158" spans="8:28" x14ac:dyDescent="0.15">
      <c r="H7158" s="2"/>
    </row>
    <row r="7159" spans="8:28" x14ac:dyDescent="0.15">
      <c r="H7159" s="2"/>
    </row>
    <row r="7160" spans="8:28" x14ac:dyDescent="0.15">
      <c r="H7160" s="2"/>
    </row>
    <row r="7161" spans="8:28" x14ac:dyDescent="0.15">
      <c r="H7161" s="2"/>
    </row>
    <row r="7162" spans="8:28" x14ac:dyDescent="0.15">
      <c r="H7162" s="2"/>
    </row>
    <row r="7163" spans="8:28" x14ac:dyDescent="0.15">
      <c r="H7163" s="2"/>
    </row>
    <row r="7164" spans="8:28" x14ac:dyDescent="0.15">
      <c r="H7164" s="2"/>
      <c r="T7164" s="3"/>
      <c r="U7164" s="3"/>
      <c r="Y7164" s="3"/>
      <c r="AB7164" s="3"/>
    </row>
    <row r="7165" spans="8:28" x14ac:dyDescent="0.15">
      <c r="H7165" s="2"/>
      <c r="T7165" s="3"/>
      <c r="U7165" s="3"/>
      <c r="Y7165" s="3"/>
      <c r="AB7165" s="3"/>
    </row>
    <row r="7166" spans="8:28" x14ac:dyDescent="0.15">
      <c r="H7166" s="2"/>
      <c r="S7166" s="3"/>
      <c r="T7166" s="3"/>
      <c r="U7166" s="3"/>
      <c r="V7166" s="3"/>
      <c r="Y7166" s="3"/>
      <c r="AA7166" s="3"/>
    </row>
    <row r="7167" spans="8:28" x14ac:dyDescent="0.15">
      <c r="H7167" s="2"/>
      <c r="S7167" s="3"/>
      <c r="T7167" s="3"/>
      <c r="U7167" s="3"/>
      <c r="V7167" s="3"/>
      <c r="Y7167" s="3"/>
      <c r="AB7167" s="3"/>
    </row>
    <row r="7168" spans="8:28" x14ac:dyDescent="0.15">
      <c r="H7168" s="2"/>
      <c r="S7168" s="3"/>
      <c r="T7168" s="3"/>
      <c r="U7168" s="3"/>
      <c r="V7168" s="3"/>
      <c r="Y7168" s="3"/>
      <c r="AA7168" s="3"/>
    </row>
    <row r="7169" spans="8:28" x14ac:dyDescent="0.15">
      <c r="H7169" s="2"/>
      <c r="S7169" s="3"/>
      <c r="T7169" s="3"/>
      <c r="U7169" s="3"/>
      <c r="V7169" s="3"/>
      <c r="Y7169" s="3"/>
      <c r="AB7169" s="3"/>
    </row>
    <row r="7170" spans="8:28" x14ac:dyDescent="0.15">
      <c r="H7170" s="2"/>
      <c r="T7170" s="3"/>
      <c r="U7170" s="3"/>
      <c r="Y7170" s="3"/>
      <c r="AB7170" s="3"/>
    </row>
    <row r="7171" spans="8:28" x14ac:dyDescent="0.15">
      <c r="H7171" s="2"/>
      <c r="T7171" s="3"/>
      <c r="U7171" s="3"/>
      <c r="Y7171" s="3"/>
      <c r="AB7171" s="3"/>
    </row>
    <row r="7172" spans="8:28" x14ac:dyDescent="0.15">
      <c r="H7172" s="2"/>
    </row>
    <row r="7173" spans="8:28" x14ac:dyDescent="0.15">
      <c r="H7173" s="2"/>
    </row>
    <row r="7174" spans="8:28" x14ac:dyDescent="0.15">
      <c r="H7174" s="2"/>
    </row>
    <row r="7175" spans="8:28" x14ac:dyDescent="0.15">
      <c r="H7175" s="2"/>
    </row>
    <row r="7176" spans="8:28" x14ac:dyDescent="0.15">
      <c r="H7176" s="2"/>
    </row>
    <row r="7177" spans="8:28" x14ac:dyDescent="0.15">
      <c r="H7177" s="2"/>
    </row>
    <row r="7178" spans="8:28" x14ac:dyDescent="0.15">
      <c r="H7178" s="2"/>
    </row>
    <row r="7179" spans="8:28" x14ac:dyDescent="0.15">
      <c r="H7179" s="2"/>
    </row>
    <row r="7180" spans="8:28" x14ac:dyDescent="0.15">
      <c r="H7180" s="2"/>
    </row>
    <row r="7181" spans="8:28" x14ac:dyDescent="0.15">
      <c r="H7181" s="2"/>
    </row>
    <row r="7182" spans="8:28" x14ac:dyDescent="0.15">
      <c r="H7182" s="2"/>
    </row>
    <row r="7183" spans="8:28" x14ac:dyDescent="0.15">
      <c r="H7183" s="2"/>
    </row>
    <row r="7184" spans="8:28" x14ac:dyDescent="0.15">
      <c r="H7184" s="2"/>
    </row>
    <row r="7185" spans="8:8" x14ac:dyDescent="0.15">
      <c r="H7185" s="2"/>
    </row>
    <row r="7186" spans="8:8" x14ac:dyDescent="0.15">
      <c r="H7186" s="2"/>
    </row>
    <row r="7187" spans="8:8" x14ac:dyDescent="0.15">
      <c r="H7187" s="2"/>
    </row>
    <row r="7188" spans="8:8" x14ac:dyDescent="0.15">
      <c r="H7188" s="2"/>
    </row>
    <row r="7189" spans="8:8" x14ac:dyDescent="0.15">
      <c r="H7189" s="2"/>
    </row>
    <row r="7190" spans="8:8" x14ac:dyDescent="0.15">
      <c r="H7190" s="2"/>
    </row>
    <row r="7191" spans="8:8" x14ac:dyDescent="0.15">
      <c r="H7191" s="2"/>
    </row>
    <row r="7192" spans="8:8" x14ac:dyDescent="0.15">
      <c r="H7192" s="2"/>
    </row>
    <row r="7193" spans="8:8" x14ac:dyDescent="0.15">
      <c r="H7193" s="2"/>
    </row>
    <row r="7194" spans="8:8" x14ac:dyDescent="0.15">
      <c r="H7194" s="2"/>
    </row>
    <row r="7195" spans="8:8" x14ac:dyDescent="0.15">
      <c r="H7195" s="2"/>
    </row>
    <row r="7196" spans="8:8" x14ac:dyDescent="0.15">
      <c r="H7196" s="2"/>
    </row>
    <row r="7197" spans="8:8" x14ac:dyDescent="0.15">
      <c r="H7197" s="2"/>
    </row>
    <row r="7198" spans="8:8" x14ac:dyDescent="0.15">
      <c r="H7198" s="2"/>
    </row>
    <row r="7199" spans="8:8" x14ac:dyDescent="0.15">
      <c r="H7199" s="2"/>
    </row>
    <row r="7200" spans="8:8" x14ac:dyDescent="0.15">
      <c r="H7200" s="2"/>
    </row>
    <row r="7201" spans="8:8" x14ac:dyDescent="0.15">
      <c r="H7201" s="2"/>
    </row>
    <row r="7202" spans="8:8" x14ac:dyDescent="0.15">
      <c r="H7202" s="2"/>
    </row>
    <row r="7203" spans="8:8" x14ac:dyDescent="0.15">
      <c r="H7203" s="2"/>
    </row>
    <row r="7204" spans="8:8" x14ac:dyDescent="0.15">
      <c r="H7204" s="2"/>
    </row>
    <row r="7205" spans="8:8" x14ac:dyDescent="0.15">
      <c r="H7205" s="2"/>
    </row>
    <row r="7206" spans="8:8" x14ac:dyDescent="0.15">
      <c r="H7206" s="2"/>
    </row>
    <row r="7207" spans="8:8" x14ac:dyDescent="0.15">
      <c r="H7207" s="2"/>
    </row>
    <row r="7208" spans="8:8" x14ac:dyDescent="0.15">
      <c r="H7208" s="2"/>
    </row>
    <row r="7209" spans="8:8" x14ac:dyDescent="0.15">
      <c r="H7209" s="2"/>
    </row>
    <row r="7210" spans="8:8" x14ac:dyDescent="0.15">
      <c r="H7210" s="2"/>
    </row>
    <row r="7211" spans="8:8" x14ac:dyDescent="0.15">
      <c r="H7211" s="2"/>
    </row>
    <row r="7212" spans="8:8" x14ac:dyDescent="0.15">
      <c r="H7212" s="2"/>
    </row>
    <row r="7213" spans="8:8" x14ac:dyDescent="0.15">
      <c r="H7213" s="2"/>
    </row>
    <row r="7214" spans="8:8" x14ac:dyDescent="0.15">
      <c r="H7214" s="2"/>
    </row>
    <row r="7215" spans="8:8" x14ac:dyDescent="0.15">
      <c r="H7215" s="2"/>
    </row>
    <row r="7216" spans="8:8" x14ac:dyDescent="0.15">
      <c r="H7216" s="2"/>
    </row>
    <row r="7217" spans="8:8" x14ac:dyDescent="0.15">
      <c r="H7217" s="2"/>
    </row>
    <row r="7218" spans="8:8" x14ac:dyDescent="0.15">
      <c r="H7218" s="2"/>
    </row>
    <row r="7219" spans="8:8" x14ac:dyDescent="0.15">
      <c r="H7219" s="2"/>
    </row>
    <row r="7220" spans="8:8" x14ac:dyDescent="0.15">
      <c r="H7220" s="2"/>
    </row>
    <row r="7221" spans="8:8" x14ac:dyDescent="0.15">
      <c r="H7221" s="2"/>
    </row>
    <row r="7222" spans="8:8" x14ac:dyDescent="0.15">
      <c r="H7222" s="2"/>
    </row>
    <row r="7223" spans="8:8" x14ac:dyDescent="0.15">
      <c r="H7223" s="2"/>
    </row>
    <row r="7224" spans="8:8" x14ac:dyDescent="0.15">
      <c r="H7224" s="2"/>
    </row>
    <row r="7225" spans="8:8" x14ac:dyDescent="0.15">
      <c r="H7225" s="2"/>
    </row>
    <row r="7226" spans="8:8" x14ac:dyDescent="0.15">
      <c r="H7226" s="2"/>
    </row>
    <row r="7227" spans="8:8" x14ac:dyDescent="0.15">
      <c r="H7227" s="2"/>
    </row>
    <row r="7228" spans="8:8" x14ac:dyDescent="0.15">
      <c r="H7228" s="2"/>
    </row>
    <row r="7229" spans="8:8" x14ac:dyDescent="0.15">
      <c r="H7229" s="2"/>
    </row>
    <row r="7230" spans="8:8" x14ac:dyDescent="0.15">
      <c r="H7230" s="2"/>
    </row>
    <row r="7231" spans="8:8" x14ac:dyDescent="0.15">
      <c r="H7231" s="2"/>
    </row>
    <row r="7232" spans="8:8" x14ac:dyDescent="0.15">
      <c r="H7232" s="2"/>
    </row>
    <row r="7233" spans="8:8" x14ac:dyDescent="0.15">
      <c r="H7233" s="2"/>
    </row>
    <row r="7234" spans="8:8" x14ac:dyDescent="0.15">
      <c r="H7234" s="2"/>
    </row>
    <row r="7235" spans="8:8" x14ac:dyDescent="0.15">
      <c r="H7235" s="2"/>
    </row>
    <row r="7236" spans="8:8" x14ac:dyDescent="0.15">
      <c r="H7236" s="2"/>
    </row>
    <row r="7237" spans="8:8" x14ac:dyDescent="0.15">
      <c r="H7237" s="2"/>
    </row>
    <row r="7238" spans="8:8" x14ac:dyDescent="0.15">
      <c r="H7238" s="2"/>
    </row>
    <row r="7239" spans="8:8" x14ac:dyDescent="0.15">
      <c r="H7239" s="2"/>
    </row>
    <row r="7240" spans="8:8" x14ac:dyDescent="0.15">
      <c r="H7240" s="2"/>
    </row>
    <row r="7241" spans="8:8" x14ac:dyDescent="0.15">
      <c r="H7241" s="2"/>
    </row>
    <row r="7242" spans="8:8" x14ac:dyDescent="0.15">
      <c r="H7242" s="2"/>
    </row>
    <row r="7243" spans="8:8" x14ac:dyDescent="0.15">
      <c r="H7243" s="2"/>
    </row>
    <row r="7244" spans="8:8" x14ac:dyDescent="0.15">
      <c r="H7244" s="2"/>
    </row>
    <row r="7245" spans="8:8" x14ac:dyDescent="0.15">
      <c r="H7245" s="2"/>
    </row>
    <row r="7246" spans="8:8" x14ac:dyDescent="0.15">
      <c r="H7246" s="2"/>
    </row>
    <row r="7247" spans="8:8" x14ac:dyDescent="0.15">
      <c r="H7247" s="2"/>
    </row>
    <row r="7248" spans="8:8" x14ac:dyDescent="0.15">
      <c r="H7248" s="2"/>
    </row>
    <row r="7249" spans="8:8" x14ac:dyDescent="0.15">
      <c r="H7249" s="2"/>
    </row>
    <row r="7250" spans="8:8" x14ac:dyDescent="0.15">
      <c r="H7250" s="2"/>
    </row>
    <row r="7251" spans="8:8" x14ac:dyDescent="0.15">
      <c r="H7251" s="2"/>
    </row>
    <row r="7252" spans="8:8" x14ac:dyDescent="0.15">
      <c r="H7252" s="2"/>
    </row>
    <row r="7253" spans="8:8" x14ac:dyDescent="0.15">
      <c r="H7253" s="2"/>
    </row>
    <row r="7254" spans="8:8" x14ac:dyDescent="0.15">
      <c r="H7254" s="2"/>
    </row>
    <row r="7255" spans="8:8" x14ac:dyDescent="0.15">
      <c r="H7255" s="2"/>
    </row>
    <row r="7256" spans="8:8" x14ac:dyDescent="0.15">
      <c r="H7256" s="2"/>
    </row>
    <row r="7257" spans="8:8" x14ac:dyDescent="0.15">
      <c r="H7257" s="2"/>
    </row>
    <row r="7258" spans="8:8" x14ac:dyDescent="0.15">
      <c r="H7258" s="2"/>
    </row>
    <row r="7259" spans="8:8" x14ac:dyDescent="0.15">
      <c r="H7259" s="2"/>
    </row>
    <row r="7260" spans="8:8" x14ac:dyDescent="0.15">
      <c r="H7260" s="2"/>
    </row>
    <row r="7261" spans="8:8" x14ac:dyDescent="0.15">
      <c r="H7261" s="2"/>
    </row>
    <row r="7262" spans="8:8" x14ac:dyDescent="0.15">
      <c r="H7262" s="2"/>
    </row>
    <row r="7263" spans="8:8" x14ac:dyDescent="0.15">
      <c r="H7263" s="2"/>
    </row>
    <row r="7264" spans="8:8" x14ac:dyDescent="0.15">
      <c r="H7264" s="2"/>
    </row>
    <row r="7265" spans="8:8" x14ac:dyDescent="0.15">
      <c r="H7265" s="2"/>
    </row>
    <row r="7266" spans="8:8" x14ac:dyDescent="0.15">
      <c r="H7266" s="2"/>
    </row>
    <row r="7267" spans="8:8" x14ac:dyDescent="0.15">
      <c r="H7267" s="2"/>
    </row>
    <row r="7268" spans="8:8" x14ac:dyDescent="0.15">
      <c r="H7268" s="2"/>
    </row>
    <row r="7269" spans="8:8" x14ac:dyDescent="0.15">
      <c r="H7269" s="2"/>
    </row>
    <row r="7270" spans="8:8" x14ac:dyDescent="0.15">
      <c r="H7270" s="2"/>
    </row>
    <row r="7271" spans="8:8" x14ac:dyDescent="0.15">
      <c r="H7271" s="2"/>
    </row>
    <row r="7272" spans="8:8" x14ac:dyDescent="0.15">
      <c r="H7272" s="2"/>
    </row>
    <row r="7273" spans="8:8" x14ac:dyDescent="0.15">
      <c r="H7273" s="2"/>
    </row>
    <row r="7274" spans="8:8" x14ac:dyDescent="0.15">
      <c r="H7274" s="2"/>
    </row>
    <row r="7275" spans="8:8" x14ac:dyDescent="0.15">
      <c r="H7275" s="2"/>
    </row>
    <row r="7276" spans="8:8" x14ac:dyDescent="0.15">
      <c r="H7276" s="2"/>
    </row>
    <row r="7277" spans="8:8" x14ac:dyDescent="0.15">
      <c r="H7277" s="2"/>
    </row>
    <row r="7278" spans="8:8" x14ac:dyDescent="0.15">
      <c r="H7278" s="2"/>
    </row>
    <row r="7279" spans="8:8" x14ac:dyDescent="0.15">
      <c r="H7279" s="2"/>
    </row>
    <row r="7280" spans="8:8" x14ac:dyDescent="0.15">
      <c r="H7280" s="2"/>
    </row>
    <row r="7281" spans="8:8" x14ac:dyDescent="0.15">
      <c r="H7281" s="2"/>
    </row>
    <row r="7282" spans="8:8" x14ac:dyDescent="0.15">
      <c r="H7282" s="2"/>
    </row>
    <row r="7283" spans="8:8" x14ac:dyDescent="0.15">
      <c r="H7283" s="2"/>
    </row>
    <row r="7284" spans="8:8" x14ac:dyDescent="0.15">
      <c r="H7284" s="2"/>
    </row>
    <row r="7285" spans="8:8" x14ac:dyDescent="0.15">
      <c r="H7285" s="2"/>
    </row>
    <row r="7286" spans="8:8" x14ac:dyDescent="0.15">
      <c r="H7286" s="2"/>
    </row>
    <row r="7287" spans="8:8" x14ac:dyDescent="0.15">
      <c r="H7287" s="2"/>
    </row>
    <row r="7288" spans="8:8" x14ac:dyDescent="0.15">
      <c r="H7288" s="2"/>
    </row>
    <row r="7289" spans="8:8" x14ac:dyDescent="0.15">
      <c r="H7289" s="2"/>
    </row>
    <row r="7290" spans="8:8" x14ac:dyDescent="0.15">
      <c r="H7290" s="2"/>
    </row>
    <row r="7291" spans="8:8" x14ac:dyDescent="0.15">
      <c r="H7291" s="2"/>
    </row>
    <row r="7292" spans="8:8" x14ac:dyDescent="0.15">
      <c r="H7292" s="2"/>
    </row>
    <row r="7293" spans="8:8" x14ac:dyDescent="0.15">
      <c r="H7293" s="2"/>
    </row>
    <row r="7294" spans="8:8" x14ac:dyDescent="0.15">
      <c r="H7294" s="2"/>
    </row>
    <row r="7295" spans="8:8" x14ac:dyDescent="0.15">
      <c r="H7295" s="2"/>
    </row>
    <row r="7296" spans="8:8" x14ac:dyDescent="0.15">
      <c r="H7296" s="2"/>
    </row>
    <row r="7297" spans="8:8" x14ac:dyDescent="0.15">
      <c r="H7297" s="2"/>
    </row>
    <row r="7298" spans="8:8" x14ac:dyDescent="0.15">
      <c r="H7298" s="2"/>
    </row>
    <row r="7299" spans="8:8" x14ac:dyDescent="0.15">
      <c r="H7299" s="2"/>
    </row>
    <row r="7300" spans="8:8" x14ac:dyDescent="0.15">
      <c r="H7300" s="2"/>
    </row>
    <row r="7301" spans="8:8" x14ac:dyDescent="0.15">
      <c r="H7301" s="2"/>
    </row>
    <row r="7302" spans="8:8" x14ac:dyDescent="0.15">
      <c r="H7302" s="2"/>
    </row>
    <row r="7303" spans="8:8" x14ac:dyDescent="0.15">
      <c r="H7303" s="2"/>
    </row>
    <row r="7304" spans="8:8" x14ac:dyDescent="0.15">
      <c r="H7304" s="2"/>
    </row>
    <row r="7305" spans="8:8" x14ac:dyDescent="0.15">
      <c r="H7305" s="2"/>
    </row>
    <row r="7306" spans="8:8" x14ac:dyDescent="0.15">
      <c r="H7306" s="2"/>
    </row>
    <row r="7307" spans="8:8" x14ac:dyDescent="0.15">
      <c r="H7307" s="2"/>
    </row>
    <row r="7308" spans="8:8" x14ac:dyDescent="0.15">
      <c r="H7308" s="2"/>
    </row>
    <row r="7309" spans="8:8" x14ac:dyDescent="0.15">
      <c r="H7309" s="2"/>
    </row>
    <row r="7310" spans="8:8" x14ac:dyDescent="0.15">
      <c r="H7310" s="2"/>
    </row>
    <row r="7311" spans="8:8" x14ac:dyDescent="0.15">
      <c r="H7311" s="2"/>
    </row>
    <row r="7312" spans="8:8" x14ac:dyDescent="0.15">
      <c r="H7312" s="2"/>
    </row>
    <row r="7313" spans="8:30" x14ac:dyDescent="0.15">
      <c r="H7313" s="2"/>
    </row>
    <row r="7314" spans="8:30" x14ac:dyDescent="0.15">
      <c r="H7314" s="2"/>
    </row>
    <row r="7315" spans="8:30" x14ac:dyDescent="0.15">
      <c r="H7315" s="2"/>
    </row>
    <row r="7316" spans="8:30" x14ac:dyDescent="0.15">
      <c r="H7316" s="2"/>
    </row>
    <row r="7317" spans="8:30" x14ac:dyDescent="0.15">
      <c r="H7317" s="2"/>
    </row>
    <row r="7318" spans="8:30" x14ac:dyDescent="0.15">
      <c r="H7318" s="2"/>
      <c r="AD7318" s="6"/>
    </row>
    <row r="7319" spans="8:30" x14ac:dyDescent="0.15">
      <c r="H7319" s="2"/>
      <c r="AD7319" s="6"/>
    </row>
    <row r="7320" spans="8:30" x14ac:dyDescent="0.15">
      <c r="H7320" s="2"/>
      <c r="AD7320" s="6"/>
    </row>
    <row r="7321" spans="8:30" x14ac:dyDescent="0.15">
      <c r="H7321" s="2"/>
      <c r="AD7321" s="6"/>
    </row>
    <row r="7322" spans="8:30" x14ac:dyDescent="0.15">
      <c r="H7322" s="2"/>
      <c r="AD7322" s="6"/>
    </row>
    <row r="7323" spans="8:30" x14ac:dyDescent="0.15">
      <c r="H7323" s="2"/>
      <c r="AD7323" s="6"/>
    </row>
    <row r="7324" spans="8:30" x14ac:dyDescent="0.15">
      <c r="H7324" s="2"/>
      <c r="AD7324" s="6"/>
    </row>
    <row r="7325" spans="8:30" x14ac:dyDescent="0.15">
      <c r="H7325" s="2"/>
      <c r="AD7325" s="6"/>
    </row>
    <row r="7326" spans="8:30" x14ac:dyDescent="0.15">
      <c r="H7326" s="2"/>
      <c r="AD7326" s="6"/>
    </row>
    <row r="7327" spans="8:30" x14ac:dyDescent="0.15">
      <c r="H7327" s="2"/>
      <c r="AD7327" s="6"/>
    </row>
    <row r="7328" spans="8:30" x14ac:dyDescent="0.15">
      <c r="H7328" s="2"/>
    </row>
    <row r="7329" spans="8:30" x14ac:dyDescent="0.15">
      <c r="H7329" s="2"/>
    </row>
    <row r="7330" spans="8:30" x14ac:dyDescent="0.15">
      <c r="H7330" s="2"/>
      <c r="K7330" s="3"/>
      <c r="L7330" s="3"/>
      <c r="AD7330" s="6"/>
    </row>
    <row r="7331" spans="8:30" x14ac:dyDescent="0.15">
      <c r="H7331" s="2"/>
      <c r="K7331" s="3"/>
      <c r="L7331" s="3"/>
      <c r="AD7331" s="6"/>
    </row>
    <row r="7332" spans="8:30" x14ac:dyDescent="0.15">
      <c r="H7332" s="2"/>
      <c r="K7332" s="3"/>
      <c r="L7332" s="3"/>
      <c r="AD7332" s="6"/>
    </row>
    <row r="7333" spans="8:30" x14ac:dyDescent="0.15">
      <c r="H7333" s="2"/>
      <c r="K7333" s="3"/>
      <c r="L7333" s="3"/>
      <c r="AD7333" s="6"/>
    </row>
    <row r="7334" spans="8:30" x14ac:dyDescent="0.15">
      <c r="H7334" s="2"/>
      <c r="K7334" s="3"/>
      <c r="L7334" s="3"/>
      <c r="AD7334" s="6"/>
    </row>
    <row r="7335" spans="8:30" x14ac:dyDescent="0.15">
      <c r="H7335" s="2"/>
      <c r="K7335" s="3"/>
      <c r="L7335" s="3"/>
      <c r="AD7335" s="6"/>
    </row>
    <row r="7336" spans="8:30" x14ac:dyDescent="0.15">
      <c r="H7336" s="2"/>
      <c r="K7336" s="3"/>
      <c r="L7336" s="3"/>
      <c r="AD7336" s="6"/>
    </row>
    <row r="7337" spans="8:30" x14ac:dyDescent="0.15">
      <c r="H7337" s="2"/>
      <c r="K7337" s="3"/>
      <c r="L7337" s="3"/>
      <c r="AD7337" s="6"/>
    </row>
    <row r="7338" spans="8:30" x14ac:dyDescent="0.15">
      <c r="H7338" s="2"/>
      <c r="K7338" s="3"/>
      <c r="L7338" s="3"/>
      <c r="AD7338" s="6"/>
    </row>
    <row r="7339" spans="8:30" x14ac:dyDescent="0.15">
      <c r="H7339" s="2"/>
      <c r="K7339" s="3"/>
      <c r="L7339" s="3"/>
      <c r="AD7339" s="6"/>
    </row>
    <row r="7340" spans="8:30" x14ac:dyDescent="0.15">
      <c r="H7340" s="2"/>
      <c r="K7340" s="3"/>
      <c r="L7340" s="3"/>
      <c r="AD7340" s="6"/>
    </row>
    <row r="7341" spans="8:30" x14ac:dyDescent="0.15">
      <c r="H7341" s="2"/>
      <c r="K7341" s="3"/>
      <c r="L7341" s="3"/>
      <c r="AD7341" s="6"/>
    </row>
    <row r="7342" spans="8:30" x14ac:dyDescent="0.15">
      <c r="H7342" s="2"/>
      <c r="K7342" s="3"/>
      <c r="L7342" s="3"/>
      <c r="AD7342" s="6"/>
    </row>
    <row r="7343" spans="8:30" x14ac:dyDescent="0.15">
      <c r="H7343" s="2"/>
      <c r="K7343" s="3"/>
      <c r="L7343" s="3"/>
      <c r="AD7343" s="6"/>
    </row>
    <row r="7344" spans="8:30" x14ac:dyDescent="0.15">
      <c r="H7344" s="2"/>
      <c r="K7344" s="3"/>
      <c r="L7344" s="3"/>
      <c r="AD7344" s="6"/>
    </row>
    <row r="7345" spans="8:30" x14ac:dyDescent="0.15">
      <c r="H7345" s="2"/>
      <c r="K7345" s="3"/>
      <c r="L7345" s="3"/>
      <c r="AD7345" s="6"/>
    </row>
    <row r="7346" spans="8:30" x14ac:dyDescent="0.15">
      <c r="H7346" s="2"/>
      <c r="AD7346" s="6"/>
    </row>
    <row r="7347" spans="8:30" x14ac:dyDescent="0.15">
      <c r="H7347" s="2"/>
      <c r="AD7347" s="6"/>
    </row>
    <row r="7348" spans="8:30" x14ac:dyDescent="0.15">
      <c r="H7348" s="2"/>
      <c r="AD7348" s="6"/>
    </row>
    <row r="7349" spans="8:30" x14ac:dyDescent="0.15">
      <c r="H7349" s="2"/>
      <c r="AD7349" s="6"/>
    </row>
    <row r="7350" spans="8:30" x14ac:dyDescent="0.15">
      <c r="H7350" s="2"/>
      <c r="AD7350" s="6"/>
    </row>
    <row r="7351" spans="8:30" x14ac:dyDescent="0.15">
      <c r="H7351" s="2"/>
      <c r="AD7351" s="6"/>
    </row>
    <row r="7352" spans="8:30" x14ac:dyDescent="0.15">
      <c r="H7352" s="2"/>
      <c r="AD7352" s="6"/>
    </row>
    <row r="7353" spans="8:30" x14ac:dyDescent="0.15">
      <c r="H7353" s="2"/>
      <c r="AD7353" s="6"/>
    </row>
    <row r="7354" spans="8:30" x14ac:dyDescent="0.15">
      <c r="H7354" s="2"/>
      <c r="AD7354" s="6"/>
    </row>
    <row r="7355" spans="8:30" x14ac:dyDescent="0.15">
      <c r="H7355" s="2"/>
      <c r="AD7355" s="6"/>
    </row>
    <row r="7356" spans="8:30" x14ac:dyDescent="0.15">
      <c r="H7356" s="2"/>
      <c r="AD7356" s="6"/>
    </row>
    <row r="7357" spans="8:30" x14ac:dyDescent="0.15">
      <c r="H7357" s="2"/>
      <c r="AD7357" s="6"/>
    </row>
    <row r="7358" spans="8:30" x14ac:dyDescent="0.15">
      <c r="H7358" s="2"/>
      <c r="AD7358" s="6"/>
    </row>
    <row r="7359" spans="8:30" x14ac:dyDescent="0.15">
      <c r="H7359" s="2"/>
      <c r="AD7359" s="6"/>
    </row>
    <row r="7360" spans="8:30" x14ac:dyDescent="0.15">
      <c r="H7360" s="2"/>
      <c r="AD7360" s="6"/>
    </row>
    <row r="7361" spans="8:30" x14ac:dyDescent="0.15">
      <c r="H7361" s="2"/>
      <c r="AD7361" s="6"/>
    </row>
    <row r="7362" spans="8:30" x14ac:dyDescent="0.15">
      <c r="H7362" s="2"/>
      <c r="AD7362" s="6"/>
    </row>
    <row r="7363" spans="8:30" x14ac:dyDescent="0.15">
      <c r="H7363" s="2"/>
      <c r="AD7363" s="6"/>
    </row>
    <row r="7364" spans="8:30" x14ac:dyDescent="0.15">
      <c r="H7364" s="2"/>
      <c r="AD7364" s="6"/>
    </row>
    <row r="7365" spans="8:30" x14ac:dyDescent="0.15">
      <c r="H7365" s="2"/>
      <c r="AD7365" s="6"/>
    </row>
    <row r="7366" spans="8:30" x14ac:dyDescent="0.15">
      <c r="H7366" s="2"/>
      <c r="AD7366" s="6"/>
    </row>
    <row r="7367" spans="8:30" x14ac:dyDescent="0.15">
      <c r="H7367" s="2"/>
      <c r="AD7367" s="6"/>
    </row>
    <row r="7368" spans="8:30" x14ac:dyDescent="0.15">
      <c r="H7368" s="2"/>
      <c r="AD7368" s="6"/>
    </row>
    <row r="7369" spans="8:30" x14ac:dyDescent="0.15">
      <c r="H7369" s="2"/>
      <c r="AD7369" s="6"/>
    </row>
    <row r="7370" spans="8:30" x14ac:dyDescent="0.15">
      <c r="H7370" s="2"/>
      <c r="AD7370" s="6"/>
    </row>
    <row r="7371" spans="8:30" x14ac:dyDescent="0.15">
      <c r="H7371" s="2"/>
      <c r="AD7371" s="6"/>
    </row>
    <row r="7372" spans="8:30" x14ac:dyDescent="0.15">
      <c r="H7372" s="2"/>
      <c r="AD7372" s="6"/>
    </row>
    <row r="7373" spans="8:30" x14ac:dyDescent="0.15">
      <c r="H7373" s="2"/>
      <c r="AD7373" s="6"/>
    </row>
    <row r="7374" spans="8:30" x14ac:dyDescent="0.15">
      <c r="H7374" s="2"/>
      <c r="AD7374" s="6"/>
    </row>
    <row r="7375" spans="8:30" x14ac:dyDescent="0.15">
      <c r="H7375" s="2"/>
      <c r="AD7375" s="6"/>
    </row>
    <row r="7376" spans="8:30" x14ac:dyDescent="0.15">
      <c r="H7376" s="2"/>
      <c r="AD7376" s="6"/>
    </row>
    <row r="7377" spans="8:30" x14ac:dyDescent="0.15">
      <c r="H7377" s="2"/>
      <c r="AD7377" s="6"/>
    </row>
    <row r="7378" spans="8:30" x14ac:dyDescent="0.15">
      <c r="H7378" s="2"/>
      <c r="AD7378" s="6"/>
    </row>
    <row r="7379" spans="8:30" x14ac:dyDescent="0.15">
      <c r="H7379" s="2"/>
      <c r="AD7379" s="6"/>
    </row>
    <row r="7380" spans="8:30" x14ac:dyDescent="0.15">
      <c r="H7380" s="2"/>
      <c r="AD7380" s="6"/>
    </row>
    <row r="7381" spans="8:30" x14ac:dyDescent="0.15">
      <c r="H7381" s="2"/>
      <c r="AD7381" s="6"/>
    </row>
    <row r="7382" spans="8:30" x14ac:dyDescent="0.15">
      <c r="H7382" s="2"/>
      <c r="AD7382" s="6"/>
    </row>
    <row r="7383" spans="8:30" x14ac:dyDescent="0.15">
      <c r="H7383" s="2"/>
      <c r="AD7383" s="6"/>
    </row>
    <row r="7384" spans="8:30" x14ac:dyDescent="0.15">
      <c r="H7384" s="2"/>
      <c r="AD7384" s="6"/>
    </row>
    <row r="7385" spans="8:30" x14ac:dyDescent="0.15">
      <c r="H7385" s="2"/>
      <c r="AD7385" s="6"/>
    </row>
    <row r="7386" spans="8:30" x14ac:dyDescent="0.15">
      <c r="H7386" s="2"/>
      <c r="AD7386" s="6"/>
    </row>
    <row r="7387" spans="8:30" x14ac:dyDescent="0.15">
      <c r="H7387" s="2"/>
      <c r="AD7387" s="6"/>
    </row>
    <row r="7388" spans="8:30" x14ac:dyDescent="0.15">
      <c r="H7388" s="2"/>
      <c r="AD7388" s="6"/>
    </row>
    <row r="7389" spans="8:30" x14ac:dyDescent="0.15">
      <c r="H7389" s="2"/>
      <c r="AD7389" s="6"/>
    </row>
    <row r="7390" spans="8:30" x14ac:dyDescent="0.15">
      <c r="H7390" s="2"/>
      <c r="AD7390" s="6"/>
    </row>
    <row r="7391" spans="8:30" x14ac:dyDescent="0.15">
      <c r="H7391" s="2"/>
      <c r="AD7391" s="6"/>
    </row>
    <row r="7392" spans="8:30" x14ac:dyDescent="0.15">
      <c r="H7392" s="2"/>
      <c r="AD7392" s="6"/>
    </row>
    <row r="7393" spans="8:30" x14ac:dyDescent="0.15">
      <c r="H7393" s="2"/>
      <c r="AD7393" s="6"/>
    </row>
    <row r="7394" spans="8:30" x14ac:dyDescent="0.15">
      <c r="H7394" s="2"/>
      <c r="AD7394" s="6"/>
    </row>
    <row r="7395" spans="8:30" x14ac:dyDescent="0.15">
      <c r="H7395" s="2"/>
      <c r="AD7395" s="6"/>
    </row>
    <row r="7396" spans="8:30" x14ac:dyDescent="0.15">
      <c r="H7396" s="2"/>
    </row>
    <row r="7397" spans="8:30" x14ac:dyDescent="0.15">
      <c r="H7397" s="2"/>
    </row>
    <row r="7398" spans="8:30" x14ac:dyDescent="0.15">
      <c r="H7398" s="2"/>
      <c r="AD7398" s="6"/>
    </row>
    <row r="7399" spans="8:30" x14ac:dyDescent="0.15">
      <c r="H7399" s="2"/>
      <c r="AD7399" s="6"/>
    </row>
    <row r="7400" spans="8:30" x14ac:dyDescent="0.15">
      <c r="H7400" s="2"/>
      <c r="AD7400" s="6"/>
    </row>
    <row r="7401" spans="8:30" x14ac:dyDescent="0.15">
      <c r="H7401" s="2"/>
      <c r="AD7401" s="6"/>
    </row>
    <row r="7402" spans="8:30" x14ac:dyDescent="0.15">
      <c r="H7402" s="2"/>
    </row>
    <row r="7403" spans="8:30" x14ac:dyDescent="0.15">
      <c r="H7403" s="2"/>
    </row>
    <row r="7404" spans="8:30" x14ac:dyDescent="0.15">
      <c r="H7404" s="2"/>
      <c r="AD7404" s="6"/>
    </row>
    <row r="7405" spans="8:30" x14ac:dyDescent="0.15">
      <c r="H7405" s="2"/>
      <c r="AD7405" s="6"/>
    </row>
    <row r="7406" spans="8:30" x14ac:dyDescent="0.15">
      <c r="H7406" s="2"/>
    </row>
    <row r="7407" spans="8:30" x14ac:dyDescent="0.15">
      <c r="H7407" s="2"/>
    </row>
    <row r="7408" spans="8:30" x14ac:dyDescent="0.15">
      <c r="H7408" s="2"/>
    </row>
    <row r="7409" spans="8:25" x14ac:dyDescent="0.15">
      <c r="H7409" s="2"/>
    </row>
    <row r="7410" spans="8:25" x14ac:dyDescent="0.15">
      <c r="H7410" s="2"/>
    </row>
    <row r="7411" spans="8:25" x14ac:dyDescent="0.15">
      <c r="H7411" s="2"/>
    </row>
    <row r="7412" spans="8:25" x14ac:dyDescent="0.15">
      <c r="H7412" s="2"/>
    </row>
    <row r="7413" spans="8:25" x14ac:dyDescent="0.15">
      <c r="H7413" s="2"/>
    </row>
    <row r="7414" spans="8:25" x14ac:dyDescent="0.15">
      <c r="H7414" s="2"/>
      <c r="K7414" s="3"/>
      <c r="L7414" s="3"/>
      <c r="S7414" s="3"/>
      <c r="T7414" s="3"/>
      <c r="V7414" s="3"/>
    </row>
    <row r="7415" spans="8:25" x14ac:dyDescent="0.15">
      <c r="H7415" s="2"/>
      <c r="K7415" s="3"/>
      <c r="L7415" s="3"/>
      <c r="S7415" s="3"/>
      <c r="T7415" s="3"/>
      <c r="V7415" s="3"/>
      <c r="Y7415" s="3"/>
    </row>
    <row r="7416" spans="8:25" x14ac:dyDescent="0.15">
      <c r="H7416" s="2"/>
      <c r="K7416" s="3"/>
      <c r="L7416" s="3"/>
    </row>
    <row r="7417" spans="8:25" x14ac:dyDescent="0.15">
      <c r="H7417" s="2"/>
      <c r="K7417" s="3"/>
      <c r="L7417" s="3"/>
    </row>
    <row r="7418" spans="8:25" x14ac:dyDescent="0.15">
      <c r="H7418" s="2"/>
      <c r="K7418" s="3"/>
      <c r="L7418" s="3"/>
      <c r="S7418" s="3"/>
      <c r="T7418" s="3"/>
      <c r="V7418" s="3"/>
      <c r="Y7418" s="3"/>
    </row>
    <row r="7419" spans="8:25" x14ac:dyDescent="0.15">
      <c r="H7419" s="2"/>
      <c r="K7419" s="3"/>
      <c r="L7419" s="3"/>
      <c r="S7419" s="3"/>
      <c r="T7419" s="3"/>
      <c r="V7419" s="3"/>
      <c r="Y7419" s="3"/>
    </row>
    <row r="7420" spans="8:25" x14ac:dyDescent="0.15">
      <c r="H7420" s="2"/>
      <c r="K7420" s="3"/>
      <c r="L7420" s="3"/>
    </row>
    <row r="7421" spans="8:25" x14ac:dyDescent="0.15">
      <c r="H7421" s="2"/>
      <c r="K7421" s="3"/>
      <c r="L7421" s="3"/>
    </row>
    <row r="7422" spans="8:25" x14ac:dyDescent="0.15">
      <c r="H7422" s="2"/>
      <c r="K7422" s="3"/>
      <c r="L7422" s="3"/>
      <c r="S7422" s="3"/>
      <c r="T7422" s="3"/>
      <c r="V7422" s="3"/>
      <c r="Y7422" s="3"/>
    </row>
    <row r="7423" spans="8:25" x14ac:dyDescent="0.15">
      <c r="H7423" s="2"/>
      <c r="K7423" s="3"/>
      <c r="L7423" s="3"/>
      <c r="S7423" s="3"/>
      <c r="T7423" s="3"/>
      <c r="V7423" s="3"/>
      <c r="Y7423" s="3"/>
    </row>
    <row r="7424" spans="8:25" x14ac:dyDescent="0.15">
      <c r="H7424" s="2"/>
      <c r="K7424" s="3"/>
      <c r="L7424" s="3"/>
    </row>
    <row r="7425" spans="8:25" x14ac:dyDescent="0.15">
      <c r="H7425" s="2"/>
      <c r="K7425" s="3"/>
      <c r="L7425" s="3"/>
    </row>
    <row r="7426" spans="8:25" x14ac:dyDescent="0.15">
      <c r="H7426" s="2"/>
      <c r="K7426" s="3"/>
      <c r="L7426" s="3"/>
      <c r="T7426" s="3"/>
      <c r="Y7426" s="3"/>
    </row>
    <row r="7427" spans="8:25" x14ac:dyDescent="0.15">
      <c r="H7427" s="2"/>
      <c r="K7427" s="3"/>
      <c r="L7427" s="3"/>
      <c r="T7427" s="3"/>
      <c r="Y7427" s="3"/>
    </row>
    <row r="7428" spans="8:25" x14ac:dyDescent="0.15">
      <c r="H7428" s="2"/>
    </row>
    <row r="7429" spans="8:25" x14ac:dyDescent="0.15">
      <c r="H7429" s="2"/>
    </row>
    <row r="7430" spans="8:25" x14ac:dyDescent="0.15">
      <c r="H7430" s="2"/>
      <c r="S7430" s="3"/>
      <c r="T7430" s="3"/>
      <c r="V7430" s="3"/>
      <c r="Y7430" s="3"/>
    </row>
    <row r="7431" spans="8:25" x14ac:dyDescent="0.15">
      <c r="H7431" s="2"/>
      <c r="S7431" s="3"/>
      <c r="T7431" s="3"/>
      <c r="V7431" s="3"/>
      <c r="Y7431" s="3"/>
    </row>
    <row r="7432" spans="8:25" x14ac:dyDescent="0.15">
      <c r="H7432" s="2"/>
    </row>
    <row r="7433" spans="8:25" x14ac:dyDescent="0.15">
      <c r="H7433" s="2"/>
    </row>
    <row r="7434" spans="8:25" x14ac:dyDescent="0.15">
      <c r="H7434" s="2"/>
    </row>
    <row r="7435" spans="8:25" x14ac:dyDescent="0.15">
      <c r="H7435" s="2"/>
    </row>
    <row r="7436" spans="8:25" x14ac:dyDescent="0.15">
      <c r="H7436" s="2"/>
    </row>
    <row r="7437" spans="8:25" x14ac:dyDescent="0.15">
      <c r="H7437" s="2"/>
    </row>
    <row r="7438" spans="8:25" x14ac:dyDescent="0.15">
      <c r="H7438" s="2"/>
    </row>
    <row r="7439" spans="8:25" x14ac:dyDescent="0.15">
      <c r="H7439" s="2"/>
    </row>
    <row r="7440" spans="8:25" x14ac:dyDescent="0.15">
      <c r="H7440" s="2"/>
    </row>
    <row r="7441" spans="8:28" x14ac:dyDescent="0.15">
      <c r="H7441" s="2"/>
    </row>
    <row r="7442" spans="8:28" x14ac:dyDescent="0.15">
      <c r="H7442" s="2"/>
    </row>
    <row r="7443" spans="8:28" x14ac:dyDescent="0.15">
      <c r="H7443" s="2"/>
    </row>
    <row r="7444" spans="8:28" x14ac:dyDescent="0.15">
      <c r="H7444" s="2"/>
    </row>
    <row r="7445" spans="8:28" x14ac:dyDescent="0.15">
      <c r="H7445" s="2"/>
    </row>
    <row r="7446" spans="8:28" x14ac:dyDescent="0.15">
      <c r="H7446" s="2"/>
    </row>
    <row r="7447" spans="8:28" x14ac:dyDescent="0.15">
      <c r="H7447" s="2"/>
    </row>
    <row r="7448" spans="8:28" x14ac:dyDescent="0.15">
      <c r="H7448" s="2"/>
      <c r="T7448" s="3"/>
      <c r="U7448" s="3"/>
      <c r="Y7448" s="3"/>
      <c r="AB7448" s="3"/>
    </row>
    <row r="7449" spans="8:28" x14ac:dyDescent="0.15">
      <c r="H7449" s="2"/>
      <c r="T7449" s="3"/>
      <c r="U7449" s="3"/>
      <c r="Y7449" s="3"/>
      <c r="AB7449" s="3"/>
    </row>
    <row r="7450" spans="8:28" x14ac:dyDescent="0.15">
      <c r="H7450" s="2"/>
    </row>
    <row r="7451" spans="8:28" x14ac:dyDescent="0.15">
      <c r="H7451" s="2"/>
    </row>
    <row r="7452" spans="8:28" x14ac:dyDescent="0.15">
      <c r="H7452" s="2"/>
    </row>
    <row r="7453" spans="8:28" x14ac:dyDescent="0.15">
      <c r="H7453" s="2"/>
    </row>
    <row r="7454" spans="8:28" x14ac:dyDescent="0.15">
      <c r="H7454" s="2"/>
      <c r="T7454" s="3"/>
      <c r="U7454" s="3"/>
      <c r="Y7454" s="3"/>
      <c r="AB7454" s="3"/>
    </row>
    <row r="7455" spans="8:28" x14ac:dyDescent="0.15">
      <c r="H7455" s="2"/>
      <c r="T7455" s="3"/>
      <c r="U7455" s="3"/>
      <c r="Y7455" s="3"/>
      <c r="AB7455" s="3"/>
    </row>
    <row r="7456" spans="8:28" x14ac:dyDescent="0.15">
      <c r="H7456" s="2"/>
    </row>
    <row r="7457" spans="8:28" x14ac:dyDescent="0.15">
      <c r="H7457" s="2"/>
    </row>
    <row r="7458" spans="8:28" x14ac:dyDescent="0.15">
      <c r="H7458" s="2"/>
    </row>
    <row r="7459" spans="8:28" x14ac:dyDescent="0.15">
      <c r="H7459" s="2"/>
    </row>
    <row r="7460" spans="8:28" x14ac:dyDescent="0.15">
      <c r="H7460" s="2"/>
    </row>
    <row r="7461" spans="8:28" x14ac:dyDescent="0.15">
      <c r="H7461" s="2"/>
    </row>
    <row r="7462" spans="8:28" x14ac:dyDescent="0.15">
      <c r="H7462" s="2"/>
    </row>
    <row r="7463" spans="8:28" x14ac:dyDescent="0.15">
      <c r="H7463" s="2"/>
    </row>
    <row r="7464" spans="8:28" x14ac:dyDescent="0.15">
      <c r="H7464" s="2"/>
      <c r="K7464" s="3"/>
      <c r="L7464" s="3"/>
      <c r="S7464" s="3"/>
      <c r="T7464" s="3"/>
      <c r="U7464" s="3"/>
      <c r="V7464" s="3"/>
      <c r="X7464" s="3"/>
      <c r="Y7464" s="3"/>
      <c r="AB7464" s="3"/>
    </row>
    <row r="7465" spans="8:28" x14ac:dyDescent="0.15">
      <c r="H7465" s="2"/>
      <c r="K7465" s="3"/>
      <c r="L7465" s="3"/>
      <c r="S7465" s="3"/>
      <c r="T7465" s="3"/>
      <c r="U7465" s="3"/>
      <c r="V7465" s="3"/>
      <c r="X7465" s="3"/>
      <c r="Y7465" s="3"/>
      <c r="AA7465" s="3"/>
      <c r="AB7465" s="3"/>
    </row>
    <row r="7466" spans="8:28" x14ac:dyDescent="0.15">
      <c r="H7466" s="2"/>
      <c r="K7466" s="3"/>
      <c r="L7466" s="3"/>
      <c r="S7466" s="3"/>
      <c r="T7466" s="3"/>
      <c r="U7466" s="3"/>
      <c r="V7466" s="3"/>
      <c r="Y7466" s="3"/>
      <c r="AB7466" s="3"/>
    </row>
    <row r="7467" spans="8:28" x14ac:dyDescent="0.15">
      <c r="H7467" s="2"/>
      <c r="K7467" s="3"/>
      <c r="L7467" s="3"/>
      <c r="S7467" s="3"/>
      <c r="T7467" s="3"/>
      <c r="U7467" s="3"/>
      <c r="V7467" s="3"/>
      <c r="Y7467" s="3"/>
      <c r="AA7467" s="3"/>
      <c r="AB7467" s="3"/>
    </row>
    <row r="7468" spans="8:28" x14ac:dyDescent="0.15">
      <c r="H7468" s="2"/>
      <c r="K7468" s="3"/>
      <c r="L7468" s="3"/>
      <c r="S7468" s="3"/>
      <c r="T7468" s="3"/>
      <c r="U7468" s="3"/>
      <c r="V7468" s="3"/>
      <c r="X7468" s="3"/>
      <c r="Y7468" s="3"/>
      <c r="AB7468" s="3"/>
    </row>
    <row r="7469" spans="8:28" x14ac:dyDescent="0.15">
      <c r="H7469" s="2"/>
      <c r="K7469" s="3"/>
      <c r="L7469" s="3"/>
      <c r="S7469" s="3"/>
      <c r="T7469" s="3"/>
      <c r="U7469" s="3"/>
      <c r="V7469" s="3"/>
      <c r="X7469" s="3"/>
      <c r="Y7469" s="3"/>
      <c r="AA7469" s="3"/>
      <c r="AB7469" s="3"/>
    </row>
    <row r="7470" spans="8:28" x14ac:dyDescent="0.15">
      <c r="H7470" s="2"/>
    </row>
    <row r="7471" spans="8:28" x14ac:dyDescent="0.15">
      <c r="H7471" s="2"/>
    </row>
    <row r="7472" spans="8:28" x14ac:dyDescent="0.15">
      <c r="H7472" s="2"/>
      <c r="K7472" s="3"/>
      <c r="L7472" s="3"/>
      <c r="S7472" s="3"/>
      <c r="T7472" s="3"/>
      <c r="V7472" s="3"/>
      <c r="X7472" s="3"/>
      <c r="Y7472" s="3"/>
      <c r="AB7472" s="3"/>
    </row>
    <row r="7473" spans="8:28" x14ac:dyDescent="0.15">
      <c r="H7473" s="2"/>
      <c r="K7473" s="3"/>
      <c r="L7473" s="3"/>
      <c r="S7473" s="3"/>
      <c r="T7473" s="3"/>
      <c r="V7473" s="3"/>
      <c r="X7473" s="3"/>
      <c r="Y7473" s="3"/>
      <c r="AA7473" s="3"/>
    </row>
    <row r="7474" spans="8:28" x14ac:dyDescent="0.15">
      <c r="H7474" s="2"/>
      <c r="K7474" s="3"/>
      <c r="L7474" s="3"/>
      <c r="S7474" s="3"/>
      <c r="T7474" s="3"/>
      <c r="V7474" s="3"/>
      <c r="X7474" s="3"/>
      <c r="Y7474" s="3"/>
      <c r="AB7474" s="3"/>
    </row>
    <row r="7475" spans="8:28" x14ac:dyDescent="0.15">
      <c r="H7475" s="2"/>
      <c r="K7475" s="3"/>
      <c r="L7475" s="3"/>
      <c r="S7475" s="3"/>
      <c r="T7475" s="3"/>
      <c r="V7475" s="3"/>
      <c r="X7475" s="3"/>
      <c r="Y7475" s="3"/>
      <c r="AA7475" s="3"/>
    </row>
    <row r="7476" spans="8:28" x14ac:dyDescent="0.15">
      <c r="H7476" s="2"/>
      <c r="K7476" s="3"/>
      <c r="L7476" s="3"/>
      <c r="S7476" s="3"/>
      <c r="T7476" s="3"/>
      <c r="V7476" s="3"/>
      <c r="X7476" s="3"/>
      <c r="Y7476" s="3"/>
      <c r="AB7476" s="3"/>
    </row>
    <row r="7477" spans="8:28" x14ac:dyDescent="0.15">
      <c r="H7477" s="2"/>
      <c r="K7477" s="3"/>
      <c r="L7477" s="3"/>
      <c r="S7477" s="3"/>
      <c r="T7477" s="3"/>
      <c r="V7477" s="3"/>
      <c r="X7477" s="3"/>
      <c r="Y7477" s="3"/>
      <c r="AA7477" s="3"/>
    </row>
    <row r="7478" spans="8:28" x14ac:dyDescent="0.15">
      <c r="H7478" s="2"/>
      <c r="S7478" s="3"/>
      <c r="T7478" s="3"/>
      <c r="V7478" s="3"/>
      <c r="Y7478" s="3"/>
      <c r="AB7478" s="3"/>
    </row>
    <row r="7479" spans="8:28" x14ac:dyDescent="0.15">
      <c r="H7479" s="2"/>
      <c r="S7479" s="3"/>
      <c r="T7479" s="3"/>
      <c r="V7479" s="3"/>
      <c r="Y7479" s="3"/>
    </row>
    <row r="7480" spans="8:28" x14ac:dyDescent="0.15">
      <c r="H7480" s="2"/>
      <c r="S7480" s="3"/>
      <c r="T7480" s="3"/>
      <c r="U7480" s="3"/>
      <c r="V7480" s="3"/>
      <c r="Y7480" s="3"/>
      <c r="AB7480" s="3"/>
    </row>
    <row r="7481" spans="8:28" x14ac:dyDescent="0.15">
      <c r="H7481" s="2"/>
      <c r="S7481" s="3"/>
      <c r="T7481" s="3"/>
      <c r="U7481" s="3"/>
      <c r="V7481" s="3"/>
      <c r="Y7481" s="3"/>
      <c r="AB7481" s="3"/>
    </row>
    <row r="7482" spans="8:28" x14ac:dyDescent="0.15">
      <c r="H7482" s="2"/>
      <c r="S7482" s="3"/>
      <c r="T7482" s="3"/>
      <c r="V7482" s="3"/>
      <c r="Y7482" s="3"/>
    </row>
    <row r="7483" spans="8:28" x14ac:dyDescent="0.15">
      <c r="H7483" s="2"/>
      <c r="S7483" s="3"/>
      <c r="T7483" s="3"/>
      <c r="V7483" s="3"/>
      <c r="Y7483" s="3"/>
    </row>
    <row r="7484" spans="8:28" x14ac:dyDescent="0.15">
      <c r="H7484" s="2"/>
    </row>
    <row r="7485" spans="8:28" x14ac:dyDescent="0.15">
      <c r="H7485" s="2"/>
    </row>
    <row r="7486" spans="8:28" x14ac:dyDescent="0.15">
      <c r="H7486" s="2"/>
      <c r="S7486" s="3"/>
      <c r="T7486" s="3"/>
      <c r="V7486" s="3"/>
      <c r="Y7486" s="3"/>
    </row>
    <row r="7487" spans="8:28" x14ac:dyDescent="0.15">
      <c r="H7487" s="2"/>
      <c r="S7487" s="3"/>
      <c r="T7487" s="3"/>
      <c r="V7487" s="3"/>
      <c r="Y7487" s="3"/>
    </row>
    <row r="7488" spans="8:28" x14ac:dyDescent="0.15">
      <c r="H7488" s="2"/>
      <c r="S7488" s="3"/>
      <c r="V7488" s="3"/>
    </row>
    <row r="7489" spans="8:28" x14ac:dyDescent="0.15">
      <c r="H7489" s="2"/>
      <c r="S7489" s="3"/>
      <c r="V7489" s="3"/>
    </row>
    <row r="7490" spans="8:28" x14ac:dyDescent="0.15">
      <c r="H7490" s="2"/>
      <c r="T7490" s="3"/>
      <c r="U7490" s="3"/>
      <c r="Y7490" s="3"/>
      <c r="AB7490" s="3"/>
    </row>
    <row r="7491" spans="8:28" x14ac:dyDescent="0.15">
      <c r="H7491" s="2"/>
      <c r="T7491" s="3"/>
      <c r="U7491" s="3"/>
      <c r="Y7491" s="3"/>
      <c r="AB7491" s="3"/>
    </row>
    <row r="7492" spans="8:28" x14ac:dyDescent="0.15">
      <c r="H7492" s="2"/>
      <c r="S7492" s="3"/>
      <c r="T7492" s="3"/>
      <c r="U7492" s="3"/>
      <c r="V7492" s="3"/>
      <c r="Y7492" s="3"/>
      <c r="AB7492" s="3"/>
    </row>
    <row r="7493" spans="8:28" x14ac:dyDescent="0.15">
      <c r="H7493" s="2"/>
      <c r="S7493" s="3"/>
      <c r="T7493" s="3"/>
      <c r="U7493" s="3"/>
      <c r="V7493" s="3"/>
      <c r="Y7493" s="3"/>
      <c r="AB7493" s="3"/>
    </row>
    <row r="7494" spans="8:28" x14ac:dyDescent="0.15">
      <c r="H7494" s="2"/>
      <c r="K7494" s="3"/>
      <c r="L7494" s="3"/>
    </row>
    <row r="7495" spans="8:28" x14ac:dyDescent="0.15">
      <c r="H7495" s="2"/>
      <c r="K7495" s="3"/>
      <c r="L7495" s="3"/>
    </row>
    <row r="7496" spans="8:28" x14ac:dyDescent="0.15">
      <c r="H7496" s="2"/>
      <c r="K7496" s="3"/>
      <c r="L7496" s="3"/>
      <c r="S7496" s="3"/>
      <c r="T7496" s="3"/>
      <c r="U7496" s="3"/>
      <c r="V7496" s="3"/>
      <c r="Y7496" s="3"/>
      <c r="AA7496" s="3"/>
      <c r="AB7496" s="3"/>
    </row>
    <row r="7497" spans="8:28" x14ac:dyDescent="0.15">
      <c r="H7497" s="2"/>
      <c r="K7497" s="3"/>
      <c r="L7497" s="3"/>
      <c r="S7497" s="3"/>
      <c r="T7497" s="3"/>
      <c r="U7497" s="3"/>
      <c r="V7497" s="3"/>
      <c r="Y7497" s="3"/>
      <c r="AB7497" s="3"/>
    </row>
    <row r="7498" spans="8:28" x14ac:dyDescent="0.15">
      <c r="H7498" s="2"/>
      <c r="K7498" s="3"/>
      <c r="L7498" s="3"/>
      <c r="S7498" s="3"/>
      <c r="T7498" s="3"/>
      <c r="V7498" s="3"/>
      <c r="Y7498" s="3"/>
    </row>
    <row r="7499" spans="8:28" x14ac:dyDescent="0.15">
      <c r="H7499" s="2"/>
      <c r="K7499" s="3"/>
      <c r="L7499" s="3"/>
      <c r="S7499" s="3"/>
      <c r="T7499" s="3"/>
      <c r="V7499" s="3"/>
      <c r="Y7499" s="3"/>
    </row>
    <row r="7500" spans="8:28" x14ac:dyDescent="0.15">
      <c r="H7500" s="2"/>
      <c r="K7500" s="3"/>
      <c r="L7500" s="3"/>
    </row>
    <row r="7501" spans="8:28" x14ac:dyDescent="0.15">
      <c r="H7501" s="2"/>
      <c r="K7501" s="3"/>
      <c r="L7501" s="3"/>
    </row>
    <row r="7502" spans="8:28" x14ac:dyDescent="0.15">
      <c r="H7502" s="2"/>
      <c r="K7502" s="3"/>
      <c r="L7502" s="3"/>
    </row>
    <row r="7503" spans="8:28" x14ac:dyDescent="0.15">
      <c r="H7503" s="2"/>
      <c r="K7503" s="3"/>
      <c r="L7503" s="3"/>
    </row>
    <row r="7504" spans="8:28" x14ac:dyDescent="0.15">
      <c r="H7504" s="2"/>
      <c r="K7504" s="3"/>
      <c r="L7504" s="3"/>
      <c r="S7504" s="3"/>
      <c r="T7504" s="3"/>
      <c r="V7504" s="3"/>
      <c r="Y7504" s="3"/>
    </row>
    <row r="7505" spans="8:28" x14ac:dyDescent="0.15">
      <c r="H7505" s="2"/>
      <c r="K7505" s="3"/>
      <c r="L7505" s="3"/>
      <c r="S7505" s="3"/>
      <c r="T7505" s="3"/>
      <c r="V7505" s="3"/>
      <c r="Y7505" s="3"/>
    </row>
    <row r="7506" spans="8:28" x14ac:dyDescent="0.15">
      <c r="H7506" s="2"/>
      <c r="K7506" s="3"/>
      <c r="L7506" s="3"/>
    </row>
    <row r="7507" spans="8:28" x14ac:dyDescent="0.15">
      <c r="H7507" s="2"/>
      <c r="K7507" s="3"/>
      <c r="L7507" s="3"/>
    </row>
    <row r="7508" spans="8:28" x14ac:dyDescent="0.15">
      <c r="H7508" s="2"/>
      <c r="K7508" s="3"/>
      <c r="L7508" s="3"/>
    </row>
    <row r="7509" spans="8:28" x14ac:dyDescent="0.15">
      <c r="H7509" s="2"/>
      <c r="K7509" s="3"/>
      <c r="L7509" s="3"/>
    </row>
    <row r="7510" spans="8:28" x14ac:dyDescent="0.15">
      <c r="H7510" s="2"/>
      <c r="K7510" s="3"/>
      <c r="L7510" s="3"/>
    </row>
    <row r="7511" spans="8:28" x14ac:dyDescent="0.15">
      <c r="H7511" s="2"/>
      <c r="K7511" s="3"/>
      <c r="L7511" s="3"/>
    </row>
    <row r="7512" spans="8:28" x14ac:dyDescent="0.15">
      <c r="H7512" s="2"/>
      <c r="K7512" s="3"/>
      <c r="L7512" s="3"/>
      <c r="S7512" s="3"/>
      <c r="T7512" s="3"/>
      <c r="V7512" s="3"/>
      <c r="Y7512" s="3"/>
    </row>
    <row r="7513" spans="8:28" x14ac:dyDescent="0.15">
      <c r="H7513" s="2"/>
      <c r="K7513" s="3"/>
      <c r="L7513" s="3"/>
      <c r="S7513" s="3"/>
      <c r="T7513" s="3"/>
      <c r="V7513" s="3"/>
      <c r="Y7513" s="3"/>
    </row>
    <row r="7514" spans="8:28" x14ac:dyDescent="0.15">
      <c r="H7514" s="2"/>
      <c r="K7514" s="3"/>
      <c r="L7514" s="3"/>
    </row>
    <row r="7515" spans="8:28" x14ac:dyDescent="0.15">
      <c r="H7515" s="2"/>
      <c r="K7515" s="3"/>
      <c r="L7515" s="3"/>
    </row>
    <row r="7516" spans="8:28" x14ac:dyDescent="0.15">
      <c r="H7516" s="2"/>
      <c r="K7516" s="3"/>
      <c r="L7516" s="3"/>
      <c r="S7516" s="3"/>
      <c r="T7516" s="3"/>
      <c r="V7516" s="3"/>
      <c r="Y7516" s="3"/>
    </row>
    <row r="7517" spans="8:28" x14ac:dyDescent="0.15">
      <c r="H7517" s="2"/>
      <c r="K7517" s="3"/>
      <c r="L7517" s="3"/>
      <c r="S7517" s="3"/>
      <c r="T7517" s="3"/>
      <c r="V7517" s="3"/>
      <c r="Y7517" s="3"/>
    </row>
    <row r="7518" spans="8:28" x14ac:dyDescent="0.15">
      <c r="H7518" s="2"/>
      <c r="K7518" s="3"/>
      <c r="L7518" s="3"/>
      <c r="T7518" s="3"/>
      <c r="U7518" s="3"/>
      <c r="Y7518" s="3"/>
      <c r="AA7518" s="3"/>
      <c r="AB7518" s="3"/>
    </row>
    <row r="7519" spans="8:28" x14ac:dyDescent="0.15">
      <c r="H7519" s="2"/>
      <c r="K7519" s="3"/>
      <c r="L7519" s="3"/>
      <c r="T7519" s="3"/>
      <c r="U7519" s="3"/>
      <c r="Y7519" s="3"/>
      <c r="AB7519" s="3"/>
    </row>
    <row r="7520" spans="8:28" x14ac:dyDescent="0.15">
      <c r="H7520" s="2"/>
      <c r="K7520" s="3"/>
      <c r="L7520" s="3"/>
    </row>
    <row r="7521" spans="8:28" x14ac:dyDescent="0.15">
      <c r="H7521" s="2"/>
      <c r="K7521" s="3"/>
      <c r="L7521" s="3"/>
    </row>
    <row r="7522" spans="8:28" x14ac:dyDescent="0.15">
      <c r="H7522" s="2"/>
      <c r="K7522" s="3"/>
      <c r="L7522" s="3"/>
      <c r="S7522" s="3"/>
      <c r="T7522" s="3"/>
      <c r="V7522" s="3"/>
      <c r="Y7522" s="3"/>
    </row>
    <row r="7523" spans="8:28" x14ac:dyDescent="0.15">
      <c r="H7523" s="2"/>
      <c r="K7523" s="3"/>
      <c r="L7523" s="3"/>
      <c r="S7523" s="3"/>
      <c r="T7523" s="3"/>
      <c r="V7523" s="3"/>
      <c r="Y7523" s="3"/>
    </row>
    <row r="7524" spans="8:28" x14ac:dyDescent="0.15">
      <c r="H7524" s="2"/>
      <c r="K7524" s="3"/>
      <c r="L7524" s="3"/>
      <c r="S7524" s="3"/>
      <c r="T7524" s="3"/>
      <c r="U7524" s="3"/>
      <c r="V7524" s="3"/>
      <c r="Y7524" s="3"/>
      <c r="AA7524" s="3"/>
      <c r="AB7524" s="3"/>
    </row>
    <row r="7525" spans="8:28" x14ac:dyDescent="0.15">
      <c r="H7525" s="2"/>
      <c r="K7525" s="3"/>
      <c r="L7525" s="3"/>
      <c r="S7525" s="3"/>
      <c r="T7525" s="3"/>
      <c r="U7525" s="3"/>
      <c r="V7525" s="3"/>
      <c r="Y7525" s="3"/>
      <c r="AB7525" s="3"/>
    </row>
    <row r="7526" spans="8:28" x14ac:dyDescent="0.15">
      <c r="H7526" s="2"/>
      <c r="K7526" s="3"/>
      <c r="L7526" s="3"/>
      <c r="S7526" s="3"/>
      <c r="T7526" s="3"/>
      <c r="V7526" s="3"/>
      <c r="Y7526" s="3"/>
    </row>
    <row r="7527" spans="8:28" x14ac:dyDescent="0.15">
      <c r="H7527" s="2"/>
      <c r="K7527" s="3"/>
      <c r="L7527" s="3"/>
      <c r="S7527" s="3"/>
      <c r="T7527" s="3"/>
      <c r="V7527" s="3"/>
      <c r="Y7527" s="3"/>
    </row>
    <row r="7528" spans="8:28" x14ac:dyDescent="0.15">
      <c r="H7528" s="2"/>
      <c r="K7528" s="3"/>
      <c r="L7528" s="3"/>
    </row>
    <row r="7529" spans="8:28" x14ac:dyDescent="0.15">
      <c r="H7529" s="2"/>
      <c r="K7529" s="3"/>
      <c r="L7529" s="3"/>
    </row>
    <row r="7530" spans="8:28" x14ac:dyDescent="0.15">
      <c r="H7530" s="2"/>
      <c r="K7530" s="3"/>
      <c r="L7530" s="3"/>
    </row>
    <row r="7531" spans="8:28" x14ac:dyDescent="0.15">
      <c r="H7531" s="2"/>
      <c r="K7531" s="3"/>
      <c r="L7531" s="3"/>
    </row>
    <row r="7532" spans="8:28" x14ac:dyDescent="0.15">
      <c r="H7532" s="2"/>
      <c r="K7532" s="3"/>
      <c r="L7532" s="3"/>
      <c r="S7532" s="3"/>
      <c r="T7532" s="3"/>
      <c r="V7532" s="3"/>
      <c r="Y7532" s="3"/>
    </row>
    <row r="7533" spans="8:28" x14ac:dyDescent="0.15">
      <c r="H7533" s="2"/>
      <c r="K7533" s="3"/>
      <c r="L7533" s="3"/>
      <c r="S7533" s="3"/>
      <c r="T7533" s="3"/>
      <c r="V7533" s="3"/>
      <c r="Y7533" s="3"/>
    </row>
    <row r="7534" spans="8:28" x14ac:dyDescent="0.15">
      <c r="H7534" s="2"/>
      <c r="K7534" s="3"/>
      <c r="L7534" s="3"/>
      <c r="T7534" s="3"/>
      <c r="U7534" s="3"/>
      <c r="Y7534" s="3"/>
      <c r="AB7534" s="3"/>
    </row>
    <row r="7535" spans="8:28" x14ac:dyDescent="0.15">
      <c r="H7535" s="2"/>
      <c r="K7535" s="3"/>
      <c r="L7535" s="3"/>
      <c r="T7535" s="3"/>
      <c r="U7535" s="3"/>
      <c r="Y7535" s="3"/>
      <c r="AB7535" s="3"/>
    </row>
    <row r="7536" spans="8:28" x14ac:dyDescent="0.15">
      <c r="H7536" s="2"/>
      <c r="K7536" s="3"/>
      <c r="L7536" s="3"/>
    </row>
    <row r="7537" spans="8:28" x14ac:dyDescent="0.15">
      <c r="H7537" s="2"/>
      <c r="K7537" s="3"/>
      <c r="L7537" s="3"/>
    </row>
    <row r="7538" spans="8:28" x14ac:dyDescent="0.15">
      <c r="H7538" s="2"/>
      <c r="K7538" s="3"/>
      <c r="L7538" s="3"/>
    </row>
    <row r="7539" spans="8:28" x14ac:dyDescent="0.15">
      <c r="H7539" s="2"/>
      <c r="K7539" s="3"/>
      <c r="L7539" s="3"/>
    </row>
    <row r="7540" spans="8:28" x14ac:dyDescent="0.15">
      <c r="H7540" s="2"/>
      <c r="K7540" s="3"/>
      <c r="L7540" s="3"/>
      <c r="S7540" s="3"/>
      <c r="T7540" s="3"/>
      <c r="V7540" s="3"/>
      <c r="Y7540" s="3"/>
    </row>
    <row r="7541" spans="8:28" x14ac:dyDescent="0.15">
      <c r="H7541" s="2"/>
      <c r="K7541" s="3"/>
      <c r="L7541" s="3"/>
      <c r="S7541" s="3"/>
      <c r="T7541" s="3"/>
      <c r="V7541" s="3"/>
      <c r="Y7541" s="3"/>
    </row>
    <row r="7542" spans="8:28" x14ac:dyDescent="0.15">
      <c r="H7542" s="2"/>
      <c r="K7542" s="3"/>
      <c r="L7542" s="3"/>
    </row>
    <row r="7543" spans="8:28" x14ac:dyDescent="0.15">
      <c r="H7543" s="2"/>
      <c r="K7543" s="3"/>
      <c r="L7543" s="3"/>
    </row>
    <row r="7544" spans="8:28" x14ac:dyDescent="0.15">
      <c r="H7544" s="2"/>
      <c r="K7544" s="3"/>
      <c r="L7544" s="3"/>
      <c r="S7544" s="3"/>
      <c r="T7544" s="3"/>
      <c r="V7544" s="3"/>
      <c r="Y7544" s="3"/>
    </row>
    <row r="7545" spans="8:28" x14ac:dyDescent="0.15">
      <c r="H7545" s="2"/>
      <c r="K7545" s="3"/>
      <c r="L7545" s="3"/>
      <c r="S7545" s="3"/>
      <c r="T7545" s="3"/>
      <c r="V7545" s="3"/>
      <c r="Y7545" s="3"/>
    </row>
    <row r="7546" spans="8:28" x14ac:dyDescent="0.15">
      <c r="H7546" s="2"/>
      <c r="K7546" s="3"/>
      <c r="L7546" s="3"/>
      <c r="T7546" s="3"/>
      <c r="U7546" s="3"/>
      <c r="Y7546" s="3"/>
      <c r="AA7546" s="3"/>
      <c r="AB7546" s="3"/>
    </row>
    <row r="7547" spans="8:28" x14ac:dyDescent="0.15">
      <c r="H7547" s="2"/>
      <c r="K7547" s="3"/>
      <c r="L7547" s="3"/>
      <c r="T7547" s="3"/>
      <c r="U7547" s="3"/>
      <c r="Y7547" s="3"/>
      <c r="AB7547" s="3"/>
    </row>
    <row r="7548" spans="8:28" x14ac:dyDescent="0.15">
      <c r="H7548" s="2"/>
      <c r="K7548" s="3"/>
      <c r="L7548" s="3"/>
    </row>
    <row r="7549" spans="8:28" x14ac:dyDescent="0.15">
      <c r="H7549" s="2"/>
      <c r="K7549" s="3"/>
      <c r="L7549" s="3"/>
    </row>
    <row r="7550" spans="8:28" x14ac:dyDescent="0.15">
      <c r="H7550" s="2"/>
      <c r="K7550" s="3"/>
      <c r="L7550" s="3"/>
    </row>
    <row r="7551" spans="8:28" x14ac:dyDescent="0.15">
      <c r="H7551" s="2"/>
      <c r="K7551" s="3"/>
      <c r="L7551" s="3"/>
    </row>
    <row r="7552" spans="8:28" x14ac:dyDescent="0.15">
      <c r="H7552" s="2"/>
      <c r="K7552" s="3"/>
      <c r="L7552" s="3"/>
      <c r="S7552" s="3"/>
      <c r="T7552" s="3"/>
      <c r="V7552" s="3"/>
      <c r="Y7552" s="3"/>
    </row>
    <row r="7553" spans="8:28" x14ac:dyDescent="0.15">
      <c r="H7553" s="2"/>
      <c r="K7553" s="3"/>
      <c r="L7553" s="3"/>
      <c r="S7553" s="3"/>
      <c r="T7553" s="3"/>
      <c r="V7553" s="3"/>
      <c r="Y7553" s="3"/>
    </row>
    <row r="7554" spans="8:28" x14ac:dyDescent="0.15">
      <c r="H7554" s="2"/>
      <c r="K7554" s="3"/>
      <c r="L7554" s="3"/>
    </row>
    <row r="7555" spans="8:28" x14ac:dyDescent="0.15">
      <c r="H7555" s="2"/>
      <c r="K7555" s="3"/>
      <c r="L7555" s="3"/>
    </row>
    <row r="7556" spans="8:28" x14ac:dyDescent="0.15">
      <c r="H7556" s="2"/>
      <c r="K7556" s="3"/>
      <c r="L7556" s="3"/>
      <c r="T7556" s="3"/>
    </row>
    <row r="7557" spans="8:28" x14ac:dyDescent="0.15">
      <c r="H7557" s="2"/>
      <c r="K7557" s="3"/>
      <c r="L7557" s="3"/>
      <c r="T7557" s="3"/>
      <c r="Y7557" s="3"/>
    </row>
    <row r="7558" spans="8:28" x14ac:dyDescent="0.15">
      <c r="H7558" s="2"/>
      <c r="K7558" s="3"/>
      <c r="L7558" s="3"/>
    </row>
    <row r="7559" spans="8:28" x14ac:dyDescent="0.15">
      <c r="H7559" s="2"/>
      <c r="K7559" s="3"/>
      <c r="L7559" s="3"/>
    </row>
    <row r="7560" spans="8:28" x14ac:dyDescent="0.15">
      <c r="H7560" s="2"/>
      <c r="K7560" s="3"/>
      <c r="L7560" s="3"/>
    </row>
    <row r="7561" spans="8:28" x14ac:dyDescent="0.15">
      <c r="H7561" s="2"/>
      <c r="K7561" s="3"/>
      <c r="L7561" s="3"/>
    </row>
    <row r="7562" spans="8:28" x14ac:dyDescent="0.15">
      <c r="H7562" s="2"/>
      <c r="K7562" s="3"/>
      <c r="L7562" s="3"/>
    </row>
    <row r="7563" spans="8:28" x14ac:dyDescent="0.15">
      <c r="H7563" s="2"/>
      <c r="K7563" s="3"/>
      <c r="L7563" s="3"/>
    </row>
    <row r="7564" spans="8:28" x14ac:dyDescent="0.15">
      <c r="H7564" s="2"/>
      <c r="K7564" s="3"/>
      <c r="L7564" s="3"/>
    </row>
    <row r="7565" spans="8:28" x14ac:dyDescent="0.15">
      <c r="H7565" s="2"/>
      <c r="K7565" s="3"/>
      <c r="L7565" s="3"/>
    </row>
    <row r="7566" spans="8:28" x14ac:dyDescent="0.15">
      <c r="H7566" s="2"/>
      <c r="K7566" s="3"/>
      <c r="L7566" s="3"/>
      <c r="T7566" s="3"/>
      <c r="U7566" s="3"/>
      <c r="Y7566" s="3"/>
      <c r="AB7566" s="3"/>
    </row>
    <row r="7567" spans="8:28" x14ac:dyDescent="0.15">
      <c r="H7567" s="2"/>
      <c r="K7567" s="3"/>
      <c r="L7567" s="3"/>
      <c r="T7567" s="3"/>
      <c r="U7567" s="3"/>
      <c r="Y7567" s="3"/>
      <c r="AB7567" s="3"/>
    </row>
    <row r="7568" spans="8:28" x14ac:dyDescent="0.15">
      <c r="H7568" s="2"/>
      <c r="K7568" s="3"/>
      <c r="L7568" s="3"/>
    </row>
    <row r="7569" spans="8:28" x14ac:dyDescent="0.15">
      <c r="H7569" s="2"/>
      <c r="K7569" s="3"/>
      <c r="L7569" s="3"/>
    </row>
    <row r="7570" spans="8:28" x14ac:dyDescent="0.15">
      <c r="H7570" s="2"/>
      <c r="K7570" s="3"/>
      <c r="L7570" s="3"/>
    </row>
    <row r="7571" spans="8:28" x14ac:dyDescent="0.15">
      <c r="H7571" s="2"/>
      <c r="K7571" s="3"/>
      <c r="L7571" s="3"/>
    </row>
    <row r="7572" spans="8:28" x14ac:dyDescent="0.15">
      <c r="H7572" s="2"/>
      <c r="K7572" s="3"/>
      <c r="L7572" s="3"/>
      <c r="S7572" s="3"/>
      <c r="T7572" s="3"/>
      <c r="V7572" s="3"/>
      <c r="Y7572" s="3"/>
      <c r="AA7572" s="3"/>
      <c r="AB7572" s="3"/>
    </row>
    <row r="7573" spans="8:28" x14ac:dyDescent="0.15">
      <c r="H7573" s="2"/>
      <c r="K7573" s="3"/>
      <c r="L7573" s="3"/>
      <c r="S7573" s="3"/>
      <c r="T7573" s="3"/>
      <c r="V7573" s="3"/>
      <c r="Y7573" s="3"/>
    </row>
    <row r="7574" spans="8:28" x14ac:dyDescent="0.15">
      <c r="H7574" s="2"/>
      <c r="K7574" s="3"/>
      <c r="L7574" s="3"/>
    </row>
    <row r="7575" spans="8:28" x14ac:dyDescent="0.15">
      <c r="H7575" s="2"/>
      <c r="K7575" s="3"/>
      <c r="L7575" s="3"/>
    </row>
    <row r="7576" spans="8:28" x14ac:dyDescent="0.15">
      <c r="H7576" s="2"/>
      <c r="K7576" s="3"/>
      <c r="L7576" s="3"/>
    </row>
    <row r="7577" spans="8:28" x14ac:dyDescent="0.15">
      <c r="H7577" s="2"/>
      <c r="K7577" s="3"/>
      <c r="L7577" s="3"/>
    </row>
    <row r="7578" spans="8:28" x14ac:dyDescent="0.15">
      <c r="H7578" s="2"/>
      <c r="K7578" s="3"/>
      <c r="L7578" s="3"/>
    </row>
    <row r="7579" spans="8:28" x14ac:dyDescent="0.15">
      <c r="H7579" s="2"/>
      <c r="K7579" s="3"/>
      <c r="L7579" s="3"/>
    </row>
    <row r="7580" spans="8:28" x14ac:dyDescent="0.15">
      <c r="H7580" s="2"/>
      <c r="K7580" s="3"/>
      <c r="L7580" s="3"/>
      <c r="T7580" s="3"/>
    </row>
    <row r="7581" spans="8:28" x14ac:dyDescent="0.15">
      <c r="H7581" s="2"/>
      <c r="K7581" s="3"/>
      <c r="L7581" s="3"/>
      <c r="T7581" s="3"/>
      <c r="Y7581" s="3"/>
    </row>
    <row r="7582" spans="8:28" x14ac:dyDescent="0.15">
      <c r="H7582" s="2"/>
      <c r="K7582" s="3"/>
      <c r="L7582" s="3"/>
    </row>
    <row r="7583" spans="8:28" x14ac:dyDescent="0.15">
      <c r="H7583" s="2"/>
      <c r="K7583" s="3"/>
      <c r="L7583" s="3"/>
    </row>
    <row r="7584" spans="8:28" x14ac:dyDescent="0.15">
      <c r="H7584" s="2"/>
      <c r="K7584" s="3"/>
      <c r="L7584" s="3"/>
    </row>
    <row r="7585" spans="8:28" x14ac:dyDescent="0.15">
      <c r="H7585" s="2"/>
      <c r="K7585" s="3"/>
      <c r="L7585" s="3"/>
    </row>
    <row r="7586" spans="8:28" x14ac:dyDescent="0.15">
      <c r="H7586" s="2"/>
      <c r="K7586" s="3"/>
      <c r="L7586" s="3"/>
    </row>
    <row r="7587" spans="8:28" x14ac:dyDescent="0.15">
      <c r="H7587" s="2"/>
      <c r="K7587" s="3"/>
      <c r="L7587" s="3"/>
    </row>
    <row r="7588" spans="8:28" x14ac:dyDescent="0.15">
      <c r="H7588" s="2"/>
      <c r="K7588" s="3"/>
      <c r="L7588" s="3"/>
    </row>
    <row r="7589" spans="8:28" x14ac:dyDescent="0.15">
      <c r="H7589" s="2"/>
      <c r="K7589" s="3"/>
      <c r="L7589" s="3"/>
    </row>
    <row r="7590" spans="8:28" x14ac:dyDescent="0.15">
      <c r="H7590" s="2"/>
      <c r="K7590" s="3"/>
      <c r="L7590" s="3"/>
    </row>
    <row r="7591" spans="8:28" x14ac:dyDescent="0.15">
      <c r="H7591" s="2"/>
      <c r="K7591" s="3"/>
      <c r="L7591" s="3"/>
    </row>
    <row r="7592" spans="8:28" x14ac:dyDescent="0.15">
      <c r="H7592" s="2"/>
      <c r="K7592" s="3"/>
      <c r="L7592" s="3"/>
    </row>
    <row r="7593" spans="8:28" x14ac:dyDescent="0.15">
      <c r="H7593" s="2"/>
      <c r="K7593" s="3"/>
      <c r="L7593" s="3"/>
    </row>
    <row r="7594" spans="8:28" x14ac:dyDescent="0.15">
      <c r="H7594" s="2"/>
      <c r="K7594" s="3"/>
      <c r="L7594" s="3"/>
      <c r="T7594" s="3"/>
      <c r="U7594" s="3"/>
      <c r="Y7594" s="3"/>
      <c r="AB7594" s="3"/>
    </row>
    <row r="7595" spans="8:28" x14ac:dyDescent="0.15">
      <c r="H7595" s="2"/>
      <c r="K7595" s="3"/>
      <c r="L7595" s="3"/>
      <c r="T7595" s="3"/>
      <c r="U7595" s="3"/>
      <c r="Y7595" s="3"/>
      <c r="AB7595" s="3"/>
    </row>
    <row r="7596" spans="8:28" x14ac:dyDescent="0.15">
      <c r="H7596" s="2"/>
      <c r="K7596" s="3"/>
      <c r="L7596" s="3"/>
    </row>
    <row r="7597" spans="8:28" x14ac:dyDescent="0.15">
      <c r="H7597" s="2"/>
      <c r="K7597" s="3"/>
      <c r="L7597" s="3"/>
    </row>
    <row r="7598" spans="8:28" x14ac:dyDescent="0.15">
      <c r="H7598" s="2"/>
      <c r="K7598" s="3"/>
      <c r="L7598" s="3"/>
    </row>
    <row r="7599" spans="8:28" x14ac:dyDescent="0.15">
      <c r="H7599" s="2"/>
      <c r="K7599" s="3"/>
      <c r="L7599" s="3"/>
    </row>
    <row r="7600" spans="8:28" x14ac:dyDescent="0.15">
      <c r="H7600" s="2"/>
      <c r="K7600" s="3"/>
      <c r="L7600" s="3"/>
      <c r="T7600" s="3"/>
      <c r="Y7600" s="3"/>
    </row>
    <row r="7601" spans="8:28" x14ac:dyDescent="0.15">
      <c r="H7601" s="2"/>
      <c r="K7601" s="3"/>
      <c r="L7601" s="3"/>
      <c r="T7601" s="3"/>
      <c r="Y7601" s="3"/>
    </row>
    <row r="7602" spans="8:28" x14ac:dyDescent="0.15">
      <c r="H7602" s="2"/>
      <c r="K7602" s="3"/>
      <c r="L7602" s="3"/>
      <c r="S7602" s="3"/>
      <c r="T7602" s="3"/>
      <c r="U7602" s="3"/>
      <c r="V7602" s="3"/>
      <c r="Y7602" s="3"/>
      <c r="AA7602" s="3"/>
    </row>
    <row r="7603" spans="8:28" x14ac:dyDescent="0.15">
      <c r="H7603" s="2"/>
      <c r="K7603" s="3"/>
      <c r="L7603" s="3"/>
      <c r="S7603" s="3"/>
      <c r="T7603" s="3"/>
      <c r="U7603" s="3"/>
      <c r="V7603" s="3"/>
      <c r="Y7603" s="3"/>
      <c r="AB7603" s="3"/>
    </row>
    <row r="7604" spans="8:28" x14ac:dyDescent="0.15">
      <c r="H7604" s="2"/>
      <c r="K7604" s="3"/>
      <c r="L7604" s="3"/>
      <c r="S7604" s="3"/>
      <c r="T7604" s="3"/>
      <c r="V7604" s="3"/>
      <c r="Y7604" s="3"/>
    </row>
    <row r="7605" spans="8:28" x14ac:dyDescent="0.15">
      <c r="H7605" s="2"/>
      <c r="K7605" s="3"/>
      <c r="L7605" s="3"/>
      <c r="S7605" s="3"/>
      <c r="T7605" s="3"/>
      <c r="V7605" s="3"/>
      <c r="Y7605" s="3"/>
    </row>
    <row r="7606" spans="8:28" x14ac:dyDescent="0.15">
      <c r="H7606" s="2"/>
      <c r="K7606" s="3"/>
      <c r="L7606" s="3"/>
      <c r="S7606" s="3"/>
      <c r="T7606" s="3"/>
      <c r="V7606" s="3"/>
      <c r="Y7606" s="3"/>
    </row>
    <row r="7607" spans="8:28" x14ac:dyDescent="0.15">
      <c r="H7607" s="2"/>
      <c r="K7607" s="3"/>
      <c r="L7607" s="3"/>
      <c r="S7607" s="3"/>
      <c r="T7607" s="3"/>
      <c r="V7607" s="3"/>
      <c r="Y7607" s="3"/>
    </row>
    <row r="7608" spans="8:28" x14ac:dyDescent="0.15">
      <c r="H7608" s="2"/>
      <c r="K7608" s="3"/>
      <c r="L7608" s="3"/>
      <c r="T7608" s="3"/>
      <c r="Y7608" s="3"/>
    </row>
    <row r="7609" spans="8:28" x14ac:dyDescent="0.15">
      <c r="H7609" s="2"/>
      <c r="K7609" s="3"/>
      <c r="L7609" s="3"/>
      <c r="T7609" s="3"/>
      <c r="Y7609" s="3"/>
    </row>
    <row r="7610" spans="8:28" x14ac:dyDescent="0.15">
      <c r="H7610" s="2"/>
      <c r="K7610" s="3"/>
      <c r="L7610" s="3"/>
    </row>
    <row r="7611" spans="8:28" x14ac:dyDescent="0.15">
      <c r="H7611" s="2"/>
      <c r="K7611" s="3"/>
      <c r="L7611" s="3"/>
    </row>
    <row r="7612" spans="8:28" x14ac:dyDescent="0.15">
      <c r="H7612" s="2"/>
      <c r="K7612" s="3"/>
      <c r="L7612" s="3"/>
    </row>
    <row r="7613" spans="8:28" x14ac:dyDescent="0.15">
      <c r="H7613" s="2"/>
      <c r="K7613" s="3"/>
      <c r="L7613" s="3"/>
    </row>
    <row r="7614" spans="8:28" x14ac:dyDescent="0.15">
      <c r="H7614" s="2"/>
      <c r="K7614" s="3"/>
      <c r="L7614" s="3"/>
      <c r="T7614" s="3"/>
      <c r="U7614" s="3"/>
      <c r="Y7614" s="3"/>
      <c r="AA7614" s="3"/>
      <c r="AB7614" s="3"/>
    </row>
    <row r="7615" spans="8:28" x14ac:dyDescent="0.15">
      <c r="H7615" s="2"/>
      <c r="K7615" s="3"/>
      <c r="L7615" s="3"/>
      <c r="T7615" s="3"/>
      <c r="U7615" s="3"/>
      <c r="Y7615" s="3"/>
      <c r="AB7615" s="3"/>
    </row>
    <row r="7616" spans="8:28" x14ac:dyDescent="0.15">
      <c r="H7616" s="2"/>
      <c r="K7616" s="3"/>
      <c r="L7616" s="3"/>
    </row>
    <row r="7617" spans="8:28" x14ac:dyDescent="0.15">
      <c r="H7617" s="2"/>
      <c r="K7617" s="3"/>
      <c r="L7617" s="3"/>
    </row>
    <row r="7618" spans="8:28" x14ac:dyDescent="0.15">
      <c r="H7618" s="2"/>
      <c r="K7618" s="3"/>
      <c r="L7618" s="3"/>
    </row>
    <row r="7619" spans="8:28" x14ac:dyDescent="0.15">
      <c r="H7619" s="2"/>
      <c r="K7619" s="3"/>
      <c r="L7619" s="3"/>
    </row>
    <row r="7620" spans="8:28" x14ac:dyDescent="0.15">
      <c r="H7620" s="2"/>
      <c r="K7620" s="3"/>
      <c r="L7620" s="3"/>
      <c r="S7620" s="3"/>
      <c r="T7620" s="3"/>
      <c r="U7620" s="3"/>
      <c r="V7620" s="3"/>
      <c r="Y7620" s="3"/>
      <c r="AA7620" s="3"/>
      <c r="AB7620" s="3"/>
    </row>
    <row r="7621" spans="8:28" x14ac:dyDescent="0.15">
      <c r="H7621" s="2"/>
      <c r="K7621" s="3"/>
      <c r="L7621" s="3"/>
      <c r="S7621" s="3"/>
      <c r="T7621" s="3"/>
      <c r="U7621" s="3"/>
      <c r="V7621" s="3"/>
      <c r="Y7621" s="3"/>
      <c r="AB7621" s="3"/>
    </row>
    <row r="7622" spans="8:28" x14ac:dyDescent="0.15">
      <c r="H7622" s="2"/>
      <c r="K7622" s="3"/>
      <c r="L7622" s="3"/>
    </row>
    <row r="7623" spans="8:28" x14ac:dyDescent="0.15">
      <c r="H7623" s="2"/>
      <c r="K7623" s="3"/>
      <c r="L7623" s="3"/>
    </row>
    <row r="7624" spans="8:28" x14ac:dyDescent="0.15">
      <c r="H7624" s="2"/>
      <c r="K7624" s="3"/>
      <c r="L7624" s="3"/>
    </row>
    <row r="7625" spans="8:28" x14ac:dyDescent="0.15">
      <c r="H7625" s="2"/>
      <c r="K7625" s="3"/>
      <c r="L7625" s="3"/>
    </row>
    <row r="7626" spans="8:28" x14ac:dyDescent="0.15">
      <c r="H7626" s="2"/>
      <c r="K7626" s="3"/>
      <c r="L7626" s="3"/>
      <c r="S7626" s="3"/>
      <c r="T7626" s="3"/>
      <c r="V7626" s="3"/>
      <c r="Y7626" s="3"/>
    </row>
    <row r="7627" spans="8:28" x14ac:dyDescent="0.15">
      <c r="H7627" s="2"/>
      <c r="K7627" s="3"/>
      <c r="L7627" s="3"/>
      <c r="S7627" s="3"/>
      <c r="T7627" s="3"/>
      <c r="V7627" s="3"/>
      <c r="Y7627" s="3"/>
    </row>
    <row r="7628" spans="8:28" x14ac:dyDescent="0.15">
      <c r="H7628" s="2"/>
      <c r="K7628" s="3"/>
      <c r="L7628" s="3"/>
    </row>
    <row r="7629" spans="8:28" x14ac:dyDescent="0.15">
      <c r="H7629" s="2"/>
      <c r="K7629" s="3"/>
      <c r="L7629" s="3"/>
    </row>
    <row r="7630" spans="8:28" x14ac:dyDescent="0.15">
      <c r="H7630" s="2"/>
      <c r="K7630" s="3"/>
      <c r="L7630" s="3"/>
    </row>
    <row r="7631" spans="8:28" x14ac:dyDescent="0.15">
      <c r="H7631" s="2"/>
      <c r="K7631" s="3"/>
      <c r="L7631" s="3"/>
    </row>
    <row r="7632" spans="8:28" x14ac:dyDescent="0.15">
      <c r="H7632" s="2"/>
      <c r="K7632" s="3"/>
      <c r="L7632" s="3"/>
    </row>
    <row r="7633" spans="8:30" x14ac:dyDescent="0.15">
      <c r="H7633" s="2"/>
      <c r="K7633" s="3"/>
      <c r="L7633" s="3"/>
    </row>
    <row r="7634" spans="8:30" x14ac:dyDescent="0.15">
      <c r="H7634" s="2"/>
      <c r="K7634" s="3"/>
      <c r="L7634" s="3"/>
    </row>
    <row r="7635" spans="8:30" x14ac:dyDescent="0.15">
      <c r="H7635" s="2"/>
      <c r="K7635" s="3"/>
      <c r="L7635" s="3"/>
    </row>
    <row r="7636" spans="8:30" x14ac:dyDescent="0.15">
      <c r="H7636" s="2"/>
      <c r="K7636" s="3"/>
      <c r="L7636" s="3"/>
    </row>
    <row r="7637" spans="8:30" x14ac:dyDescent="0.15">
      <c r="H7637" s="2"/>
      <c r="K7637" s="3"/>
      <c r="L7637" s="3"/>
    </row>
    <row r="7638" spans="8:30" x14ac:dyDescent="0.15">
      <c r="H7638" s="2"/>
      <c r="K7638" s="3"/>
      <c r="L7638" s="3"/>
      <c r="T7638" s="3"/>
    </row>
    <row r="7639" spans="8:30" x14ac:dyDescent="0.15">
      <c r="H7639" s="2"/>
      <c r="K7639" s="3"/>
      <c r="L7639" s="3"/>
      <c r="T7639" s="3"/>
      <c r="Y7639" s="3"/>
    </row>
    <row r="7640" spans="8:30" x14ac:dyDescent="0.15">
      <c r="H7640" s="2"/>
      <c r="K7640" s="3"/>
      <c r="L7640" s="3"/>
      <c r="T7640" s="3"/>
      <c r="U7640" s="3"/>
      <c r="Y7640" s="3"/>
      <c r="AB7640" s="3"/>
    </row>
    <row r="7641" spans="8:30" x14ac:dyDescent="0.15">
      <c r="H7641" s="2"/>
      <c r="K7641" s="3"/>
      <c r="L7641" s="3"/>
      <c r="T7641" s="3"/>
      <c r="U7641" s="3"/>
      <c r="Y7641" s="3"/>
      <c r="AB7641" s="3"/>
    </row>
    <row r="7642" spans="8:30" x14ac:dyDescent="0.15">
      <c r="H7642" s="2"/>
    </row>
    <row r="7643" spans="8:30" x14ac:dyDescent="0.15">
      <c r="H7643" s="2"/>
    </row>
    <row r="7644" spans="8:30" x14ac:dyDescent="0.15">
      <c r="H7644" s="2"/>
    </row>
    <row r="7645" spans="8:30" x14ac:dyDescent="0.15">
      <c r="H7645" s="2"/>
    </row>
    <row r="7646" spans="8:30" x14ac:dyDescent="0.15">
      <c r="H7646" s="2"/>
      <c r="O7646" s="8"/>
      <c r="AD7646" s="6"/>
    </row>
    <row r="7647" spans="8:30" x14ac:dyDescent="0.15">
      <c r="H7647" s="2"/>
      <c r="O7647" s="8"/>
      <c r="AD7647" s="6"/>
    </row>
    <row r="7648" spans="8:30" x14ac:dyDescent="0.15">
      <c r="H7648" s="2"/>
      <c r="O7648" s="8"/>
      <c r="AD7648" s="6"/>
    </row>
    <row r="7649" spans="8:30" x14ac:dyDescent="0.15">
      <c r="H7649" s="2"/>
      <c r="O7649" s="8"/>
      <c r="AD7649" s="6"/>
    </row>
    <row r="7650" spans="8:30" x14ac:dyDescent="0.15">
      <c r="H7650" s="2"/>
      <c r="O7650" s="8"/>
      <c r="AD7650" s="6"/>
    </row>
    <row r="7651" spans="8:30" x14ac:dyDescent="0.15">
      <c r="H7651" s="2"/>
      <c r="O7651" s="8"/>
      <c r="AD7651" s="6"/>
    </row>
    <row r="7652" spans="8:30" x14ac:dyDescent="0.15">
      <c r="H7652" s="2"/>
      <c r="O7652" s="8"/>
      <c r="AD7652" s="6"/>
    </row>
    <row r="7653" spans="8:30" x14ac:dyDescent="0.15">
      <c r="H7653" s="2"/>
      <c r="O7653" s="8"/>
      <c r="AD7653" s="6"/>
    </row>
    <row r="7654" spans="8:30" x14ac:dyDescent="0.15">
      <c r="H7654" s="2"/>
      <c r="O7654" s="8"/>
      <c r="AD7654" s="6"/>
    </row>
    <row r="7655" spans="8:30" x14ac:dyDescent="0.15">
      <c r="H7655" s="2"/>
      <c r="O7655" s="8"/>
      <c r="AD7655" s="6"/>
    </row>
    <row r="7656" spans="8:30" x14ac:dyDescent="0.15">
      <c r="H7656" s="2"/>
      <c r="O7656" s="6"/>
      <c r="AD7656" s="6"/>
    </row>
    <row r="7657" spans="8:30" x14ac:dyDescent="0.15">
      <c r="H7657" s="2"/>
      <c r="O7657" s="6"/>
      <c r="AD7657" s="6"/>
    </row>
    <row r="7658" spans="8:30" x14ac:dyDescent="0.15">
      <c r="H7658" s="2"/>
      <c r="O7658" s="6"/>
      <c r="AD7658" s="6"/>
    </row>
    <row r="7659" spans="8:30" x14ac:dyDescent="0.15">
      <c r="H7659" s="2"/>
      <c r="O7659" s="6"/>
      <c r="AD7659" s="6"/>
    </row>
    <row r="7660" spans="8:30" x14ac:dyDescent="0.15">
      <c r="H7660" s="2"/>
      <c r="O7660" s="6"/>
      <c r="AD7660" s="6"/>
    </row>
    <row r="7661" spans="8:30" x14ac:dyDescent="0.15">
      <c r="H7661" s="2"/>
      <c r="O7661" s="6"/>
      <c r="AD7661" s="6"/>
    </row>
    <row r="7662" spans="8:30" x14ac:dyDescent="0.15">
      <c r="H7662" s="2"/>
      <c r="O7662" s="6"/>
      <c r="AD7662" s="6"/>
    </row>
    <row r="7663" spans="8:30" x14ac:dyDescent="0.15">
      <c r="H7663" s="2"/>
      <c r="O7663" s="6"/>
      <c r="AD7663" s="6"/>
    </row>
    <row r="7664" spans="8:30" x14ac:dyDescent="0.15">
      <c r="H7664" s="2"/>
      <c r="O7664" s="6"/>
      <c r="AD7664" s="6"/>
    </row>
    <row r="7665" spans="8:30" x14ac:dyDescent="0.15">
      <c r="H7665" s="2"/>
      <c r="O7665" s="6"/>
      <c r="AD7665" s="6"/>
    </row>
    <row r="7666" spans="8:30" x14ac:dyDescent="0.15">
      <c r="H7666" s="2"/>
      <c r="O7666" s="6"/>
      <c r="AD7666" s="6"/>
    </row>
    <row r="7667" spans="8:30" x14ac:dyDescent="0.15">
      <c r="H7667" s="2"/>
      <c r="O7667" s="6"/>
      <c r="AD7667" s="6"/>
    </row>
    <row r="7668" spans="8:30" x14ac:dyDescent="0.15">
      <c r="H7668" s="2"/>
      <c r="O7668" s="6"/>
      <c r="AD7668" s="6"/>
    </row>
    <row r="7669" spans="8:30" x14ac:dyDescent="0.15">
      <c r="H7669" s="2"/>
      <c r="O7669" s="6"/>
      <c r="AD7669" s="6"/>
    </row>
    <row r="7670" spans="8:30" x14ac:dyDescent="0.15">
      <c r="H7670" s="2"/>
    </row>
    <row r="7671" spans="8:30" x14ac:dyDescent="0.15">
      <c r="H7671" s="2"/>
    </row>
    <row r="7672" spans="8:30" x14ac:dyDescent="0.15">
      <c r="H7672" s="2"/>
    </row>
    <row r="7673" spans="8:30" x14ac:dyDescent="0.15">
      <c r="H7673" s="2"/>
    </row>
    <row r="7674" spans="8:30" x14ac:dyDescent="0.15">
      <c r="H7674" s="2"/>
      <c r="K7674" s="3"/>
      <c r="L7674" s="3"/>
      <c r="S7674" s="3"/>
      <c r="T7674" s="3"/>
      <c r="V7674" s="3"/>
      <c r="Y7674" s="3"/>
    </row>
    <row r="7675" spans="8:30" x14ac:dyDescent="0.15">
      <c r="H7675" s="2"/>
      <c r="K7675" s="3"/>
      <c r="L7675" s="3"/>
      <c r="S7675" s="3"/>
      <c r="T7675" s="3"/>
      <c r="V7675" s="3"/>
      <c r="Y7675" s="3"/>
    </row>
    <row r="7676" spans="8:30" x14ac:dyDescent="0.15">
      <c r="H7676" s="2"/>
      <c r="K7676" s="3"/>
      <c r="L7676" s="3"/>
    </row>
    <row r="7677" spans="8:30" x14ac:dyDescent="0.15">
      <c r="H7677" s="2"/>
      <c r="K7677" s="3"/>
      <c r="L7677" s="3"/>
    </row>
    <row r="7678" spans="8:30" x14ac:dyDescent="0.15">
      <c r="H7678" s="2"/>
      <c r="K7678" s="3"/>
      <c r="L7678" s="3"/>
    </row>
    <row r="7679" spans="8:30" x14ac:dyDescent="0.15">
      <c r="H7679" s="2"/>
      <c r="K7679" s="3"/>
      <c r="L7679" s="3"/>
    </row>
    <row r="7680" spans="8:30" x14ac:dyDescent="0.15">
      <c r="H7680" s="2"/>
      <c r="K7680" s="3"/>
      <c r="L7680" s="3"/>
    </row>
    <row r="7681" spans="8:12" x14ac:dyDescent="0.15">
      <c r="H7681" s="2"/>
      <c r="K7681" s="3"/>
      <c r="L7681" s="3"/>
    </row>
    <row r="7682" spans="8:12" x14ac:dyDescent="0.15">
      <c r="H7682" s="2"/>
      <c r="K7682" s="3"/>
      <c r="L7682" s="3"/>
    </row>
    <row r="7683" spans="8:12" x14ac:dyDescent="0.15">
      <c r="H7683" s="2"/>
      <c r="K7683" s="3"/>
      <c r="L7683" s="3"/>
    </row>
    <row r="7684" spans="8:12" x14ac:dyDescent="0.15">
      <c r="H7684" s="2"/>
    </row>
    <row r="7685" spans="8:12" x14ac:dyDescent="0.15">
      <c r="H7685" s="2"/>
    </row>
    <row r="7686" spans="8:12" x14ac:dyDescent="0.15">
      <c r="H7686" s="2"/>
    </row>
    <row r="7687" spans="8:12" x14ac:dyDescent="0.15">
      <c r="H7687" s="2"/>
    </row>
    <row r="7688" spans="8:12" x14ac:dyDescent="0.15">
      <c r="H7688" s="2"/>
    </row>
    <row r="7689" spans="8:12" x14ac:dyDescent="0.15">
      <c r="H7689" s="2"/>
    </row>
    <row r="7690" spans="8:12" x14ac:dyDescent="0.15">
      <c r="H7690" s="2"/>
      <c r="K7690" s="3"/>
      <c r="L7690" s="3"/>
    </row>
    <row r="7691" spans="8:12" x14ac:dyDescent="0.15">
      <c r="H7691" s="2"/>
      <c r="K7691" s="3"/>
      <c r="L7691" s="3"/>
    </row>
    <row r="7692" spans="8:12" x14ac:dyDescent="0.15">
      <c r="H7692" s="2"/>
      <c r="K7692" s="3"/>
      <c r="L7692" s="3"/>
    </row>
    <row r="7693" spans="8:12" x14ac:dyDescent="0.15">
      <c r="H7693" s="2"/>
      <c r="K7693" s="3"/>
      <c r="L7693" s="3"/>
    </row>
    <row r="7694" spans="8:12" x14ac:dyDescent="0.15">
      <c r="H7694" s="2"/>
      <c r="K7694" s="3"/>
      <c r="L7694" s="3"/>
    </row>
    <row r="7695" spans="8:12" x14ac:dyDescent="0.15">
      <c r="H7695" s="2"/>
      <c r="K7695" s="3"/>
      <c r="L7695" s="3"/>
    </row>
    <row r="7696" spans="8:12" x14ac:dyDescent="0.15">
      <c r="H7696" s="2"/>
      <c r="K7696" s="3"/>
      <c r="L7696" s="3"/>
    </row>
    <row r="7697" spans="8:12" x14ac:dyDescent="0.15">
      <c r="H7697" s="2"/>
      <c r="K7697" s="3"/>
      <c r="L7697" s="3"/>
    </row>
    <row r="7698" spans="8:12" x14ac:dyDescent="0.15">
      <c r="H7698" s="2"/>
      <c r="K7698" s="3"/>
      <c r="L7698" s="3"/>
    </row>
    <row r="7699" spans="8:12" x14ac:dyDescent="0.15">
      <c r="H7699" s="2"/>
      <c r="K7699" s="3"/>
      <c r="L7699" s="3"/>
    </row>
    <row r="7700" spans="8:12" x14ac:dyDescent="0.15">
      <c r="H7700" s="2"/>
      <c r="K7700" s="3"/>
      <c r="L7700" s="3"/>
    </row>
    <row r="7701" spans="8:12" x14ac:dyDescent="0.15">
      <c r="H7701" s="2"/>
      <c r="K7701" s="3"/>
      <c r="L7701" s="3"/>
    </row>
    <row r="7702" spans="8:12" x14ac:dyDescent="0.15">
      <c r="H7702" s="2"/>
      <c r="K7702" s="3"/>
      <c r="L7702" s="3"/>
    </row>
    <row r="7703" spans="8:12" x14ac:dyDescent="0.15">
      <c r="H7703" s="2"/>
      <c r="K7703" s="3"/>
      <c r="L7703" s="3"/>
    </row>
    <row r="7704" spans="8:12" x14ac:dyDescent="0.15">
      <c r="H7704" s="2"/>
      <c r="K7704" s="3"/>
      <c r="L7704" s="3"/>
    </row>
    <row r="7705" spans="8:12" x14ac:dyDescent="0.15">
      <c r="H7705" s="2"/>
      <c r="K7705" s="3"/>
      <c r="L7705" s="3"/>
    </row>
    <row r="7706" spans="8:12" x14ac:dyDescent="0.15">
      <c r="H7706" s="2"/>
      <c r="K7706" s="3"/>
      <c r="L7706" s="3"/>
    </row>
    <row r="7707" spans="8:12" x14ac:dyDescent="0.15">
      <c r="H7707" s="2"/>
      <c r="K7707" s="3"/>
      <c r="L7707" s="3"/>
    </row>
    <row r="7708" spans="8:12" x14ac:dyDescent="0.15">
      <c r="H7708" s="2"/>
      <c r="K7708" s="3"/>
      <c r="L7708" s="3"/>
    </row>
    <row r="7709" spans="8:12" x14ac:dyDescent="0.15">
      <c r="H7709" s="2"/>
      <c r="K7709" s="3"/>
      <c r="L7709" s="3"/>
    </row>
    <row r="7710" spans="8:12" x14ac:dyDescent="0.15">
      <c r="H7710" s="2"/>
      <c r="K7710" s="3"/>
      <c r="L7710" s="3"/>
    </row>
    <row r="7711" spans="8:12" x14ac:dyDescent="0.15">
      <c r="H7711" s="2"/>
      <c r="K7711" s="3"/>
      <c r="L7711" s="3"/>
    </row>
    <row r="7712" spans="8:12" x14ac:dyDescent="0.15">
      <c r="H7712" s="2"/>
      <c r="K7712" s="3"/>
      <c r="L7712" s="3"/>
    </row>
    <row r="7713" spans="8:12" x14ac:dyDescent="0.15">
      <c r="H7713" s="2"/>
      <c r="K7713" s="3"/>
      <c r="L7713" s="3"/>
    </row>
    <row r="7714" spans="8:12" x14ac:dyDescent="0.15">
      <c r="H7714" s="2"/>
      <c r="K7714" s="3"/>
      <c r="L7714" s="3"/>
    </row>
    <row r="7715" spans="8:12" x14ac:dyDescent="0.15">
      <c r="H7715" s="2"/>
      <c r="K7715" s="3"/>
      <c r="L7715" s="3"/>
    </row>
    <row r="7716" spans="8:12" x14ac:dyDescent="0.15">
      <c r="H7716" s="2"/>
      <c r="K7716" s="3"/>
      <c r="L7716" s="3"/>
    </row>
    <row r="7717" spans="8:12" x14ac:dyDescent="0.15">
      <c r="H7717" s="2"/>
      <c r="K7717" s="3"/>
      <c r="L7717" s="3"/>
    </row>
    <row r="7718" spans="8:12" x14ac:dyDescent="0.15">
      <c r="H7718" s="2"/>
      <c r="K7718" s="3"/>
      <c r="L7718" s="3"/>
    </row>
    <row r="7719" spans="8:12" x14ac:dyDescent="0.15">
      <c r="H7719" s="2"/>
      <c r="K7719" s="3"/>
      <c r="L7719" s="3"/>
    </row>
    <row r="7720" spans="8:12" x14ac:dyDescent="0.15">
      <c r="H7720" s="2"/>
      <c r="K7720" s="3"/>
      <c r="L7720" s="3"/>
    </row>
    <row r="7721" spans="8:12" x14ac:dyDescent="0.15">
      <c r="H7721" s="2"/>
      <c r="K7721" s="3"/>
      <c r="L7721" s="3"/>
    </row>
    <row r="7722" spans="8:12" x14ac:dyDescent="0.15">
      <c r="H7722" s="2"/>
      <c r="K7722" s="3"/>
      <c r="L7722" s="3"/>
    </row>
    <row r="7723" spans="8:12" x14ac:dyDescent="0.15">
      <c r="H7723" s="2"/>
      <c r="K7723" s="3"/>
      <c r="L7723" s="3"/>
    </row>
    <row r="7724" spans="8:12" x14ac:dyDescent="0.15">
      <c r="H7724" s="2"/>
      <c r="K7724" s="3"/>
      <c r="L7724" s="3"/>
    </row>
    <row r="7725" spans="8:12" x14ac:dyDescent="0.15">
      <c r="H7725" s="2"/>
      <c r="K7725" s="3"/>
      <c r="L7725" s="3"/>
    </row>
    <row r="7726" spans="8:12" x14ac:dyDescent="0.15">
      <c r="H7726" s="2"/>
      <c r="K7726" s="3"/>
      <c r="L7726" s="3"/>
    </row>
    <row r="7727" spans="8:12" x14ac:dyDescent="0.15">
      <c r="H7727" s="2"/>
      <c r="K7727" s="3"/>
      <c r="L7727" s="3"/>
    </row>
    <row r="7728" spans="8:12" x14ac:dyDescent="0.15">
      <c r="H7728" s="2"/>
      <c r="K7728" s="3"/>
      <c r="L7728" s="3"/>
    </row>
    <row r="7729" spans="8:12" x14ac:dyDescent="0.15">
      <c r="H7729" s="2"/>
      <c r="K7729" s="3"/>
      <c r="L7729" s="3"/>
    </row>
    <row r="7730" spans="8:12" x14ac:dyDescent="0.15">
      <c r="H7730" s="2"/>
      <c r="K7730" s="3"/>
      <c r="L7730" s="3"/>
    </row>
    <row r="7731" spans="8:12" x14ac:dyDescent="0.15">
      <c r="H7731" s="2"/>
      <c r="K7731" s="3"/>
      <c r="L7731" s="3"/>
    </row>
    <row r="7732" spans="8:12" x14ac:dyDescent="0.15">
      <c r="H7732" s="2"/>
      <c r="K7732" s="3"/>
      <c r="L7732" s="3"/>
    </row>
    <row r="7733" spans="8:12" x14ac:dyDescent="0.15">
      <c r="H7733" s="2"/>
      <c r="K7733" s="3"/>
      <c r="L7733" s="3"/>
    </row>
    <row r="7734" spans="8:12" x14ac:dyDescent="0.15">
      <c r="H7734" s="2"/>
      <c r="K7734" s="3"/>
      <c r="L7734" s="3"/>
    </row>
    <row r="7735" spans="8:12" x14ac:dyDescent="0.15">
      <c r="H7735" s="2"/>
      <c r="K7735" s="3"/>
      <c r="L7735" s="3"/>
    </row>
    <row r="7736" spans="8:12" x14ac:dyDescent="0.15">
      <c r="H7736" s="2"/>
      <c r="K7736" s="3"/>
      <c r="L7736" s="3"/>
    </row>
    <row r="7737" spans="8:12" x14ac:dyDescent="0.15">
      <c r="H7737" s="2"/>
      <c r="K7737" s="3"/>
      <c r="L7737" s="3"/>
    </row>
    <row r="7738" spans="8:12" x14ac:dyDescent="0.15">
      <c r="H7738" s="2"/>
      <c r="K7738" s="3"/>
      <c r="L7738" s="3"/>
    </row>
    <row r="7739" spans="8:12" x14ac:dyDescent="0.15">
      <c r="H7739" s="2"/>
      <c r="K7739" s="3"/>
      <c r="L7739" s="3"/>
    </row>
    <row r="7740" spans="8:12" x14ac:dyDescent="0.15">
      <c r="H7740" s="2"/>
      <c r="K7740" s="3"/>
      <c r="L7740" s="3"/>
    </row>
    <row r="7741" spans="8:12" x14ac:dyDescent="0.15">
      <c r="H7741" s="2"/>
      <c r="K7741" s="3"/>
      <c r="L7741" s="3"/>
    </row>
    <row r="7742" spans="8:12" x14ac:dyDescent="0.15">
      <c r="H7742" s="2"/>
      <c r="K7742" s="3"/>
      <c r="L7742" s="3"/>
    </row>
    <row r="7743" spans="8:12" x14ac:dyDescent="0.15">
      <c r="H7743" s="2"/>
      <c r="K7743" s="3"/>
      <c r="L7743" s="3"/>
    </row>
    <row r="7744" spans="8:12" x14ac:dyDescent="0.15">
      <c r="H7744" s="2"/>
      <c r="K7744" s="3"/>
      <c r="L7744" s="3"/>
    </row>
    <row r="7745" spans="8:12" x14ac:dyDescent="0.15">
      <c r="H7745" s="2"/>
      <c r="K7745" s="3"/>
      <c r="L7745" s="3"/>
    </row>
    <row r="7746" spans="8:12" x14ac:dyDescent="0.15">
      <c r="H7746" s="2"/>
      <c r="K7746" s="3"/>
      <c r="L7746" s="3"/>
    </row>
    <row r="7747" spans="8:12" x14ac:dyDescent="0.15">
      <c r="H7747" s="2"/>
      <c r="K7747" s="3"/>
      <c r="L7747" s="3"/>
    </row>
    <row r="7748" spans="8:12" x14ac:dyDescent="0.15">
      <c r="H7748" s="2"/>
      <c r="K7748" s="3"/>
      <c r="L7748" s="3"/>
    </row>
    <row r="7749" spans="8:12" x14ac:dyDescent="0.15">
      <c r="H7749" s="2"/>
      <c r="K7749" s="3"/>
      <c r="L7749" s="3"/>
    </row>
    <row r="7750" spans="8:12" x14ac:dyDescent="0.15">
      <c r="H7750" s="2"/>
      <c r="K7750" s="3"/>
      <c r="L7750" s="3"/>
    </row>
    <row r="7751" spans="8:12" x14ac:dyDescent="0.15">
      <c r="H7751" s="2"/>
      <c r="K7751" s="3"/>
      <c r="L7751" s="3"/>
    </row>
    <row r="7752" spans="8:12" x14ac:dyDescent="0.15">
      <c r="H7752" s="2"/>
      <c r="K7752" s="3"/>
      <c r="L7752" s="3"/>
    </row>
    <row r="7753" spans="8:12" x14ac:dyDescent="0.15">
      <c r="H7753" s="2"/>
      <c r="K7753" s="3"/>
      <c r="L7753" s="3"/>
    </row>
    <row r="7754" spans="8:12" x14ac:dyDescent="0.15">
      <c r="H7754" s="2"/>
      <c r="K7754" s="3"/>
      <c r="L7754" s="3"/>
    </row>
    <row r="7755" spans="8:12" x14ac:dyDescent="0.15">
      <c r="H7755" s="2"/>
      <c r="K7755" s="3"/>
      <c r="L7755" s="3"/>
    </row>
    <row r="7756" spans="8:12" x14ac:dyDescent="0.15">
      <c r="H7756" s="2"/>
      <c r="K7756" s="3"/>
      <c r="L7756" s="3"/>
    </row>
    <row r="7757" spans="8:12" x14ac:dyDescent="0.15">
      <c r="H7757" s="2"/>
      <c r="K7757" s="3"/>
      <c r="L7757" s="3"/>
    </row>
    <row r="7758" spans="8:12" x14ac:dyDescent="0.15">
      <c r="H7758" s="2"/>
      <c r="K7758" s="3"/>
      <c r="L7758" s="3"/>
    </row>
    <row r="7759" spans="8:12" x14ac:dyDescent="0.15">
      <c r="H7759" s="2"/>
      <c r="K7759" s="3"/>
      <c r="L7759" s="3"/>
    </row>
    <row r="7760" spans="8:12" x14ac:dyDescent="0.15">
      <c r="H7760" s="2"/>
      <c r="K7760" s="3"/>
      <c r="L7760" s="3"/>
    </row>
    <row r="7761" spans="8:12" x14ac:dyDescent="0.15">
      <c r="H7761" s="2"/>
      <c r="K7761" s="3"/>
      <c r="L7761" s="3"/>
    </row>
    <row r="7762" spans="8:12" x14ac:dyDescent="0.15">
      <c r="H7762" s="2"/>
      <c r="K7762" s="3"/>
      <c r="L7762" s="3"/>
    </row>
    <row r="7763" spans="8:12" x14ac:dyDescent="0.15">
      <c r="H7763" s="2"/>
      <c r="K7763" s="3"/>
      <c r="L7763" s="3"/>
    </row>
    <row r="7764" spans="8:12" x14ac:dyDescent="0.15">
      <c r="H7764" s="2"/>
      <c r="K7764" s="3"/>
      <c r="L7764" s="3"/>
    </row>
    <row r="7765" spans="8:12" x14ac:dyDescent="0.15">
      <c r="H7765" s="2"/>
      <c r="K7765" s="3"/>
      <c r="L7765" s="3"/>
    </row>
    <row r="7766" spans="8:12" x14ac:dyDescent="0.15">
      <c r="H7766" s="2"/>
      <c r="K7766" s="3"/>
      <c r="L7766" s="3"/>
    </row>
    <row r="7767" spans="8:12" x14ac:dyDescent="0.15">
      <c r="H7767" s="2"/>
      <c r="K7767" s="3"/>
      <c r="L7767" s="3"/>
    </row>
    <row r="7768" spans="8:12" x14ac:dyDescent="0.15">
      <c r="H7768" s="2"/>
      <c r="K7768" s="3"/>
      <c r="L7768" s="3"/>
    </row>
    <row r="7769" spans="8:12" x14ac:dyDescent="0.15">
      <c r="H7769" s="2"/>
      <c r="K7769" s="3"/>
      <c r="L7769" s="3"/>
    </row>
    <row r="7770" spans="8:12" x14ac:dyDescent="0.15">
      <c r="H7770" s="2"/>
      <c r="K7770" s="3"/>
      <c r="L7770" s="3"/>
    </row>
    <row r="7771" spans="8:12" x14ac:dyDescent="0.15">
      <c r="H7771" s="2"/>
      <c r="K7771" s="3"/>
      <c r="L7771" s="3"/>
    </row>
    <row r="7772" spans="8:12" x14ac:dyDescent="0.15">
      <c r="H7772" s="2"/>
    </row>
    <row r="7773" spans="8:12" x14ac:dyDescent="0.15">
      <c r="H7773" s="2"/>
    </row>
    <row r="7774" spans="8:12" x14ac:dyDescent="0.15">
      <c r="H7774" s="2"/>
    </row>
    <row r="7775" spans="8:12" x14ac:dyDescent="0.15">
      <c r="H7775" s="2"/>
    </row>
    <row r="7776" spans="8:12" x14ac:dyDescent="0.15">
      <c r="H7776" s="2"/>
    </row>
    <row r="7777" spans="8:8" x14ac:dyDescent="0.15">
      <c r="H7777" s="2"/>
    </row>
    <row r="7778" spans="8:8" x14ac:dyDescent="0.15">
      <c r="H7778" s="2"/>
    </row>
    <row r="7779" spans="8:8" x14ac:dyDescent="0.15">
      <c r="H7779" s="2"/>
    </row>
    <row r="7780" spans="8:8" x14ac:dyDescent="0.15">
      <c r="H7780" s="2"/>
    </row>
    <row r="7781" spans="8:8" x14ac:dyDescent="0.15">
      <c r="H7781" s="2"/>
    </row>
    <row r="7782" spans="8:8" x14ac:dyDescent="0.15">
      <c r="H7782" s="2"/>
    </row>
    <row r="7783" spans="8:8" x14ac:dyDescent="0.15">
      <c r="H7783" s="2"/>
    </row>
    <row r="7784" spans="8:8" x14ac:dyDescent="0.15">
      <c r="H7784" s="2"/>
    </row>
    <row r="7785" spans="8:8" x14ac:dyDescent="0.15">
      <c r="H7785" s="2"/>
    </row>
    <row r="7786" spans="8:8" x14ac:dyDescent="0.15">
      <c r="H7786" s="2"/>
    </row>
    <row r="7787" spans="8:8" x14ac:dyDescent="0.15">
      <c r="H7787" s="2"/>
    </row>
    <row r="7788" spans="8:8" x14ac:dyDescent="0.15">
      <c r="H7788" s="2"/>
    </row>
    <row r="7789" spans="8:8" x14ac:dyDescent="0.15">
      <c r="H7789" s="2"/>
    </row>
    <row r="7790" spans="8:8" x14ac:dyDescent="0.15">
      <c r="H7790" s="2"/>
    </row>
    <row r="7791" spans="8:8" x14ac:dyDescent="0.15">
      <c r="H7791" s="2"/>
    </row>
    <row r="7792" spans="8:8" x14ac:dyDescent="0.15">
      <c r="H7792" s="2"/>
    </row>
    <row r="7793" spans="8:8" x14ac:dyDescent="0.15">
      <c r="H7793" s="2"/>
    </row>
    <row r="7794" spans="8:8" x14ac:dyDescent="0.15">
      <c r="H7794" s="2"/>
    </row>
    <row r="7795" spans="8:8" x14ac:dyDescent="0.15">
      <c r="H7795" s="2"/>
    </row>
    <row r="7796" spans="8:8" x14ac:dyDescent="0.15">
      <c r="H7796" s="2"/>
    </row>
    <row r="7797" spans="8:8" x14ac:dyDescent="0.15">
      <c r="H7797" s="2"/>
    </row>
    <row r="7798" spans="8:8" x14ac:dyDescent="0.15">
      <c r="H7798" s="2"/>
    </row>
    <row r="7799" spans="8:8" x14ac:dyDescent="0.15">
      <c r="H7799" s="2"/>
    </row>
    <row r="7800" spans="8:8" x14ac:dyDescent="0.15">
      <c r="H7800" s="2"/>
    </row>
    <row r="7801" spans="8:8" x14ac:dyDescent="0.15">
      <c r="H7801" s="2"/>
    </row>
    <row r="7802" spans="8:8" x14ac:dyDescent="0.15">
      <c r="H7802" s="2"/>
    </row>
    <row r="7803" spans="8:8" x14ac:dyDescent="0.15">
      <c r="H7803" s="2"/>
    </row>
    <row r="7804" spans="8:8" x14ac:dyDescent="0.15">
      <c r="H7804" s="2"/>
    </row>
    <row r="7805" spans="8:8" x14ac:dyDescent="0.15">
      <c r="H7805" s="2"/>
    </row>
    <row r="7806" spans="8:8" x14ac:dyDescent="0.15">
      <c r="H7806" s="2"/>
    </row>
    <row r="7807" spans="8:8" x14ac:dyDescent="0.15">
      <c r="H7807" s="2"/>
    </row>
    <row r="7808" spans="8:8" x14ac:dyDescent="0.15">
      <c r="H7808" s="2"/>
    </row>
    <row r="7809" spans="8:30" x14ac:dyDescent="0.15">
      <c r="H7809" s="2"/>
    </row>
    <row r="7810" spans="8:30" x14ac:dyDescent="0.15">
      <c r="H7810" s="2"/>
    </row>
    <row r="7811" spans="8:30" x14ac:dyDescent="0.15">
      <c r="H7811" s="2"/>
    </row>
    <row r="7812" spans="8:30" x14ac:dyDescent="0.15">
      <c r="H7812" s="2"/>
    </row>
    <row r="7813" spans="8:30" x14ac:dyDescent="0.15">
      <c r="H7813" s="2"/>
    </row>
    <row r="7814" spans="8:30" x14ac:dyDescent="0.15">
      <c r="H7814" s="2"/>
      <c r="AD7814" s="6"/>
    </row>
    <row r="7815" spans="8:30" x14ac:dyDescent="0.15">
      <c r="H7815" s="2"/>
      <c r="AD7815" s="6"/>
    </row>
    <row r="7816" spans="8:30" x14ac:dyDescent="0.15">
      <c r="H7816" s="2"/>
      <c r="AD7816" s="6"/>
    </row>
    <row r="7817" spans="8:30" x14ac:dyDescent="0.15">
      <c r="H7817" s="2"/>
      <c r="AD7817" s="6"/>
    </row>
    <row r="7818" spans="8:30" x14ac:dyDescent="0.15">
      <c r="H7818" s="2"/>
      <c r="AD7818" s="6"/>
    </row>
    <row r="7819" spans="8:30" x14ac:dyDescent="0.15">
      <c r="H7819" s="2"/>
      <c r="AD7819" s="6"/>
    </row>
    <row r="7820" spans="8:30" x14ac:dyDescent="0.15">
      <c r="H7820" s="2"/>
      <c r="AD7820" s="6"/>
    </row>
    <row r="7821" spans="8:30" x14ac:dyDescent="0.15">
      <c r="H7821" s="2"/>
      <c r="AD7821" s="6"/>
    </row>
    <row r="7822" spans="8:30" x14ac:dyDescent="0.15">
      <c r="H7822" s="2"/>
    </row>
    <row r="7823" spans="8:30" x14ac:dyDescent="0.15">
      <c r="H7823" s="2"/>
    </row>
    <row r="7824" spans="8:30" x14ac:dyDescent="0.15">
      <c r="H7824" s="2"/>
    </row>
    <row r="7825" spans="8:15" x14ac:dyDescent="0.15">
      <c r="H7825" s="2"/>
    </row>
    <row r="7826" spans="8:15" x14ac:dyDescent="0.15">
      <c r="H7826" s="2"/>
      <c r="K7826" s="3"/>
      <c r="L7826" s="3"/>
    </row>
    <row r="7827" spans="8:15" x14ac:dyDescent="0.15">
      <c r="H7827" s="2"/>
      <c r="K7827" s="3"/>
      <c r="L7827" s="3"/>
    </row>
    <row r="7828" spans="8:15" x14ac:dyDescent="0.15">
      <c r="H7828" s="2"/>
      <c r="K7828" s="3"/>
      <c r="L7828" s="3"/>
      <c r="O7828" s="6"/>
    </row>
    <row r="7829" spans="8:15" x14ac:dyDescent="0.15">
      <c r="H7829" s="2"/>
      <c r="K7829" s="3"/>
      <c r="L7829" s="3"/>
      <c r="O7829" s="6"/>
    </row>
    <row r="7830" spans="8:15" x14ac:dyDescent="0.15">
      <c r="H7830" s="2"/>
      <c r="O7830" s="9"/>
    </row>
    <row r="7831" spans="8:15" x14ac:dyDescent="0.15">
      <c r="H7831" s="2"/>
      <c r="O7831" s="9"/>
    </row>
    <row r="7832" spans="8:15" x14ac:dyDescent="0.15">
      <c r="H7832" s="2"/>
      <c r="O7832" s="9"/>
    </row>
    <row r="7833" spans="8:15" x14ac:dyDescent="0.15">
      <c r="H7833" s="2"/>
      <c r="O7833" s="9"/>
    </row>
    <row r="7834" spans="8:15" x14ac:dyDescent="0.15">
      <c r="H7834" s="2"/>
      <c r="O7834" s="9"/>
    </row>
    <row r="7835" spans="8:15" x14ac:dyDescent="0.15">
      <c r="H7835" s="2"/>
      <c r="O7835" s="9"/>
    </row>
    <row r="7836" spans="8:15" x14ac:dyDescent="0.15">
      <c r="H7836" s="2"/>
      <c r="O7836" s="9"/>
    </row>
    <row r="7837" spans="8:15" x14ac:dyDescent="0.15">
      <c r="H7837" s="2"/>
      <c r="O7837" s="9"/>
    </row>
    <row r="7838" spans="8:15" x14ac:dyDescent="0.15">
      <c r="H7838" s="2"/>
      <c r="O7838" s="9"/>
    </row>
    <row r="7839" spans="8:15" x14ac:dyDescent="0.15">
      <c r="H7839" s="2"/>
      <c r="O7839" s="9"/>
    </row>
    <row r="7840" spans="8:15" x14ac:dyDescent="0.15">
      <c r="H7840" s="2"/>
      <c r="O7840" s="9"/>
    </row>
    <row r="7841" spans="8:15" x14ac:dyDescent="0.15">
      <c r="H7841" s="2"/>
      <c r="O7841" s="9"/>
    </row>
    <row r="7842" spans="8:15" x14ac:dyDescent="0.15">
      <c r="H7842" s="2"/>
    </row>
    <row r="7843" spans="8:15" x14ac:dyDescent="0.15">
      <c r="H7843" s="2"/>
    </row>
    <row r="7844" spans="8:15" x14ac:dyDescent="0.15">
      <c r="H7844" s="2"/>
    </row>
    <row r="7845" spans="8:15" x14ac:dyDescent="0.15">
      <c r="H7845" s="2"/>
    </row>
    <row r="7846" spans="8:15" x14ac:dyDescent="0.15">
      <c r="H7846" s="2"/>
    </row>
    <row r="7847" spans="8:15" x14ac:dyDescent="0.15">
      <c r="H7847" s="2"/>
    </row>
    <row r="7848" spans="8:15" x14ac:dyDescent="0.15">
      <c r="H7848" s="2"/>
    </row>
    <row r="7849" spans="8:15" x14ac:dyDescent="0.15">
      <c r="H7849" s="2"/>
    </row>
    <row r="7850" spans="8:15" x14ac:dyDescent="0.15">
      <c r="H7850" s="2"/>
    </row>
    <row r="7851" spans="8:15" x14ac:dyDescent="0.15">
      <c r="H7851" s="2"/>
    </row>
    <row r="7852" spans="8:15" x14ac:dyDescent="0.15">
      <c r="H7852" s="2"/>
    </row>
    <row r="7853" spans="8:15" x14ac:dyDescent="0.15">
      <c r="H7853" s="2"/>
    </row>
    <row r="7854" spans="8:15" x14ac:dyDescent="0.15">
      <c r="H7854" s="2"/>
    </row>
    <row r="7855" spans="8:15" x14ac:dyDescent="0.15">
      <c r="H7855" s="2"/>
    </row>
    <row r="7856" spans="8:15" x14ac:dyDescent="0.15">
      <c r="H7856" s="2"/>
    </row>
    <row r="7857" spans="8:28" x14ac:dyDescent="0.15">
      <c r="H7857" s="2"/>
    </row>
    <row r="7858" spans="8:28" x14ac:dyDescent="0.15">
      <c r="H7858" s="2"/>
    </row>
    <row r="7859" spans="8:28" x14ac:dyDescent="0.15">
      <c r="H7859" s="2"/>
    </row>
    <row r="7860" spans="8:28" x14ac:dyDescent="0.15">
      <c r="H7860" s="2"/>
    </row>
    <row r="7861" spans="8:28" x14ac:dyDescent="0.15">
      <c r="H7861" s="2"/>
    </row>
    <row r="7862" spans="8:28" x14ac:dyDescent="0.15">
      <c r="H7862" s="2"/>
      <c r="K7862" s="3"/>
      <c r="L7862" s="3"/>
      <c r="O7862" s="6"/>
    </row>
    <row r="7863" spans="8:28" x14ac:dyDescent="0.15">
      <c r="H7863" s="2"/>
      <c r="K7863" s="3"/>
      <c r="L7863" s="3"/>
      <c r="O7863" s="6"/>
    </row>
    <row r="7864" spans="8:28" x14ac:dyDescent="0.15">
      <c r="H7864" s="2"/>
      <c r="K7864" s="3"/>
      <c r="L7864" s="3"/>
    </row>
    <row r="7865" spans="8:28" x14ac:dyDescent="0.15">
      <c r="H7865" s="2"/>
      <c r="K7865" s="3"/>
      <c r="L7865" s="3"/>
    </row>
    <row r="7866" spans="8:28" x14ac:dyDescent="0.15">
      <c r="H7866" s="2"/>
      <c r="K7866" s="3"/>
      <c r="L7866" s="3"/>
      <c r="T7866" s="3"/>
      <c r="U7866" s="3"/>
      <c r="Y7866" s="3"/>
      <c r="AB7866" s="3"/>
    </row>
    <row r="7867" spans="8:28" x14ac:dyDescent="0.15">
      <c r="H7867" s="2"/>
      <c r="K7867" s="3"/>
      <c r="L7867" s="3"/>
      <c r="T7867" s="3"/>
      <c r="U7867" s="3"/>
      <c r="Y7867" s="3"/>
      <c r="AB7867" s="3"/>
    </row>
    <row r="7868" spans="8:28" x14ac:dyDescent="0.15">
      <c r="H7868" s="2"/>
    </row>
    <row r="7869" spans="8:28" x14ac:dyDescent="0.15">
      <c r="H7869" s="2"/>
    </row>
    <row r="7870" spans="8:28" x14ac:dyDescent="0.15">
      <c r="H7870" s="2"/>
    </row>
    <row r="7871" spans="8:28" x14ac:dyDescent="0.15">
      <c r="H7871" s="2"/>
    </row>
    <row r="7872" spans="8:28" x14ac:dyDescent="0.15">
      <c r="H7872" s="2"/>
    </row>
    <row r="7873" spans="8:30" x14ac:dyDescent="0.15">
      <c r="H7873" s="2"/>
    </row>
    <row r="7874" spans="8:30" x14ac:dyDescent="0.15">
      <c r="H7874" s="2"/>
      <c r="AD7874" s="6"/>
    </row>
    <row r="7875" spans="8:30" x14ac:dyDescent="0.15">
      <c r="H7875" s="2"/>
      <c r="AD7875" s="6"/>
    </row>
    <row r="7876" spans="8:30" x14ac:dyDescent="0.15">
      <c r="H7876" s="2"/>
      <c r="AD7876" s="6"/>
    </row>
    <row r="7877" spans="8:30" x14ac:dyDescent="0.15">
      <c r="H7877" s="2"/>
      <c r="AD7877" s="6"/>
    </row>
    <row r="7878" spans="8:30" x14ac:dyDescent="0.15">
      <c r="H7878" s="2"/>
      <c r="AD7878" s="6"/>
    </row>
    <row r="7879" spans="8:30" x14ac:dyDescent="0.15">
      <c r="H7879" s="2"/>
      <c r="AD7879" s="6"/>
    </row>
    <row r="7880" spans="8:30" x14ac:dyDescent="0.15">
      <c r="H7880" s="2"/>
      <c r="AD7880" s="6"/>
    </row>
    <row r="7881" spans="8:30" x14ac:dyDescent="0.15">
      <c r="H7881" s="2"/>
      <c r="AD7881" s="6"/>
    </row>
    <row r="7882" spans="8:30" x14ac:dyDescent="0.15">
      <c r="H7882" s="2"/>
      <c r="AD7882" s="6"/>
    </row>
    <row r="7883" spans="8:30" x14ac:dyDescent="0.15">
      <c r="H7883" s="2"/>
      <c r="AD7883" s="6"/>
    </row>
    <row r="7884" spans="8:30" x14ac:dyDescent="0.15">
      <c r="H7884" s="2"/>
      <c r="AD7884" s="6"/>
    </row>
    <row r="7885" spans="8:30" x14ac:dyDescent="0.15">
      <c r="H7885" s="2"/>
      <c r="AD7885" s="6"/>
    </row>
    <row r="7886" spans="8:30" x14ac:dyDescent="0.15">
      <c r="H7886" s="2"/>
      <c r="AD7886" s="6"/>
    </row>
    <row r="7887" spans="8:30" x14ac:dyDescent="0.15">
      <c r="H7887" s="2"/>
      <c r="AD7887" s="6"/>
    </row>
    <row r="7888" spans="8:30" x14ac:dyDescent="0.15">
      <c r="H7888" s="2"/>
      <c r="AD7888" s="6"/>
    </row>
    <row r="7889" spans="8:30" x14ac:dyDescent="0.15">
      <c r="H7889" s="2"/>
      <c r="AD7889" s="6"/>
    </row>
    <row r="7890" spans="8:30" x14ac:dyDescent="0.15">
      <c r="H7890" s="2"/>
      <c r="AD7890" s="6"/>
    </row>
    <row r="7891" spans="8:30" x14ac:dyDescent="0.15">
      <c r="H7891" s="2"/>
      <c r="AD7891" s="6"/>
    </row>
    <row r="7892" spans="8:30" x14ac:dyDescent="0.15">
      <c r="H7892" s="2"/>
      <c r="AD7892" s="6"/>
    </row>
    <row r="7893" spans="8:30" x14ac:dyDescent="0.15">
      <c r="H7893" s="2"/>
      <c r="AD7893" s="6"/>
    </row>
    <row r="7894" spans="8:30" x14ac:dyDescent="0.15">
      <c r="H7894" s="2"/>
    </row>
    <row r="7895" spans="8:30" x14ac:dyDescent="0.15">
      <c r="H7895" s="2"/>
    </row>
    <row r="7896" spans="8:30" x14ac:dyDescent="0.15">
      <c r="H7896" s="2"/>
      <c r="AD7896" s="6"/>
    </row>
    <row r="7897" spans="8:30" x14ac:dyDescent="0.15">
      <c r="H7897" s="2"/>
      <c r="AD7897" s="6"/>
    </row>
    <row r="7898" spans="8:30" x14ac:dyDescent="0.15">
      <c r="H7898" s="2"/>
      <c r="AD7898" s="6"/>
    </row>
    <row r="7899" spans="8:30" x14ac:dyDescent="0.15">
      <c r="H7899" s="2"/>
      <c r="AD7899" s="6"/>
    </row>
    <row r="7900" spans="8:30" x14ac:dyDescent="0.15">
      <c r="H7900" s="2"/>
      <c r="AD7900" s="6"/>
    </row>
    <row r="7901" spans="8:30" x14ac:dyDescent="0.15">
      <c r="H7901" s="2"/>
      <c r="AD7901" s="6"/>
    </row>
    <row r="7902" spans="8:30" x14ac:dyDescent="0.15">
      <c r="H7902" s="2"/>
      <c r="AD7902" s="6"/>
    </row>
    <row r="7903" spans="8:30" x14ac:dyDescent="0.15">
      <c r="H7903" s="2"/>
      <c r="AD7903" s="6"/>
    </row>
    <row r="7904" spans="8:30" x14ac:dyDescent="0.15">
      <c r="H7904" s="2"/>
      <c r="AD7904" s="6"/>
    </row>
    <row r="7905" spans="8:30" x14ac:dyDescent="0.15">
      <c r="H7905" s="2"/>
      <c r="AD7905" s="6"/>
    </row>
    <row r="7906" spans="8:30" x14ac:dyDescent="0.15">
      <c r="H7906" s="2"/>
      <c r="AD7906" s="6"/>
    </row>
    <row r="7907" spans="8:30" x14ac:dyDescent="0.15">
      <c r="H7907" s="2"/>
      <c r="AD7907" s="6"/>
    </row>
    <row r="7908" spans="8:30" x14ac:dyDescent="0.15">
      <c r="H7908" s="2"/>
      <c r="AD7908" s="6"/>
    </row>
    <row r="7909" spans="8:30" x14ac:dyDescent="0.15">
      <c r="H7909" s="2"/>
      <c r="AD7909" s="6"/>
    </row>
    <row r="7910" spans="8:30" x14ac:dyDescent="0.15">
      <c r="H7910" s="2"/>
      <c r="AD7910" s="6"/>
    </row>
    <row r="7911" spans="8:30" x14ac:dyDescent="0.15">
      <c r="H7911" s="2"/>
      <c r="AD7911" s="6"/>
    </row>
    <row r="7912" spans="8:30" x14ac:dyDescent="0.15">
      <c r="H7912" s="2"/>
      <c r="AD7912" s="6"/>
    </row>
    <row r="7913" spans="8:30" x14ac:dyDescent="0.15">
      <c r="H7913" s="2"/>
      <c r="AD7913" s="6"/>
    </row>
    <row r="7914" spans="8:30" x14ac:dyDescent="0.15">
      <c r="H7914" s="2"/>
      <c r="AD7914" s="6"/>
    </row>
    <row r="7915" spans="8:30" x14ac:dyDescent="0.15">
      <c r="H7915" s="2"/>
      <c r="AD7915" s="6"/>
    </row>
    <row r="7916" spans="8:30" x14ac:dyDescent="0.15">
      <c r="H7916" s="2"/>
      <c r="AD7916" s="6"/>
    </row>
    <row r="7917" spans="8:30" x14ac:dyDescent="0.15">
      <c r="H7917" s="2"/>
      <c r="AD7917" s="6"/>
    </row>
    <row r="7918" spans="8:30" x14ac:dyDescent="0.15">
      <c r="H7918" s="2"/>
      <c r="AD7918" s="6"/>
    </row>
    <row r="7919" spans="8:30" x14ac:dyDescent="0.15">
      <c r="H7919" s="2"/>
      <c r="AD7919" s="6"/>
    </row>
    <row r="7920" spans="8:30" x14ac:dyDescent="0.15">
      <c r="H7920" s="2"/>
      <c r="AD7920" s="6"/>
    </row>
    <row r="7921" spans="8:30" x14ac:dyDescent="0.15">
      <c r="H7921" s="2"/>
      <c r="AD7921" s="6"/>
    </row>
    <row r="7922" spans="8:30" x14ac:dyDescent="0.15">
      <c r="H7922" s="2"/>
      <c r="AD7922" s="6"/>
    </row>
    <row r="7923" spans="8:30" x14ac:dyDescent="0.15">
      <c r="H7923" s="2"/>
      <c r="AD7923" s="6"/>
    </row>
    <row r="7924" spans="8:30" x14ac:dyDescent="0.15">
      <c r="H7924" s="2"/>
      <c r="AD7924" s="6"/>
    </row>
    <row r="7925" spans="8:30" x14ac:dyDescent="0.15">
      <c r="H7925" s="2"/>
      <c r="AD7925" s="6"/>
    </row>
    <row r="7926" spans="8:30" x14ac:dyDescent="0.15">
      <c r="H7926" s="2"/>
      <c r="AD7926" s="6"/>
    </row>
    <row r="7927" spans="8:30" x14ac:dyDescent="0.15">
      <c r="H7927" s="2"/>
      <c r="AD7927" s="6"/>
    </row>
    <row r="7928" spans="8:30" x14ac:dyDescent="0.15">
      <c r="H7928" s="2"/>
      <c r="AD7928" s="6"/>
    </row>
    <row r="7929" spans="8:30" x14ac:dyDescent="0.15">
      <c r="H7929" s="2"/>
      <c r="AD7929" s="6"/>
    </row>
    <row r="7930" spans="8:30" x14ac:dyDescent="0.15">
      <c r="H7930" s="2"/>
      <c r="AD7930" s="6"/>
    </row>
    <row r="7931" spans="8:30" x14ac:dyDescent="0.15">
      <c r="H7931" s="2"/>
      <c r="AD7931" s="6"/>
    </row>
    <row r="7932" spans="8:30" x14ac:dyDescent="0.15">
      <c r="H7932" s="2"/>
      <c r="AD7932" s="6"/>
    </row>
    <row r="7933" spans="8:30" x14ac:dyDescent="0.15">
      <c r="H7933" s="2"/>
      <c r="AD7933" s="6"/>
    </row>
    <row r="7934" spans="8:30" x14ac:dyDescent="0.15">
      <c r="H7934" s="2"/>
      <c r="AD7934" s="6"/>
    </row>
    <row r="7935" spans="8:30" x14ac:dyDescent="0.15">
      <c r="H7935" s="2"/>
      <c r="AD7935" s="6"/>
    </row>
    <row r="7936" spans="8:30" x14ac:dyDescent="0.15">
      <c r="H7936" s="2"/>
      <c r="AD7936" s="6"/>
    </row>
    <row r="7937" spans="8:30" x14ac:dyDescent="0.15">
      <c r="H7937" s="2"/>
      <c r="AD7937" s="6"/>
    </row>
    <row r="7938" spans="8:30" x14ac:dyDescent="0.15">
      <c r="H7938" s="2"/>
      <c r="AD7938" s="6"/>
    </row>
    <row r="7939" spans="8:30" x14ac:dyDescent="0.15">
      <c r="H7939" s="2"/>
      <c r="AD7939" s="6"/>
    </row>
    <row r="7940" spans="8:30" x14ac:dyDescent="0.15">
      <c r="H7940" s="2"/>
      <c r="AD7940" s="6"/>
    </row>
    <row r="7941" spans="8:30" x14ac:dyDescent="0.15">
      <c r="H7941" s="2"/>
      <c r="AD7941" s="6"/>
    </row>
    <row r="7942" spans="8:30" x14ac:dyDescent="0.15">
      <c r="H7942" s="2"/>
      <c r="AD7942" s="6"/>
    </row>
    <row r="7943" spans="8:30" x14ac:dyDescent="0.15">
      <c r="H7943" s="2"/>
      <c r="AD7943" s="6"/>
    </row>
    <row r="7944" spans="8:30" x14ac:dyDescent="0.15">
      <c r="H7944" s="2"/>
      <c r="AD7944" s="6"/>
    </row>
    <row r="7945" spans="8:30" x14ac:dyDescent="0.15">
      <c r="H7945" s="2"/>
      <c r="AD7945" s="6"/>
    </row>
    <row r="7946" spans="8:30" x14ac:dyDescent="0.15">
      <c r="H7946" s="2"/>
      <c r="AD7946" s="6"/>
    </row>
    <row r="7947" spans="8:30" x14ac:dyDescent="0.15">
      <c r="H7947" s="2"/>
      <c r="AD7947" s="6"/>
    </row>
    <row r="7948" spans="8:30" x14ac:dyDescent="0.15">
      <c r="H7948" s="2"/>
      <c r="AD7948" s="6"/>
    </row>
    <row r="7949" spans="8:30" x14ac:dyDescent="0.15">
      <c r="H7949" s="2"/>
      <c r="AD7949" s="6"/>
    </row>
    <row r="7950" spans="8:30" x14ac:dyDescent="0.15">
      <c r="H7950" s="2"/>
      <c r="AD7950" s="6"/>
    </row>
    <row r="7951" spans="8:30" x14ac:dyDescent="0.15">
      <c r="H7951" s="2"/>
      <c r="AD7951" s="6"/>
    </row>
    <row r="7952" spans="8:30" x14ac:dyDescent="0.15">
      <c r="H7952" s="2"/>
      <c r="AD7952" s="6"/>
    </row>
    <row r="7953" spans="8:30" x14ac:dyDescent="0.15">
      <c r="H7953" s="2"/>
      <c r="AD7953" s="6"/>
    </row>
    <row r="7954" spans="8:30" x14ac:dyDescent="0.15">
      <c r="H7954" s="2"/>
      <c r="AD7954" s="6"/>
    </row>
    <row r="7955" spans="8:30" x14ac:dyDescent="0.15">
      <c r="H7955" s="2"/>
      <c r="AD7955" s="6"/>
    </row>
    <row r="7956" spans="8:30" x14ac:dyDescent="0.15">
      <c r="H7956" s="2"/>
      <c r="AD7956" s="6"/>
    </row>
    <row r="7957" spans="8:30" x14ac:dyDescent="0.15">
      <c r="H7957" s="2"/>
      <c r="AD7957" s="6"/>
    </row>
    <row r="7958" spans="8:30" x14ac:dyDescent="0.15">
      <c r="H7958" s="2"/>
      <c r="AD7958" s="6"/>
    </row>
    <row r="7959" spans="8:30" x14ac:dyDescent="0.15">
      <c r="H7959" s="2"/>
      <c r="AD7959" s="6"/>
    </row>
    <row r="7960" spans="8:30" x14ac:dyDescent="0.15">
      <c r="H7960" s="2"/>
      <c r="AD7960" s="6"/>
    </row>
    <row r="7961" spans="8:30" x14ac:dyDescent="0.15">
      <c r="H7961" s="2"/>
      <c r="AD7961" s="6"/>
    </row>
    <row r="7962" spans="8:30" x14ac:dyDescent="0.15">
      <c r="H7962" s="2"/>
      <c r="AD7962" s="6"/>
    </row>
    <row r="7963" spans="8:30" x14ac:dyDescent="0.15">
      <c r="H7963" s="2"/>
      <c r="AD7963" s="6"/>
    </row>
    <row r="7964" spans="8:30" x14ac:dyDescent="0.15">
      <c r="H7964" s="2"/>
      <c r="AD7964" s="6"/>
    </row>
    <row r="7965" spans="8:30" x14ac:dyDescent="0.15">
      <c r="H7965" s="2"/>
      <c r="AD7965" s="6"/>
    </row>
    <row r="7966" spans="8:30" x14ac:dyDescent="0.15">
      <c r="H7966" s="2"/>
      <c r="AD7966" s="6"/>
    </row>
    <row r="7967" spans="8:30" x14ac:dyDescent="0.15">
      <c r="H7967" s="2"/>
      <c r="AD7967" s="6"/>
    </row>
    <row r="7968" spans="8:30" x14ac:dyDescent="0.15">
      <c r="H7968" s="2"/>
      <c r="AD7968" s="6"/>
    </row>
    <row r="7969" spans="8:30" x14ac:dyDescent="0.15">
      <c r="H7969" s="2"/>
      <c r="AD7969" s="6"/>
    </row>
    <row r="7970" spans="8:30" x14ac:dyDescent="0.15">
      <c r="H7970" s="2"/>
      <c r="AD7970" s="6"/>
    </row>
    <row r="7971" spans="8:30" x14ac:dyDescent="0.15">
      <c r="H7971" s="2"/>
      <c r="AD7971" s="6"/>
    </row>
    <row r="7972" spans="8:30" x14ac:dyDescent="0.15">
      <c r="H7972" s="2"/>
      <c r="AD7972" s="6"/>
    </row>
    <row r="7973" spans="8:30" x14ac:dyDescent="0.15">
      <c r="H7973" s="2"/>
      <c r="AD7973" s="6"/>
    </row>
    <row r="7974" spans="8:30" x14ac:dyDescent="0.15">
      <c r="H7974" s="2"/>
      <c r="AD7974" s="6"/>
    </row>
    <row r="7975" spans="8:30" x14ac:dyDescent="0.15">
      <c r="H7975" s="2"/>
      <c r="AD7975" s="6"/>
    </row>
    <row r="7976" spans="8:30" x14ac:dyDescent="0.15">
      <c r="H7976" s="2"/>
      <c r="AD7976" s="6"/>
    </row>
    <row r="7977" spans="8:30" x14ac:dyDescent="0.15">
      <c r="H7977" s="2"/>
      <c r="AD7977" s="6"/>
    </row>
    <row r="7978" spans="8:30" x14ac:dyDescent="0.15">
      <c r="H7978" s="2"/>
      <c r="AD7978" s="6"/>
    </row>
    <row r="7979" spans="8:30" x14ac:dyDescent="0.15">
      <c r="H7979" s="2"/>
      <c r="AD7979" s="6"/>
    </row>
    <row r="7980" spans="8:30" x14ac:dyDescent="0.15">
      <c r="H7980" s="2"/>
      <c r="AD7980" s="6"/>
    </row>
    <row r="7981" spans="8:30" x14ac:dyDescent="0.15">
      <c r="H7981" s="2"/>
      <c r="AD7981" s="6"/>
    </row>
    <row r="7982" spans="8:30" x14ac:dyDescent="0.15">
      <c r="H7982" s="2"/>
      <c r="AD7982" s="6"/>
    </row>
    <row r="7983" spans="8:30" x14ac:dyDescent="0.15">
      <c r="H7983" s="2"/>
      <c r="AD7983" s="6"/>
    </row>
    <row r="7984" spans="8:30" x14ac:dyDescent="0.15">
      <c r="H7984" s="2"/>
      <c r="AD7984" s="6"/>
    </row>
    <row r="7985" spans="8:30" x14ac:dyDescent="0.15">
      <c r="H7985" s="2"/>
      <c r="AD7985" s="6"/>
    </row>
    <row r="7986" spans="8:30" x14ac:dyDescent="0.15">
      <c r="H7986" s="2"/>
      <c r="AD7986" s="6"/>
    </row>
    <row r="7987" spans="8:30" x14ac:dyDescent="0.15">
      <c r="H7987" s="2"/>
      <c r="AD7987" s="6"/>
    </row>
    <row r="7988" spans="8:30" x14ac:dyDescent="0.15">
      <c r="H7988" s="2"/>
      <c r="AD7988" s="6"/>
    </row>
    <row r="7989" spans="8:30" x14ac:dyDescent="0.15">
      <c r="H7989" s="2"/>
      <c r="AD7989" s="6"/>
    </row>
    <row r="7990" spans="8:30" x14ac:dyDescent="0.15">
      <c r="H7990" s="2"/>
      <c r="AD7990" s="6"/>
    </row>
    <row r="7991" spans="8:30" x14ac:dyDescent="0.15">
      <c r="H7991" s="2"/>
      <c r="AD7991" s="6"/>
    </row>
    <row r="7992" spans="8:30" x14ac:dyDescent="0.15">
      <c r="H7992" s="2"/>
      <c r="AD7992" s="6"/>
    </row>
    <row r="7993" spans="8:30" x14ac:dyDescent="0.15">
      <c r="H7993" s="2"/>
      <c r="AD7993" s="6"/>
    </row>
    <row r="7994" spans="8:30" x14ac:dyDescent="0.15">
      <c r="H7994" s="2"/>
      <c r="AD7994" s="6"/>
    </row>
    <row r="7995" spans="8:30" x14ac:dyDescent="0.15">
      <c r="H7995" s="2"/>
      <c r="AD7995" s="6"/>
    </row>
    <row r="7996" spans="8:30" x14ac:dyDescent="0.15">
      <c r="H7996" s="2"/>
      <c r="AD7996" s="6"/>
    </row>
    <row r="7997" spans="8:30" x14ac:dyDescent="0.15">
      <c r="H7997" s="2"/>
      <c r="AD7997" s="6"/>
    </row>
    <row r="7998" spans="8:30" x14ac:dyDescent="0.15">
      <c r="H7998" s="2"/>
      <c r="AD7998" s="6"/>
    </row>
    <row r="7999" spans="8:30" x14ac:dyDescent="0.15">
      <c r="H7999" s="2"/>
      <c r="AD7999" s="6"/>
    </row>
    <row r="8000" spans="8:30" x14ac:dyDescent="0.15">
      <c r="H8000" s="2"/>
      <c r="AD8000" s="6"/>
    </row>
    <row r="8001" spans="8:30" x14ac:dyDescent="0.15">
      <c r="H8001" s="2"/>
      <c r="AD8001" s="6"/>
    </row>
    <row r="8002" spans="8:30" x14ac:dyDescent="0.15">
      <c r="H8002" s="2"/>
      <c r="AD8002" s="6"/>
    </row>
    <row r="8003" spans="8:30" x14ac:dyDescent="0.15">
      <c r="H8003" s="2"/>
      <c r="AD8003" s="6"/>
    </row>
    <row r="8004" spans="8:30" x14ac:dyDescent="0.15">
      <c r="H8004" s="2"/>
      <c r="AD8004" s="6"/>
    </row>
    <row r="8005" spans="8:30" x14ac:dyDescent="0.15">
      <c r="H8005" s="2"/>
      <c r="AD8005" s="6"/>
    </row>
    <row r="8006" spans="8:30" x14ac:dyDescent="0.15">
      <c r="H8006" s="2"/>
      <c r="AD8006" s="6"/>
    </row>
    <row r="8007" spans="8:30" x14ac:dyDescent="0.15">
      <c r="H8007" s="2"/>
      <c r="AD8007" s="6"/>
    </row>
    <row r="8008" spans="8:30" x14ac:dyDescent="0.15">
      <c r="H8008" s="2"/>
      <c r="AD8008" s="6"/>
    </row>
    <row r="8009" spans="8:30" x14ac:dyDescent="0.15">
      <c r="H8009" s="2"/>
      <c r="AD8009" s="6"/>
    </row>
    <row r="8010" spans="8:30" x14ac:dyDescent="0.15">
      <c r="H8010" s="2"/>
      <c r="AD8010" s="6"/>
    </row>
    <row r="8011" spans="8:30" x14ac:dyDescent="0.15">
      <c r="H8011" s="2"/>
      <c r="AD8011" s="6"/>
    </row>
    <row r="8012" spans="8:30" x14ac:dyDescent="0.15">
      <c r="H8012" s="2"/>
      <c r="AD8012" s="6"/>
    </row>
    <row r="8013" spans="8:30" x14ac:dyDescent="0.15">
      <c r="H8013" s="2"/>
      <c r="AD8013" s="6"/>
    </row>
    <row r="8014" spans="8:30" x14ac:dyDescent="0.15">
      <c r="H8014" s="2"/>
      <c r="AD8014" s="6"/>
    </row>
    <row r="8015" spans="8:30" x14ac:dyDescent="0.15">
      <c r="H8015" s="2"/>
      <c r="AD8015" s="6"/>
    </row>
    <row r="8016" spans="8:30" x14ac:dyDescent="0.15">
      <c r="H8016" s="2"/>
      <c r="AD8016" s="6"/>
    </row>
    <row r="8017" spans="8:30" x14ac:dyDescent="0.15">
      <c r="H8017" s="2"/>
      <c r="AD8017" s="6"/>
    </row>
    <row r="8018" spans="8:30" x14ac:dyDescent="0.15">
      <c r="H8018" s="2"/>
      <c r="AD8018" s="6"/>
    </row>
    <row r="8019" spans="8:30" x14ac:dyDescent="0.15">
      <c r="H8019" s="2"/>
      <c r="AD8019" s="6"/>
    </row>
    <row r="8020" spans="8:30" x14ac:dyDescent="0.15">
      <c r="H8020" s="2"/>
      <c r="AD8020" s="6"/>
    </row>
    <row r="8021" spans="8:30" x14ac:dyDescent="0.15">
      <c r="H8021" s="2"/>
      <c r="AD8021" s="6"/>
    </row>
    <row r="8022" spans="8:30" x14ac:dyDescent="0.15">
      <c r="H8022" s="2"/>
      <c r="AD8022" s="6"/>
    </row>
    <row r="8023" spans="8:30" x14ac:dyDescent="0.15">
      <c r="H8023" s="2"/>
      <c r="AD8023" s="6"/>
    </row>
    <row r="8024" spans="8:30" x14ac:dyDescent="0.15">
      <c r="H8024" s="2"/>
      <c r="AD8024" s="6"/>
    </row>
    <row r="8025" spans="8:30" x14ac:dyDescent="0.15">
      <c r="H8025" s="2"/>
      <c r="AD8025" s="6"/>
    </row>
    <row r="8026" spans="8:30" x14ac:dyDescent="0.15">
      <c r="H8026" s="2"/>
      <c r="AD8026" s="6"/>
    </row>
    <row r="8027" spans="8:30" x14ac:dyDescent="0.15">
      <c r="H8027" s="2"/>
      <c r="AD8027" s="6"/>
    </row>
    <row r="8028" spans="8:30" x14ac:dyDescent="0.15">
      <c r="H8028" s="2"/>
      <c r="AD8028" s="6"/>
    </row>
    <row r="8029" spans="8:30" x14ac:dyDescent="0.15">
      <c r="H8029" s="2"/>
      <c r="AD8029" s="6"/>
    </row>
    <row r="8030" spans="8:30" x14ac:dyDescent="0.15">
      <c r="H8030" s="2"/>
      <c r="AD8030" s="6"/>
    </row>
    <row r="8031" spans="8:30" x14ac:dyDescent="0.15">
      <c r="H8031" s="2"/>
      <c r="AD8031" s="6"/>
    </row>
    <row r="8032" spans="8:30" x14ac:dyDescent="0.15">
      <c r="H8032" s="2"/>
      <c r="AD8032" s="6"/>
    </row>
    <row r="8033" spans="8:30" x14ac:dyDescent="0.15">
      <c r="H8033" s="2"/>
      <c r="AD8033" s="6"/>
    </row>
    <row r="8034" spans="8:30" x14ac:dyDescent="0.15">
      <c r="H8034" s="2"/>
      <c r="AD8034" s="6"/>
    </row>
    <row r="8035" spans="8:30" x14ac:dyDescent="0.15">
      <c r="H8035" s="2"/>
      <c r="AD8035" s="6"/>
    </row>
    <row r="8036" spans="8:30" x14ac:dyDescent="0.15">
      <c r="H8036" s="2"/>
      <c r="AD8036" s="6"/>
    </row>
    <row r="8037" spans="8:30" x14ac:dyDescent="0.15">
      <c r="H8037" s="2"/>
      <c r="AD8037" s="6"/>
    </row>
    <row r="8038" spans="8:30" x14ac:dyDescent="0.15">
      <c r="H8038" s="2"/>
      <c r="AD8038" s="6"/>
    </row>
    <row r="8039" spans="8:30" x14ac:dyDescent="0.15">
      <c r="H8039" s="2"/>
      <c r="AD8039" s="6"/>
    </row>
    <row r="8040" spans="8:30" x14ac:dyDescent="0.15">
      <c r="H8040" s="2"/>
      <c r="AD8040" s="6"/>
    </row>
    <row r="8041" spans="8:30" x14ac:dyDescent="0.15">
      <c r="H8041" s="2"/>
      <c r="AD8041" s="6"/>
    </row>
    <row r="8042" spans="8:30" x14ac:dyDescent="0.15">
      <c r="H8042" s="2"/>
      <c r="AD8042" s="6"/>
    </row>
    <row r="8043" spans="8:30" x14ac:dyDescent="0.15">
      <c r="H8043" s="2"/>
      <c r="AD8043" s="6"/>
    </row>
    <row r="8044" spans="8:30" x14ac:dyDescent="0.15">
      <c r="H8044" s="2"/>
      <c r="AD8044" s="6"/>
    </row>
    <row r="8045" spans="8:30" x14ac:dyDescent="0.15">
      <c r="H8045" s="2"/>
      <c r="AD8045" s="6"/>
    </row>
    <row r="8046" spans="8:30" x14ac:dyDescent="0.15">
      <c r="H8046" s="2"/>
      <c r="AD8046" s="6"/>
    </row>
    <row r="8047" spans="8:30" x14ac:dyDescent="0.15">
      <c r="H8047" s="2"/>
      <c r="AD8047" s="6"/>
    </row>
    <row r="8048" spans="8:30" x14ac:dyDescent="0.15">
      <c r="H8048" s="2"/>
      <c r="AD8048" s="6"/>
    </row>
    <row r="8049" spans="8:30" x14ac:dyDescent="0.15">
      <c r="H8049" s="2"/>
      <c r="AD8049" s="6"/>
    </row>
    <row r="8050" spans="8:30" x14ac:dyDescent="0.15">
      <c r="H8050" s="2"/>
      <c r="AD8050" s="6"/>
    </row>
    <row r="8051" spans="8:30" x14ac:dyDescent="0.15">
      <c r="H8051" s="2"/>
      <c r="AD8051" s="6"/>
    </row>
    <row r="8052" spans="8:30" x14ac:dyDescent="0.15">
      <c r="H8052" s="2"/>
      <c r="AD8052" s="6"/>
    </row>
    <row r="8053" spans="8:30" x14ac:dyDescent="0.15">
      <c r="H8053" s="2"/>
      <c r="AD8053" s="6"/>
    </row>
    <row r="8054" spans="8:30" x14ac:dyDescent="0.15">
      <c r="H8054" s="2"/>
      <c r="AD8054" s="6"/>
    </row>
    <row r="8055" spans="8:30" x14ac:dyDescent="0.15">
      <c r="H8055" s="2"/>
      <c r="AD8055" s="6"/>
    </row>
    <row r="8056" spans="8:30" x14ac:dyDescent="0.15">
      <c r="H8056" s="2"/>
      <c r="AD8056" s="6"/>
    </row>
    <row r="8057" spans="8:30" x14ac:dyDescent="0.15">
      <c r="H8057" s="2"/>
      <c r="AD8057" s="6"/>
    </row>
    <row r="8058" spans="8:30" x14ac:dyDescent="0.15">
      <c r="H8058" s="2"/>
      <c r="AD8058" s="6"/>
    </row>
    <row r="8059" spans="8:30" x14ac:dyDescent="0.15">
      <c r="H8059" s="2"/>
      <c r="AD8059" s="6"/>
    </row>
    <row r="8060" spans="8:30" x14ac:dyDescent="0.15">
      <c r="H8060" s="2"/>
      <c r="AD8060" s="6"/>
    </row>
    <row r="8061" spans="8:30" x14ac:dyDescent="0.15">
      <c r="H8061" s="2"/>
      <c r="AD8061" s="6"/>
    </row>
    <row r="8062" spans="8:30" x14ac:dyDescent="0.15">
      <c r="H8062" s="2"/>
    </row>
    <row r="8063" spans="8:30" x14ac:dyDescent="0.15">
      <c r="H8063" s="2"/>
    </row>
    <row r="8064" spans="8:30" x14ac:dyDescent="0.15">
      <c r="H8064" s="2"/>
      <c r="AD8064" s="6"/>
    </row>
    <row r="8065" spans="8:30" x14ac:dyDescent="0.15">
      <c r="H8065" s="2"/>
      <c r="AD8065" s="6"/>
    </row>
    <row r="8066" spans="8:30" x14ac:dyDescent="0.15">
      <c r="H8066" s="2"/>
      <c r="AD8066" s="6"/>
    </row>
    <row r="8067" spans="8:30" x14ac:dyDescent="0.15">
      <c r="H8067" s="2"/>
      <c r="AD8067" s="6"/>
    </row>
    <row r="8068" spans="8:30" x14ac:dyDescent="0.15">
      <c r="H8068" s="2"/>
      <c r="AD8068" s="6"/>
    </row>
    <row r="8069" spans="8:30" x14ac:dyDescent="0.15">
      <c r="H8069" s="2"/>
      <c r="AD8069" s="6"/>
    </row>
    <row r="8070" spans="8:30" x14ac:dyDescent="0.15">
      <c r="H8070" s="2"/>
      <c r="AD8070" s="6"/>
    </row>
    <row r="8071" spans="8:30" x14ac:dyDescent="0.15">
      <c r="H8071" s="2"/>
      <c r="AD8071" s="6"/>
    </row>
    <row r="8072" spans="8:30" x14ac:dyDescent="0.15">
      <c r="H8072" s="2"/>
      <c r="AD8072" s="6"/>
    </row>
    <row r="8073" spans="8:30" x14ac:dyDescent="0.15">
      <c r="H8073" s="2"/>
      <c r="AD8073" s="6"/>
    </row>
    <row r="8074" spans="8:30" x14ac:dyDescent="0.15">
      <c r="H8074" s="2"/>
      <c r="AD8074" s="6"/>
    </row>
    <row r="8075" spans="8:30" x14ac:dyDescent="0.15">
      <c r="H8075" s="2"/>
      <c r="AD8075" s="6"/>
    </row>
    <row r="8076" spans="8:30" x14ac:dyDescent="0.15">
      <c r="H8076" s="2"/>
      <c r="AD8076" s="6"/>
    </row>
    <row r="8077" spans="8:30" x14ac:dyDescent="0.15">
      <c r="H8077" s="2"/>
      <c r="AD8077" s="6"/>
    </row>
    <row r="8078" spans="8:30" x14ac:dyDescent="0.15">
      <c r="H8078" s="2"/>
      <c r="AD8078" s="6"/>
    </row>
    <row r="8079" spans="8:30" x14ac:dyDescent="0.15">
      <c r="H8079" s="2"/>
      <c r="AD8079" s="6"/>
    </row>
    <row r="8080" spans="8:30" x14ac:dyDescent="0.15">
      <c r="H8080" s="2"/>
      <c r="AD8080" s="6"/>
    </row>
    <row r="8081" spans="8:30" x14ac:dyDescent="0.15">
      <c r="H8081" s="2"/>
      <c r="AD8081" s="6"/>
    </row>
    <row r="8082" spans="8:30" x14ac:dyDescent="0.15">
      <c r="H8082" s="2"/>
      <c r="AD8082" s="6"/>
    </row>
    <row r="8083" spans="8:30" x14ac:dyDescent="0.15">
      <c r="H8083" s="2"/>
      <c r="AD8083" s="6"/>
    </row>
    <row r="8084" spans="8:30" x14ac:dyDescent="0.15">
      <c r="H8084" s="2"/>
      <c r="AD8084" s="6"/>
    </row>
    <row r="8085" spans="8:30" x14ac:dyDescent="0.15">
      <c r="H8085" s="2"/>
      <c r="AD8085" s="6"/>
    </row>
    <row r="8086" spans="8:30" x14ac:dyDescent="0.15">
      <c r="H8086" s="2"/>
      <c r="AD8086" s="6"/>
    </row>
    <row r="8087" spans="8:30" x14ac:dyDescent="0.15">
      <c r="H8087" s="2"/>
      <c r="AD8087" s="6"/>
    </row>
    <row r="8088" spans="8:30" x14ac:dyDescent="0.15">
      <c r="H8088" s="2"/>
      <c r="AD8088" s="6"/>
    </row>
    <row r="8089" spans="8:30" x14ac:dyDescent="0.15">
      <c r="H8089" s="2"/>
      <c r="AD8089" s="6"/>
    </row>
    <row r="8090" spans="8:30" x14ac:dyDescent="0.15">
      <c r="H8090" s="2"/>
      <c r="AD8090" s="6"/>
    </row>
    <row r="8091" spans="8:30" x14ac:dyDescent="0.15">
      <c r="H8091" s="2"/>
      <c r="AD8091" s="6"/>
    </row>
    <row r="8092" spans="8:30" x14ac:dyDescent="0.15">
      <c r="H8092" s="2"/>
      <c r="AD8092" s="6"/>
    </row>
    <row r="8093" spans="8:30" x14ac:dyDescent="0.15">
      <c r="H8093" s="2"/>
      <c r="AD8093" s="6"/>
    </row>
    <row r="8094" spans="8:30" x14ac:dyDescent="0.15">
      <c r="H8094" s="2"/>
      <c r="AD8094" s="6"/>
    </row>
    <row r="8095" spans="8:30" x14ac:dyDescent="0.15">
      <c r="H8095" s="2"/>
      <c r="AD8095" s="6"/>
    </row>
    <row r="8096" spans="8:30" x14ac:dyDescent="0.15">
      <c r="H8096" s="2"/>
      <c r="AD8096" s="6"/>
    </row>
    <row r="8097" spans="8:30" x14ac:dyDescent="0.15">
      <c r="H8097" s="2"/>
      <c r="AD8097" s="6"/>
    </row>
    <row r="8098" spans="8:30" x14ac:dyDescent="0.15">
      <c r="H8098" s="2"/>
      <c r="AD8098" s="6"/>
    </row>
    <row r="8099" spans="8:30" x14ac:dyDescent="0.15">
      <c r="H8099" s="2"/>
      <c r="AD8099" s="6"/>
    </row>
    <row r="8100" spans="8:30" x14ac:dyDescent="0.15">
      <c r="H8100" s="2"/>
      <c r="AD8100" s="6"/>
    </row>
    <row r="8101" spans="8:30" x14ac:dyDescent="0.15">
      <c r="H8101" s="2"/>
      <c r="AD8101" s="6"/>
    </row>
    <row r="8102" spans="8:30" x14ac:dyDescent="0.15">
      <c r="H8102" s="2"/>
      <c r="AD8102" s="6"/>
    </row>
    <row r="8103" spans="8:30" x14ac:dyDescent="0.15">
      <c r="H8103" s="2"/>
      <c r="AD8103" s="6"/>
    </row>
    <row r="8104" spans="8:30" x14ac:dyDescent="0.15">
      <c r="H8104" s="2"/>
      <c r="AD8104" s="6"/>
    </row>
    <row r="8105" spans="8:30" x14ac:dyDescent="0.15">
      <c r="H8105" s="2"/>
      <c r="AD8105" s="6"/>
    </row>
    <row r="8106" spans="8:30" x14ac:dyDescent="0.15">
      <c r="H8106" s="2"/>
      <c r="AD8106" s="6"/>
    </row>
    <row r="8107" spans="8:30" x14ac:dyDescent="0.15">
      <c r="H8107" s="2"/>
      <c r="AD8107" s="6"/>
    </row>
    <row r="8108" spans="8:30" x14ac:dyDescent="0.15">
      <c r="H8108" s="2"/>
      <c r="AD8108" s="6"/>
    </row>
    <row r="8109" spans="8:30" x14ac:dyDescent="0.15">
      <c r="H8109" s="2"/>
      <c r="AD8109" s="6"/>
    </row>
    <row r="8110" spans="8:30" x14ac:dyDescent="0.15">
      <c r="H8110" s="2"/>
      <c r="AD8110" s="6"/>
    </row>
    <row r="8111" spans="8:30" x14ac:dyDescent="0.15">
      <c r="H8111" s="2"/>
      <c r="AD8111" s="6"/>
    </row>
    <row r="8112" spans="8:30" x14ac:dyDescent="0.15">
      <c r="H8112" s="2"/>
      <c r="AD8112" s="6"/>
    </row>
    <row r="8113" spans="8:30" x14ac:dyDescent="0.15">
      <c r="H8113" s="2"/>
      <c r="AD8113" s="6"/>
    </row>
    <row r="8114" spans="8:30" x14ac:dyDescent="0.15">
      <c r="H8114" s="2"/>
      <c r="AD8114" s="6"/>
    </row>
    <row r="8115" spans="8:30" x14ac:dyDescent="0.15">
      <c r="H8115" s="2"/>
      <c r="AD8115" s="6"/>
    </row>
    <row r="8116" spans="8:30" x14ac:dyDescent="0.15">
      <c r="H8116" s="2"/>
      <c r="AD8116" s="6"/>
    </row>
    <row r="8117" spans="8:30" x14ac:dyDescent="0.15">
      <c r="H8117" s="2"/>
      <c r="AD8117" s="6"/>
    </row>
    <row r="8118" spans="8:30" x14ac:dyDescent="0.15">
      <c r="H8118" s="2"/>
      <c r="AD8118" s="6"/>
    </row>
    <row r="8119" spans="8:30" x14ac:dyDescent="0.15">
      <c r="H8119" s="2"/>
      <c r="AD8119" s="6"/>
    </row>
    <row r="8120" spans="8:30" x14ac:dyDescent="0.15">
      <c r="H8120" s="2"/>
      <c r="AD8120" s="6"/>
    </row>
    <row r="8121" spans="8:30" x14ac:dyDescent="0.15">
      <c r="H8121" s="2"/>
      <c r="AD8121" s="6"/>
    </row>
    <row r="8122" spans="8:30" x14ac:dyDescent="0.15">
      <c r="H8122" s="2"/>
      <c r="AD8122" s="6"/>
    </row>
    <row r="8123" spans="8:30" x14ac:dyDescent="0.15">
      <c r="H8123" s="2"/>
      <c r="AD8123" s="6"/>
    </row>
    <row r="8124" spans="8:30" x14ac:dyDescent="0.15">
      <c r="H8124" s="2"/>
      <c r="AD8124" s="6"/>
    </row>
    <row r="8125" spans="8:30" x14ac:dyDescent="0.15">
      <c r="H8125" s="2"/>
      <c r="AD8125" s="6"/>
    </row>
    <row r="8126" spans="8:30" x14ac:dyDescent="0.15">
      <c r="H8126" s="2"/>
      <c r="AD8126" s="6"/>
    </row>
    <row r="8127" spans="8:30" x14ac:dyDescent="0.15">
      <c r="H8127" s="2"/>
      <c r="AD8127" s="6"/>
    </row>
    <row r="8128" spans="8:30" x14ac:dyDescent="0.15">
      <c r="H8128" s="2"/>
      <c r="AD8128" s="6"/>
    </row>
    <row r="8129" spans="8:30" x14ac:dyDescent="0.15">
      <c r="H8129" s="2"/>
      <c r="AD8129" s="6"/>
    </row>
    <row r="8130" spans="8:30" x14ac:dyDescent="0.15">
      <c r="H8130" s="2"/>
      <c r="AD8130" s="6"/>
    </row>
    <row r="8131" spans="8:30" x14ac:dyDescent="0.15">
      <c r="H8131" s="2"/>
      <c r="AD8131" s="6"/>
    </row>
    <row r="8132" spans="8:30" x14ac:dyDescent="0.15">
      <c r="H8132" s="2"/>
      <c r="AD8132" s="6"/>
    </row>
    <row r="8133" spans="8:30" x14ac:dyDescent="0.15">
      <c r="H8133" s="2"/>
      <c r="AD8133" s="6"/>
    </row>
    <row r="8134" spans="8:30" x14ac:dyDescent="0.15">
      <c r="H8134" s="2"/>
      <c r="AD8134" s="6"/>
    </row>
    <row r="8135" spans="8:30" x14ac:dyDescent="0.15">
      <c r="H8135" s="2"/>
      <c r="AD8135" s="6"/>
    </row>
    <row r="8136" spans="8:30" x14ac:dyDescent="0.15">
      <c r="H8136" s="2"/>
      <c r="AD8136" s="6"/>
    </row>
    <row r="8137" spans="8:30" x14ac:dyDescent="0.15">
      <c r="H8137" s="2"/>
      <c r="AD8137" s="6"/>
    </row>
    <row r="8138" spans="8:30" x14ac:dyDescent="0.15">
      <c r="H8138" s="2"/>
      <c r="AD8138" s="6"/>
    </row>
    <row r="8139" spans="8:30" x14ac:dyDescent="0.15">
      <c r="H8139" s="2"/>
      <c r="AD8139" s="6"/>
    </row>
    <row r="8140" spans="8:30" x14ac:dyDescent="0.15">
      <c r="H8140" s="2"/>
      <c r="AD8140" s="6"/>
    </row>
    <row r="8141" spans="8:30" x14ac:dyDescent="0.15">
      <c r="H8141" s="2"/>
      <c r="AD8141" s="6"/>
    </row>
    <row r="8142" spans="8:30" x14ac:dyDescent="0.15">
      <c r="H8142" s="2"/>
      <c r="AD8142" s="6"/>
    </row>
    <row r="8143" spans="8:30" x14ac:dyDescent="0.15">
      <c r="H8143" s="2"/>
      <c r="AD8143" s="6"/>
    </row>
    <row r="8144" spans="8:30" x14ac:dyDescent="0.15">
      <c r="H8144" s="2"/>
      <c r="AD8144" s="6"/>
    </row>
    <row r="8145" spans="8:30" x14ac:dyDescent="0.15">
      <c r="H8145" s="2"/>
      <c r="AD8145" s="6"/>
    </row>
    <row r="8146" spans="8:30" x14ac:dyDescent="0.15">
      <c r="H8146" s="2"/>
      <c r="AD8146" s="6"/>
    </row>
    <row r="8147" spans="8:30" x14ac:dyDescent="0.15">
      <c r="H8147" s="2"/>
      <c r="AD8147" s="6"/>
    </row>
    <row r="8148" spans="8:30" x14ac:dyDescent="0.15">
      <c r="H8148" s="2"/>
      <c r="AD8148" s="6"/>
    </row>
    <row r="8149" spans="8:30" x14ac:dyDescent="0.15">
      <c r="H8149" s="2"/>
      <c r="AD8149" s="6"/>
    </row>
    <row r="8150" spans="8:30" x14ac:dyDescent="0.15">
      <c r="H8150" s="2"/>
      <c r="AD8150" s="6"/>
    </row>
    <row r="8151" spans="8:30" x14ac:dyDescent="0.15">
      <c r="H8151" s="2"/>
      <c r="AD8151" s="6"/>
    </row>
    <row r="8152" spans="8:30" x14ac:dyDescent="0.15">
      <c r="H8152" s="2"/>
      <c r="AD8152" s="6"/>
    </row>
    <row r="8153" spans="8:30" x14ac:dyDescent="0.15">
      <c r="H8153" s="2"/>
      <c r="AD8153" s="6"/>
    </row>
    <row r="8154" spans="8:30" x14ac:dyDescent="0.15">
      <c r="H8154" s="2"/>
      <c r="AD8154" s="6"/>
    </row>
    <row r="8155" spans="8:30" x14ac:dyDescent="0.15">
      <c r="H8155" s="2"/>
      <c r="AD8155" s="6"/>
    </row>
    <row r="8156" spans="8:30" x14ac:dyDescent="0.15">
      <c r="H8156" s="2"/>
      <c r="AD8156" s="6"/>
    </row>
    <row r="8157" spans="8:30" x14ac:dyDescent="0.15">
      <c r="H8157" s="2"/>
      <c r="AD8157" s="6"/>
    </row>
    <row r="8158" spans="8:30" x14ac:dyDescent="0.15">
      <c r="H8158" s="2"/>
      <c r="AD8158" s="6"/>
    </row>
    <row r="8159" spans="8:30" x14ac:dyDescent="0.15">
      <c r="H8159" s="2"/>
      <c r="AD8159" s="6"/>
    </row>
    <row r="8160" spans="8:30" x14ac:dyDescent="0.15">
      <c r="H8160" s="2"/>
      <c r="AD8160" s="6"/>
    </row>
    <row r="8161" spans="8:30" x14ac:dyDescent="0.15">
      <c r="H8161" s="2"/>
      <c r="AD8161" s="6"/>
    </row>
    <row r="8162" spans="8:30" x14ac:dyDescent="0.15">
      <c r="H8162" s="2"/>
      <c r="AD8162" s="6"/>
    </row>
    <row r="8163" spans="8:30" x14ac:dyDescent="0.15">
      <c r="H8163" s="2"/>
      <c r="AD8163" s="6"/>
    </row>
    <row r="8164" spans="8:30" x14ac:dyDescent="0.15">
      <c r="H8164" s="2"/>
      <c r="AD8164" s="6"/>
    </row>
    <row r="8165" spans="8:30" x14ac:dyDescent="0.15">
      <c r="H8165" s="2"/>
      <c r="AD8165" s="6"/>
    </row>
    <row r="8166" spans="8:30" x14ac:dyDescent="0.15">
      <c r="H8166" s="2"/>
      <c r="AD8166" s="6"/>
    </row>
    <row r="8167" spans="8:30" x14ac:dyDescent="0.15">
      <c r="H8167" s="2"/>
      <c r="AD8167" s="6"/>
    </row>
    <row r="8168" spans="8:30" x14ac:dyDescent="0.15">
      <c r="H8168" s="2"/>
      <c r="AD8168" s="6"/>
    </row>
    <row r="8169" spans="8:30" x14ac:dyDescent="0.15">
      <c r="H8169" s="2"/>
      <c r="AD8169" s="6"/>
    </row>
    <row r="8170" spans="8:30" x14ac:dyDescent="0.15">
      <c r="H8170" s="2"/>
      <c r="AD8170" s="6"/>
    </row>
    <row r="8171" spans="8:30" x14ac:dyDescent="0.15">
      <c r="H8171" s="2"/>
      <c r="AD8171" s="6"/>
    </row>
    <row r="8172" spans="8:30" x14ac:dyDescent="0.15">
      <c r="H8172" s="2"/>
      <c r="AD8172" s="6"/>
    </row>
    <row r="8173" spans="8:30" x14ac:dyDescent="0.15">
      <c r="H8173" s="2"/>
      <c r="AD8173" s="6"/>
    </row>
    <row r="8174" spans="8:30" x14ac:dyDescent="0.15">
      <c r="H8174" s="2"/>
      <c r="AD8174" s="6"/>
    </row>
    <row r="8175" spans="8:30" x14ac:dyDescent="0.15">
      <c r="H8175" s="2"/>
      <c r="AD8175" s="6"/>
    </row>
    <row r="8176" spans="8:30" x14ac:dyDescent="0.15">
      <c r="H8176" s="2"/>
      <c r="AD8176" s="6"/>
    </row>
    <row r="8177" spans="8:30" x14ac:dyDescent="0.15">
      <c r="H8177" s="2"/>
      <c r="AD8177" s="6"/>
    </row>
    <row r="8178" spans="8:30" x14ac:dyDescent="0.15">
      <c r="H8178" s="2"/>
      <c r="AD8178" s="6"/>
    </row>
    <row r="8179" spans="8:30" x14ac:dyDescent="0.15">
      <c r="H8179" s="2"/>
      <c r="AD8179" s="6"/>
    </row>
    <row r="8180" spans="8:30" x14ac:dyDescent="0.15">
      <c r="H8180" s="2"/>
      <c r="AD8180" s="6"/>
    </row>
    <row r="8181" spans="8:30" x14ac:dyDescent="0.15">
      <c r="H8181" s="2"/>
      <c r="AD8181" s="6"/>
    </row>
    <row r="8182" spans="8:30" x14ac:dyDescent="0.15">
      <c r="H8182" s="2"/>
      <c r="AD8182" s="6"/>
    </row>
    <row r="8183" spans="8:30" x14ac:dyDescent="0.15">
      <c r="H8183" s="2"/>
      <c r="AD8183" s="6"/>
    </row>
    <row r="8184" spans="8:30" x14ac:dyDescent="0.15">
      <c r="H8184" s="2"/>
      <c r="AD8184" s="6"/>
    </row>
    <row r="8185" spans="8:30" x14ac:dyDescent="0.15">
      <c r="H8185" s="2"/>
      <c r="AD8185" s="6"/>
    </row>
    <row r="8186" spans="8:30" x14ac:dyDescent="0.15">
      <c r="H8186" s="2"/>
      <c r="AD8186" s="6"/>
    </row>
    <row r="8187" spans="8:30" x14ac:dyDescent="0.15">
      <c r="H8187" s="2"/>
      <c r="AD8187" s="6"/>
    </row>
    <row r="8188" spans="8:30" x14ac:dyDescent="0.15">
      <c r="H8188" s="2"/>
      <c r="AD8188" s="6"/>
    </row>
    <row r="8189" spans="8:30" x14ac:dyDescent="0.15">
      <c r="H8189" s="2"/>
      <c r="AD8189" s="6"/>
    </row>
    <row r="8190" spans="8:30" x14ac:dyDescent="0.15">
      <c r="H8190" s="2"/>
      <c r="AD8190" s="6"/>
    </row>
    <row r="8191" spans="8:30" x14ac:dyDescent="0.15">
      <c r="H8191" s="2"/>
      <c r="AD8191" s="6"/>
    </row>
    <row r="8192" spans="8:30" x14ac:dyDescent="0.15">
      <c r="H8192" s="2"/>
      <c r="AD8192" s="6"/>
    </row>
    <row r="8193" spans="8:30" x14ac:dyDescent="0.15">
      <c r="H8193" s="2"/>
      <c r="AD8193" s="6"/>
    </row>
    <row r="8194" spans="8:30" x14ac:dyDescent="0.15">
      <c r="H8194" s="2"/>
      <c r="AD8194" s="6"/>
    </row>
    <row r="8195" spans="8:30" x14ac:dyDescent="0.15">
      <c r="H8195" s="2"/>
      <c r="AD8195" s="6"/>
    </row>
    <row r="8196" spans="8:30" x14ac:dyDescent="0.15">
      <c r="H8196" s="2"/>
      <c r="AD8196" s="6"/>
    </row>
    <row r="8197" spans="8:30" x14ac:dyDescent="0.15">
      <c r="H8197" s="2"/>
      <c r="AD8197" s="6"/>
    </row>
    <row r="8198" spans="8:30" x14ac:dyDescent="0.15">
      <c r="H8198" s="2"/>
      <c r="AD8198" s="6"/>
    </row>
    <row r="8199" spans="8:30" x14ac:dyDescent="0.15">
      <c r="H8199" s="2"/>
      <c r="AD8199" s="6"/>
    </row>
    <row r="8200" spans="8:30" x14ac:dyDescent="0.15">
      <c r="H8200" s="2"/>
      <c r="AD8200" s="6"/>
    </row>
    <row r="8201" spans="8:30" x14ac:dyDescent="0.15">
      <c r="H8201" s="2"/>
      <c r="AD8201" s="6"/>
    </row>
    <row r="8202" spans="8:30" x14ac:dyDescent="0.15">
      <c r="H8202" s="2"/>
      <c r="AD8202" s="6"/>
    </row>
    <row r="8203" spans="8:30" x14ac:dyDescent="0.15">
      <c r="H8203" s="2"/>
      <c r="AD8203" s="6"/>
    </row>
    <row r="8204" spans="8:30" x14ac:dyDescent="0.15">
      <c r="H8204" s="2"/>
      <c r="AD8204" s="6"/>
    </row>
    <row r="8205" spans="8:30" x14ac:dyDescent="0.15">
      <c r="H8205" s="2"/>
      <c r="AD8205" s="6"/>
    </row>
    <row r="8206" spans="8:30" x14ac:dyDescent="0.15">
      <c r="H8206" s="2"/>
      <c r="AD8206" s="6"/>
    </row>
    <row r="8207" spans="8:30" x14ac:dyDescent="0.15">
      <c r="H8207" s="2"/>
      <c r="AD8207" s="6"/>
    </row>
    <row r="8208" spans="8:30" x14ac:dyDescent="0.15">
      <c r="H8208" s="2"/>
      <c r="AD8208" s="6"/>
    </row>
    <row r="8209" spans="8:30" x14ac:dyDescent="0.15">
      <c r="H8209" s="2"/>
      <c r="AD8209" s="6"/>
    </row>
    <row r="8210" spans="8:30" x14ac:dyDescent="0.15">
      <c r="H8210" s="2"/>
      <c r="AD8210" s="6"/>
    </row>
    <row r="8211" spans="8:30" x14ac:dyDescent="0.15">
      <c r="H8211" s="2"/>
      <c r="AD8211" s="6"/>
    </row>
    <row r="8212" spans="8:30" x14ac:dyDescent="0.15">
      <c r="H8212" s="2"/>
      <c r="AD8212" s="6"/>
    </row>
    <row r="8213" spans="8:30" x14ac:dyDescent="0.15">
      <c r="H8213" s="2"/>
      <c r="AD8213" s="6"/>
    </row>
    <row r="8214" spans="8:30" x14ac:dyDescent="0.15">
      <c r="H8214" s="2"/>
      <c r="AD8214" s="6"/>
    </row>
    <row r="8215" spans="8:30" x14ac:dyDescent="0.15">
      <c r="H8215" s="2"/>
      <c r="AD8215" s="6"/>
    </row>
    <row r="8216" spans="8:30" x14ac:dyDescent="0.15">
      <c r="H8216" s="2"/>
      <c r="AD8216" s="6"/>
    </row>
    <row r="8217" spans="8:30" x14ac:dyDescent="0.15">
      <c r="H8217" s="2"/>
      <c r="AD8217" s="6"/>
    </row>
    <row r="8218" spans="8:30" x14ac:dyDescent="0.15">
      <c r="H8218" s="2"/>
      <c r="AD8218" s="6"/>
    </row>
    <row r="8219" spans="8:30" x14ac:dyDescent="0.15">
      <c r="H8219" s="2"/>
      <c r="AD8219" s="6"/>
    </row>
    <row r="8220" spans="8:30" x14ac:dyDescent="0.15">
      <c r="H8220" s="2"/>
      <c r="AD8220" s="6"/>
    </row>
    <row r="8221" spans="8:30" x14ac:dyDescent="0.15">
      <c r="H8221" s="2"/>
      <c r="AD8221" s="6"/>
    </row>
    <row r="8222" spans="8:30" x14ac:dyDescent="0.15">
      <c r="H8222" s="2"/>
      <c r="AD8222" s="6"/>
    </row>
    <row r="8223" spans="8:30" x14ac:dyDescent="0.15">
      <c r="H8223" s="2"/>
      <c r="AD8223" s="6"/>
    </row>
    <row r="8224" spans="8:30" x14ac:dyDescent="0.15">
      <c r="H8224" s="2"/>
      <c r="AD8224" s="6"/>
    </row>
    <row r="8225" spans="8:30" x14ac:dyDescent="0.15">
      <c r="H8225" s="2"/>
      <c r="AD8225" s="6"/>
    </row>
    <row r="8226" spans="8:30" x14ac:dyDescent="0.15">
      <c r="H8226" s="2"/>
      <c r="AD8226" s="6"/>
    </row>
    <row r="8227" spans="8:30" x14ac:dyDescent="0.15">
      <c r="H8227" s="2"/>
      <c r="AD8227" s="6"/>
    </row>
    <row r="8228" spans="8:30" x14ac:dyDescent="0.15">
      <c r="H8228" s="2"/>
      <c r="AD8228" s="6"/>
    </row>
    <row r="8229" spans="8:30" x14ac:dyDescent="0.15">
      <c r="H8229" s="2"/>
      <c r="AD8229" s="6"/>
    </row>
    <row r="8230" spans="8:30" x14ac:dyDescent="0.15">
      <c r="H8230" s="2"/>
      <c r="AD8230" s="6"/>
    </row>
    <row r="8231" spans="8:30" x14ac:dyDescent="0.15">
      <c r="H8231" s="2"/>
      <c r="AD8231" s="6"/>
    </row>
    <row r="8232" spans="8:30" x14ac:dyDescent="0.15">
      <c r="H8232" s="2"/>
      <c r="AD8232" s="6"/>
    </row>
    <row r="8233" spans="8:30" x14ac:dyDescent="0.15">
      <c r="H8233" s="2"/>
      <c r="AD8233" s="6"/>
    </row>
    <row r="8234" spans="8:30" x14ac:dyDescent="0.15">
      <c r="H8234" s="2"/>
      <c r="AD8234" s="6"/>
    </row>
    <row r="8235" spans="8:30" x14ac:dyDescent="0.15">
      <c r="H8235" s="2"/>
      <c r="AD8235" s="6"/>
    </row>
    <row r="8236" spans="8:30" x14ac:dyDescent="0.15">
      <c r="H8236" s="2"/>
      <c r="AD8236" s="6"/>
    </row>
    <row r="8237" spans="8:30" x14ac:dyDescent="0.15">
      <c r="H8237" s="2"/>
      <c r="AD8237" s="6"/>
    </row>
    <row r="8238" spans="8:30" x14ac:dyDescent="0.15">
      <c r="H8238" s="2"/>
      <c r="AD8238" s="6"/>
    </row>
    <row r="8239" spans="8:30" x14ac:dyDescent="0.15">
      <c r="H8239" s="2"/>
      <c r="AD8239" s="6"/>
    </row>
    <row r="8240" spans="8:30" x14ac:dyDescent="0.15">
      <c r="H8240" s="2"/>
      <c r="AD8240" s="6"/>
    </row>
    <row r="8241" spans="8:30" x14ac:dyDescent="0.15">
      <c r="H8241" s="2"/>
      <c r="AD8241" s="6"/>
    </row>
    <row r="8242" spans="8:30" x14ac:dyDescent="0.15">
      <c r="H8242" s="2"/>
      <c r="AD8242" s="6"/>
    </row>
    <row r="8243" spans="8:30" x14ac:dyDescent="0.15">
      <c r="H8243" s="2"/>
      <c r="AD8243" s="6"/>
    </row>
    <row r="8244" spans="8:30" x14ac:dyDescent="0.15">
      <c r="H8244" s="2"/>
      <c r="AD8244" s="6"/>
    </row>
    <row r="8245" spans="8:30" x14ac:dyDescent="0.15">
      <c r="H8245" s="2"/>
      <c r="AD8245" s="6"/>
    </row>
    <row r="8246" spans="8:30" x14ac:dyDescent="0.15">
      <c r="H8246" s="2"/>
      <c r="AD8246" s="6"/>
    </row>
    <row r="8247" spans="8:30" x14ac:dyDescent="0.15">
      <c r="H8247" s="2"/>
      <c r="AD8247" s="6"/>
    </row>
    <row r="8248" spans="8:30" x14ac:dyDescent="0.15">
      <c r="H8248" s="2"/>
      <c r="AD8248" s="6"/>
    </row>
    <row r="8249" spans="8:30" x14ac:dyDescent="0.15">
      <c r="H8249" s="2"/>
      <c r="AD8249" s="6"/>
    </row>
    <row r="8250" spans="8:30" x14ac:dyDescent="0.15">
      <c r="H8250" s="2"/>
      <c r="AD8250" s="6"/>
    </row>
    <row r="8251" spans="8:30" x14ac:dyDescent="0.15">
      <c r="H8251" s="2"/>
      <c r="AD8251" s="6"/>
    </row>
    <row r="8252" spans="8:30" x14ac:dyDescent="0.15">
      <c r="H8252" s="2"/>
      <c r="AD8252" s="6"/>
    </row>
    <row r="8253" spans="8:30" x14ac:dyDescent="0.15">
      <c r="H8253" s="2"/>
      <c r="AD8253" s="6"/>
    </row>
    <row r="8254" spans="8:30" x14ac:dyDescent="0.15">
      <c r="H8254" s="2"/>
      <c r="AD8254" s="6"/>
    </row>
    <row r="8255" spans="8:30" x14ac:dyDescent="0.15">
      <c r="H8255" s="2"/>
      <c r="AD8255" s="6"/>
    </row>
    <row r="8256" spans="8:30" x14ac:dyDescent="0.15">
      <c r="H8256" s="2"/>
      <c r="AD8256" s="6"/>
    </row>
    <row r="8257" spans="8:30" x14ac:dyDescent="0.15">
      <c r="H8257" s="2"/>
      <c r="AD8257" s="6"/>
    </row>
    <row r="8258" spans="8:30" x14ac:dyDescent="0.15">
      <c r="H8258" s="2"/>
      <c r="AD8258" s="6"/>
    </row>
    <row r="8259" spans="8:30" x14ac:dyDescent="0.15">
      <c r="H8259" s="2"/>
      <c r="AD8259" s="6"/>
    </row>
    <row r="8260" spans="8:30" x14ac:dyDescent="0.15">
      <c r="H8260" s="2"/>
      <c r="AD8260" s="6"/>
    </row>
    <row r="8261" spans="8:30" x14ac:dyDescent="0.15">
      <c r="H8261" s="2"/>
      <c r="AD8261" s="6"/>
    </row>
    <row r="8262" spans="8:30" x14ac:dyDescent="0.15">
      <c r="H8262" s="2"/>
      <c r="AD8262" s="6"/>
    </row>
    <row r="8263" spans="8:30" x14ac:dyDescent="0.15">
      <c r="H8263" s="2"/>
      <c r="AD8263" s="6"/>
    </row>
    <row r="8264" spans="8:30" x14ac:dyDescent="0.15">
      <c r="H8264" s="2"/>
      <c r="AD8264" s="6"/>
    </row>
    <row r="8265" spans="8:30" x14ac:dyDescent="0.15">
      <c r="H8265" s="2"/>
      <c r="AD8265" s="6"/>
    </row>
    <row r="8266" spans="8:30" x14ac:dyDescent="0.15">
      <c r="H8266" s="2"/>
      <c r="AD8266" s="6"/>
    </row>
    <row r="8267" spans="8:30" x14ac:dyDescent="0.15">
      <c r="H8267" s="2"/>
      <c r="AD8267" s="6"/>
    </row>
    <row r="8268" spans="8:30" x14ac:dyDescent="0.15">
      <c r="H8268" s="2"/>
      <c r="AD8268" s="6"/>
    </row>
    <row r="8269" spans="8:30" x14ac:dyDescent="0.15">
      <c r="H8269" s="2"/>
      <c r="AD8269" s="6"/>
    </row>
    <row r="8270" spans="8:30" x14ac:dyDescent="0.15">
      <c r="H8270" s="2"/>
      <c r="AD8270" s="6"/>
    </row>
    <row r="8271" spans="8:30" x14ac:dyDescent="0.15">
      <c r="H8271" s="2"/>
      <c r="AD8271" s="6"/>
    </row>
    <row r="8272" spans="8:30" x14ac:dyDescent="0.15">
      <c r="H8272" s="2"/>
      <c r="AD8272" s="6"/>
    </row>
    <row r="8273" spans="8:30" x14ac:dyDescent="0.15">
      <c r="H8273" s="2"/>
      <c r="AD8273" s="6"/>
    </row>
    <row r="8274" spans="8:30" x14ac:dyDescent="0.15">
      <c r="H8274" s="2"/>
      <c r="AD8274" s="6"/>
    </row>
    <row r="8275" spans="8:30" x14ac:dyDescent="0.15">
      <c r="H8275" s="2"/>
      <c r="AD8275" s="6"/>
    </row>
    <row r="8276" spans="8:30" x14ac:dyDescent="0.15">
      <c r="H8276" s="2"/>
      <c r="AD8276" s="6"/>
    </row>
    <row r="8277" spans="8:30" x14ac:dyDescent="0.15">
      <c r="H8277" s="2"/>
      <c r="AD8277" s="6"/>
    </row>
    <row r="8278" spans="8:30" x14ac:dyDescent="0.15">
      <c r="H8278" s="2"/>
      <c r="AD8278" s="6"/>
    </row>
    <row r="8279" spans="8:30" x14ac:dyDescent="0.15">
      <c r="H8279" s="2"/>
      <c r="AD8279" s="6"/>
    </row>
    <row r="8280" spans="8:30" x14ac:dyDescent="0.15">
      <c r="H8280" s="2"/>
      <c r="AD8280" s="6"/>
    </row>
    <row r="8281" spans="8:30" x14ac:dyDescent="0.15">
      <c r="H8281" s="2"/>
      <c r="AD8281" s="6"/>
    </row>
    <row r="8282" spans="8:30" x14ac:dyDescent="0.15">
      <c r="H8282" s="2"/>
      <c r="AD8282" s="6"/>
    </row>
    <row r="8283" spans="8:30" x14ac:dyDescent="0.15">
      <c r="H8283" s="2"/>
      <c r="AD8283" s="6"/>
    </row>
    <row r="8284" spans="8:30" x14ac:dyDescent="0.15">
      <c r="H8284" s="2"/>
      <c r="AD8284" s="6"/>
    </row>
    <row r="8285" spans="8:30" x14ac:dyDescent="0.15">
      <c r="H8285" s="2"/>
      <c r="AD8285" s="6"/>
    </row>
    <row r="8286" spans="8:30" x14ac:dyDescent="0.15">
      <c r="H8286" s="2"/>
      <c r="AD8286" s="6"/>
    </row>
    <row r="8287" spans="8:30" x14ac:dyDescent="0.15">
      <c r="H8287" s="2"/>
      <c r="AD8287" s="6"/>
    </row>
    <row r="8288" spans="8:30" x14ac:dyDescent="0.15">
      <c r="H8288" s="2"/>
      <c r="AD8288" s="6"/>
    </row>
    <row r="8289" spans="8:30" x14ac:dyDescent="0.15">
      <c r="H8289" s="2"/>
      <c r="AD8289" s="6"/>
    </row>
    <row r="8290" spans="8:30" x14ac:dyDescent="0.15">
      <c r="H8290" s="2"/>
      <c r="AD8290" s="6"/>
    </row>
    <row r="8291" spans="8:30" x14ac:dyDescent="0.15">
      <c r="H8291" s="2"/>
      <c r="AD8291" s="6"/>
    </row>
    <row r="8292" spans="8:30" x14ac:dyDescent="0.15">
      <c r="H8292" s="2"/>
      <c r="AD8292" s="6"/>
    </row>
    <row r="8293" spans="8:30" x14ac:dyDescent="0.15">
      <c r="H8293" s="2"/>
      <c r="AD8293" s="6"/>
    </row>
    <row r="8294" spans="8:30" x14ac:dyDescent="0.15">
      <c r="H8294" s="2"/>
      <c r="AD8294" s="6"/>
    </row>
    <row r="8295" spans="8:30" x14ac:dyDescent="0.15">
      <c r="H8295" s="2"/>
      <c r="AD8295" s="6"/>
    </row>
    <row r="8296" spans="8:30" x14ac:dyDescent="0.15">
      <c r="H8296" s="2"/>
      <c r="AD8296" s="6"/>
    </row>
    <row r="8297" spans="8:30" x14ac:dyDescent="0.15">
      <c r="H8297" s="2"/>
      <c r="AD8297" s="6"/>
    </row>
    <row r="8298" spans="8:30" x14ac:dyDescent="0.15">
      <c r="H8298" s="2"/>
      <c r="AD8298" s="6"/>
    </row>
    <row r="8299" spans="8:30" x14ac:dyDescent="0.15">
      <c r="H8299" s="2"/>
      <c r="AD8299" s="6"/>
    </row>
    <row r="8300" spans="8:30" x14ac:dyDescent="0.15">
      <c r="H8300" s="2"/>
      <c r="AD8300" s="6"/>
    </row>
    <row r="8301" spans="8:30" x14ac:dyDescent="0.15">
      <c r="H8301" s="2"/>
      <c r="AD8301" s="6"/>
    </row>
    <row r="8302" spans="8:30" x14ac:dyDescent="0.15">
      <c r="H8302" s="2"/>
      <c r="AD8302" s="6"/>
    </row>
    <row r="8303" spans="8:30" x14ac:dyDescent="0.15">
      <c r="H8303" s="2"/>
      <c r="AD8303" s="6"/>
    </row>
    <row r="8304" spans="8:30" x14ac:dyDescent="0.15">
      <c r="H8304" s="2"/>
      <c r="AD8304" s="6"/>
    </row>
    <row r="8305" spans="8:30" x14ac:dyDescent="0.15">
      <c r="H8305" s="2"/>
      <c r="AD8305" s="6"/>
    </row>
    <row r="8306" spans="8:30" x14ac:dyDescent="0.15">
      <c r="H8306" s="2"/>
      <c r="AD8306" s="6"/>
    </row>
    <row r="8307" spans="8:30" x14ac:dyDescent="0.15">
      <c r="H8307" s="2"/>
      <c r="AD8307" s="6"/>
    </row>
    <row r="8308" spans="8:30" x14ac:dyDescent="0.15">
      <c r="H8308" s="2"/>
      <c r="AD8308" s="6"/>
    </row>
    <row r="8309" spans="8:30" x14ac:dyDescent="0.15">
      <c r="H8309" s="2"/>
      <c r="AD8309" s="6"/>
    </row>
    <row r="8310" spans="8:30" x14ac:dyDescent="0.15">
      <c r="H8310" s="2"/>
      <c r="AD8310" s="6"/>
    </row>
    <row r="8311" spans="8:30" x14ac:dyDescent="0.15">
      <c r="H8311" s="2"/>
      <c r="AD8311" s="6"/>
    </row>
    <row r="8312" spans="8:30" x14ac:dyDescent="0.15">
      <c r="H8312" s="2"/>
      <c r="AD8312" s="6"/>
    </row>
    <row r="8313" spans="8:30" x14ac:dyDescent="0.15">
      <c r="H8313" s="2"/>
      <c r="AD8313" s="6"/>
    </row>
    <row r="8314" spans="8:30" x14ac:dyDescent="0.15">
      <c r="H8314" s="2"/>
      <c r="AD8314" s="6"/>
    </row>
    <row r="8315" spans="8:30" x14ac:dyDescent="0.15">
      <c r="H8315" s="2"/>
      <c r="AD8315" s="6"/>
    </row>
    <row r="8316" spans="8:30" x14ac:dyDescent="0.15">
      <c r="H8316" s="2"/>
      <c r="AD8316" s="6"/>
    </row>
    <row r="8317" spans="8:30" x14ac:dyDescent="0.15">
      <c r="H8317" s="2"/>
      <c r="AD8317" s="6"/>
    </row>
    <row r="8318" spans="8:30" x14ac:dyDescent="0.15">
      <c r="H8318" s="2"/>
      <c r="AD8318" s="6"/>
    </row>
    <row r="8319" spans="8:30" x14ac:dyDescent="0.15">
      <c r="H8319" s="2"/>
      <c r="AD8319" s="6"/>
    </row>
    <row r="8320" spans="8:30" x14ac:dyDescent="0.15">
      <c r="H8320" s="2"/>
      <c r="AD8320" s="6"/>
    </row>
    <row r="8321" spans="8:30" x14ac:dyDescent="0.15">
      <c r="H8321" s="2"/>
      <c r="AD8321" s="6"/>
    </row>
    <row r="8322" spans="8:30" x14ac:dyDescent="0.15">
      <c r="H8322" s="2"/>
      <c r="AD8322" s="6"/>
    </row>
    <row r="8323" spans="8:30" x14ac:dyDescent="0.15">
      <c r="H8323" s="2"/>
      <c r="AD8323" s="6"/>
    </row>
    <row r="8324" spans="8:30" x14ac:dyDescent="0.15">
      <c r="H8324" s="2"/>
      <c r="AD8324" s="6"/>
    </row>
    <row r="8325" spans="8:30" x14ac:dyDescent="0.15">
      <c r="H8325" s="2"/>
      <c r="AD8325" s="6"/>
    </row>
    <row r="8326" spans="8:30" x14ac:dyDescent="0.15">
      <c r="H8326" s="2"/>
      <c r="AD8326" s="6"/>
    </row>
    <row r="8327" spans="8:30" x14ac:dyDescent="0.15">
      <c r="H8327" s="2"/>
      <c r="AD8327" s="6"/>
    </row>
    <row r="8328" spans="8:30" x14ac:dyDescent="0.15">
      <c r="H8328" s="2"/>
      <c r="AD8328" s="6"/>
    </row>
    <row r="8329" spans="8:30" x14ac:dyDescent="0.15">
      <c r="H8329" s="2"/>
      <c r="AD8329" s="6"/>
    </row>
    <row r="8330" spans="8:30" x14ac:dyDescent="0.15">
      <c r="H8330" s="2"/>
      <c r="AD8330" s="6"/>
    </row>
    <row r="8331" spans="8:30" x14ac:dyDescent="0.15">
      <c r="H8331" s="2"/>
      <c r="AD8331" s="6"/>
    </row>
    <row r="8332" spans="8:30" x14ac:dyDescent="0.15">
      <c r="H8332" s="2"/>
      <c r="AD8332" s="6"/>
    </row>
    <row r="8333" spans="8:30" x14ac:dyDescent="0.15">
      <c r="H8333" s="2"/>
      <c r="AD8333" s="6"/>
    </row>
    <row r="8334" spans="8:30" x14ac:dyDescent="0.15">
      <c r="H8334" s="2"/>
      <c r="AD8334" s="6"/>
    </row>
    <row r="8335" spans="8:30" x14ac:dyDescent="0.15">
      <c r="H8335" s="2"/>
      <c r="AD8335" s="6"/>
    </row>
    <row r="8336" spans="8:30" x14ac:dyDescent="0.15">
      <c r="H8336" s="2"/>
      <c r="AD8336" s="6"/>
    </row>
    <row r="8337" spans="8:30" x14ac:dyDescent="0.15">
      <c r="H8337" s="2"/>
      <c r="AD8337" s="6"/>
    </row>
    <row r="8338" spans="8:30" x14ac:dyDescent="0.15">
      <c r="H8338" s="2"/>
      <c r="AD8338" s="6"/>
    </row>
    <row r="8339" spans="8:30" x14ac:dyDescent="0.15">
      <c r="H8339" s="2"/>
      <c r="AD8339" s="6"/>
    </row>
    <row r="8340" spans="8:30" x14ac:dyDescent="0.15">
      <c r="H8340" s="2"/>
      <c r="AD8340" s="6"/>
    </row>
    <row r="8341" spans="8:30" x14ac:dyDescent="0.15">
      <c r="H8341" s="2"/>
      <c r="AD8341" s="6"/>
    </row>
    <row r="8342" spans="8:30" x14ac:dyDescent="0.15">
      <c r="H8342" s="2"/>
      <c r="AD8342" s="6"/>
    </row>
    <row r="8343" spans="8:30" x14ac:dyDescent="0.15">
      <c r="H8343" s="2"/>
      <c r="AD8343" s="6"/>
    </row>
    <row r="8344" spans="8:30" x14ac:dyDescent="0.15">
      <c r="H8344" s="2"/>
      <c r="AD8344" s="6"/>
    </row>
    <row r="8345" spans="8:30" x14ac:dyDescent="0.15">
      <c r="H8345" s="2"/>
      <c r="AD8345" s="6"/>
    </row>
    <row r="8346" spans="8:30" x14ac:dyDescent="0.15">
      <c r="H8346" s="2"/>
      <c r="AD8346" s="6"/>
    </row>
    <row r="8347" spans="8:30" x14ac:dyDescent="0.15">
      <c r="H8347" s="2"/>
      <c r="AD8347" s="6"/>
    </row>
    <row r="8348" spans="8:30" x14ac:dyDescent="0.15">
      <c r="H8348" s="2"/>
      <c r="AD8348" s="6"/>
    </row>
    <row r="8349" spans="8:30" x14ac:dyDescent="0.15">
      <c r="H8349" s="2"/>
      <c r="AD8349" s="6"/>
    </row>
    <row r="8350" spans="8:30" x14ac:dyDescent="0.15">
      <c r="H8350" s="2"/>
      <c r="AD8350" s="6"/>
    </row>
    <row r="8351" spans="8:30" x14ac:dyDescent="0.15">
      <c r="H8351" s="2"/>
      <c r="AD8351" s="6"/>
    </row>
    <row r="8352" spans="8:30" x14ac:dyDescent="0.15">
      <c r="H8352" s="2"/>
      <c r="AD8352" s="6"/>
    </row>
    <row r="8353" spans="8:30" x14ac:dyDescent="0.15">
      <c r="H8353" s="2"/>
      <c r="AD8353" s="6"/>
    </row>
    <row r="8354" spans="8:30" x14ac:dyDescent="0.15">
      <c r="H8354" s="2"/>
      <c r="AD8354" s="6"/>
    </row>
    <row r="8355" spans="8:30" x14ac:dyDescent="0.15">
      <c r="H8355" s="2"/>
      <c r="AD8355" s="6"/>
    </row>
    <row r="8356" spans="8:30" x14ac:dyDescent="0.15">
      <c r="H8356" s="2"/>
      <c r="AD8356" s="6"/>
    </row>
    <row r="8357" spans="8:30" x14ac:dyDescent="0.15">
      <c r="H8357" s="2"/>
      <c r="AD8357" s="6"/>
    </row>
    <row r="8358" spans="8:30" x14ac:dyDescent="0.15">
      <c r="H8358" s="2"/>
      <c r="AD8358" s="6"/>
    </row>
    <row r="8359" spans="8:30" x14ac:dyDescent="0.15">
      <c r="H8359" s="2"/>
      <c r="AD8359" s="6"/>
    </row>
    <row r="8360" spans="8:30" x14ac:dyDescent="0.15">
      <c r="H8360" s="2"/>
      <c r="AD8360" s="6"/>
    </row>
    <row r="8361" spans="8:30" x14ac:dyDescent="0.15">
      <c r="H8361" s="2"/>
      <c r="AD8361" s="6"/>
    </row>
    <row r="8362" spans="8:30" x14ac:dyDescent="0.15">
      <c r="H8362" s="2"/>
      <c r="AD8362" s="6"/>
    </row>
    <row r="8363" spans="8:30" x14ac:dyDescent="0.15">
      <c r="H8363" s="2"/>
      <c r="AD8363" s="6"/>
    </row>
    <row r="8364" spans="8:30" x14ac:dyDescent="0.15">
      <c r="H8364" s="2"/>
      <c r="AD8364" s="6"/>
    </row>
    <row r="8365" spans="8:30" x14ac:dyDescent="0.15">
      <c r="H8365" s="2"/>
      <c r="AD8365" s="6"/>
    </row>
    <row r="8366" spans="8:30" x14ac:dyDescent="0.15">
      <c r="H8366" s="2"/>
      <c r="AD8366" s="6"/>
    </row>
    <row r="8367" spans="8:30" x14ac:dyDescent="0.15">
      <c r="H8367" s="2"/>
      <c r="AD8367" s="6"/>
    </row>
    <row r="8368" spans="8:30" x14ac:dyDescent="0.15">
      <c r="H8368" s="2"/>
      <c r="AD8368" s="6"/>
    </row>
    <row r="8369" spans="8:30" x14ac:dyDescent="0.15">
      <c r="H8369" s="2"/>
      <c r="AD8369" s="6"/>
    </row>
    <row r="8370" spans="8:30" x14ac:dyDescent="0.15">
      <c r="H8370" s="2"/>
      <c r="AD8370" s="6"/>
    </row>
    <row r="8371" spans="8:30" x14ac:dyDescent="0.15">
      <c r="H8371" s="2"/>
      <c r="AD8371" s="6"/>
    </row>
    <row r="8372" spans="8:30" x14ac:dyDescent="0.15">
      <c r="H8372" s="2"/>
      <c r="AD8372" s="6"/>
    </row>
    <row r="8373" spans="8:30" x14ac:dyDescent="0.15">
      <c r="H8373" s="2"/>
      <c r="AD8373" s="6"/>
    </row>
    <row r="8374" spans="8:30" x14ac:dyDescent="0.15">
      <c r="H8374" s="2"/>
      <c r="AD8374" s="6"/>
    </row>
    <row r="8375" spans="8:30" x14ac:dyDescent="0.15">
      <c r="H8375" s="2"/>
      <c r="AD8375" s="6"/>
    </row>
    <row r="8376" spans="8:30" x14ac:dyDescent="0.15">
      <c r="H8376" s="2"/>
      <c r="AD8376" s="6"/>
    </row>
    <row r="8377" spans="8:30" x14ac:dyDescent="0.15">
      <c r="H8377" s="2"/>
      <c r="AD8377" s="6"/>
    </row>
    <row r="8378" spans="8:30" x14ac:dyDescent="0.15">
      <c r="H8378" s="2"/>
      <c r="AD8378" s="6"/>
    </row>
    <row r="8379" spans="8:30" x14ac:dyDescent="0.15">
      <c r="H8379" s="2"/>
      <c r="AD8379" s="6"/>
    </row>
    <row r="8380" spans="8:30" x14ac:dyDescent="0.15">
      <c r="H8380" s="2"/>
      <c r="AD8380" s="6"/>
    </row>
    <row r="8381" spans="8:30" x14ac:dyDescent="0.15">
      <c r="H8381" s="2"/>
      <c r="AD8381" s="6"/>
    </row>
    <row r="8382" spans="8:30" x14ac:dyDescent="0.15">
      <c r="H8382" s="2"/>
      <c r="AD8382" s="6"/>
    </row>
    <row r="8383" spans="8:30" x14ac:dyDescent="0.15">
      <c r="H8383" s="2"/>
      <c r="AD8383" s="6"/>
    </row>
    <row r="8384" spans="8:30" x14ac:dyDescent="0.15">
      <c r="H8384" s="2"/>
      <c r="AD8384" s="6"/>
    </row>
    <row r="8385" spans="8:30" x14ac:dyDescent="0.15">
      <c r="H8385" s="2"/>
      <c r="AD8385" s="6"/>
    </row>
    <row r="8386" spans="8:30" x14ac:dyDescent="0.15">
      <c r="H8386" s="2"/>
      <c r="AD8386" s="6"/>
    </row>
    <row r="8387" spans="8:30" x14ac:dyDescent="0.15">
      <c r="H8387" s="2"/>
      <c r="AD8387" s="6"/>
    </row>
    <row r="8388" spans="8:30" x14ac:dyDescent="0.15">
      <c r="H8388" s="2"/>
      <c r="AD8388" s="6"/>
    </row>
    <row r="8389" spans="8:30" x14ac:dyDescent="0.15">
      <c r="H8389" s="2"/>
      <c r="AD8389" s="6"/>
    </row>
    <row r="8390" spans="8:30" x14ac:dyDescent="0.15">
      <c r="H8390" s="2"/>
      <c r="AD8390" s="6"/>
    </row>
    <row r="8391" spans="8:30" x14ac:dyDescent="0.15">
      <c r="H8391" s="2"/>
      <c r="AD8391" s="6"/>
    </row>
    <row r="8392" spans="8:30" x14ac:dyDescent="0.15">
      <c r="H8392" s="2"/>
      <c r="AD8392" s="6"/>
    </row>
    <row r="8393" spans="8:30" x14ac:dyDescent="0.15">
      <c r="H8393" s="2"/>
      <c r="AD8393" s="6"/>
    </row>
    <row r="8394" spans="8:30" x14ac:dyDescent="0.15">
      <c r="H8394" s="2"/>
      <c r="AD8394" s="6"/>
    </row>
    <row r="8395" spans="8:30" x14ac:dyDescent="0.15">
      <c r="H8395" s="2"/>
      <c r="AD8395" s="6"/>
    </row>
    <row r="8396" spans="8:30" x14ac:dyDescent="0.15">
      <c r="H8396" s="2"/>
      <c r="AD8396" s="6"/>
    </row>
    <row r="8397" spans="8:30" x14ac:dyDescent="0.15">
      <c r="H8397" s="2"/>
      <c r="AD8397" s="6"/>
    </row>
    <row r="8398" spans="8:30" x14ac:dyDescent="0.15">
      <c r="H8398" s="2"/>
      <c r="AD8398" s="6"/>
    </row>
    <row r="8399" spans="8:30" x14ac:dyDescent="0.15">
      <c r="H8399" s="2"/>
      <c r="AD8399" s="6"/>
    </row>
    <row r="8400" spans="8:30" x14ac:dyDescent="0.15">
      <c r="H8400" s="2"/>
      <c r="AD8400" s="6"/>
    </row>
    <row r="8401" spans="8:30" x14ac:dyDescent="0.15">
      <c r="H8401" s="2"/>
      <c r="AD8401" s="6"/>
    </row>
    <row r="8402" spans="8:30" x14ac:dyDescent="0.15">
      <c r="H8402" s="2"/>
      <c r="AD8402" s="6"/>
    </row>
    <row r="8403" spans="8:30" x14ac:dyDescent="0.15">
      <c r="H8403" s="2"/>
      <c r="AD8403" s="6"/>
    </row>
    <row r="8404" spans="8:30" x14ac:dyDescent="0.15">
      <c r="H8404" s="2"/>
      <c r="AD8404" s="6"/>
    </row>
    <row r="8405" spans="8:30" x14ac:dyDescent="0.15">
      <c r="H8405" s="2"/>
      <c r="AD8405" s="6"/>
    </row>
    <row r="8406" spans="8:30" x14ac:dyDescent="0.15">
      <c r="H8406" s="2"/>
      <c r="AD8406" s="6"/>
    </row>
    <row r="8407" spans="8:30" x14ac:dyDescent="0.15">
      <c r="H8407" s="2"/>
      <c r="AD8407" s="6"/>
    </row>
    <row r="8408" spans="8:30" x14ac:dyDescent="0.15">
      <c r="H8408" s="2"/>
      <c r="AD8408" s="6"/>
    </row>
    <row r="8409" spans="8:30" x14ac:dyDescent="0.15">
      <c r="H8409" s="2"/>
      <c r="AD8409" s="6"/>
    </row>
    <row r="8410" spans="8:30" x14ac:dyDescent="0.15">
      <c r="H8410" s="2"/>
      <c r="AD8410" s="6"/>
    </row>
    <row r="8411" spans="8:30" x14ac:dyDescent="0.15">
      <c r="H8411" s="2"/>
      <c r="AD8411" s="6"/>
    </row>
    <row r="8412" spans="8:30" x14ac:dyDescent="0.15">
      <c r="H8412" s="2"/>
      <c r="AD8412" s="6"/>
    </row>
    <row r="8413" spans="8:30" x14ac:dyDescent="0.15">
      <c r="H8413" s="2"/>
      <c r="AD8413" s="6"/>
    </row>
    <row r="8414" spans="8:30" x14ac:dyDescent="0.15">
      <c r="H8414" s="2"/>
      <c r="S8414" s="3"/>
      <c r="V8414" s="3"/>
    </row>
    <row r="8415" spans="8:30" x14ac:dyDescent="0.15">
      <c r="H8415" s="2"/>
      <c r="S8415" s="3"/>
      <c r="V8415" s="3"/>
    </row>
    <row r="8416" spans="8:30" x14ac:dyDescent="0.15">
      <c r="H8416" s="2"/>
      <c r="T8416" s="3"/>
      <c r="U8416" s="3"/>
      <c r="Y8416" s="3"/>
      <c r="AB8416" s="3"/>
    </row>
    <row r="8417" spans="8:28" x14ac:dyDescent="0.15">
      <c r="H8417" s="2"/>
      <c r="T8417" s="3"/>
      <c r="U8417" s="3"/>
      <c r="Y8417" s="3"/>
      <c r="AB8417" s="3"/>
    </row>
    <row r="8418" spans="8:28" x14ac:dyDescent="0.15">
      <c r="H8418" s="2"/>
      <c r="T8418" s="3"/>
      <c r="U8418" s="3"/>
      <c r="Y8418" s="3"/>
      <c r="AB8418" s="3"/>
    </row>
    <row r="8419" spans="8:28" x14ac:dyDescent="0.15">
      <c r="H8419" s="2"/>
      <c r="T8419" s="3"/>
      <c r="U8419" s="3"/>
      <c r="Y8419" s="3"/>
      <c r="AB8419" s="3"/>
    </row>
    <row r="8420" spans="8:28" x14ac:dyDescent="0.15">
      <c r="H8420" s="2"/>
      <c r="K8420" s="3"/>
      <c r="L8420" s="3"/>
      <c r="T8420" s="3"/>
      <c r="U8420" s="3"/>
      <c r="Y8420" s="3"/>
      <c r="AB8420" s="3"/>
    </row>
    <row r="8421" spans="8:28" x14ac:dyDescent="0.15">
      <c r="H8421" s="2"/>
      <c r="K8421" s="3"/>
      <c r="L8421" s="3"/>
      <c r="T8421" s="3"/>
      <c r="U8421" s="3"/>
      <c r="Y8421" s="3"/>
      <c r="AB8421" s="3"/>
    </row>
    <row r="8422" spans="8:28" x14ac:dyDescent="0.15">
      <c r="H8422" s="2"/>
      <c r="K8422" s="3"/>
      <c r="L8422" s="3"/>
    </row>
    <row r="8423" spans="8:28" x14ac:dyDescent="0.15">
      <c r="H8423" s="2"/>
      <c r="K8423" s="3"/>
      <c r="L8423" s="3"/>
    </row>
    <row r="8424" spans="8:28" x14ac:dyDescent="0.15">
      <c r="H8424" s="2"/>
      <c r="K8424" s="3"/>
      <c r="L8424" s="3"/>
      <c r="T8424" s="3"/>
      <c r="U8424" s="3"/>
      <c r="Y8424" s="3"/>
      <c r="AB8424" s="3"/>
    </row>
    <row r="8425" spans="8:28" x14ac:dyDescent="0.15">
      <c r="H8425" s="2"/>
      <c r="K8425" s="3"/>
      <c r="L8425" s="3"/>
      <c r="T8425" s="3"/>
      <c r="U8425" s="3"/>
      <c r="Y8425" s="3"/>
      <c r="AB8425" s="3"/>
    </row>
    <row r="8426" spans="8:28" x14ac:dyDescent="0.15">
      <c r="H8426" s="2"/>
      <c r="K8426" s="3"/>
      <c r="L8426" s="3"/>
    </row>
    <row r="8427" spans="8:28" x14ac:dyDescent="0.15">
      <c r="H8427" s="2"/>
      <c r="K8427" s="3"/>
      <c r="L8427" s="3"/>
    </row>
    <row r="8428" spans="8:28" x14ac:dyDescent="0.15">
      <c r="H8428" s="2"/>
      <c r="K8428" s="3"/>
      <c r="L8428" s="3"/>
      <c r="S8428" s="3"/>
      <c r="T8428" s="3"/>
      <c r="V8428" s="3"/>
      <c r="Y8428" s="3"/>
    </row>
    <row r="8429" spans="8:28" x14ac:dyDescent="0.15">
      <c r="H8429" s="2"/>
      <c r="K8429" s="3"/>
      <c r="L8429" s="3"/>
      <c r="S8429" s="3"/>
      <c r="T8429" s="3"/>
      <c r="V8429" s="3"/>
      <c r="Y8429" s="3"/>
    </row>
    <row r="8430" spans="8:28" x14ac:dyDescent="0.15">
      <c r="H8430" s="2"/>
      <c r="K8430" s="3"/>
      <c r="L8430" s="3"/>
      <c r="T8430" s="3"/>
      <c r="U8430" s="3"/>
      <c r="Y8430" s="3"/>
      <c r="AB8430" s="3"/>
    </row>
    <row r="8431" spans="8:28" x14ac:dyDescent="0.15">
      <c r="H8431" s="2"/>
      <c r="K8431" s="3"/>
      <c r="L8431" s="3"/>
      <c r="T8431" s="3"/>
      <c r="U8431" s="3"/>
      <c r="Y8431" s="3"/>
      <c r="AB8431" s="3"/>
    </row>
    <row r="8432" spans="8:28" x14ac:dyDescent="0.15">
      <c r="H8432" s="2"/>
      <c r="K8432" s="3"/>
      <c r="L8432" s="3"/>
      <c r="T8432" s="3"/>
      <c r="U8432" s="3"/>
      <c r="Y8432" s="3"/>
      <c r="AB8432" s="3"/>
    </row>
    <row r="8433" spans="8:28" x14ac:dyDescent="0.15">
      <c r="H8433" s="2"/>
      <c r="K8433" s="3"/>
      <c r="L8433" s="3"/>
      <c r="T8433" s="3"/>
      <c r="U8433" s="3"/>
      <c r="Y8433" s="3"/>
      <c r="AB8433" s="3"/>
    </row>
    <row r="8434" spans="8:28" x14ac:dyDescent="0.15">
      <c r="H8434" s="2"/>
      <c r="K8434" s="3"/>
      <c r="L8434" s="3"/>
    </row>
    <row r="8435" spans="8:28" x14ac:dyDescent="0.15">
      <c r="H8435" s="2"/>
      <c r="K8435" s="3"/>
      <c r="L8435" s="3"/>
    </row>
    <row r="8436" spans="8:28" x14ac:dyDescent="0.15">
      <c r="H8436" s="2"/>
    </row>
    <row r="8437" spans="8:28" x14ac:dyDescent="0.15">
      <c r="H8437" s="2"/>
    </row>
    <row r="8438" spans="8:28" x14ac:dyDescent="0.15">
      <c r="H8438" s="2"/>
    </row>
    <row r="8439" spans="8:28" x14ac:dyDescent="0.15">
      <c r="H8439" s="2"/>
    </row>
    <row r="8440" spans="8:28" x14ac:dyDescent="0.15">
      <c r="H8440" s="2"/>
    </row>
    <row r="8441" spans="8:28" x14ac:dyDescent="0.15">
      <c r="H8441" s="2"/>
    </row>
    <row r="8442" spans="8:28" x14ac:dyDescent="0.15">
      <c r="H8442" s="2"/>
    </row>
    <row r="8443" spans="8:28" x14ac:dyDescent="0.15">
      <c r="H8443" s="2"/>
    </row>
    <row r="8444" spans="8:28" x14ac:dyDescent="0.15">
      <c r="H8444" s="2"/>
    </row>
    <row r="8445" spans="8:28" x14ac:dyDescent="0.15">
      <c r="H8445" s="2"/>
    </row>
    <row r="8446" spans="8:28" x14ac:dyDescent="0.15">
      <c r="H8446" s="2"/>
    </row>
    <row r="8447" spans="8:28" x14ac:dyDescent="0.15">
      <c r="H8447" s="2"/>
    </row>
    <row r="8448" spans="8:28" x14ac:dyDescent="0.15">
      <c r="H8448" s="2"/>
    </row>
    <row r="8449" spans="8:8" x14ac:dyDescent="0.15">
      <c r="H8449" s="2"/>
    </row>
    <row r="8450" spans="8:8" x14ac:dyDescent="0.15">
      <c r="H8450" s="2"/>
    </row>
    <row r="8451" spans="8:8" x14ac:dyDescent="0.15">
      <c r="H8451" s="2"/>
    </row>
    <row r="8452" spans="8:8" x14ac:dyDescent="0.15">
      <c r="H8452" s="2"/>
    </row>
    <row r="8453" spans="8:8" x14ac:dyDescent="0.15">
      <c r="H8453" s="2"/>
    </row>
    <row r="8454" spans="8:8" x14ac:dyDescent="0.15">
      <c r="H8454" s="2"/>
    </row>
    <row r="8455" spans="8:8" x14ac:dyDescent="0.15">
      <c r="H8455" s="2"/>
    </row>
    <row r="8456" spans="8:8" x14ac:dyDescent="0.15">
      <c r="H8456" s="2"/>
    </row>
    <row r="8457" spans="8:8" x14ac:dyDescent="0.15">
      <c r="H8457" s="2"/>
    </row>
    <row r="8458" spans="8:8" x14ac:dyDescent="0.15">
      <c r="H8458" s="2"/>
    </row>
    <row r="8459" spans="8:8" x14ac:dyDescent="0.15">
      <c r="H8459" s="2"/>
    </row>
    <row r="8460" spans="8:8" x14ac:dyDescent="0.15">
      <c r="H8460" s="2"/>
    </row>
    <row r="8461" spans="8:8" x14ac:dyDescent="0.15">
      <c r="H8461" s="2"/>
    </row>
    <row r="8462" spans="8:8" x14ac:dyDescent="0.15">
      <c r="H8462" s="2"/>
    </row>
    <row r="8463" spans="8:8" x14ac:dyDescent="0.15">
      <c r="H8463" s="2"/>
    </row>
    <row r="8464" spans="8:8" x14ac:dyDescent="0.15">
      <c r="H8464" s="2"/>
    </row>
    <row r="8465" spans="8:12" x14ac:dyDescent="0.15">
      <c r="H8465" s="2"/>
    </row>
    <row r="8466" spans="8:12" x14ac:dyDescent="0.15">
      <c r="H8466" s="2"/>
    </row>
    <row r="8467" spans="8:12" x14ac:dyDescent="0.15">
      <c r="H8467" s="2"/>
    </row>
    <row r="8468" spans="8:12" x14ac:dyDescent="0.15">
      <c r="H8468" s="2"/>
    </row>
    <row r="8469" spans="8:12" x14ac:dyDescent="0.15">
      <c r="H8469" s="2"/>
    </row>
    <row r="8470" spans="8:12" x14ac:dyDescent="0.15">
      <c r="H8470" s="2"/>
      <c r="K8470" s="3"/>
      <c r="L8470" s="3"/>
    </row>
    <row r="8471" spans="8:12" x14ac:dyDescent="0.15">
      <c r="H8471" s="2"/>
      <c r="K8471" s="3"/>
      <c r="L8471" s="3"/>
    </row>
    <row r="8472" spans="8:12" x14ac:dyDescent="0.15">
      <c r="H8472" s="2"/>
      <c r="K8472" s="3"/>
      <c r="L8472" s="3"/>
    </row>
    <row r="8473" spans="8:12" x14ac:dyDescent="0.15">
      <c r="H8473" s="2"/>
      <c r="K8473" s="3"/>
      <c r="L8473" s="3"/>
    </row>
    <row r="8474" spans="8:12" x14ac:dyDescent="0.15">
      <c r="H8474" s="2"/>
      <c r="K8474" s="3"/>
      <c r="L8474" s="3"/>
    </row>
    <row r="8475" spans="8:12" x14ac:dyDescent="0.15">
      <c r="H8475" s="2"/>
      <c r="K8475" s="3"/>
      <c r="L8475" s="3"/>
    </row>
    <row r="8476" spans="8:12" x14ac:dyDescent="0.15">
      <c r="H8476" s="2"/>
      <c r="K8476" s="3"/>
      <c r="L8476" s="3"/>
    </row>
    <row r="8477" spans="8:12" x14ac:dyDescent="0.15">
      <c r="H8477" s="2"/>
      <c r="K8477" s="3"/>
      <c r="L8477" s="3"/>
    </row>
    <row r="8478" spans="8:12" x14ac:dyDescent="0.15">
      <c r="H8478" s="2"/>
      <c r="K8478" s="3"/>
      <c r="L8478" s="3"/>
    </row>
    <row r="8479" spans="8:12" x14ac:dyDescent="0.15">
      <c r="H8479" s="2"/>
      <c r="K8479" s="3"/>
      <c r="L8479" s="3"/>
    </row>
    <row r="8480" spans="8:12" x14ac:dyDescent="0.15">
      <c r="H8480" s="2"/>
    </row>
    <row r="8481" spans="8:8" x14ac:dyDescent="0.15">
      <c r="H8481" s="2"/>
    </row>
    <row r="8482" spans="8:8" x14ac:dyDescent="0.15">
      <c r="H8482" s="2"/>
    </row>
    <row r="8483" spans="8:8" x14ac:dyDescent="0.15">
      <c r="H8483" s="2"/>
    </row>
    <row r="8484" spans="8:8" x14ac:dyDescent="0.15">
      <c r="H8484" s="2"/>
    </row>
    <row r="8485" spans="8:8" x14ac:dyDescent="0.15">
      <c r="H8485" s="2"/>
    </row>
    <row r="8486" spans="8:8" x14ac:dyDescent="0.15">
      <c r="H8486" s="2"/>
    </row>
    <row r="8487" spans="8:8" x14ac:dyDescent="0.15">
      <c r="H8487" s="2"/>
    </row>
    <row r="8488" spans="8:8" x14ac:dyDescent="0.15">
      <c r="H8488" s="2"/>
    </row>
    <row r="8489" spans="8:8" x14ac:dyDescent="0.15">
      <c r="H8489" s="2"/>
    </row>
    <row r="8490" spans="8:8" x14ac:dyDescent="0.15">
      <c r="H8490" s="2"/>
    </row>
    <row r="8491" spans="8:8" x14ac:dyDescent="0.15">
      <c r="H8491" s="2"/>
    </row>
    <row r="8492" spans="8:8" x14ac:dyDescent="0.15">
      <c r="H8492" s="2"/>
    </row>
    <row r="8493" spans="8:8" x14ac:dyDescent="0.15">
      <c r="H8493" s="2"/>
    </row>
    <row r="8494" spans="8:8" x14ac:dyDescent="0.15">
      <c r="H8494" s="2"/>
    </row>
    <row r="8495" spans="8:8" x14ac:dyDescent="0.15">
      <c r="H8495" s="2"/>
    </row>
    <row r="8496" spans="8:8" x14ac:dyDescent="0.15">
      <c r="H8496" s="2"/>
    </row>
    <row r="8497" spans="8:12" x14ac:dyDescent="0.15">
      <c r="H8497" s="2"/>
    </row>
    <row r="8498" spans="8:12" x14ac:dyDescent="0.15">
      <c r="H8498" s="2"/>
      <c r="K8498" s="3"/>
      <c r="L8498" s="3"/>
    </row>
    <row r="8499" spans="8:12" x14ac:dyDescent="0.15">
      <c r="H8499" s="2"/>
      <c r="K8499" s="3"/>
      <c r="L8499" s="3"/>
    </row>
    <row r="8500" spans="8:12" x14ac:dyDescent="0.15">
      <c r="H8500" s="2"/>
      <c r="K8500" s="3"/>
      <c r="L8500" s="3"/>
    </row>
    <row r="8501" spans="8:12" x14ac:dyDescent="0.15">
      <c r="H8501" s="2"/>
      <c r="K8501" s="3"/>
      <c r="L8501" s="3"/>
    </row>
    <row r="8502" spans="8:12" x14ac:dyDescent="0.15">
      <c r="H8502" s="2"/>
      <c r="K8502" s="3"/>
      <c r="L8502" s="3"/>
    </row>
    <row r="8503" spans="8:12" x14ac:dyDescent="0.15">
      <c r="H8503" s="2"/>
      <c r="K8503" s="3"/>
      <c r="L8503" s="3"/>
    </row>
    <row r="8504" spans="8:12" x14ac:dyDescent="0.15">
      <c r="H8504" s="2"/>
      <c r="K8504" s="3"/>
      <c r="L8504" s="3"/>
    </row>
    <row r="8505" spans="8:12" x14ac:dyDescent="0.15">
      <c r="H8505" s="2"/>
      <c r="K8505" s="3"/>
      <c r="L8505" s="3"/>
    </row>
    <row r="8506" spans="8:12" x14ac:dyDescent="0.15">
      <c r="H8506" s="2"/>
      <c r="K8506" s="3"/>
      <c r="L8506" s="3"/>
    </row>
    <row r="8507" spans="8:12" x14ac:dyDescent="0.15">
      <c r="H8507" s="2"/>
      <c r="K8507" s="3"/>
      <c r="L8507" s="3"/>
    </row>
    <row r="8508" spans="8:12" x14ac:dyDescent="0.15">
      <c r="H8508" s="2"/>
      <c r="K8508" s="3"/>
      <c r="L8508" s="3"/>
    </row>
    <row r="8509" spans="8:12" x14ac:dyDescent="0.15">
      <c r="H8509" s="2"/>
      <c r="K8509" s="3"/>
      <c r="L8509" s="3"/>
    </row>
    <row r="8510" spans="8:12" x14ac:dyDescent="0.15">
      <c r="H8510" s="2"/>
      <c r="K8510" s="3"/>
      <c r="L8510" s="3"/>
    </row>
    <row r="8511" spans="8:12" x14ac:dyDescent="0.15">
      <c r="H8511" s="2"/>
      <c r="K8511" s="3"/>
      <c r="L8511" s="3"/>
    </row>
    <row r="8512" spans="8:12" x14ac:dyDescent="0.15">
      <c r="H8512" s="2"/>
      <c r="K8512" s="3"/>
      <c r="L8512" s="3"/>
    </row>
    <row r="8513" spans="8:30" x14ac:dyDescent="0.15">
      <c r="H8513" s="2"/>
      <c r="K8513" s="3"/>
      <c r="L8513" s="3"/>
    </row>
    <row r="8514" spans="8:30" x14ac:dyDescent="0.15">
      <c r="H8514" s="2"/>
      <c r="K8514" s="3"/>
      <c r="L8514" s="3"/>
    </row>
    <row r="8515" spans="8:30" x14ac:dyDescent="0.15">
      <c r="H8515" s="2"/>
      <c r="K8515" s="3"/>
      <c r="L8515" s="3"/>
    </row>
    <row r="8516" spans="8:30" x14ac:dyDescent="0.15">
      <c r="H8516" s="2"/>
      <c r="K8516" s="3"/>
      <c r="L8516" s="3"/>
    </row>
    <row r="8517" spans="8:30" x14ac:dyDescent="0.15">
      <c r="H8517" s="2"/>
      <c r="K8517" s="3"/>
      <c r="L8517" s="3"/>
    </row>
    <row r="8518" spans="8:30" x14ac:dyDescent="0.15">
      <c r="H8518" s="2"/>
      <c r="K8518" s="3"/>
      <c r="L8518" s="3"/>
      <c r="AD8518" s="6"/>
    </row>
    <row r="8519" spans="8:30" x14ac:dyDescent="0.15">
      <c r="H8519" s="2"/>
      <c r="K8519" s="3"/>
      <c r="L8519" s="3"/>
      <c r="AD8519" s="6"/>
    </row>
    <row r="8520" spans="8:30" x14ac:dyDescent="0.15">
      <c r="H8520" s="2"/>
      <c r="K8520" s="3"/>
      <c r="L8520" s="3"/>
      <c r="AD8520" s="6"/>
    </row>
    <row r="8521" spans="8:30" x14ac:dyDescent="0.15">
      <c r="H8521" s="2"/>
      <c r="K8521" s="3"/>
      <c r="L8521" s="3"/>
      <c r="AD8521" s="6"/>
    </row>
    <row r="8522" spans="8:30" x14ac:dyDescent="0.15">
      <c r="H8522" s="2"/>
      <c r="K8522" s="3"/>
      <c r="L8522" s="3"/>
      <c r="AD8522" s="6"/>
    </row>
    <row r="8523" spans="8:30" x14ac:dyDescent="0.15">
      <c r="H8523" s="2"/>
      <c r="K8523" s="3"/>
      <c r="L8523" s="3"/>
      <c r="AD8523" s="6"/>
    </row>
    <row r="8524" spans="8:30" x14ac:dyDescent="0.15">
      <c r="H8524" s="2"/>
      <c r="K8524" s="3"/>
      <c r="L8524" s="3"/>
      <c r="AD8524" s="6"/>
    </row>
    <row r="8525" spans="8:30" x14ac:dyDescent="0.15">
      <c r="H8525" s="2"/>
      <c r="K8525" s="3"/>
      <c r="L8525" s="3"/>
      <c r="AD8525" s="6"/>
    </row>
    <row r="8526" spans="8:30" x14ac:dyDescent="0.15">
      <c r="H8526" s="2"/>
      <c r="K8526" s="3"/>
      <c r="L8526" s="3"/>
    </row>
    <row r="8527" spans="8:30" x14ac:dyDescent="0.15">
      <c r="H8527" s="2"/>
      <c r="K8527" s="3"/>
      <c r="L8527" s="3"/>
    </row>
    <row r="8528" spans="8:30" x14ac:dyDescent="0.15">
      <c r="H8528" s="2"/>
      <c r="K8528" s="3"/>
      <c r="L8528" s="3"/>
    </row>
    <row r="8529" spans="8:30" x14ac:dyDescent="0.15">
      <c r="H8529" s="2"/>
      <c r="K8529" s="3"/>
      <c r="L8529" s="3"/>
    </row>
    <row r="8530" spans="8:30" x14ac:dyDescent="0.15">
      <c r="H8530" s="2"/>
      <c r="K8530" s="3"/>
      <c r="L8530" s="3"/>
    </row>
    <row r="8531" spans="8:30" x14ac:dyDescent="0.15">
      <c r="H8531" s="2"/>
      <c r="K8531" s="3"/>
      <c r="L8531" s="3"/>
    </row>
    <row r="8532" spans="8:30" x14ac:dyDescent="0.15">
      <c r="H8532" s="2"/>
      <c r="K8532" s="3"/>
      <c r="L8532" s="3"/>
      <c r="S8532" s="3"/>
      <c r="T8532" s="3"/>
      <c r="V8532" s="3"/>
      <c r="Y8532" s="3"/>
    </row>
    <row r="8533" spans="8:30" x14ac:dyDescent="0.15">
      <c r="H8533" s="2"/>
      <c r="K8533" s="3"/>
      <c r="L8533" s="3"/>
      <c r="S8533" s="3"/>
      <c r="T8533" s="3"/>
      <c r="V8533" s="3"/>
      <c r="Y8533" s="3"/>
    </row>
    <row r="8534" spans="8:30" x14ac:dyDescent="0.15">
      <c r="H8534" s="2"/>
      <c r="K8534" s="3"/>
      <c r="L8534" s="3"/>
    </row>
    <row r="8535" spans="8:30" x14ac:dyDescent="0.15">
      <c r="H8535" s="2"/>
      <c r="K8535" s="3"/>
      <c r="L8535" s="3"/>
    </row>
    <row r="8536" spans="8:30" x14ac:dyDescent="0.15">
      <c r="H8536" s="2"/>
      <c r="K8536" s="3"/>
      <c r="L8536" s="3"/>
    </row>
    <row r="8537" spans="8:30" x14ac:dyDescent="0.15">
      <c r="H8537" s="2"/>
      <c r="K8537" s="3"/>
      <c r="L8537" s="3"/>
    </row>
    <row r="8538" spans="8:30" x14ac:dyDescent="0.15">
      <c r="H8538" s="2"/>
      <c r="K8538" s="3"/>
      <c r="L8538" s="3"/>
    </row>
    <row r="8539" spans="8:30" x14ac:dyDescent="0.15">
      <c r="H8539" s="2"/>
      <c r="K8539" s="3"/>
      <c r="L8539" s="3"/>
    </row>
    <row r="8540" spans="8:30" x14ac:dyDescent="0.15">
      <c r="H8540" s="2"/>
      <c r="K8540" s="3"/>
      <c r="L8540" s="3"/>
    </row>
    <row r="8541" spans="8:30" x14ac:dyDescent="0.15">
      <c r="H8541" s="2"/>
      <c r="K8541" s="3"/>
      <c r="L8541" s="3"/>
    </row>
    <row r="8542" spans="8:30" x14ac:dyDescent="0.15">
      <c r="H8542" s="2"/>
      <c r="AD8542" s="6"/>
    </row>
    <row r="8543" spans="8:30" x14ac:dyDescent="0.15">
      <c r="H8543" s="2"/>
      <c r="AD8543" s="6"/>
    </row>
    <row r="8544" spans="8:30" x14ac:dyDescent="0.15">
      <c r="H8544" s="2"/>
      <c r="AD8544" s="6"/>
    </row>
    <row r="8545" spans="8:30" x14ac:dyDescent="0.15">
      <c r="H8545" s="2"/>
      <c r="AD8545" s="6"/>
    </row>
    <row r="8546" spans="8:30" x14ac:dyDescent="0.15">
      <c r="H8546" s="2"/>
    </row>
    <row r="8547" spans="8:30" x14ac:dyDescent="0.15">
      <c r="H8547" s="2"/>
    </row>
    <row r="8548" spans="8:30" x14ac:dyDescent="0.15">
      <c r="H8548" s="2"/>
      <c r="K8548" s="3"/>
      <c r="L8548" s="3"/>
    </row>
    <row r="8549" spans="8:30" x14ac:dyDescent="0.15">
      <c r="H8549" s="2"/>
      <c r="K8549" s="3"/>
      <c r="L8549" s="3"/>
    </row>
    <row r="8550" spans="8:30" x14ac:dyDescent="0.15">
      <c r="H8550" s="2"/>
      <c r="K8550" s="3"/>
      <c r="L8550" s="3"/>
    </row>
    <row r="8551" spans="8:30" x14ac:dyDescent="0.15">
      <c r="H8551" s="2"/>
      <c r="K8551" s="3"/>
      <c r="L8551" s="3"/>
    </row>
    <row r="8552" spans="8:30" x14ac:dyDescent="0.15">
      <c r="H8552" s="2"/>
      <c r="K8552" s="3"/>
      <c r="L8552" s="3"/>
    </row>
    <row r="8553" spans="8:30" x14ac:dyDescent="0.15">
      <c r="H8553" s="2"/>
      <c r="K8553" s="3"/>
      <c r="L8553" s="3"/>
    </row>
    <row r="8554" spans="8:30" x14ac:dyDescent="0.15">
      <c r="H8554" s="2"/>
      <c r="K8554" s="3"/>
      <c r="L8554" s="3"/>
    </row>
    <row r="8555" spans="8:30" x14ac:dyDescent="0.15">
      <c r="H8555" s="2"/>
      <c r="K8555" s="3"/>
      <c r="L8555" s="3"/>
    </row>
    <row r="8556" spans="8:30" x14ac:dyDescent="0.15">
      <c r="H8556" s="2"/>
    </row>
    <row r="8557" spans="8:30" x14ac:dyDescent="0.15">
      <c r="H8557" s="2"/>
    </row>
    <row r="8558" spans="8:30" x14ac:dyDescent="0.15">
      <c r="H8558" s="2"/>
    </row>
    <row r="8559" spans="8:30" x14ac:dyDescent="0.15">
      <c r="H8559" s="2"/>
    </row>
    <row r="8560" spans="8:30" x14ac:dyDescent="0.15">
      <c r="H8560" s="2"/>
    </row>
    <row r="8561" spans="8:28" x14ac:dyDescent="0.15">
      <c r="H8561" s="2"/>
    </row>
    <row r="8562" spans="8:28" x14ac:dyDescent="0.15">
      <c r="H8562" s="2"/>
    </row>
    <row r="8563" spans="8:28" x14ac:dyDescent="0.15">
      <c r="H8563" s="2"/>
    </row>
    <row r="8564" spans="8:28" x14ac:dyDescent="0.15">
      <c r="H8564" s="2"/>
    </row>
    <row r="8565" spans="8:28" x14ac:dyDescent="0.15">
      <c r="H8565" s="2"/>
    </row>
    <row r="8566" spans="8:28" x14ac:dyDescent="0.15">
      <c r="H8566" s="2"/>
    </row>
    <row r="8567" spans="8:28" x14ac:dyDescent="0.15">
      <c r="H8567" s="2"/>
    </row>
    <row r="8568" spans="8:28" x14ac:dyDescent="0.15">
      <c r="H8568" s="2"/>
    </row>
    <row r="8569" spans="8:28" x14ac:dyDescent="0.15">
      <c r="H8569" s="2"/>
    </row>
    <row r="8570" spans="8:28" x14ac:dyDescent="0.15">
      <c r="H8570" s="2"/>
    </row>
    <row r="8571" spans="8:28" x14ac:dyDescent="0.15">
      <c r="H8571" s="2"/>
    </row>
    <row r="8572" spans="8:28" x14ac:dyDescent="0.15">
      <c r="H8572" s="2"/>
      <c r="T8572" s="3"/>
      <c r="U8572" s="3"/>
      <c r="Y8572" s="3"/>
      <c r="AA8572" s="3"/>
      <c r="AB8572" s="3"/>
    </row>
    <row r="8573" spans="8:28" x14ac:dyDescent="0.15">
      <c r="H8573" s="2"/>
      <c r="T8573" s="3"/>
      <c r="U8573" s="3"/>
      <c r="Y8573" s="3"/>
      <c r="AA8573" s="3"/>
      <c r="AB8573" s="3"/>
    </row>
    <row r="8574" spans="8:28" x14ac:dyDescent="0.15">
      <c r="H8574" s="2"/>
      <c r="T8574" s="3"/>
      <c r="U8574" s="3"/>
      <c r="Y8574" s="3"/>
      <c r="AA8574" s="3"/>
      <c r="AB8574" s="3"/>
    </row>
    <row r="8575" spans="8:28" x14ac:dyDescent="0.15">
      <c r="H8575" s="2"/>
      <c r="T8575" s="3"/>
      <c r="U8575" s="3"/>
      <c r="Y8575" s="3"/>
      <c r="AA8575" s="3"/>
      <c r="AB8575" s="3"/>
    </row>
    <row r="8576" spans="8:28" x14ac:dyDescent="0.15">
      <c r="H8576" s="2"/>
    </row>
    <row r="8577" spans="8:28" x14ac:dyDescent="0.15">
      <c r="H8577" s="2"/>
    </row>
    <row r="8578" spans="8:28" x14ac:dyDescent="0.15">
      <c r="H8578" s="2"/>
      <c r="T8578" s="3"/>
      <c r="U8578" s="3"/>
      <c r="Y8578" s="3"/>
      <c r="AA8578" s="3"/>
      <c r="AB8578" s="3"/>
    </row>
    <row r="8579" spans="8:28" x14ac:dyDescent="0.15">
      <c r="H8579" s="2"/>
      <c r="T8579" s="3"/>
      <c r="U8579" s="3"/>
      <c r="Y8579" s="3"/>
      <c r="AA8579" s="3"/>
      <c r="AB8579" s="3"/>
    </row>
    <row r="8580" spans="8:28" x14ac:dyDescent="0.15">
      <c r="H8580" s="2"/>
      <c r="T8580" s="3"/>
      <c r="U8580" s="3"/>
      <c r="Y8580" s="3"/>
      <c r="AB8580" s="3"/>
    </row>
    <row r="8581" spans="8:28" x14ac:dyDescent="0.15">
      <c r="H8581" s="2"/>
      <c r="T8581" s="3"/>
      <c r="U8581" s="3"/>
      <c r="Y8581" s="3"/>
      <c r="AB8581" s="3"/>
    </row>
    <row r="8582" spans="8:28" x14ac:dyDescent="0.15">
      <c r="H8582" s="2"/>
    </row>
    <row r="8583" spans="8:28" x14ac:dyDescent="0.15">
      <c r="H8583" s="2"/>
    </row>
    <row r="8584" spans="8:28" x14ac:dyDescent="0.15">
      <c r="H8584" s="2"/>
    </row>
    <row r="8585" spans="8:28" x14ac:dyDescent="0.15">
      <c r="H8585" s="2"/>
    </row>
    <row r="8586" spans="8:28" x14ac:dyDescent="0.15">
      <c r="H8586" s="2"/>
    </row>
    <row r="8587" spans="8:28" x14ac:dyDescent="0.15">
      <c r="H8587" s="2"/>
    </row>
    <row r="8588" spans="8:28" x14ac:dyDescent="0.15">
      <c r="H8588" s="2"/>
    </row>
    <row r="8589" spans="8:28" x14ac:dyDescent="0.15">
      <c r="H8589" s="2"/>
    </row>
    <row r="8590" spans="8:28" x14ac:dyDescent="0.15">
      <c r="H8590" s="2"/>
    </row>
    <row r="8591" spans="8:28" x14ac:dyDescent="0.15">
      <c r="H8591" s="2"/>
    </row>
    <row r="8592" spans="8:28" x14ac:dyDescent="0.15">
      <c r="H8592" s="2"/>
    </row>
    <row r="8593" spans="8:28" x14ac:dyDescent="0.15">
      <c r="H8593" s="2"/>
    </row>
    <row r="8594" spans="8:28" x14ac:dyDescent="0.15">
      <c r="H8594" s="2"/>
      <c r="T8594" s="3"/>
      <c r="U8594" s="3"/>
      <c r="Y8594" s="3"/>
      <c r="AB8594" s="3"/>
    </row>
    <row r="8595" spans="8:28" x14ac:dyDescent="0.15">
      <c r="H8595" s="2"/>
      <c r="T8595" s="3"/>
      <c r="U8595" s="3"/>
      <c r="Y8595" s="3"/>
      <c r="AB8595" s="3"/>
    </row>
    <row r="8596" spans="8:28" x14ac:dyDescent="0.15">
      <c r="H8596" s="2"/>
    </row>
    <row r="8597" spans="8:28" x14ac:dyDescent="0.15">
      <c r="H8597" s="2"/>
    </row>
    <row r="8598" spans="8:28" x14ac:dyDescent="0.15">
      <c r="H8598" s="2"/>
    </row>
    <row r="8599" spans="8:28" x14ac:dyDescent="0.15">
      <c r="H8599" s="2"/>
    </row>
    <row r="8600" spans="8:28" x14ac:dyDescent="0.15">
      <c r="H8600" s="2"/>
    </row>
    <row r="8601" spans="8:28" x14ac:dyDescent="0.15">
      <c r="H8601" s="2"/>
    </row>
    <row r="8602" spans="8:28" x14ac:dyDescent="0.15">
      <c r="H8602" s="2"/>
    </row>
    <row r="8603" spans="8:28" x14ac:dyDescent="0.15">
      <c r="H8603" s="2"/>
    </row>
    <row r="8604" spans="8:28" x14ac:dyDescent="0.15">
      <c r="H8604" s="2"/>
      <c r="K8604" s="3"/>
      <c r="L8604" s="3"/>
    </row>
    <row r="8605" spans="8:28" x14ac:dyDescent="0.15">
      <c r="H8605" s="2"/>
      <c r="K8605" s="3"/>
      <c r="L8605" s="3"/>
    </row>
    <row r="8606" spans="8:28" x14ac:dyDescent="0.15">
      <c r="H8606" s="2"/>
      <c r="K8606" s="3"/>
      <c r="L8606" s="3"/>
    </row>
    <row r="8607" spans="8:28" x14ac:dyDescent="0.15">
      <c r="H8607" s="2"/>
      <c r="K8607" s="3"/>
      <c r="L8607" s="3"/>
    </row>
    <row r="8608" spans="8:28" x14ac:dyDescent="0.15">
      <c r="H8608" s="2"/>
      <c r="K8608" s="3"/>
      <c r="L8608" s="3"/>
    </row>
    <row r="8609" spans="8:30" x14ac:dyDescent="0.15">
      <c r="H8609" s="2"/>
      <c r="K8609" s="3"/>
      <c r="L8609" s="3"/>
    </row>
    <row r="8610" spans="8:30" x14ac:dyDescent="0.15">
      <c r="H8610" s="2"/>
    </row>
    <row r="8611" spans="8:30" x14ac:dyDescent="0.15">
      <c r="H8611" s="2"/>
    </row>
    <row r="8612" spans="8:30" x14ac:dyDescent="0.15">
      <c r="H8612" s="2"/>
    </row>
    <row r="8613" spans="8:30" x14ac:dyDescent="0.15">
      <c r="H8613" s="2"/>
    </row>
    <row r="8614" spans="8:30" x14ac:dyDescent="0.15">
      <c r="H8614" s="2"/>
      <c r="J8614" s="6"/>
      <c r="S8614" s="3"/>
      <c r="T8614" s="3"/>
      <c r="Y8614" s="3"/>
      <c r="AD8614" s="6"/>
    </row>
    <row r="8615" spans="8:30" x14ac:dyDescent="0.15">
      <c r="H8615" s="2"/>
      <c r="J8615" s="6"/>
      <c r="S8615" s="3"/>
      <c r="T8615" s="3"/>
      <c r="Y8615" s="3"/>
      <c r="AD8615" s="6"/>
    </row>
    <row r="8616" spans="8:30" x14ac:dyDescent="0.15">
      <c r="H8616" s="2"/>
      <c r="K8616" s="3"/>
      <c r="L8616" s="3"/>
      <c r="S8616" s="3"/>
      <c r="T8616" s="3"/>
      <c r="V8616" s="3"/>
      <c r="Y8616" s="3"/>
    </row>
    <row r="8617" spans="8:30" x14ac:dyDescent="0.15">
      <c r="H8617" s="2"/>
      <c r="K8617" s="3"/>
      <c r="L8617" s="3"/>
      <c r="S8617" s="3"/>
      <c r="T8617" s="3"/>
      <c r="V8617" s="3"/>
      <c r="Y8617" s="3"/>
    </row>
    <row r="8618" spans="8:30" x14ac:dyDescent="0.15">
      <c r="H8618" s="2"/>
    </row>
    <row r="8619" spans="8:30" x14ac:dyDescent="0.15">
      <c r="H8619" s="2"/>
    </row>
    <row r="8620" spans="8:30" x14ac:dyDescent="0.15">
      <c r="H8620" s="2"/>
    </row>
    <row r="8621" spans="8:30" x14ac:dyDescent="0.15">
      <c r="H8621" s="2"/>
    </row>
    <row r="8622" spans="8:30" x14ac:dyDescent="0.15">
      <c r="H8622" s="2"/>
    </row>
    <row r="8623" spans="8:30" x14ac:dyDescent="0.15">
      <c r="H8623" s="2"/>
    </row>
    <row r="8624" spans="8:30" x14ac:dyDescent="0.15">
      <c r="H8624" s="2"/>
    </row>
    <row r="8625" spans="8:25" x14ac:dyDescent="0.15">
      <c r="H8625" s="2"/>
    </row>
    <row r="8626" spans="8:25" x14ac:dyDescent="0.15">
      <c r="H8626" s="2"/>
    </row>
    <row r="8627" spans="8:25" x14ac:dyDescent="0.15">
      <c r="H8627" s="2"/>
    </row>
    <row r="8628" spans="8:25" x14ac:dyDescent="0.15">
      <c r="H8628" s="2"/>
    </row>
    <row r="8629" spans="8:25" x14ac:dyDescent="0.15">
      <c r="H8629" s="2"/>
    </row>
    <row r="8630" spans="8:25" x14ac:dyDescent="0.15">
      <c r="H8630" s="2"/>
    </row>
    <row r="8631" spans="8:25" x14ac:dyDescent="0.15">
      <c r="H8631" s="2"/>
    </row>
    <row r="8632" spans="8:25" x14ac:dyDescent="0.15">
      <c r="H8632" s="2"/>
    </row>
    <row r="8633" spans="8:25" x14ac:dyDescent="0.15">
      <c r="H8633" s="2"/>
    </row>
    <row r="8634" spans="8:25" x14ac:dyDescent="0.15">
      <c r="H8634" s="2"/>
    </row>
    <row r="8635" spans="8:25" x14ac:dyDescent="0.15">
      <c r="H8635" s="2"/>
    </row>
    <row r="8636" spans="8:25" x14ac:dyDescent="0.15">
      <c r="H8636" s="2"/>
      <c r="K8636" s="3"/>
      <c r="L8636" s="3"/>
      <c r="S8636" s="3"/>
      <c r="T8636" s="3"/>
      <c r="V8636" s="3"/>
      <c r="Y8636" s="3"/>
    </row>
    <row r="8637" spans="8:25" x14ac:dyDescent="0.15">
      <c r="H8637" s="2"/>
      <c r="K8637" s="3"/>
      <c r="L8637" s="3"/>
      <c r="S8637" s="3"/>
      <c r="T8637" s="3"/>
      <c r="V8637" s="3"/>
      <c r="Y8637" s="3"/>
    </row>
    <row r="8638" spans="8:25" x14ac:dyDescent="0.15">
      <c r="H8638" s="2"/>
      <c r="K8638" s="3"/>
      <c r="L8638" s="3"/>
    </row>
    <row r="8639" spans="8:25" x14ac:dyDescent="0.15">
      <c r="H8639" s="2"/>
      <c r="K8639" s="3"/>
      <c r="L8639" s="3"/>
    </row>
    <row r="8640" spans="8:25" x14ac:dyDescent="0.15">
      <c r="H8640" s="2"/>
      <c r="K8640" s="3"/>
      <c r="L8640" s="3"/>
    </row>
    <row r="8641" spans="8:28" x14ac:dyDescent="0.15">
      <c r="H8641" s="2"/>
      <c r="K8641" s="3"/>
      <c r="L8641" s="3"/>
    </row>
    <row r="8642" spans="8:28" x14ac:dyDescent="0.15">
      <c r="H8642" s="2"/>
      <c r="K8642" s="3"/>
      <c r="L8642" s="3"/>
      <c r="T8642" s="3"/>
      <c r="U8642" s="3"/>
      <c r="Y8642" s="3"/>
      <c r="AB8642" s="3"/>
    </row>
    <row r="8643" spans="8:28" x14ac:dyDescent="0.15">
      <c r="H8643" s="2"/>
      <c r="K8643" s="3"/>
      <c r="L8643" s="3"/>
      <c r="T8643" s="3"/>
      <c r="U8643" s="3"/>
      <c r="Y8643" s="3"/>
      <c r="AB8643" s="3"/>
    </row>
    <row r="8644" spans="8:28" x14ac:dyDescent="0.15">
      <c r="H8644" s="2"/>
      <c r="K8644" s="3"/>
      <c r="L8644" s="3"/>
      <c r="T8644" s="3"/>
      <c r="U8644" s="3"/>
      <c r="Y8644" s="3"/>
      <c r="AB8644" s="3"/>
    </row>
    <row r="8645" spans="8:28" x14ac:dyDescent="0.15">
      <c r="H8645" s="2"/>
      <c r="K8645" s="3"/>
      <c r="L8645" s="3"/>
      <c r="T8645" s="3"/>
      <c r="U8645" s="3"/>
      <c r="Y8645" s="3"/>
      <c r="AB8645" s="3"/>
    </row>
    <row r="8646" spans="8:28" x14ac:dyDescent="0.15">
      <c r="H8646" s="2"/>
      <c r="K8646" s="3"/>
      <c r="L8646" s="3"/>
    </row>
    <row r="8647" spans="8:28" x14ac:dyDescent="0.15">
      <c r="H8647" s="2"/>
      <c r="K8647" s="3"/>
      <c r="L8647" s="3"/>
    </row>
    <row r="8648" spans="8:28" x14ac:dyDescent="0.15">
      <c r="H8648" s="2"/>
    </row>
    <row r="8649" spans="8:28" x14ac:dyDescent="0.15">
      <c r="H8649" s="2"/>
    </row>
    <row r="8650" spans="8:28" x14ac:dyDescent="0.15">
      <c r="H8650" s="2"/>
      <c r="T8650" s="3"/>
      <c r="U8650" s="3"/>
      <c r="Y8650" s="3"/>
      <c r="AB8650" s="3"/>
    </row>
    <row r="8651" spans="8:28" x14ac:dyDescent="0.15">
      <c r="H8651" s="2"/>
      <c r="T8651" s="3"/>
      <c r="U8651" s="3"/>
      <c r="Y8651" s="3"/>
      <c r="AB8651" s="3"/>
    </row>
    <row r="8652" spans="8:28" x14ac:dyDescent="0.15">
      <c r="H8652" s="2"/>
    </row>
    <row r="8653" spans="8:28" x14ac:dyDescent="0.15">
      <c r="H8653" s="2"/>
    </row>
    <row r="8654" spans="8:28" x14ac:dyDescent="0.15">
      <c r="H8654" s="2"/>
    </row>
    <row r="8655" spans="8:28" x14ac:dyDescent="0.15">
      <c r="H8655" s="2"/>
    </row>
    <row r="8656" spans="8:28" x14ac:dyDescent="0.15">
      <c r="H8656" s="2"/>
    </row>
    <row r="8657" spans="8:28" x14ac:dyDescent="0.15">
      <c r="H8657" s="2"/>
    </row>
    <row r="8658" spans="8:28" x14ac:dyDescent="0.15">
      <c r="H8658" s="2"/>
      <c r="T8658" s="3"/>
      <c r="U8658" s="3"/>
      <c r="Y8658" s="3"/>
      <c r="AB8658" s="3"/>
    </row>
    <row r="8659" spans="8:28" x14ac:dyDescent="0.15">
      <c r="H8659" s="2"/>
      <c r="T8659" s="3"/>
      <c r="U8659" s="3"/>
      <c r="Y8659" s="3"/>
      <c r="AB8659" s="3"/>
    </row>
    <row r="8660" spans="8:28" x14ac:dyDescent="0.15">
      <c r="H8660" s="2"/>
      <c r="K8660" s="3"/>
      <c r="L8660" s="3"/>
      <c r="S8660" s="3"/>
      <c r="T8660" s="3"/>
      <c r="V8660" s="3"/>
      <c r="Y8660" s="3"/>
    </row>
    <row r="8661" spans="8:28" x14ac:dyDescent="0.15">
      <c r="H8661" s="2"/>
      <c r="K8661" s="3"/>
      <c r="L8661" s="3"/>
      <c r="S8661" s="3"/>
      <c r="T8661" s="3"/>
      <c r="V8661" s="3"/>
      <c r="Y8661" s="3"/>
    </row>
    <row r="8662" spans="8:28" x14ac:dyDescent="0.15">
      <c r="H8662" s="2"/>
    </row>
    <row r="8663" spans="8:28" x14ac:dyDescent="0.15">
      <c r="H8663" s="2"/>
    </row>
    <row r="8664" spans="8:28" x14ac:dyDescent="0.15">
      <c r="H8664" s="2"/>
      <c r="K8664" s="3"/>
      <c r="L8664" s="3"/>
    </row>
    <row r="8665" spans="8:28" x14ac:dyDescent="0.15">
      <c r="H8665" s="2"/>
      <c r="K8665" s="3"/>
      <c r="L8665" s="3"/>
    </row>
    <row r="8666" spans="8:28" x14ac:dyDescent="0.15">
      <c r="H8666" s="2"/>
      <c r="K8666" s="3"/>
      <c r="L8666" s="3"/>
      <c r="S8666" s="3"/>
      <c r="T8666" s="3"/>
      <c r="V8666" s="3"/>
      <c r="Y8666" s="3"/>
    </row>
    <row r="8667" spans="8:28" x14ac:dyDescent="0.15">
      <c r="H8667" s="2"/>
      <c r="K8667" s="3"/>
      <c r="L8667" s="3"/>
      <c r="S8667" s="3"/>
      <c r="T8667" s="3"/>
      <c r="V8667" s="3"/>
      <c r="Y8667" s="3"/>
    </row>
    <row r="8668" spans="8:28" x14ac:dyDescent="0.15">
      <c r="H8668" s="2"/>
      <c r="K8668" s="3"/>
      <c r="L8668" s="3"/>
    </row>
    <row r="8669" spans="8:28" x14ac:dyDescent="0.15">
      <c r="H8669" s="2"/>
      <c r="K8669" s="3"/>
      <c r="L8669" s="3"/>
    </row>
    <row r="8670" spans="8:28" x14ac:dyDescent="0.15">
      <c r="H8670" s="2"/>
      <c r="K8670" s="3"/>
      <c r="L8670" s="3"/>
      <c r="S8670" s="3"/>
      <c r="T8670" s="3"/>
      <c r="V8670" s="3"/>
      <c r="Y8670" s="3"/>
    </row>
    <row r="8671" spans="8:28" x14ac:dyDescent="0.15">
      <c r="H8671" s="2"/>
      <c r="K8671" s="3"/>
      <c r="L8671" s="3"/>
      <c r="S8671" s="3"/>
      <c r="T8671" s="3"/>
      <c r="V8671" s="3"/>
      <c r="Y8671" s="3"/>
    </row>
    <row r="8672" spans="8:28" x14ac:dyDescent="0.15">
      <c r="H8672" s="2"/>
      <c r="K8672" s="3"/>
      <c r="L8672" s="3"/>
    </row>
    <row r="8673" spans="8:25" x14ac:dyDescent="0.15">
      <c r="H8673" s="2"/>
      <c r="K8673" s="3"/>
      <c r="L8673" s="3"/>
    </row>
    <row r="8674" spans="8:25" x14ac:dyDescent="0.15">
      <c r="H8674" s="2"/>
      <c r="K8674" s="3"/>
      <c r="L8674" s="3"/>
      <c r="S8674" s="3"/>
      <c r="T8674" s="3"/>
      <c r="V8674" s="3"/>
      <c r="Y8674" s="3"/>
    </row>
    <row r="8675" spans="8:25" x14ac:dyDescent="0.15">
      <c r="H8675" s="2"/>
      <c r="K8675" s="3"/>
      <c r="L8675" s="3"/>
      <c r="S8675" s="3"/>
      <c r="T8675" s="3"/>
      <c r="V8675" s="3"/>
      <c r="Y8675" s="3"/>
    </row>
    <row r="8676" spans="8:25" x14ac:dyDescent="0.15">
      <c r="H8676" s="2"/>
      <c r="K8676" s="3"/>
      <c r="L8676" s="3"/>
    </row>
    <row r="8677" spans="8:25" x14ac:dyDescent="0.15">
      <c r="H8677" s="2"/>
      <c r="K8677" s="3"/>
      <c r="L8677" s="3"/>
    </row>
    <row r="8678" spans="8:25" x14ac:dyDescent="0.15">
      <c r="H8678" s="2"/>
      <c r="K8678" s="3"/>
      <c r="L8678" s="3"/>
      <c r="S8678" s="3"/>
      <c r="T8678" s="3"/>
      <c r="V8678" s="3"/>
      <c r="Y8678" s="3"/>
    </row>
    <row r="8679" spans="8:25" x14ac:dyDescent="0.15">
      <c r="H8679" s="2"/>
      <c r="K8679" s="3"/>
      <c r="L8679" s="3"/>
      <c r="S8679" s="3"/>
      <c r="T8679" s="3"/>
      <c r="V8679" s="3"/>
      <c r="Y8679" s="3"/>
    </row>
    <row r="8680" spans="8:25" x14ac:dyDescent="0.15">
      <c r="H8680" s="2"/>
      <c r="K8680" s="3"/>
      <c r="L8680" s="3"/>
    </row>
    <row r="8681" spans="8:25" x14ac:dyDescent="0.15">
      <c r="H8681" s="2"/>
      <c r="K8681" s="3"/>
      <c r="L8681" s="3"/>
    </row>
    <row r="8682" spans="8:25" x14ac:dyDescent="0.15">
      <c r="H8682" s="2"/>
      <c r="K8682" s="3"/>
      <c r="L8682" s="3"/>
      <c r="S8682" s="3"/>
      <c r="T8682" s="3"/>
      <c r="V8682" s="3"/>
      <c r="Y8682" s="3"/>
    </row>
    <row r="8683" spans="8:25" x14ac:dyDescent="0.15">
      <c r="H8683" s="2"/>
      <c r="K8683" s="3"/>
      <c r="L8683" s="3"/>
      <c r="S8683" s="3"/>
      <c r="T8683" s="3"/>
      <c r="V8683" s="3"/>
      <c r="Y8683" s="3"/>
    </row>
    <row r="8684" spans="8:25" x14ac:dyDescent="0.15">
      <c r="H8684" s="2"/>
      <c r="K8684" s="3"/>
      <c r="L8684" s="3"/>
    </row>
    <row r="8685" spans="8:25" x14ac:dyDescent="0.15">
      <c r="H8685" s="2"/>
      <c r="K8685" s="3"/>
      <c r="L8685" s="3"/>
    </row>
    <row r="8686" spans="8:25" x14ac:dyDescent="0.15">
      <c r="H8686" s="2"/>
      <c r="K8686" s="3"/>
      <c r="L8686" s="3"/>
      <c r="S8686" s="3"/>
      <c r="T8686" s="3"/>
      <c r="V8686" s="3"/>
      <c r="Y8686" s="3"/>
    </row>
    <row r="8687" spans="8:25" x14ac:dyDescent="0.15">
      <c r="H8687" s="2"/>
      <c r="K8687" s="3"/>
      <c r="L8687" s="3"/>
      <c r="S8687" s="3"/>
      <c r="T8687" s="3"/>
      <c r="V8687" s="3"/>
      <c r="Y8687" s="3"/>
    </row>
    <row r="8688" spans="8:25" x14ac:dyDescent="0.15">
      <c r="H8688" s="2"/>
      <c r="K8688" s="3"/>
      <c r="L8688" s="3"/>
    </row>
    <row r="8689" spans="8:28" x14ac:dyDescent="0.15">
      <c r="H8689" s="2"/>
      <c r="K8689" s="3"/>
      <c r="L8689" s="3"/>
    </row>
    <row r="8690" spans="8:28" x14ac:dyDescent="0.15">
      <c r="H8690" s="2"/>
      <c r="K8690" s="3"/>
      <c r="L8690" s="3"/>
      <c r="T8690" s="3"/>
      <c r="U8690" s="3"/>
      <c r="Y8690" s="3"/>
      <c r="AB8690" s="3"/>
    </row>
    <row r="8691" spans="8:28" x14ac:dyDescent="0.15">
      <c r="H8691" s="2"/>
      <c r="K8691" s="3"/>
      <c r="L8691" s="3"/>
      <c r="T8691" s="3"/>
      <c r="U8691" s="3"/>
      <c r="Y8691" s="3"/>
      <c r="AB8691" s="3"/>
    </row>
    <row r="8692" spans="8:28" x14ac:dyDescent="0.15">
      <c r="H8692" s="2"/>
      <c r="K8692" s="3"/>
      <c r="L8692" s="3"/>
    </row>
    <row r="8693" spans="8:28" x14ac:dyDescent="0.15">
      <c r="H8693" s="2"/>
      <c r="K8693" s="3"/>
      <c r="L8693" s="3"/>
    </row>
    <row r="8694" spans="8:28" x14ac:dyDescent="0.15">
      <c r="H8694" s="2"/>
    </row>
    <row r="8695" spans="8:28" x14ac:dyDescent="0.15">
      <c r="H8695" s="2"/>
    </row>
    <row r="8696" spans="8:28" x14ac:dyDescent="0.15">
      <c r="H8696" s="2"/>
    </row>
    <row r="8697" spans="8:28" x14ac:dyDescent="0.15">
      <c r="H8697" s="2"/>
    </row>
    <row r="8698" spans="8:28" x14ac:dyDescent="0.15">
      <c r="H8698" s="2"/>
    </row>
    <row r="8699" spans="8:28" x14ac:dyDescent="0.15">
      <c r="H8699" s="2"/>
    </row>
    <row r="8700" spans="8:28" x14ac:dyDescent="0.15">
      <c r="H8700" s="2"/>
      <c r="K8700" s="3"/>
      <c r="L8700" s="3"/>
      <c r="T8700" s="3"/>
      <c r="Y8700" s="3"/>
    </row>
    <row r="8701" spans="8:28" x14ac:dyDescent="0.15">
      <c r="H8701" s="2"/>
      <c r="K8701" s="3"/>
      <c r="L8701" s="3"/>
      <c r="T8701" s="3"/>
      <c r="Y8701" s="3"/>
    </row>
    <row r="8702" spans="8:28" x14ac:dyDescent="0.15">
      <c r="H8702" s="2"/>
      <c r="K8702" s="3"/>
      <c r="L8702" s="3"/>
    </row>
    <row r="8703" spans="8:28" x14ac:dyDescent="0.15">
      <c r="H8703" s="2"/>
      <c r="K8703" s="3"/>
      <c r="L8703" s="3"/>
    </row>
    <row r="8704" spans="8:28" x14ac:dyDescent="0.15">
      <c r="H8704" s="2"/>
      <c r="K8704" s="3"/>
      <c r="L8704" s="3"/>
    </row>
    <row r="8705" spans="8:25" x14ac:dyDescent="0.15">
      <c r="H8705" s="2"/>
      <c r="K8705" s="3"/>
      <c r="L8705" s="3"/>
    </row>
    <row r="8706" spans="8:25" x14ac:dyDescent="0.15">
      <c r="H8706" s="2"/>
      <c r="K8706" s="3"/>
      <c r="L8706" s="3"/>
    </row>
    <row r="8707" spans="8:25" x14ac:dyDescent="0.15">
      <c r="H8707" s="2"/>
      <c r="K8707" s="3"/>
      <c r="L8707" s="3"/>
    </row>
    <row r="8708" spans="8:25" x14ac:dyDescent="0.15">
      <c r="H8708" s="2"/>
    </row>
    <row r="8709" spans="8:25" x14ac:dyDescent="0.15">
      <c r="H8709" s="2"/>
    </row>
    <row r="8710" spans="8:25" x14ac:dyDescent="0.15">
      <c r="H8710" s="2"/>
      <c r="T8710" s="3"/>
      <c r="Y8710" s="3"/>
    </row>
    <row r="8711" spans="8:25" x14ac:dyDescent="0.15">
      <c r="H8711" s="2"/>
      <c r="T8711" s="3"/>
      <c r="Y8711" s="3"/>
    </row>
    <row r="8712" spans="8:25" x14ac:dyDescent="0.15">
      <c r="H8712" s="2"/>
      <c r="K8712" s="3"/>
      <c r="L8712" s="3"/>
      <c r="S8712" s="3"/>
      <c r="T8712" s="3"/>
      <c r="V8712" s="3"/>
      <c r="Y8712" s="3"/>
    </row>
    <row r="8713" spans="8:25" x14ac:dyDescent="0.15">
      <c r="H8713" s="2"/>
      <c r="K8713" s="3"/>
      <c r="L8713" s="3"/>
      <c r="S8713" s="3"/>
      <c r="T8713" s="3"/>
      <c r="V8713" s="3"/>
      <c r="Y8713" s="3"/>
    </row>
    <row r="8714" spans="8:25" x14ac:dyDescent="0.15">
      <c r="H8714" s="2"/>
      <c r="K8714" s="3"/>
      <c r="L8714" s="3"/>
      <c r="S8714" s="3"/>
      <c r="T8714" s="3"/>
      <c r="V8714" s="3"/>
      <c r="Y8714" s="3"/>
    </row>
    <row r="8715" spans="8:25" x14ac:dyDescent="0.15">
      <c r="H8715" s="2"/>
      <c r="K8715" s="3"/>
      <c r="L8715" s="3"/>
      <c r="S8715" s="3"/>
      <c r="T8715" s="3"/>
      <c r="V8715" s="3"/>
      <c r="Y8715" s="3"/>
    </row>
    <row r="8716" spans="8:25" x14ac:dyDescent="0.15">
      <c r="H8716" s="2"/>
      <c r="K8716" s="3"/>
      <c r="L8716" s="3"/>
      <c r="S8716" s="3"/>
      <c r="T8716" s="3"/>
      <c r="V8716" s="3"/>
      <c r="Y8716" s="3"/>
    </row>
    <row r="8717" spans="8:25" x14ac:dyDescent="0.15">
      <c r="H8717" s="2"/>
      <c r="K8717" s="3"/>
      <c r="L8717" s="3"/>
      <c r="S8717" s="3"/>
      <c r="T8717" s="3"/>
      <c r="V8717" s="3"/>
      <c r="Y8717" s="3"/>
    </row>
    <row r="8718" spans="8:25" x14ac:dyDescent="0.15">
      <c r="H8718" s="2"/>
      <c r="K8718" s="3"/>
      <c r="L8718" s="3"/>
    </row>
    <row r="8719" spans="8:25" x14ac:dyDescent="0.15">
      <c r="H8719" s="2"/>
      <c r="K8719" s="3"/>
      <c r="L8719" s="3"/>
    </row>
    <row r="8720" spans="8:25" x14ac:dyDescent="0.15">
      <c r="H8720" s="2"/>
      <c r="K8720" s="3"/>
      <c r="L8720" s="3"/>
      <c r="S8720" s="3"/>
      <c r="T8720" s="3"/>
      <c r="Y8720" s="3"/>
    </row>
    <row r="8721" spans="8:28" x14ac:dyDescent="0.15">
      <c r="H8721" s="2"/>
      <c r="K8721" s="3"/>
      <c r="L8721" s="3"/>
      <c r="S8721" s="3"/>
      <c r="T8721" s="3"/>
      <c r="Y8721" s="3"/>
    </row>
    <row r="8722" spans="8:28" x14ac:dyDescent="0.15">
      <c r="H8722" s="2"/>
      <c r="K8722" s="3"/>
      <c r="L8722" s="3"/>
      <c r="S8722" s="3"/>
      <c r="T8722" s="3"/>
      <c r="V8722" s="3"/>
    </row>
    <row r="8723" spans="8:28" x14ac:dyDescent="0.15">
      <c r="H8723" s="2"/>
      <c r="K8723" s="3"/>
      <c r="L8723" s="3"/>
      <c r="S8723" s="3"/>
      <c r="T8723" s="3"/>
      <c r="V8723" s="3"/>
    </row>
    <row r="8724" spans="8:28" x14ac:dyDescent="0.15">
      <c r="H8724" s="2"/>
      <c r="K8724" s="3"/>
      <c r="L8724" s="3"/>
    </row>
    <row r="8725" spans="8:28" x14ac:dyDescent="0.15">
      <c r="H8725" s="2"/>
      <c r="K8725" s="3"/>
      <c r="L8725" s="3"/>
    </row>
    <row r="8726" spans="8:28" x14ac:dyDescent="0.15">
      <c r="H8726" s="2"/>
    </row>
    <row r="8727" spans="8:28" x14ac:dyDescent="0.15">
      <c r="H8727" s="2"/>
    </row>
    <row r="8728" spans="8:28" x14ac:dyDescent="0.15">
      <c r="H8728" s="2"/>
    </row>
    <row r="8729" spans="8:28" x14ac:dyDescent="0.15">
      <c r="H8729" s="2"/>
    </row>
    <row r="8730" spans="8:28" x14ac:dyDescent="0.15">
      <c r="H8730" s="2"/>
      <c r="K8730" s="3"/>
      <c r="L8730" s="3"/>
      <c r="S8730" s="3"/>
      <c r="T8730" s="3"/>
      <c r="U8730" s="3"/>
      <c r="V8730" s="3"/>
      <c r="Y8730" s="3"/>
      <c r="AB8730" s="3"/>
    </row>
    <row r="8731" spans="8:28" x14ac:dyDescent="0.15">
      <c r="H8731" s="2"/>
      <c r="K8731" s="3"/>
      <c r="L8731" s="3"/>
      <c r="S8731" s="3"/>
      <c r="T8731" s="3"/>
      <c r="U8731" s="3"/>
      <c r="V8731" s="3"/>
      <c r="Y8731" s="3"/>
      <c r="AB8731" s="3"/>
    </row>
    <row r="8732" spans="8:28" x14ac:dyDescent="0.15">
      <c r="H8732" s="2"/>
      <c r="K8732" s="3"/>
      <c r="L8732" s="3"/>
      <c r="S8732" s="3"/>
      <c r="T8732" s="3"/>
      <c r="V8732" s="3"/>
      <c r="Y8732" s="3"/>
    </row>
    <row r="8733" spans="8:28" x14ac:dyDescent="0.15">
      <c r="H8733" s="2"/>
      <c r="K8733" s="3"/>
      <c r="L8733" s="3"/>
      <c r="S8733" s="3"/>
      <c r="T8733" s="3"/>
      <c r="V8733" s="3"/>
      <c r="Y8733" s="3"/>
    </row>
    <row r="8734" spans="8:28" x14ac:dyDescent="0.15">
      <c r="H8734" s="2"/>
      <c r="K8734" s="3"/>
      <c r="L8734" s="3"/>
      <c r="S8734" s="3"/>
      <c r="T8734" s="3"/>
      <c r="V8734" s="3"/>
      <c r="Y8734" s="3"/>
    </row>
    <row r="8735" spans="8:28" x14ac:dyDescent="0.15">
      <c r="H8735" s="2"/>
      <c r="K8735" s="3"/>
      <c r="L8735" s="3"/>
      <c r="S8735" s="3"/>
      <c r="T8735" s="3"/>
      <c r="V8735" s="3"/>
      <c r="Y8735" s="3"/>
    </row>
    <row r="8736" spans="8:28" x14ac:dyDescent="0.15">
      <c r="H8736" s="2"/>
      <c r="T8736" s="3"/>
      <c r="Y8736" s="3"/>
    </row>
    <row r="8737" spans="8:28" x14ac:dyDescent="0.15">
      <c r="H8737" s="2"/>
      <c r="T8737" s="3"/>
      <c r="Y8737" s="3"/>
    </row>
    <row r="8738" spans="8:28" x14ac:dyDescent="0.15">
      <c r="H8738" s="2"/>
      <c r="T8738" s="3"/>
      <c r="Y8738" s="3"/>
    </row>
    <row r="8739" spans="8:28" x14ac:dyDescent="0.15">
      <c r="H8739" s="2"/>
      <c r="T8739" s="3"/>
      <c r="Y8739" s="3"/>
    </row>
    <row r="8740" spans="8:28" x14ac:dyDescent="0.15">
      <c r="H8740" s="2"/>
      <c r="K8740" s="3"/>
      <c r="L8740" s="3"/>
      <c r="S8740" s="3"/>
      <c r="T8740" s="3"/>
      <c r="V8740" s="3"/>
      <c r="Y8740" s="3"/>
    </row>
    <row r="8741" spans="8:28" x14ac:dyDescent="0.15">
      <c r="H8741" s="2"/>
      <c r="K8741" s="3"/>
      <c r="L8741" s="3"/>
      <c r="S8741" s="3"/>
      <c r="T8741" s="3"/>
      <c r="V8741" s="3"/>
      <c r="Y8741" s="3"/>
    </row>
    <row r="8742" spans="8:28" x14ac:dyDescent="0.15">
      <c r="H8742" s="2"/>
      <c r="T8742" s="3"/>
      <c r="U8742" s="3"/>
      <c r="Y8742" s="3"/>
      <c r="AB8742" s="3"/>
    </row>
    <row r="8743" spans="8:28" x14ac:dyDescent="0.15">
      <c r="H8743" s="2"/>
      <c r="T8743" s="3"/>
      <c r="U8743" s="3"/>
      <c r="Y8743" s="3"/>
      <c r="AB8743" s="3"/>
    </row>
    <row r="8744" spans="8:28" x14ac:dyDescent="0.15">
      <c r="H8744" s="2"/>
      <c r="S8744" s="3"/>
      <c r="T8744" s="3"/>
      <c r="U8744" s="3"/>
      <c r="V8744" s="3"/>
      <c r="Y8744" s="3"/>
      <c r="AB8744" s="3"/>
    </row>
    <row r="8745" spans="8:28" x14ac:dyDescent="0.15">
      <c r="H8745" s="2"/>
      <c r="S8745" s="3"/>
      <c r="T8745" s="3"/>
      <c r="U8745" s="3"/>
      <c r="V8745" s="3"/>
      <c r="Y8745" s="3"/>
      <c r="AB8745" s="3"/>
    </row>
    <row r="8746" spans="8:28" x14ac:dyDescent="0.15">
      <c r="H8746" s="2"/>
    </row>
    <row r="8747" spans="8:28" x14ac:dyDescent="0.15">
      <c r="H8747" s="2"/>
    </row>
    <row r="8748" spans="8:28" x14ac:dyDescent="0.15">
      <c r="H8748" s="2"/>
      <c r="T8748" s="3"/>
      <c r="U8748" s="3"/>
      <c r="Y8748" s="3"/>
      <c r="AB8748" s="3"/>
    </row>
    <row r="8749" spans="8:28" x14ac:dyDescent="0.15">
      <c r="H8749" s="2"/>
      <c r="T8749" s="3"/>
      <c r="U8749" s="3"/>
      <c r="Y8749" s="3"/>
      <c r="AB8749" s="3"/>
    </row>
    <row r="8750" spans="8:28" x14ac:dyDescent="0.15">
      <c r="H8750" s="2"/>
    </row>
    <row r="8751" spans="8:28" x14ac:dyDescent="0.15">
      <c r="H8751" s="2"/>
    </row>
    <row r="8752" spans="8:28" x14ac:dyDescent="0.15">
      <c r="H8752" s="2"/>
    </row>
    <row r="8753" spans="8:25" x14ac:dyDescent="0.15">
      <c r="H8753" s="2"/>
    </row>
    <row r="8754" spans="8:25" x14ac:dyDescent="0.15">
      <c r="H8754" s="2"/>
    </row>
    <row r="8755" spans="8:25" x14ac:dyDescent="0.15">
      <c r="H8755" s="2"/>
    </row>
    <row r="8756" spans="8:25" x14ac:dyDescent="0.15">
      <c r="H8756" s="2"/>
      <c r="T8756" s="3"/>
      <c r="Y8756" s="3"/>
    </row>
    <row r="8757" spans="8:25" x14ac:dyDescent="0.15">
      <c r="H8757" s="2"/>
      <c r="T8757" s="3"/>
      <c r="Y8757" s="3"/>
    </row>
    <row r="8758" spans="8:25" x14ac:dyDescent="0.15">
      <c r="H8758" s="2"/>
      <c r="S8758" s="3"/>
      <c r="T8758" s="3"/>
      <c r="V8758" s="3"/>
      <c r="Y8758" s="3"/>
    </row>
    <row r="8759" spans="8:25" x14ac:dyDescent="0.15">
      <c r="H8759" s="2"/>
      <c r="S8759" s="3"/>
      <c r="T8759" s="3"/>
      <c r="V8759" s="3"/>
      <c r="Y8759" s="3"/>
    </row>
    <row r="8760" spans="8:25" x14ac:dyDescent="0.15">
      <c r="H8760" s="2"/>
    </row>
    <row r="8761" spans="8:25" x14ac:dyDescent="0.15">
      <c r="H8761" s="2"/>
    </row>
    <row r="8762" spans="8:25" x14ac:dyDescent="0.15">
      <c r="H8762" s="2"/>
    </row>
    <row r="8763" spans="8:25" x14ac:dyDescent="0.15">
      <c r="H8763" s="2"/>
    </row>
    <row r="8764" spans="8:25" x14ac:dyDescent="0.15">
      <c r="H8764" s="2"/>
    </row>
    <row r="8765" spans="8:25" x14ac:dyDescent="0.15">
      <c r="H8765" s="2"/>
    </row>
    <row r="8766" spans="8:25" x14ac:dyDescent="0.15">
      <c r="H8766" s="2"/>
    </row>
    <row r="8767" spans="8:25" x14ac:dyDescent="0.15">
      <c r="H8767" s="2"/>
    </row>
    <row r="8768" spans="8:25" x14ac:dyDescent="0.15">
      <c r="H8768" s="2"/>
    </row>
    <row r="8769" spans="8:28" x14ac:dyDescent="0.15">
      <c r="H8769" s="2"/>
    </row>
    <row r="8770" spans="8:28" x14ac:dyDescent="0.15">
      <c r="H8770" s="2"/>
      <c r="S8770" s="3"/>
      <c r="T8770" s="3"/>
      <c r="U8770" s="3"/>
      <c r="V8770" s="3"/>
      <c r="Y8770" s="3"/>
      <c r="AB8770" s="3"/>
    </row>
    <row r="8771" spans="8:28" x14ac:dyDescent="0.15">
      <c r="H8771" s="2"/>
      <c r="S8771" s="3"/>
      <c r="T8771" s="3"/>
      <c r="U8771" s="3"/>
      <c r="V8771" s="3"/>
      <c r="Y8771" s="3"/>
      <c r="AB8771" s="3"/>
    </row>
    <row r="8772" spans="8:28" x14ac:dyDescent="0.15">
      <c r="H8772" s="2"/>
    </row>
    <row r="8773" spans="8:28" x14ac:dyDescent="0.15">
      <c r="H8773" s="2"/>
    </row>
    <row r="8774" spans="8:28" x14ac:dyDescent="0.15">
      <c r="H8774" s="2"/>
      <c r="S8774" s="3"/>
      <c r="T8774" s="3"/>
      <c r="U8774" s="3"/>
      <c r="V8774" s="3"/>
      <c r="Y8774" s="3"/>
      <c r="AB8774" s="3"/>
    </row>
    <row r="8775" spans="8:28" x14ac:dyDescent="0.15">
      <c r="H8775" s="2"/>
      <c r="S8775" s="3"/>
      <c r="T8775" s="3"/>
      <c r="U8775" s="3"/>
      <c r="V8775" s="3"/>
      <c r="Y8775" s="3"/>
      <c r="AB8775" s="3"/>
    </row>
    <row r="8776" spans="8:28" x14ac:dyDescent="0.15">
      <c r="H8776" s="2"/>
      <c r="T8776" s="3"/>
      <c r="U8776" s="3"/>
      <c r="Y8776" s="3"/>
      <c r="AA8776" s="3"/>
      <c r="AB8776" s="3"/>
    </row>
    <row r="8777" spans="8:28" x14ac:dyDescent="0.15">
      <c r="H8777" s="2"/>
      <c r="T8777" s="3"/>
      <c r="U8777" s="3"/>
      <c r="Y8777" s="3"/>
      <c r="AB8777" s="3"/>
    </row>
    <row r="8778" spans="8:28" x14ac:dyDescent="0.15">
      <c r="H8778" s="2"/>
    </row>
    <row r="8779" spans="8:28" x14ac:dyDescent="0.15">
      <c r="H8779" s="2"/>
    </row>
    <row r="8780" spans="8:28" x14ac:dyDescent="0.15">
      <c r="H8780" s="2"/>
      <c r="K8780" s="3"/>
      <c r="L8780" s="3"/>
      <c r="S8780" s="3"/>
      <c r="T8780" s="3"/>
      <c r="U8780" s="3"/>
      <c r="V8780" s="3"/>
      <c r="Y8780" s="3"/>
      <c r="AB8780" s="3"/>
    </row>
    <row r="8781" spans="8:28" x14ac:dyDescent="0.15">
      <c r="H8781" s="2"/>
      <c r="K8781" s="3"/>
      <c r="L8781" s="3"/>
      <c r="S8781" s="3"/>
      <c r="T8781" s="3"/>
      <c r="U8781" s="3"/>
      <c r="V8781" s="3"/>
      <c r="Y8781" s="3"/>
      <c r="AB8781" s="3"/>
    </row>
    <row r="8782" spans="8:28" x14ac:dyDescent="0.15">
      <c r="H8782" s="2"/>
      <c r="K8782" s="3"/>
      <c r="L8782" s="3"/>
      <c r="T8782" s="3"/>
      <c r="U8782" s="3"/>
      <c r="Y8782" s="3"/>
      <c r="AB8782" s="3"/>
    </row>
    <row r="8783" spans="8:28" x14ac:dyDescent="0.15">
      <c r="H8783" s="2"/>
      <c r="K8783" s="3"/>
      <c r="L8783" s="3"/>
      <c r="T8783" s="3"/>
      <c r="U8783" s="3"/>
      <c r="Y8783" s="3"/>
      <c r="AB8783" s="3"/>
    </row>
    <row r="8784" spans="8:28" x14ac:dyDescent="0.15">
      <c r="H8784" s="2"/>
    </row>
    <row r="8785" spans="8:28" x14ac:dyDescent="0.15">
      <c r="H8785" s="2"/>
    </row>
    <row r="8786" spans="8:28" x14ac:dyDescent="0.15">
      <c r="H8786" s="2"/>
    </row>
    <row r="8787" spans="8:28" x14ac:dyDescent="0.15">
      <c r="H8787" s="2"/>
    </row>
    <row r="8788" spans="8:28" x14ac:dyDescent="0.15">
      <c r="H8788" s="2"/>
    </row>
    <row r="8789" spans="8:28" x14ac:dyDescent="0.15">
      <c r="H8789" s="2"/>
    </row>
    <row r="8790" spans="8:28" x14ac:dyDescent="0.15">
      <c r="H8790" s="2"/>
      <c r="S8790" s="3"/>
      <c r="T8790" s="3"/>
      <c r="V8790" s="3"/>
    </row>
    <row r="8791" spans="8:28" x14ac:dyDescent="0.15">
      <c r="H8791" s="2"/>
      <c r="S8791" s="3"/>
      <c r="T8791" s="3"/>
      <c r="V8791" s="3"/>
      <c r="Y8791" s="3"/>
    </row>
    <row r="8792" spans="8:28" x14ac:dyDescent="0.15">
      <c r="H8792" s="2"/>
      <c r="T8792" s="3"/>
      <c r="Y8792" s="3"/>
    </row>
    <row r="8793" spans="8:28" x14ac:dyDescent="0.15">
      <c r="H8793" s="2"/>
      <c r="T8793" s="3"/>
      <c r="Y8793" s="3"/>
    </row>
    <row r="8794" spans="8:28" x14ac:dyDescent="0.15">
      <c r="H8794" s="2"/>
    </row>
    <row r="8795" spans="8:28" x14ac:dyDescent="0.15">
      <c r="H8795" s="2"/>
    </row>
    <row r="8796" spans="8:28" x14ac:dyDescent="0.15">
      <c r="H8796" s="2"/>
      <c r="T8796" s="3"/>
      <c r="U8796" s="3"/>
      <c r="Y8796" s="3"/>
      <c r="AB8796" s="3"/>
    </row>
    <row r="8797" spans="8:28" x14ac:dyDescent="0.15">
      <c r="H8797" s="2"/>
      <c r="T8797" s="3"/>
      <c r="U8797" s="3"/>
      <c r="Y8797" s="3"/>
      <c r="AB8797" s="3"/>
    </row>
    <row r="8798" spans="8:28" x14ac:dyDescent="0.15">
      <c r="H8798" s="2"/>
    </row>
    <row r="8799" spans="8:28" x14ac:dyDescent="0.15">
      <c r="H8799" s="2"/>
    </row>
    <row r="8800" spans="8:28" x14ac:dyDescent="0.15">
      <c r="H8800" s="2"/>
    </row>
    <row r="8801" spans="8:28" x14ac:dyDescent="0.15">
      <c r="H8801" s="2"/>
    </row>
    <row r="8802" spans="8:28" x14ac:dyDescent="0.15">
      <c r="H8802" s="2"/>
      <c r="T8802" s="3"/>
      <c r="U8802" s="3"/>
    </row>
    <row r="8803" spans="8:28" x14ac:dyDescent="0.15">
      <c r="H8803" s="2"/>
      <c r="T8803" s="3"/>
      <c r="U8803" s="3"/>
      <c r="Y8803" s="3"/>
      <c r="AB8803" s="3"/>
    </row>
    <row r="8804" spans="8:28" x14ac:dyDescent="0.15">
      <c r="H8804" s="2"/>
      <c r="S8804" s="3"/>
      <c r="T8804" s="3"/>
      <c r="U8804" s="3"/>
      <c r="V8804" s="3"/>
      <c r="Y8804" s="3"/>
      <c r="AB8804" s="3"/>
    </row>
    <row r="8805" spans="8:28" x14ac:dyDescent="0.15">
      <c r="H8805" s="2"/>
      <c r="S8805" s="3"/>
      <c r="T8805" s="3"/>
      <c r="U8805" s="3"/>
      <c r="V8805" s="3"/>
      <c r="Y8805" s="3"/>
      <c r="AB8805" s="3"/>
    </row>
    <row r="8806" spans="8:28" x14ac:dyDescent="0.15">
      <c r="H8806" s="2"/>
      <c r="S8806" s="3"/>
      <c r="U8806" s="3"/>
      <c r="V8806" s="3"/>
      <c r="AB8806" s="3"/>
    </row>
    <row r="8807" spans="8:28" x14ac:dyDescent="0.15">
      <c r="H8807" s="2"/>
      <c r="S8807" s="3"/>
      <c r="U8807" s="3"/>
      <c r="V8807" s="3"/>
      <c r="AB8807" s="3"/>
    </row>
    <row r="8808" spans="8:28" x14ac:dyDescent="0.15">
      <c r="H8808" s="2"/>
    </row>
    <row r="8809" spans="8:28" x14ac:dyDescent="0.15">
      <c r="H8809" s="2"/>
    </row>
    <row r="8810" spans="8:28" x14ac:dyDescent="0.15">
      <c r="H8810" s="2"/>
    </row>
    <row r="8811" spans="8:28" x14ac:dyDescent="0.15">
      <c r="H8811" s="2"/>
    </row>
    <row r="8812" spans="8:28" x14ac:dyDescent="0.15">
      <c r="H8812" s="2"/>
      <c r="T8812" s="3"/>
      <c r="U8812" s="3"/>
      <c r="Y8812" s="3"/>
      <c r="AB8812" s="3"/>
    </row>
    <row r="8813" spans="8:28" x14ac:dyDescent="0.15">
      <c r="H8813" s="2"/>
      <c r="T8813" s="3"/>
      <c r="U8813" s="3"/>
      <c r="Y8813" s="3"/>
      <c r="AB8813" s="3"/>
    </row>
    <row r="8814" spans="8:28" x14ac:dyDescent="0.15">
      <c r="H8814" s="2"/>
    </row>
    <row r="8815" spans="8:28" x14ac:dyDescent="0.15">
      <c r="H8815" s="2"/>
    </row>
    <row r="8816" spans="8:28" x14ac:dyDescent="0.15">
      <c r="H8816" s="2"/>
      <c r="S8816" s="3"/>
      <c r="T8816" s="3"/>
      <c r="V8816" s="3"/>
      <c r="Y8816" s="3"/>
    </row>
    <row r="8817" spans="8:28" x14ac:dyDescent="0.15">
      <c r="H8817" s="2"/>
      <c r="S8817" s="3"/>
      <c r="T8817" s="3"/>
      <c r="V8817" s="3"/>
      <c r="Y8817" s="3"/>
    </row>
    <row r="8818" spans="8:28" x14ac:dyDescent="0.15">
      <c r="H8818" s="2"/>
      <c r="T8818" s="3"/>
      <c r="U8818" s="3"/>
      <c r="Y8818" s="3"/>
      <c r="AB8818" s="3"/>
    </row>
    <row r="8819" spans="8:28" x14ac:dyDescent="0.15">
      <c r="H8819" s="2"/>
      <c r="T8819" s="3"/>
      <c r="U8819" s="3"/>
      <c r="Y8819" s="3"/>
      <c r="AB8819" s="3"/>
    </row>
    <row r="8820" spans="8:28" x14ac:dyDescent="0.15">
      <c r="H8820" s="2"/>
    </row>
    <row r="8821" spans="8:28" x14ac:dyDescent="0.15">
      <c r="H8821" s="2"/>
    </row>
    <row r="8822" spans="8:28" x14ac:dyDescent="0.15">
      <c r="H8822" s="2"/>
      <c r="S8822" s="3"/>
      <c r="T8822" s="3"/>
      <c r="V8822" s="3"/>
      <c r="Y8822" s="3"/>
    </row>
    <row r="8823" spans="8:28" x14ac:dyDescent="0.15">
      <c r="H8823" s="2"/>
      <c r="S8823" s="3"/>
      <c r="T8823" s="3"/>
      <c r="V8823" s="3"/>
      <c r="Y8823" s="3"/>
    </row>
    <row r="8824" spans="8:28" x14ac:dyDescent="0.15">
      <c r="H8824" s="2"/>
      <c r="T8824" s="3"/>
      <c r="U8824" s="3"/>
      <c r="Y8824" s="3"/>
      <c r="AB8824" s="3"/>
    </row>
    <row r="8825" spans="8:28" x14ac:dyDescent="0.15">
      <c r="H8825" s="2"/>
      <c r="T8825" s="3"/>
      <c r="U8825" s="3"/>
      <c r="Y8825" s="3"/>
      <c r="AB8825" s="3"/>
    </row>
    <row r="8826" spans="8:28" x14ac:dyDescent="0.15">
      <c r="H8826" s="2"/>
    </row>
    <row r="8827" spans="8:28" x14ac:dyDescent="0.15">
      <c r="H8827" s="2"/>
    </row>
    <row r="8828" spans="8:28" x14ac:dyDescent="0.15">
      <c r="H8828" s="2"/>
    </row>
    <row r="8829" spans="8:28" x14ac:dyDescent="0.15">
      <c r="H8829" s="2"/>
    </row>
    <row r="8830" spans="8:28" x14ac:dyDescent="0.15">
      <c r="H8830" s="2"/>
    </row>
    <row r="8831" spans="8:28" x14ac:dyDescent="0.15">
      <c r="H8831" s="2"/>
    </row>
    <row r="8832" spans="8:28" x14ac:dyDescent="0.15">
      <c r="H8832" s="2"/>
    </row>
    <row r="8833" spans="8:8" x14ac:dyDescent="0.15">
      <c r="H8833" s="2"/>
    </row>
    <row r="8834" spans="8:8" x14ac:dyDescent="0.15">
      <c r="H8834" s="2"/>
    </row>
    <row r="8835" spans="8:8" x14ac:dyDescent="0.15">
      <c r="H8835" s="2"/>
    </row>
    <row r="8836" spans="8:8" x14ac:dyDescent="0.15">
      <c r="H8836" s="2"/>
    </row>
    <row r="8837" spans="8:8" x14ac:dyDescent="0.15">
      <c r="H8837" s="2"/>
    </row>
    <row r="8838" spans="8:8" x14ac:dyDescent="0.15">
      <c r="H8838" s="2"/>
    </row>
    <row r="8839" spans="8:8" x14ac:dyDescent="0.15">
      <c r="H8839" s="2"/>
    </row>
    <row r="8840" spans="8:8" x14ac:dyDescent="0.15">
      <c r="H8840" s="2"/>
    </row>
    <row r="8841" spans="8:8" x14ac:dyDescent="0.15">
      <c r="H8841" s="2"/>
    </row>
    <row r="8842" spans="8:8" x14ac:dyDescent="0.15">
      <c r="H8842" s="2"/>
    </row>
    <row r="8843" spans="8:8" x14ac:dyDescent="0.15">
      <c r="H8843" s="2"/>
    </row>
    <row r="8844" spans="8:8" x14ac:dyDescent="0.15">
      <c r="H8844" s="2"/>
    </row>
    <row r="8845" spans="8:8" x14ac:dyDescent="0.15">
      <c r="H8845" s="2"/>
    </row>
    <row r="8846" spans="8:8" x14ac:dyDescent="0.15">
      <c r="H8846" s="2"/>
    </row>
    <row r="8847" spans="8:8" x14ac:dyDescent="0.15">
      <c r="H8847" s="2"/>
    </row>
    <row r="8848" spans="8:8" x14ac:dyDescent="0.15">
      <c r="H8848" s="2"/>
    </row>
    <row r="8849" spans="8:8" x14ac:dyDescent="0.15">
      <c r="H8849" s="2"/>
    </row>
    <row r="8850" spans="8:8" x14ac:dyDescent="0.15">
      <c r="H8850" s="2"/>
    </row>
    <row r="8851" spans="8:8" x14ac:dyDescent="0.15">
      <c r="H8851" s="2"/>
    </row>
    <row r="8852" spans="8:8" x14ac:dyDescent="0.15">
      <c r="H8852" s="2"/>
    </row>
    <row r="8853" spans="8:8" x14ac:dyDescent="0.15">
      <c r="H8853" s="2"/>
    </row>
    <row r="8854" spans="8:8" x14ac:dyDescent="0.15">
      <c r="H8854" s="2"/>
    </row>
    <row r="8855" spans="8:8" x14ac:dyDescent="0.15">
      <c r="H8855" s="2"/>
    </row>
    <row r="8856" spans="8:8" x14ac:dyDescent="0.15">
      <c r="H8856" s="2"/>
    </row>
    <row r="8857" spans="8:8" x14ac:dyDescent="0.15">
      <c r="H8857" s="2"/>
    </row>
    <row r="8858" spans="8:8" x14ac:dyDescent="0.15">
      <c r="H8858" s="2"/>
    </row>
    <row r="8859" spans="8:8" x14ac:dyDescent="0.15">
      <c r="H8859" s="2"/>
    </row>
    <row r="8860" spans="8:8" x14ac:dyDescent="0.15">
      <c r="H8860" s="2"/>
    </row>
    <row r="8861" spans="8:8" x14ac:dyDescent="0.15">
      <c r="H8861" s="2"/>
    </row>
    <row r="8862" spans="8:8" x14ac:dyDescent="0.15">
      <c r="H8862" s="2"/>
    </row>
    <row r="8863" spans="8:8" x14ac:dyDescent="0.15">
      <c r="H8863" s="2"/>
    </row>
    <row r="8864" spans="8:8" x14ac:dyDescent="0.15">
      <c r="H8864" s="2"/>
    </row>
    <row r="8865" spans="8:8" x14ac:dyDescent="0.15">
      <c r="H8865" s="2"/>
    </row>
    <row r="8866" spans="8:8" x14ac:dyDescent="0.15">
      <c r="H8866" s="2"/>
    </row>
    <row r="8867" spans="8:8" x14ac:dyDescent="0.15">
      <c r="H8867" s="2"/>
    </row>
    <row r="8868" spans="8:8" x14ac:dyDescent="0.15">
      <c r="H8868" s="2"/>
    </row>
    <row r="8869" spans="8:8" x14ac:dyDescent="0.15">
      <c r="H8869" s="2"/>
    </row>
    <row r="8870" spans="8:8" x14ac:dyDescent="0.15">
      <c r="H8870" s="2"/>
    </row>
    <row r="8871" spans="8:8" x14ac:dyDescent="0.15">
      <c r="H8871" s="2"/>
    </row>
    <row r="8872" spans="8:8" x14ac:dyDescent="0.15">
      <c r="H8872" s="2"/>
    </row>
    <row r="8873" spans="8:8" x14ac:dyDescent="0.15">
      <c r="H8873" s="2"/>
    </row>
    <row r="8874" spans="8:8" x14ac:dyDescent="0.15">
      <c r="H8874" s="2"/>
    </row>
    <row r="8875" spans="8:8" x14ac:dyDescent="0.15">
      <c r="H8875" s="2"/>
    </row>
    <row r="8876" spans="8:8" x14ac:dyDescent="0.15">
      <c r="H8876" s="2"/>
    </row>
    <row r="8877" spans="8:8" x14ac:dyDescent="0.15">
      <c r="H8877" s="2"/>
    </row>
    <row r="8878" spans="8:8" x14ac:dyDescent="0.15">
      <c r="H8878" s="2"/>
    </row>
    <row r="8879" spans="8:8" x14ac:dyDescent="0.15">
      <c r="H8879" s="2"/>
    </row>
    <row r="8880" spans="8:8" x14ac:dyDescent="0.15">
      <c r="H8880" s="2"/>
    </row>
    <row r="8881" spans="8:8" x14ac:dyDescent="0.15">
      <c r="H8881" s="2"/>
    </row>
    <row r="8882" spans="8:8" x14ac:dyDescent="0.15">
      <c r="H8882" s="2"/>
    </row>
    <row r="8883" spans="8:8" x14ac:dyDescent="0.15">
      <c r="H8883" s="2"/>
    </row>
    <row r="8884" spans="8:8" x14ac:dyDescent="0.15">
      <c r="H8884" s="2"/>
    </row>
    <row r="8885" spans="8:8" x14ac:dyDescent="0.15">
      <c r="H8885" s="2"/>
    </row>
    <row r="8886" spans="8:8" x14ac:dyDescent="0.15">
      <c r="H8886" s="2"/>
    </row>
    <row r="8887" spans="8:8" x14ac:dyDescent="0.15">
      <c r="H8887" s="2"/>
    </row>
    <row r="8888" spans="8:8" x14ac:dyDescent="0.15">
      <c r="H8888" s="2"/>
    </row>
    <row r="8889" spans="8:8" x14ac:dyDescent="0.15">
      <c r="H8889" s="2"/>
    </row>
    <row r="8890" spans="8:8" x14ac:dyDescent="0.15">
      <c r="H8890" s="2"/>
    </row>
    <row r="8891" spans="8:8" x14ac:dyDescent="0.15">
      <c r="H8891" s="2"/>
    </row>
    <row r="8892" spans="8:8" x14ac:dyDescent="0.15">
      <c r="H8892" s="2"/>
    </row>
    <row r="8893" spans="8:8" x14ac:dyDescent="0.15">
      <c r="H8893" s="2"/>
    </row>
    <row r="8894" spans="8:8" x14ac:dyDescent="0.15">
      <c r="H8894" s="2"/>
    </row>
    <row r="8895" spans="8:8" x14ac:dyDescent="0.15">
      <c r="H8895" s="2"/>
    </row>
    <row r="8896" spans="8:8" x14ac:dyDescent="0.15">
      <c r="H8896" s="2"/>
    </row>
    <row r="8897" spans="8:8" x14ac:dyDescent="0.15">
      <c r="H8897" s="2"/>
    </row>
    <row r="8898" spans="8:8" x14ac:dyDescent="0.15">
      <c r="H8898" s="2"/>
    </row>
    <row r="8899" spans="8:8" x14ac:dyDescent="0.15">
      <c r="H8899" s="2"/>
    </row>
    <row r="8900" spans="8:8" x14ac:dyDescent="0.15">
      <c r="H8900" s="2"/>
    </row>
    <row r="8901" spans="8:8" x14ac:dyDescent="0.15">
      <c r="H8901" s="2"/>
    </row>
    <row r="8902" spans="8:8" x14ac:dyDescent="0.15">
      <c r="H8902" s="2"/>
    </row>
    <row r="8903" spans="8:8" x14ac:dyDescent="0.15">
      <c r="H8903" s="2"/>
    </row>
    <row r="8904" spans="8:8" x14ac:dyDescent="0.15">
      <c r="H8904" s="2"/>
    </row>
    <row r="8905" spans="8:8" x14ac:dyDescent="0.15">
      <c r="H8905" s="2"/>
    </row>
    <row r="8906" spans="8:8" x14ac:dyDescent="0.15">
      <c r="H8906" s="2"/>
    </row>
    <row r="8907" spans="8:8" x14ac:dyDescent="0.15">
      <c r="H8907" s="2"/>
    </row>
    <row r="8908" spans="8:8" x14ac:dyDescent="0.15">
      <c r="H8908" s="2"/>
    </row>
    <row r="8909" spans="8:8" x14ac:dyDescent="0.15">
      <c r="H8909" s="2"/>
    </row>
    <row r="8910" spans="8:8" x14ac:dyDescent="0.15">
      <c r="H8910" s="2"/>
    </row>
    <row r="8911" spans="8:8" x14ac:dyDescent="0.15">
      <c r="H8911" s="2"/>
    </row>
    <row r="8912" spans="8:8" x14ac:dyDescent="0.15">
      <c r="H8912" s="2"/>
    </row>
    <row r="8913" spans="8:8" x14ac:dyDescent="0.15">
      <c r="H8913" s="2"/>
    </row>
    <row r="8914" spans="8:8" x14ac:dyDescent="0.15">
      <c r="H8914" s="2"/>
    </row>
    <row r="8915" spans="8:8" x14ac:dyDescent="0.15">
      <c r="H8915" s="2"/>
    </row>
    <row r="8916" spans="8:8" x14ac:dyDescent="0.15">
      <c r="H8916" s="2"/>
    </row>
    <row r="8917" spans="8:8" x14ac:dyDescent="0.15">
      <c r="H8917" s="2"/>
    </row>
    <row r="8918" spans="8:8" x14ac:dyDescent="0.15">
      <c r="H8918" s="2"/>
    </row>
    <row r="8919" spans="8:8" x14ac:dyDescent="0.15">
      <c r="H8919" s="2"/>
    </row>
    <row r="8920" spans="8:8" x14ac:dyDescent="0.15">
      <c r="H8920" s="2"/>
    </row>
    <row r="8921" spans="8:8" x14ac:dyDescent="0.15">
      <c r="H8921" s="2"/>
    </row>
    <row r="8922" spans="8:8" x14ac:dyDescent="0.15">
      <c r="H8922" s="2"/>
    </row>
    <row r="8923" spans="8:8" x14ac:dyDescent="0.15">
      <c r="H8923" s="2"/>
    </row>
    <row r="8924" spans="8:8" x14ac:dyDescent="0.15">
      <c r="H8924" s="2"/>
    </row>
    <row r="8925" spans="8:8" x14ac:dyDescent="0.15">
      <c r="H8925" s="2"/>
    </row>
    <row r="8926" spans="8:8" x14ac:dyDescent="0.15">
      <c r="H8926" s="2"/>
    </row>
    <row r="8927" spans="8:8" x14ac:dyDescent="0.15">
      <c r="H8927" s="2"/>
    </row>
    <row r="8928" spans="8:8" x14ac:dyDescent="0.15">
      <c r="H8928" s="2"/>
    </row>
    <row r="8929" spans="8:8" x14ac:dyDescent="0.15">
      <c r="H8929" s="2"/>
    </row>
    <row r="8930" spans="8:8" x14ac:dyDescent="0.15">
      <c r="H8930" s="2"/>
    </row>
    <row r="8931" spans="8:8" x14ac:dyDescent="0.15">
      <c r="H8931" s="2"/>
    </row>
    <row r="8932" spans="8:8" x14ac:dyDescent="0.15">
      <c r="H8932" s="2"/>
    </row>
    <row r="8933" spans="8:8" x14ac:dyDescent="0.15">
      <c r="H8933" s="2"/>
    </row>
    <row r="8934" spans="8:8" x14ac:dyDescent="0.15">
      <c r="H8934" s="2"/>
    </row>
    <row r="8935" spans="8:8" x14ac:dyDescent="0.15">
      <c r="H8935" s="2"/>
    </row>
    <row r="8936" spans="8:8" x14ac:dyDescent="0.15">
      <c r="H8936" s="2"/>
    </row>
    <row r="8937" spans="8:8" x14ac:dyDescent="0.15">
      <c r="H8937" s="2"/>
    </row>
    <row r="8938" spans="8:8" x14ac:dyDescent="0.15">
      <c r="H8938" s="2"/>
    </row>
    <row r="8939" spans="8:8" x14ac:dyDescent="0.15">
      <c r="H8939" s="2"/>
    </row>
    <row r="8940" spans="8:8" x14ac:dyDescent="0.15">
      <c r="H8940" s="2"/>
    </row>
    <row r="8941" spans="8:8" x14ac:dyDescent="0.15">
      <c r="H8941" s="2"/>
    </row>
    <row r="8942" spans="8:8" x14ac:dyDescent="0.15">
      <c r="H8942" s="2"/>
    </row>
    <row r="8943" spans="8:8" x14ac:dyDescent="0.15">
      <c r="H8943" s="2"/>
    </row>
    <row r="8944" spans="8:8" x14ac:dyDescent="0.15">
      <c r="H8944" s="2"/>
    </row>
    <row r="8945" spans="8:8" x14ac:dyDescent="0.15">
      <c r="H8945" s="2"/>
    </row>
    <row r="8946" spans="8:8" x14ac:dyDescent="0.15">
      <c r="H8946" s="2"/>
    </row>
    <row r="8947" spans="8:8" x14ac:dyDescent="0.15">
      <c r="H8947" s="2"/>
    </row>
    <row r="8948" spans="8:8" x14ac:dyDescent="0.15">
      <c r="H8948" s="2"/>
    </row>
    <row r="8949" spans="8:8" x14ac:dyDescent="0.15">
      <c r="H8949" s="2"/>
    </row>
    <row r="8950" spans="8:8" x14ac:dyDescent="0.15">
      <c r="H8950" s="2"/>
    </row>
    <row r="8951" spans="8:8" x14ac:dyDescent="0.15">
      <c r="H8951" s="2"/>
    </row>
    <row r="8952" spans="8:8" x14ac:dyDescent="0.15">
      <c r="H8952" s="2"/>
    </row>
    <row r="8953" spans="8:8" x14ac:dyDescent="0.15">
      <c r="H8953" s="2"/>
    </row>
    <row r="8954" spans="8:8" x14ac:dyDescent="0.15">
      <c r="H8954" s="2"/>
    </row>
    <row r="8955" spans="8:8" x14ac:dyDescent="0.15">
      <c r="H8955" s="2"/>
    </row>
    <row r="8956" spans="8:8" x14ac:dyDescent="0.15">
      <c r="H8956" s="2"/>
    </row>
    <row r="8957" spans="8:8" x14ac:dyDescent="0.15">
      <c r="H8957" s="2"/>
    </row>
    <row r="8958" spans="8:8" x14ac:dyDescent="0.15">
      <c r="H8958" s="2"/>
    </row>
    <row r="8959" spans="8:8" x14ac:dyDescent="0.15">
      <c r="H8959" s="2"/>
    </row>
    <row r="8960" spans="8:8" x14ac:dyDescent="0.15">
      <c r="H8960" s="2"/>
    </row>
    <row r="8961" spans="8:12" x14ac:dyDescent="0.15">
      <c r="H8961" s="2"/>
    </row>
    <row r="8962" spans="8:12" x14ac:dyDescent="0.15">
      <c r="H8962" s="2"/>
    </row>
    <row r="8963" spans="8:12" x14ac:dyDescent="0.15">
      <c r="H8963" s="2"/>
    </row>
    <row r="8964" spans="8:12" x14ac:dyDescent="0.15">
      <c r="H8964" s="2"/>
    </row>
    <row r="8965" spans="8:12" x14ac:dyDescent="0.15">
      <c r="H8965" s="2"/>
    </row>
    <row r="8966" spans="8:12" x14ac:dyDescent="0.15">
      <c r="H8966" s="2"/>
      <c r="K8966" s="3"/>
      <c r="L8966" s="3"/>
    </row>
    <row r="8967" spans="8:12" x14ac:dyDescent="0.15">
      <c r="H8967" s="2"/>
      <c r="K8967" s="3"/>
      <c r="L8967" s="3"/>
    </row>
    <row r="8968" spans="8:12" x14ac:dyDescent="0.15">
      <c r="H8968" s="2"/>
    </row>
    <row r="8969" spans="8:12" x14ac:dyDescent="0.15">
      <c r="H8969" s="2"/>
    </row>
    <row r="8970" spans="8:12" x14ac:dyDescent="0.15">
      <c r="H8970" s="2"/>
    </row>
    <row r="8971" spans="8:12" x14ac:dyDescent="0.15">
      <c r="H8971" s="2"/>
    </row>
    <row r="8972" spans="8:12" x14ac:dyDescent="0.15">
      <c r="H8972" s="2"/>
    </row>
    <row r="8973" spans="8:12" x14ac:dyDescent="0.15">
      <c r="H8973" s="2"/>
    </row>
    <row r="8974" spans="8:12" x14ac:dyDescent="0.15">
      <c r="H8974" s="2"/>
    </row>
    <row r="8975" spans="8:12" x14ac:dyDescent="0.15">
      <c r="H8975" s="2"/>
    </row>
    <row r="8976" spans="8:12" x14ac:dyDescent="0.15">
      <c r="H8976" s="2"/>
    </row>
    <row r="8977" spans="8:8" x14ac:dyDescent="0.15">
      <c r="H8977" s="2"/>
    </row>
    <row r="8978" spans="8:8" x14ac:dyDescent="0.15">
      <c r="H8978" s="2"/>
    </row>
    <row r="8979" spans="8:8" x14ac:dyDescent="0.15">
      <c r="H8979" s="2"/>
    </row>
    <row r="8980" spans="8:8" x14ac:dyDescent="0.15">
      <c r="H8980" s="2"/>
    </row>
    <row r="8981" spans="8:8" x14ac:dyDescent="0.15">
      <c r="H8981" s="2"/>
    </row>
    <row r="8982" spans="8:8" x14ac:dyDescent="0.15">
      <c r="H8982" s="2"/>
    </row>
    <row r="8983" spans="8:8" x14ac:dyDescent="0.15">
      <c r="H8983" s="2"/>
    </row>
    <row r="8984" spans="8:8" x14ac:dyDescent="0.15">
      <c r="H8984" s="2"/>
    </row>
    <row r="8985" spans="8:8" x14ac:dyDescent="0.15">
      <c r="H8985" s="2"/>
    </row>
    <row r="8986" spans="8:8" x14ac:dyDescent="0.15">
      <c r="H8986" s="2"/>
    </row>
    <row r="8987" spans="8:8" x14ac:dyDescent="0.15">
      <c r="H8987" s="2"/>
    </row>
    <row r="8988" spans="8:8" x14ac:dyDescent="0.15">
      <c r="H8988" s="2"/>
    </row>
    <row r="8989" spans="8:8" x14ac:dyDescent="0.15">
      <c r="H8989" s="2"/>
    </row>
    <row r="8990" spans="8:8" x14ac:dyDescent="0.15">
      <c r="H8990" s="2"/>
    </row>
    <row r="8991" spans="8:8" x14ac:dyDescent="0.15">
      <c r="H8991" s="2"/>
    </row>
    <row r="8992" spans="8:8" x14ac:dyDescent="0.15">
      <c r="H8992" s="2"/>
    </row>
    <row r="8993" spans="8:28" x14ac:dyDescent="0.15">
      <c r="H8993" s="2"/>
    </row>
    <row r="8994" spans="8:28" x14ac:dyDescent="0.15">
      <c r="H8994" s="2"/>
    </row>
    <row r="8995" spans="8:28" x14ac:dyDescent="0.15">
      <c r="H8995" s="2"/>
    </row>
    <row r="8996" spans="8:28" x14ac:dyDescent="0.15">
      <c r="H8996" s="2"/>
    </row>
    <row r="8997" spans="8:28" x14ac:dyDescent="0.15">
      <c r="H8997" s="2"/>
    </row>
    <row r="8998" spans="8:28" x14ac:dyDescent="0.15">
      <c r="Y8998" s="3"/>
      <c r="AA8998" s="3"/>
      <c r="AB8998" s="3"/>
    </row>
    <row r="9000" spans="8:28" x14ac:dyDescent="0.15">
      <c r="Y9000">
        <f>SUM(Y2:Y8999)</f>
        <v>0</v>
      </c>
    </row>
    <row r="9002" spans="8:28" x14ac:dyDescent="0.15">
      <c r="Y9002">
        <f>Y9000+'发票类型变动-国外账单'!Q56</f>
        <v>0</v>
      </c>
    </row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5"/>
  <sheetViews>
    <sheetView topLeftCell="B1" workbookViewId="0">
      <pane xSplit="7" ySplit="1" topLeftCell="I2" activePane="bottomRight" state="frozen"/>
      <selection pane="topRight"/>
      <selection pane="bottomLeft"/>
      <selection pane="bottomRight" activeCell="P21" sqref="P21"/>
    </sheetView>
  </sheetViews>
  <sheetFormatPr defaultColWidth="9" defaultRowHeight="13.5" x14ac:dyDescent="0.15"/>
  <cols>
    <col min="9" max="9" width="11.625" customWidth="1"/>
    <col min="10" max="10" width="9.5" customWidth="1"/>
    <col min="11" max="11" width="13.875" customWidth="1"/>
    <col min="12" max="12" width="7.5" customWidth="1"/>
    <col min="14" max="14" width="13.875" customWidth="1"/>
    <col min="16" max="16" width="11.625" customWidth="1"/>
    <col min="17" max="17" width="10.5" style="1" customWidth="1"/>
    <col min="19" max="19" width="16.125" customWidth="1"/>
    <col min="20" max="20" width="10.5" customWidth="1"/>
    <col min="22" max="22" width="38" customWidth="1"/>
    <col min="23" max="23" width="16.125" customWidth="1"/>
  </cols>
  <sheetData>
    <row r="1" spans="1:23" x14ac:dyDescent="0.15">
      <c r="A1" t="s">
        <v>118</v>
      </c>
      <c r="B1" t="s">
        <v>92</v>
      </c>
      <c r="C1" t="s">
        <v>72</v>
      </c>
      <c r="D1" t="s">
        <v>82</v>
      </c>
      <c r="E1" t="s">
        <v>51</v>
      </c>
      <c r="F1" t="s">
        <v>71</v>
      </c>
      <c r="G1" t="s">
        <v>96</v>
      </c>
      <c r="H1" t="s">
        <v>52</v>
      </c>
      <c r="I1" t="s">
        <v>61</v>
      </c>
      <c r="J1" t="s">
        <v>59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s="1" t="s">
        <v>125</v>
      </c>
      <c r="R1" t="s">
        <v>112</v>
      </c>
      <c r="S1" t="s">
        <v>107</v>
      </c>
      <c r="T1" t="s">
        <v>126</v>
      </c>
      <c r="U1" t="s">
        <v>127</v>
      </c>
      <c r="V1" t="s">
        <v>128</v>
      </c>
      <c r="W1" t="s">
        <v>129</v>
      </c>
    </row>
    <row r="2" spans="1:23" x14ac:dyDescent="0.15">
      <c r="I2" s="2"/>
      <c r="J2" s="3"/>
      <c r="K2" s="3"/>
      <c r="N2" s="3"/>
      <c r="T2" s="2"/>
      <c r="W2" s="4"/>
    </row>
    <row r="3" spans="1:23" x14ac:dyDescent="0.15">
      <c r="I3" s="2"/>
      <c r="J3" s="3"/>
      <c r="K3" s="3"/>
      <c r="N3" s="3"/>
      <c r="T3" s="2"/>
      <c r="W3" s="4"/>
    </row>
    <row r="4" spans="1:23" x14ac:dyDescent="0.15">
      <c r="I4" s="2"/>
      <c r="J4" s="3"/>
      <c r="K4" s="3"/>
      <c r="N4" s="3"/>
      <c r="T4" s="2"/>
      <c r="W4" s="4"/>
    </row>
    <row r="5" spans="1:23" x14ac:dyDescent="0.15">
      <c r="I5" s="2"/>
      <c r="J5" s="3"/>
      <c r="K5" s="3"/>
      <c r="N5" s="3"/>
      <c r="T5" s="2"/>
      <c r="W5" s="4"/>
    </row>
    <row r="6" spans="1:23" x14ac:dyDescent="0.15">
      <c r="I6" s="2"/>
      <c r="J6" s="3"/>
      <c r="K6" s="3"/>
      <c r="N6" s="3"/>
      <c r="T6" s="2"/>
      <c r="W6" s="4"/>
    </row>
    <row r="7" spans="1:23" x14ac:dyDescent="0.15">
      <c r="I7" s="2"/>
      <c r="J7" s="3"/>
      <c r="K7" s="3"/>
      <c r="N7" s="3"/>
      <c r="T7" s="2"/>
      <c r="W7" s="4"/>
    </row>
    <row r="8" spans="1:23" x14ac:dyDescent="0.15">
      <c r="I8" s="2"/>
      <c r="J8" s="3"/>
      <c r="K8" s="3"/>
      <c r="N8" s="3"/>
      <c r="T8" s="2"/>
      <c r="W8" s="4"/>
    </row>
    <row r="9" spans="1:23" x14ac:dyDescent="0.15">
      <c r="I9" s="2"/>
      <c r="J9" s="3"/>
      <c r="K9" s="3"/>
      <c r="N9" s="3"/>
      <c r="T9" s="2"/>
      <c r="W9" s="4"/>
    </row>
    <row r="10" spans="1:23" x14ac:dyDescent="0.15">
      <c r="I10" s="2"/>
      <c r="J10" s="3"/>
      <c r="K10" s="3"/>
      <c r="N10" s="3"/>
      <c r="T10" s="2"/>
      <c r="W10" s="4"/>
    </row>
    <row r="11" spans="1:23" x14ac:dyDescent="0.15">
      <c r="I11" s="2"/>
      <c r="T11" s="2"/>
      <c r="W11" s="4"/>
    </row>
    <row r="12" spans="1:23" x14ac:dyDescent="0.15">
      <c r="I12" s="2"/>
      <c r="T12" s="2"/>
      <c r="W12" s="4"/>
    </row>
    <row r="13" spans="1:23" x14ac:dyDescent="0.15">
      <c r="I13" s="2"/>
      <c r="T13" s="2"/>
      <c r="W13" s="4"/>
    </row>
    <row r="14" spans="1:23" x14ac:dyDescent="0.15">
      <c r="I14" s="2"/>
      <c r="T14" s="2"/>
      <c r="W14" s="4"/>
    </row>
    <row r="15" spans="1:23" x14ac:dyDescent="0.15">
      <c r="I15" s="2"/>
      <c r="T15" s="2"/>
      <c r="W15" s="4"/>
    </row>
    <row r="16" spans="1:23" x14ac:dyDescent="0.15">
      <c r="I16" s="2"/>
      <c r="T16" s="2"/>
      <c r="W16" s="4"/>
    </row>
    <row r="17" spans="9:23" x14ac:dyDescent="0.15">
      <c r="I17" s="2"/>
      <c r="T17" s="2"/>
      <c r="W17" s="4"/>
    </row>
    <row r="18" spans="9:23" x14ac:dyDescent="0.15">
      <c r="I18" s="2"/>
      <c r="T18" s="2"/>
      <c r="W18" s="4"/>
    </row>
    <row r="19" spans="9:23" x14ac:dyDescent="0.15">
      <c r="I19" s="2"/>
      <c r="T19" s="2"/>
      <c r="W19" s="4"/>
    </row>
    <row r="20" spans="9:23" x14ac:dyDescent="0.15">
      <c r="I20" s="2"/>
      <c r="T20" s="2"/>
      <c r="W20" s="4"/>
    </row>
    <row r="21" spans="9:23" x14ac:dyDescent="0.15">
      <c r="I21" s="2"/>
      <c r="T21" s="2"/>
      <c r="W21" s="4"/>
    </row>
    <row r="22" spans="9:23" x14ac:dyDescent="0.15">
      <c r="I22" s="2"/>
      <c r="T22" s="2"/>
      <c r="W22" s="4"/>
    </row>
    <row r="23" spans="9:23" x14ac:dyDescent="0.15">
      <c r="I23" s="2"/>
      <c r="T23" s="2"/>
      <c r="W23" s="4"/>
    </row>
    <row r="24" spans="9:23" x14ac:dyDescent="0.15">
      <c r="I24" s="2"/>
      <c r="T24" s="2"/>
      <c r="W24" s="4"/>
    </row>
    <row r="25" spans="9:23" x14ac:dyDescent="0.15">
      <c r="I25" s="2"/>
      <c r="T25" s="2"/>
      <c r="W25" s="4"/>
    </row>
    <row r="26" spans="9:23" x14ac:dyDescent="0.15">
      <c r="I26" s="2"/>
      <c r="T26" s="2"/>
      <c r="W26" s="4"/>
    </row>
    <row r="27" spans="9:23" x14ac:dyDescent="0.15">
      <c r="I27" s="2"/>
      <c r="T27" s="2"/>
      <c r="W27" s="4"/>
    </row>
    <row r="28" spans="9:23" x14ac:dyDescent="0.15">
      <c r="I28" s="2"/>
      <c r="T28" s="2"/>
      <c r="W28" s="4"/>
    </row>
    <row r="29" spans="9:23" x14ac:dyDescent="0.15">
      <c r="I29" s="2"/>
      <c r="J29" s="3"/>
      <c r="K29" s="3"/>
      <c r="N29" s="3"/>
      <c r="P29" s="3"/>
      <c r="Q29" s="5"/>
      <c r="T29" s="2"/>
      <c r="W29" s="4"/>
    </row>
    <row r="30" spans="9:23" x14ac:dyDescent="0.15">
      <c r="I30" s="2"/>
      <c r="J30" s="3"/>
      <c r="K30" s="3"/>
      <c r="N30" s="3"/>
      <c r="T30" s="2"/>
      <c r="W30" s="4"/>
    </row>
    <row r="31" spans="9:23" x14ac:dyDescent="0.15">
      <c r="I31" s="2"/>
      <c r="J31" s="3"/>
      <c r="K31" s="3"/>
      <c r="N31" s="3"/>
      <c r="T31" s="2"/>
      <c r="W31" s="4"/>
    </row>
    <row r="32" spans="9:23" x14ac:dyDescent="0.15">
      <c r="I32" s="2"/>
      <c r="J32" s="3"/>
      <c r="K32" s="3"/>
      <c r="N32" s="3"/>
      <c r="T32" s="2"/>
      <c r="W32" s="4"/>
    </row>
    <row r="33" spans="9:23" x14ac:dyDescent="0.15">
      <c r="I33" s="2"/>
      <c r="J33" s="3"/>
      <c r="K33" s="3"/>
      <c r="N33" s="3"/>
      <c r="T33" s="2"/>
      <c r="W33" s="4"/>
    </row>
    <row r="34" spans="9:23" x14ac:dyDescent="0.15">
      <c r="I34" s="2"/>
      <c r="J34" s="3"/>
      <c r="K34" s="3"/>
      <c r="N34" s="3"/>
      <c r="T34" s="2"/>
      <c r="W34" s="4"/>
    </row>
    <row r="35" spans="9:23" x14ac:dyDescent="0.15">
      <c r="I35" s="2"/>
      <c r="J35" s="3"/>
      <c r="K35" s="3"/>
      <c r="N35" s="3"/>
      <c r="T35" s="2"/>
      <c r="W35" s="4"/>
    </row>
    <row r="36" spans="9:23" x14ac:dyDescent="0.15">
      <c r="I36" s="2"/>
      <c r="J36" s="3"/>
      <c r="K36" s="3"/>
      <c r="N36" s="3"/>
      <c r="T36" s="2"/>
      <c r="W36" s="4"/>
    </row>
    <row r="37" spans="9:23" x14ac:dyDescent="0.15">
      <c r="I37" s="2"/>
      <c r="J37" s="3"/>
      <c r="K37" s="3"/>
      <c r="N37" s="3"/>
      <c r="T37" s="2"/>
      <c r="W37" s="4"/>
    </row>
    <row r="38" spans="9:23" x14ac:dyDescent="0.15">
      <c r="I38" s="2"/>
      <c r="J38" s="3"/>
      <c r="K38" s="3"/>
      <c r="N38" s="3"/>
      <c r="T38" s="2"/>
      <c r="W38" s="4"/>
    </row>
    <row r="39" spans="9:23" x14ac:dyDescent="0.15">
      <c r="I39" s="2"/>
      <c r="J39" s="3"/>
      <c r="K39" s="3"/>
      <c r="N39" s="3"/>
      <c r="T39" s="2"/>
      <c r="W39" s="4"/>
    </row>
    <row r="40" spans="9:23" x14ac:dyDescent="0.15">
      <c r="I40" s="2"/>
      <c r="J40" s="3"/>
      <c r="K40" s="3"/>
      <c r="N40" s="3"/>
      <c r="T40" s="2"/>
      <c r="W40" s="4"/>
    </row>
    <row r="41" spans="9:23" x14ac:dyDescent="0.15">
      <c r="I41" s="2"/>
      <c r="J41" s="3"/>
      <c r="K41" s="3"/>
      <c r="N41" s="3"/>
      <c r="T41" s="2"/>
      <c r="W41" s="4"/>
    </row>
    <row r="42" spans="9:23" x14ac:dyDescent="0.15">
      <c r="I42" s="2"/>
      <c r="J42" s="3"/>
      <c r="K42" s="3"/>
      <c r="N42" s="3"/>
      <c r="T42" s="2"/>
      <c r="W42" s="4"/>
    </row>
    <row r="43" spans="9:23" x14ac:dyDescent="0.15">
      <c r="I43" s="2"/>
      <c r="J43" s="3"/>
      <c r="K43" s="3"/>
      <c r="N43" s="3"/>
      <c r="T43" s="2"/>
      <c r="W43" s="4"/>
    </row>
    <row r="44" spans="9:23" x14ac:dyDescent="0.15">
      <c r="I44" s="2"/>
      <c r="J44" s="3"/>
      <c r="K44" s="3"/>
      <c r="N44" s="3"/>
      <c r="T44" s="2"/>
      <c r="W44" s="4"/>
    </row>
    <row r="45" spans="9:23" x14ac:dyDescent="0.15">
      <c r="I45" s="2"/>
      <c r="J45" s="3"/>
      <c r="K45" s="3"/>
      <c r="N45" s="3"/>
      <c r="T45" s="2"/>
      <c r="W45" s="4"/>
    </row>
    <row r="46" spans="9:23" x14ac:dyDescent="0.15">
      <c r="I46" s="2"/>
      <c r="J46" s="3"/>
      <c r="K46" s="3"/>
      <c r="N46" s="3"/>
      <c r="T46" s="2"/>
      <c r="W46" s="4"/>
    </row>
    <row r="47" spans="9:23" x14ac:dyDescent="0.15">
      <c r="I47" s="2"/>
      <c r="J47" s="3"/>
      <c r="K47" s="3"/>
      <c r="N47" s="3"/>
      <c r="T47" s="2"/>
      <c r="W47" s="4"/>
    </row>
    <row r="48" spans="9:23" x14ac:dyDescent="0.15">
      <c r="I48" s="2"/>
      <c r="J48" s="3"/>
      <c r="K48" s="3"/>
      <c r="N48" s="3"/>
      <c r="T48" s="2"/>
      <c r="W48" s="4"/>
    </row>
    <row r="49" spans="9:23" x14ac:dyDescent="0.15">
      <c r="I49" s="2"/>
      <c r="J49" s="3"/>
      <c r="K49" s="3"/>
      <c r="N49" s="3"/>
      <c r="T49" s="2"/>
      <c r="W49" s="4"/>
    </row>
    <row r="50" spans="9:23" x14ac:dyDescent="0.15">
      <c r="I50" s="2"/>
      <c r="J50" s="3"/>
      <c r="K50" s="3"/>
      <c r="N50" s="3"/>
      <c r="T50" s="2"/>
      <c r="W50" s="4"/>
    </row>
    <row r="51" spans="9:23" x14ac:dyDescent="0.15">
      <c r="I51" s="2"/>
      <c r="J51" s="3"/>
      <c r="K51" s="3"/>
      <c r="N51" s="3"/>
      <c r="T51" s="2"/>
      <c r="W51" s="4"/>
    </row>
    <row r="52" spans="9:23" x14ac:dyDescent="0.15">
      <c r="I52" s="2"/>
      <c r="J52" s="3"/>
      <c r="K52" s="3"/>
      <c r="N52" s="3"/>
      <c r="T52" s="2"/>
      <c r="W52" s="4"/>
    </row>
    <row r="53" spans="9:23" x14ac:dyDescent="0.15">
      <c r="I53" s="2"/>
      <c r="J53" s="3"/>
      <c r="K53" s="3"/>
      <c r="N53" s="3"/>
      <c r="T53" s="2"/>
      <c r="W53" s="4"/>
    </row>
    <row r="54" spans="9:23" x14ac:dyDescent="0.15">
      <c r="I54" s="2"/>
      <c r="J54" s="3"/>
      <c r="K54" s="3"/>
      <c r="N54" s="3"/>
      <c r="T54" s="2"/>
      <c r="W54" s="4"/>
    </row>
    <row r="55" spans="9:23" x14ac:dyDescent="0.15">
      <c r="J55" s="3"/>
      <c r="K55" s="3"/>
      <c r="N55" s="3"/>
      <c r="P55" s="3"/>
      <c r="Q55" s="5"/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"/>
  <sheetViews>
    <sheetView workbookViewId="0">
      <selection activeCell="H10" sqref="H10"/>
    </sheetView>
  </sheetViews>
  <sheetFormatPr defaultColWidth="9" defaultRowHeight="13.5" x14ac:dyDescent="0.15"/>
  <sheetData>
    <row r="1" spans="1:30" x14ac:dyDescent="0.15">
      <c r="A1" t="s">
        <v>51</v>
      </c>
      <c r="B1" t="s">
        <v>61</v>
      </c>
      <c r="C1" t="s">
        <v>71</v>
      </c>
      <c r="D1" t="s">
        <v>52</v>
      </c>
      <c r="E1" t="s">
        <v>54</v>
      </c>
      <c r="F1" t="s">
        <v>64</v>
      </c>
      <c r="G1" t="s">
        <v>140</v>
      </c>
      <c r="H1" t="s">
        <v>55</v>
      </c>
      <c r="I1" t="s">
        <v>57</v>
      </c>
      <c r="J1" t="s">
        <v>141</v>
      </c>
      <c r="K1" t="s">
        <v>66</v>
      </c>
      <c r="L1" t="s">
        <v>76</v>
      </c>
      <c r="M1" t="s">
        <v>60</v>
      </c>
      <c r="N1" t="s">
        <v>142</v>
      </c>
      <c r="O1" t="s">
        <v>143</v>
      </c>
      <c r="P1" t="s">
        <v>62</v>
      </c>
      <c r="Q1" t="s">
        <v>63</v>
      </c>
      <c r="R1" t="s">
        <v>78</v>
      </c>
      <c r="S1" t="s">
        <v>79</v>
      </c>
      <c r="T1" t="s">
        <v>80</v>
      </c>
      <c r="U1" t="s">
        <v>144</v>
      </c>
      <c r="V1" t="s">
        <v>145</v>
      </c>
      <c r="W1" t="s">
        <v>146</v>
      </c>
      <c r="X1" t="s">
        <v>72</v>
      </c>
      <c r="Y1" t="s">
        <v>147</v>
      </c>
      <c r="Z1" t="s">
        <v>148</v>
      </c>
      <c r="AA1" t="s">
        <v>81</v>
      </c>
      <c r="AB1" t="s">
        <v>92</v>
      </c>
      <c r="AC1" t="s">
        <v>149</v>
      </c>
      <c r="AD1" t="s">
        <v>150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统计表（含税）</vt:lpstr>
      <vt:lpstr>统计表（不含税）</vt:lpstr>
      <vt:lpstr>结算月报</vt:lpstr>
      <vt:lpstr>差异月报</vt:lpstr>
      <vt:lpstr>月报（含差异）</vt:lpstr>
      <vt:lpstr>结算月报明细</vt:lpstr>
      <vt:lpstr>差异月报明细</vt:lpstr>
      <vt:lpstr>发票类型变动</vt:lpstr>
      <vt:lpstr>发票类型变动-国外账单</vt:lpstr>
      <vt:lpstr>未结算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2021-10-21T10:01:23Z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3EAE71DA34904A8D8C395AFC1CF938A2</vt:lpwstr>
  </property>
</Properties>
</file>