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0" documentId="6_{EA08BB69-7502-4FF0-B55F-52B27D1D46B6}" xr6:coauthVersionLast="47" xr6:coauthVersionMax="47" xr10:uidLastSave="{00000000-0000-0000-0000-000000000000}"/>
  <bookViews>
    <workbookView xWindow="23232" yWindow="192" windowWidth="15072" windowHeight="16296" xr2:uid="{00000000-000D-0000-FFFF-FFFF00000000}"/>
  </bookViews>
  <sheets>
    <sheet name="回答マニュアル" sheetId="8" r:id="rId1"/>
    <sheet name="1. オープンデータ化の意義確認用ワークシート" sheetId="9" r:id="rId2"/>
    <sheet name="2. 不適合要件への該当確認用ワークシート" sheetId="10" r:id="rId3"/>
    <sheet name="3. ニーズ把握用ワークシート" sheetId="12" r:id="rId4"/>
    <sheet name="4. 公開方法の検討及び改善用ワークシート" sheetId="6" r:id="rId5"/>
  </sheets>
  <definedNames>
    <definedName name="_xlnm._FilterDatabase" localSheetId="2" hidden="1">'2. 不適合要件への該当確認用ワークシート'!$A$8:$AI$8</definedName>
    <definedName name="_xlnm._FilterDatabase" localSheetId="4" hidden="1">'4. 公開方法の検討及び改善用ワークシート'!$A$9:$BB$9</definedName>
    <definedName name="_xlnm.Print_Area" localSheetId="2">'2. 不適合要件への該当確認用ワークシート'!$A$1:$M$67</definedName>
    <definedName name="_xlnm.Print_Area" localSheetId="4">'4. 公開方法の検討及び改善用ワークシート'!$A$1:$AF$68</definedName>
    <definedName name="_xlnm.Print_Area" localSheetId="0">回答マニュアル!$A$1:$L$87</definedName>
    <definedName name="_xlnm.Print_Titles" localSheetId="3">'3. ニーズ把握用ワークシート'!$5:$7</definedName>
  </definedNames>
  <calcPr calcId="191029"/>
  <extLst>
    <ext xmlns:x14="http://schemas.microsoft.com/office/spreadsheetml/2009/9/main" uri="{79F54976-1DA5-4618-B147-4CDE4B953A38}">
      <x14:workbookPr defaultImageDpi="15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 i="12" l="1"/>
  <c r="D58" i="12"/>
  <c r="B59" i="12"/>
  <c r="D59" i="12"/>
  <c r="B60" i="12"/>
  <c r="D60" i="12"/>
  <c r="B61" i="12"/>
  <c r="D61" i="12"/>
  <c r="B62" i="12"/>
  <c r="D62" i="12"/>
  <c r="B63" i="12"/>
  <c r="D63" i="12"/>
  <c r="B64" i="12"/>
  <c r="D64" i="12"/>
  <c r="B65" i="12"/>
  <c r="D65" i="12"/>
  <c r="B66" i="12"/>
  <c r="D66" i="12"/>
  <c r="B67" i="12"/>
  <c r="D67" i="12"/>
  <c r="B34" i="12"/>
  <c r="D34" i="12"/>
  <c r="B35" i="12"/>
  <c r="D35" i="12"/>
  <c r="B36" i="12"/>
  <c r="D36" i="12"/>
  <c r="B37" i="12"/>
  <c r="D37" i="12"/>
  <c r="B38" i="12"/>
  <c r="D38" i="12"/>
  <c r="B39" i="12"/>
  <c r="D39" i="12"/>
  <c r="B40" i="12"/>
  <c r="D40" i="12"/>
  <c r="B41" i="12"/>
  <c r="D41" i="12"/>
  <c r="B42" i="12"/>
  <c r="D42" i="12"/>
  <c r="B43" i="12"/>
  <c r="D43" i="12"/>
  <c r="B44" i="12"/>
  <c r="D44" i="12"/>
  <c r="B45" i="12"/>
  <c r="D45" i="12"/>
  <c r="B46" i="12"/>
  <c r="D46" i="12"/>
  <c r="B47" i="12"/>
  <c r="D47" i="12"/>
  <c r="B48" i="12"/>
  <c r="D48" i="12"/>
  <c r="B49" i="12"/>
  <c r="D49" i="12"/>
  <c r="B50" i="12"/>
  <c r="D50" i="12"/>
  <c r="B51" i="12"/>
  <c r="D51" i="12"/>
  <c r="B52" i="12"/>
  <c r="D52" i="12"/>
  <c r="B53" i="12"/>
  <c r="D53" i="12"/>
  <c r="B54" i="12"/>
  <c r="D54" i="12"/>
  <c r="B55" i="12"/>
  <c r="D55" i="12"/>
  <c r="B56" i="12"/>
  <c r="D56" i="12"/>
  <c r="B57" i="12"/>
  <c r="D57" i="12"/>
  <c r="N13" i="6" l="1"/>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12" i="6"/>
  <c r="N10" i="6"/>
  <c r="N11" i="6"/>
  <c r="D11" i="12" l="1"/>
  <c r="D12" i="12"/>
  <c r="D13" i="12"/>
  <c r="D14" i="12"/>
  <c r="D15" i="12"/>
  <c r="D16" i="12"/>
  <c r="D17" i="12"/>
  <c r="D18" i="12"/>
  <c r="D19" i="12"/>
  <c r="D20" i="12"/>
  <c r="D21" i="12"/>
  <c r="D22" i="12"/>
  <c r="D23" i="12"/>
  <c r="D24" i="12"/>
  <c r="D25" i="12"/>
  <c r="D26" i="12"/>
  <c r="D27" i="12"/>
  <c r="D28" i="12"/>
  <c r="D29" i="12"/>
  <c r="D30" i="12"/>
  <c r="D31" i="12"/>
  <c r="D32" i="12"/>
  <c r="D33"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10" i="6"/>
  <c r="B11" i="6" l="1"/>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9" i="10"/>
  <c r="H10" i="10"/>
  <c r="L10" i="10" s="1"/>
  <c r="D10" i="12" s="1"/>
  <c r="H11" i="10"/>
  <c r="L11" i="10" s="1"/>
  <c r="H12" i="10"/>
  <c r="L12" i="10" s="1"/>
  <c r="H13" i="10"/>
  <c r="L13" i="10" s="1"/>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9" i="10"/>
  <c r="L9" i="10" s="1"/>
  <c r="D9" i="12" s="1"/>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9" i="10"/>
  <c r="J11" i="6" l="1"/>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10" i="6"/>
  <c r="Q11" i="6" l="1"/>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10" i="6"/>
  <c r="A11" i="6" l="1"/>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10"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W18" i="6"/>
  <c r="W26" i="6"/>
  <c r="W34" i="6"/>
  <c r="W42" i="6"/>
  <c r="W50" i="6"/>
  <c r="W58" i="6"/>
  <c r="W64" i="6"/>
  <c r="W65" i="6"/>
  <c r="W66" i="6"/>
  <c r="W10" i="6" l="1"/>
  <c r="W63" i="6"/>
  <c r="W55" i="6"/>
  <c r="W47" i="6"/>
  <c r="W39" i="6"/>
  <c r="W31" i="6"/>
  <c r="W23" i="6"/>
  <c r="W15" i="6"/>
  <c r="W62" i="6"/>
  <c r="W54" i="6"/>
  <c r="W46" i="6"/>
  <c r="W38" i="6"/>
  <c r="W30" i="6"/>
  <c r="W22" i="6"/>
  <c r="W14" i="6"/>
  <c r="W61" i="6"/>
  <c r="W53" i="6"/>
  <c r="W45" i="6"/>
  <c r="W37" i="6"/>
  <c r="W29" i="6"/>
  <c r="W21" i="6"/>
  <c r="W13" i="6"/>
  <c r="W60" i="6"/>
  <c r="W52" i="6"/>
  <c r="W44" i="6"/>
  <c r="W36" i="6"/>
  <c r="W28" i="6"/>
  <c r="W20" i="6"/>
  <c r="W12" i="6"/>
  <c r="W68" i="6"/>
  <c r="W67" i="6"/>
  <c r="W59" i="6"/>
  <c r="W51" i="6"/>
  <c r="W43" i="6"/>
  <c r="W35" i="6"/>
  <c r="W27" i="6"/>
  <c r="W19" i="6"/>
  <c r="W11" i="6"/>
  <c r="W57" i="6"/>
  <c r="W49" i="6"/>
  <c r="W41" i="6"/>
  <c r="W33" i="6"/>
  <c r="W25" i="6"/>
  <c r="W17" i="6"/>
  <c r="W56" i="6"/>
  <c r="W48" i="6"/>
  <c r="W40" i="6"/>
  <c r="W32" i="6"/>
  <c r="W24" i="6"/>
  <c r="W16" i="6"/>
  <c r="C53" i="6"/>
  <c r="X53" i="6" s="1"/>
  <c r="C11" i="6"/>
  <c r="C12" i="6"/>
  <c r="X12" i="6" s="1"/>
  <c r="C13" i="6"/>
  <c r="X13" i="6" s="1"/>
  <c r="C14" i="6"/>
  <c r="X14" i="6" s="1"/>
  <c r="C15" i="6"/>
  <c r="X15" i="6" s="1"/>
  <c r="C16" i="6"/>
  <c r="X16" i="6" s="1"/>
  <c r="C17" i="6"/>
  <c r="X17" i="6" s="1"/>
  <c r="C18" i="6"/>
  <c r="X18" i="6" s="1"/>
  <c r="C19" i="6"/>
  <c r="X19" i="6" s="1"/>
  <c r="C20" i="6"/>
  <c r="X20" i="6" s="1"/>
  <c r="C21" i="6"/>
  <c r="X21" i="6" s="1"/>
  <c r="C22" i="6"/>
  <c r="X22" i="6" s="1"/>
  <c r="C23" i="6"/>
  <c r="X23" i="6" s="1"/>
  <c r="C24" i="6"/>
  <c r="X24" i="6" s="1"/>
  <c r="C25" i="6"/>
  <c r="X25" i="6" s="1"/>
  <c r="C26" i="6"/>
  <c r="X26" i="6" s="1"/>
  <c r="C27" i="6"/>
  <c r="X27" i="6" s="1"/>
  <c r="C28" i="6"/>
  <c r="X28" i="6" s="1"/>
  <c r="C29" i="6"/>
  <c r="X29" i="6" s="1"/>
  <c r="C30" i="6"/>
  <c r="X30" i="6" s="1"/>
  <c r="C31" i="6"/>
  <c r="X31" i="6" s="1"/>
  <c r="C32" i="6"/>
  <c r="X32" i="6" s="1"/>
  <c r="C33" i="6"/>
  <c r="X33" i="6" s="1"/>
  <c r="C34" i="6"/>
  <c r="X34" i="6" s="1"/>
  <c r="C35" i="6"/>
  <c r="X35" i="6" s="1"/>
  <c r="C36" i="6"/>
  <c r="X36" i="6" s="1"/>
  <c r="C37" i="6"/>
  <c r="X37" i="6" s="1"/>
  <c r="C38" i="6"/>
  <c r="X38" i="6" s="1"/>
  <c r="C39" i="6"/>
  <c r="X39" i="6" s="1"/>
  <c r="C40" i="6"/>
  <c r="X40" i="6" s="1"/>
  <c r="C41" i="6"/>
  <c r="X41" i="6" s="1"/>
  <c r="C42" i="6"/>
  <c r="X42" i="6" s="1"/>
  <c r="C43" i="6"/>
  <c r="X43" i="6" s="1"/>
  <c r="C44" i="6"/>
  <c r="X44" i="6" s="1"/>
  <c r="C45" i="6"/>
  <c r="X45" i="6" s="1"/>
  <c r="C46" i="6"/>
  <c r="X46" i="6" s="1"/>
  <c r="C47" i="6"/>
  <c r="X47" i="6" s="1"/>
  <c r="C48" i="6"/>
  <c r="X48" i="6" s="1"/>
  <c r="C49" i="6"/>
  <c r="X49" i="6" s="1"/>
  <c r="C50" i="6"/>
  <c r="X50" i="6" s="1"/>
  <c r="C51" i="6"/>
  <c r="X51" i="6" s="1"/>
  <c r="C52" i="6"/>
  <c r="X52" i="6" s="1"/>
  <c r="C54" i="6"/>
  <c r="X54" i="6" s="1"/>
  <c r="C55" i="6"/>
  <c r="X55" i="6" s="1"/>
  <c r="C56" i="6"/>
  <c r="X56" i="6" s="1"/>
  <c r="C57" i="6"/>
  <c r="X57" i="6" s="1"/>
  <c r="C58" i="6"/>
  <c r="X58" i="6" s="1"/>
  <c r="C59" i="6"/>
  <c r="X59" i="6" s="1"/>
  <c r="C60" i="6"/>
  <c r="X60" i="6" s="1"/>
  <c r="C61" i="6"/>
  <c r="X61" i="6" s="1"/>
  <c r="C62" i="6"/>
  <c r="X62" i="6" s="1"/>
  <c r="C63" i="6"/>
  <c r="X63" i="6" s="1"/>
  <c r="C64" i="6"/>
  <c r="X64" i="6" s="1"/>
  <c r="C65" i="6"/>
  <c r="X65" i="6" s="1"/>
  <c r="C66" i="6"/>
  <c r="X66" i="6" s="1"/>
  <c r="C67" i="6"/>
  <c r="X67" i="6" s="1"/>
  <c r="C68" i="6"/>
  <c r="X68" i="6" s="1"/>
  <c r="C10" i="6"/>
  <c r="X10" i="6" s="1"/>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alcChain>
</file>

<file path=xl/sharedStrings.xml><?xml version="1.0" encoding="utf-8"?>
<sst xmlns="http://schemas.openxmlformats.org/spreadsheetml/2006/main" count="202" uniqueCount="167">
  <si>
    <t>#</t>
    <phoneticPr fontId="1"/>
  </si>
  <si>
    <t>部局課室名：</t>
    <rPh sb="0" eb="2">
      <t>ブキョク</t>
    </rPh>
    <rPh sb="2" eb="4">
      <t>カシツ</t>
    </rPh>
    <rPh sb="4" eb="5">
      <t>メイ</t>
    </rPh>
    <phoneticPr fontId="1"/>
  </si>
  <si>
    <t>官民データ活用推進基本法　第十一条の規定の確認</t>
    <rPh sb="0" eb="2">
      <t>カンミン</t>
    </rPh>
    <rPh sb="5" eb="12">
      <t>カツヨウスイシンキホンホウ</t>
    </rPh>
    <rPh sb="13" eb="14">
      <t>ダイ</t>
    </rPh>
    <rPh sb="14" eb="16">
      <t>ジュウイチ</t>
    </rPh>
    <rPh sb="16" eb="17">
      <t>ジョウ</t>
    </rPh>
    <rPh sb="18" eb="20">
      <t>キテイ</t>
    </rPh>
    <rPh sb="21" eb="23">
      <t>カクニン</t>
    </rPh>
    <phoneticPr fontId="1"/>
  </si>
  <si>
    <t>個人情報</t>
    <rPh sb="0" eb="4">
      <t>コジンジョウホウ</t>
    </rPh>
    <phoneticPr fontId="1"/>
  </si>
  <si>
    <t>個人情報有無</t>
    <rPh sb="0" eb="6">
      <t>コジンジョウホウウム</t>
    </rPh>
    <phoneticPr fontId="1"/>
  </si>
  <si>
    <t>特定個人情報有無</t>
    <rPh sb="0" eb="8">
      <t>トクテイコジンジョウホウウム</t>
    </rPh>
    <phoneticPr fontId="1"/>
  </si>
  <si>
    <t>要配慮個人情報有無</t>
    <rPh sb="0" eb="1">
      <t>ヨウ</t>
    </rPh>
    <rPh sb="1" eb="3">
      <t>ハイリョ</t>
    </rPh>
    <rPh sb="3" eb="5">
      <t>コジン</t>
    </rPh>
    <rPh sb="5" eb="7">
      <t>ジョウホウ</t>
    </rPh>
    <rPh sb="7" eb="9">
      <t>ウム</t>
    </rPh>
    <phoneticPr fontId="1"/>
  </si>
  <si>
    <t>秩序維持や権利利益</t>
    <rPh sb="0" eb="4">
      <t>チツジョイジ</t>
    </rPh>
    <rPh sb="5" eb="9">
      <t>ケンリリエキ</t>
    </rPh>
    <phoneticPr fontId="1"/>
  </si>
  <si>
    <t>個別法令の確認</t>
    <rPh sb="0" eb="4">
      <t>コベツホウレイ</t>
    </rPh>
    <rPh sb="5" eb="7">
      <t>カクニン</t>
    </rPh>
    <phoneticPr fontId="1"/>
  </si>
  <si>
    <t>データの収集・利用目的</t>
    <rPh sb="4" eb="6">
      <t>シュウシュウ</t>
    </rPh>
    <rPh sb="7" eb="11">
      <t>リヨウモクテキ</t>
    </rPh>
    <phoneticPr fontId="1"/>
  </si>
  <si>
    <t>収集したデータの利用（公開）を制限する規定の有無</t>
    <rPh sb="0" eb="2">
      <t>シュウシュウ</t>
    </rPh>
    <rPh sb="8" eb="10">
      <t>リヨウ</t>
    </rPh>
    <rPh sb="11" eb="13">
      <t>コウカイ</t>
    </rPh>
    <rPh sb="15" eb="17">
      <t>セイゲン</t>
    </rPh>
    <rPh sb="19" eb="21">
      <t>キテイ</t>
    </rPh>
    <rPh sb="22" eb="24">
      <t>ウム</t>
    </rPh>
    <phoneticPr fontId="1"/>
  </si>
  <si>
    <t>オープンデータ化適合要件</t>
    <rPh sb="7" eb="12">
      <t>カテキゴウヨウケン</t>
    </rPh>
    <phoneticPr fontId="1"/>
  </si>
  <si>
    <t>統計データ</t>
    <rPh sb="0" eb="2">
      <t>トウケイ</t>
    </rPh>
    <phoneticPr fontId="1"/>
  </si>
  <si>
    <t>予算・決算・調達情報</t>
    <rPh sb="0" eb="2">
      <t>ヨサン</t>
    </rPh>
    <rPh sb="3" eb="5">
      <t>ケッサン</t>
    </rPh>
    <rPh sb="6" eb="10">
      <t>チョウタツジョウホウ</t>
    </rPh>
    <phoneticPr fontId="1"/>
  </si>
  <si>
    <t>API化適合要件　※APIを公開済みの場合は回答不要</t>
    <rPh sb="3" eb="4">
      <t>カ</t>
    </rPh>
    <rPh sb="4" eb="8">
      <t>テキゴウヨウケン</t>
    </rPh>
    <rPh sb="14" eb="17">
      <t>コウカイズ</t>
    </rPh>
    <rPh sb="19" eb="21">
      <t>バアイ</t>
    </rPh>
    <rPh sb="22" eb="26">
      <t>カイトウフヨウ</t>
    </rPh>
    <phoneticPr fontId="1"/>
  </si>
  <si>
    <t>データの更新が頻繁</t>
    <rPh sb="4" eb="6">
      <t>コウシン</t>
    </rPh>
    <rPh sb="7" eb="9">
      <t>ヒンパン</t>
    </rPh>
    <phoneticPr fontId="1"/>
  </si>
  <si>
    <t>データ量が多い</t>
    <rPh sb="3" eb="4">
      <t>リョウ</t>
    </rPh>
    <rPh sb="5" eb="6">
      <t>オオ</t>
    </rPh>
    <phoneticPr fontId="1"/>
  </si>
  <si>
    <t>レコード数</t>
    <rPh sb="4" eb="5">
      <t>スウ</t>
    </rPh>
    <phoneticPr fontId="1"/>
  </si>
  <si>
    <t>カラム数</t>
    <rPh sb="3" eb="4">
      <t>スウ</t>
    </rPh>
    <phoneticPr fontId="1"/>
  </si>
  <si>
    <t>地理空間情報</t>
    <rPh sb="0" eb="6">
      <t>チリクウカンジョウホウ</t>
    </rPh>
    <phoneticPr fontId="1"/>
  </si>
  <si>
    <t>地域情報</t>
    <rPh sb="0" eb="4">
      <t>チイキジョウホウ</t>
    </rPh>
    <phoneticPr fontId="1"/>
  </si>
  <si>
    <t>その他</t>
    <rPh sb="2" eb="3">
      <t>タ</t>
    </rPh>
    <phoneticPr fontId="1"/>
  </si>
  <si>
    <t>判定
※該当件数が多いほど、API化が必要</t>
    <rPh sb="0" eb="2">
      <t>ハンテイ</t>
    </rPh>
    <rPh sb="4" eb="8">
      <t>ガイトウケンスウ</t>
    </rPh>
    <rPh sb="9" eb="10">
      <t>オオ</t>
    </rPh>
    <rPh sb="17" eb="18">
      <t>カ</t>
    </rPh>
    <rPh sb="19" eb="21">
      <t>ヒツヨウ</t>
    </rPh>
    <phoneticPr fontId="1"/>
  </si>
  <si>
    <t xml:space="preserve">国や公共の安全、秩序の維持に支障を及ぼすおそれや、法人や個人の権利利益を害するおそれの有無
</t>
    <rPh sb="0" eb="1">
      <t>クニ</t>
    </rPh>
    <rPh sb="2" eb="4">
      <t>コウキョウ</t>
    </rPh>
    <rPh sb="5" eb="7">
      <t>アンゼン</t>
    </rPh>
    <rPh sb="8" eb="10">
      <t>チツジョ</t>
    </rPh>
    <rPh sb="11" eb="13">
      <t>イジ</t>
    </rPh>
    <rPh sb="14" eb="16">
      <t>シショウ</t>
    </rPh>
    <rPh sb="17" eb="18">
      <t>オヨ</t>
    </rPh>
    <rPh sb="25" eb="27">
      <t>ホウジン</t>
    </rPh>
    <phoneticPr fontId="1"/>
  </si>
  <si>
    <t>②不適合要件への該当確認</t>
    <rPh sb="1" eb="6">
      <t>フテキゴウヨウケン</t>
    </rPh>
    <rPh sb="8" eb="12">
      <t>ガイトウカクニン</t>
    </rPh>
    <phoneticPr fontId="1"/>
  </si>
  <si>
    <t>⑤データ公開済か確認</t>
    <rPh sb="4" eb="6">
      <t>コウカイ</t>
    </rPh>
    <rPh sb="6" eb="7">
      <t>ズミ</t>
    </rPh>
    <rPh sb="8" eb="10">
      <t>カクニン</t>
    </rPh>
    <phoneticPr fontId="1"/>
  </si>
  <si>
    <t>#</t>
    <phoneticPr fontId="1"/>
  </si>
  <si>
    <t>テーブル/エンティティ/データ名</t>
    <phoneticPr fontId="1"/>
  </si>
  <si>
    <t>⑦一括ダウンロードやAPI化を検討（オープン状態データ）／⑧より高度なオープンデータ化を検討（オープン状態データ）</t>
    <rPh sb="1" eb="3">
      <t>イッカツ</t>
    </rPh>
    <rPh sb="13" eb="14">
      <t>カ</t>
    </rPh>
    <rPh sb="15" eb="17">
      <t>ケントウ</t>
    </rPh>
    <rPh sb="22" eb="24">
      <t>ジョウタイ</t>
    </rPh>
    <rPh sb="32" eb="34">
      <t>コウド</t>
    </rPh>
    <rPh sb="42" eb="43">
      <t>カ</t>
    </rPh>
    <rPh sb="44" eb="46">
      <t>ケントウ</t>
    </rPh>
    <phoneticPr fontId="1"/>
  </si>
  <si>
    <t>備考</t>
    <rPh sb="0" eb="2">
      <t>ビコウ</t>
    </rPh>
    <phoneticPr fontId="1"/>
  </si>
  <si>
    <t>オープンデータ化の意義とプロジェクトの目的とを照らし合わせ、オープンデータ化がプロジェクトの目的と合致しているか確認する</t>
    <phoneticPr fontId="1"/>
  </si>
  <si>
    <t>記入者氏名：</t>
    <rPh sb="0" eb="3">
      <t>キニュウシャ</t>
    </rPh>
    <rPh sb="3" eb="5">
      <t>シメイ</t>
    </rPh>
    <phoneticPr fontId="1"/>
  </si>
  <si>
    <t>プロジェクトの目的について記載</t>
    <rPh sb="7" eb="9">
      <t>モクテキ</t>
    </rPh>
    <rPh sb="13" eb="15">
      <t>キサイ</t>
    </rPh>
    <phoneticPr fontId="1"/>
  </si>
  <si>
    <t>インプット情報</t>
    <rPh sb="5" eb="7">
      <t>ジョウホウ</t>
    </rPh>
    <phoneticPr fontId="1"/>
  </si>
  <si>
    <t>システム化の背景となる政策の目的</t>
    <phoneticPr fontId="1"/>
  </si>
  <si>
    <t>（プロジェクト計画書等から転記可）</t>
    <rPh sb="15" eb="16">
      <t>カ</t>
    </rPh>
    <phoneticPr fontId="1"/>
  </si>
  <si>
    <t>システム化の目的</t>
    <phoneticPr fontId="1"/>
  </si>
  <si>
    <t>システム化の背景となる法律の主旨</t>
    <phoneticPr fontId="1"/>
  </si>
  <si>
    <t>オープンデータ化の意義（期待効果）について、課題と期待効果について記載</t>
    <phoneticPr fontId="1"/>
  </si>
  <si>
    <t>検討結果</t>
    <rPh sb="0" eb="2">
      <t>ケントウ</t>
    </rPh>
    <rPh sb="2" eb="4">
      <t>ケッカ</t>
    </rPh>
    <phoneticPr fontId="1"/>
  </si>
  <si>
    <t>国民参加・官民協働の推進を通じた諸課題の解決、経済活性化</t>
    <rPh sb="0" eb="2">
      <t>コクミン</t>
    </rPh>
    <rPh sb="2" eb="4">
      <t>サンカ</t>
    </rPh>
    <rPh sb="5" eb="7">
      <t>カンミン</t>
    </rPh>
    <rPh sb="7" eb="9">
      <t>キョウドウ</t>
    </rPh>
    <rPh sb="10" eb="12">
      <t>スイシン</t>
    </rPh>
    <rPh sb="13" eb="14">
      <t>ツウ</t>
    </rPh>
    <rPh sb="16" eb="19">
      <t>ショカダイ</t>
    </rPh>
    <rPh sb="20" eb="22">
      <t>カイケツ</t>
    </rPh>
    <rPh sb="23" eb="25">
      <t>ケイザイ</t>
    </rPh>
    <rPh sb="25" eb="28">
      <t>カッセイカ</t>
    </rPh>
    <phoneticPr fontId="1"/>
  </si>
  <si>
    <t>（記載例）現在●●について、●●といった課題がある。今後、●●データをオープンデータ化することで、●●となり、課題の解決が期待できる。</t>
    <phoneticPr fontId="1"/>
  </si>
  <si>
    <t>行政の高度化・効率化</t>
    <phoneticPr fontId="1"/>
  </si>
  <si>
    <t>（記載例）現在●●について、●●のため、行政の高度化／効率化が課題である。今後、●●データをオープンデータ化することで、●●となり、行政の高度化／効率化が期待できる。</t>
    <phoneticPr fontId="1"/>
  </si>
  <si>
    <t>透明性・信頼の向上</t>
    <phoneticPr fontId="1"/>
  </si>
  <si>
    <t>（記載例）現在、政府情報システムで保有するデータの公開状況は●●割程度にとどまっており、透明性・信頼性の向上に課題がある。今後、データ公開状況を●●割に引き上げることで、透明性・信頼性の向上が期待できる。</t>
    <rPh sb="8" eb="12">
      <t>セイフジョウホウ</t>
    </rPh>
    <rPh sb="17" eb="19">
      <t>ホユウ</t>
    </rPh>
    <rPh sb="25" eb="27">
      <t>コウカイ</t>
    </rPh>
    <rPh sb="27" eb="29">
      <t>ジョウキョウ</t>
    </rPh>
    <rPh sb="32" eb="33">
      <t>ワ</t>
    </rPh>
    <rPh sb="33" eb="35">
      <t>テイド</t>
    </rPh>
    <rPh sb="67" eb="69">
      <t>コウカイ</t>
    </rPh>
    <rPh sb="69" eb="71">
      <t>ジョウキョウ</t>
    </rPh>
    <rPh sb="74" eb="75">
      <t>ワリ</t>
    </rPh>
    <rPh sb="76" eb="77">
      <t>ヒ</t>
    </rPh>
    <rPh sb="78" eb="79">
      <t>ア</t>
    </rPh>
    <phoneticPr fontId="1"/>
  </si>
  <si>
    <t>ニーズ把握のために実施した調査内容を記載する</t>
    <rPh sb="3" eb="5">
      <t>ハアク</t>
    </rPh>
    <rPh sb="9" eb="11">
      <t>ジッシ</t>
    </rPh>
    <rPh sb="13" eb="15">
      <t>チョウサ</t>
    </rPh>
    <rPh sb="15" eb="17">
      <t>ナイヨウ</t>
    </rPh>
    <rPh sb="18" eb="20">
      <t>キサイ</t>
    </rPh>
    <phoneticPr fontId="1"/>
  </si>
  <si>
    <t>利活用方法</t>
    <rPh sb="0" eb="3">
      <t>リカツヨウ</t>
    </rPh>
    <rPh sb="3" eb="5">
      <t>ホウホウ</t>
    </rPh>
    <phoneticPr fontId="1"/>
  </si>
  <si>
    <t>ファイルダウンロードでの提供</t>
    <rPh sb="12" eb="14">
      <t>テイキョウ</t>
    </rPh>
    <phoneticPr fontId="1"/>
  </si>
  <si>
    <t>APIでの提供</t>
    <rPh sb="5" eb="7">
      <t>テイキョウ</t>
    </rPh>
    <phoneticPr fontId="1"/>
  </si>
  <si>
    <t>現在●●では、●●という課題があるが、●●データを●●に活用することで●●になり、課題解決につながる</t>
    <phoneticPr fontId="1"/>
  </si>
  <si>
    <t>①オープンデータ化の意義の確認</t>
    <phoneticPr fontId="1"/>
  </si>
  <si>
    <t>④オープンデータ化に対するニーズの確認</t>
    <phoneticPr fontId="1"/>
  </si>
  <si>
    <t>オープンデータの推進状況に係る調査票（1/4）オープンデータ化の意義確認用ワークシート</t>
    <phoneticPr fontId="1"/>
  </si>
  <si>
    <t>オープンデータの推進状況に係る調査票（3/4）ニーズ把握用ワークシート</t>
    <phoneticPr fontId="1"/>
  </si>
  <si>
    <t>・本調査票は、以下のオープンデータ化判断フローチャートに沿って、オープンデータ化を推進するための調査票です。</t>
    <rPh sb="1" eb="5">
      <t>ホンチョウサヒョウ</t>
    </rPh>
    <rPh sb="7" eb="9">
      <t>イカ</t>
    </rPh>
    <rPh sb="17" eb="20">
      <t>カハンダン</t>
    </rPh>
    <rPh sb="28" eb="29">
      <t>ソ</t>
    </rPh>
    <rPh sb="39" eb="40">
      <t>カ</t>
    </rPh>
    <rPh sb="41" eb="43">
      <t>スイシン</t>
    </rPh>
    <rPh sb="48" eb="51">
      <t>チョウサヒョウ</t>
    </rPh>
    <phoneticPr fontId="1"/>
  </si>
  <si>
    <t>オープンデータの推進状況に係る調査票（2/4）不適合要件への該当確認用ワークシート</t>
    <rPh sb="34" eb="35">
      <t>ヨウ</t>
    </rPh>
    <phoneticPr fontId="1"/>
  </si>
  <si>
    <t>⑤データ公開済か確認、⑥～⑧公開方法の検討</t>
    <rPh sb="4" eb="7">
      <t>コウカイズ</t>
    </rPh>
    <rPh sb="8" eb="10">
      <t>カクニン</t>
    </rPh>
    <rPh sb="14" eb="18">
      <t>コウカイホウホウ</t>
    </rPh>
    <rPh sb="19" eb="21">
      <t>ケントウ</t>
    </rPh>
    <phoneticPr fontId="1"/>
  </si>
  <si>
    <t>オープンデータの推進状況に係る調査票（4/4）公開方法の検討及び改善用ワークシート</t>
    <rPh sb="23" eb="27">
      <t>コウカイホウホウ</t>
    </rPh>
    <rPh sb="28" eb="30">
      <t>ケントウ</t>
    </rPh>
    <rPh sb="30" eb="31">
      <t>オヨ</t>
    </rPh>
    <rPh sb="32" eb="34">
      <t>カイゼン</t>
    </rPh>
    <rPh sb="34" eb="35">
      <t>ヨウ</t>
    </rPh>
    <phoneticPr fontId="1"/>
  </si>
  <si>
    <t>1. オープンデータ化の意義確認用ワークシート（①オープンデータ化の意義の確認）</t>
    <phoneticPr fontId="1"/>
  </si>
  <si>
    <t>2. 不適合要件への該当確認用ワークシート（②不適合要件に該当）</t>
    <rPh sb="23" eb="28">
      <t>フテキゴウヨウケン</t>
    </rPh>
    <rPh sb="29" eb="31">
      <t>ガイトウ</t>
    </rPh>
    <phoneticPr fontId="1"/>
  </si>
  <si>
    <t>3. ニーズ把握用ワークシート（④	オープンデータ化に対するニーズの確認）</t>
    <phoneticPr fontId="1"/>
  </si>
  <si>
    <t>：自システムのデータがオープンデータの対象外とされている不適合要件に該当していないか確認します。必要に応じて、③非識別加工情報制度や法改正を検討します。</t>
    <rPh sb="48" eb="50">
      <t>ヒツヨウ</t>
    </rPh>
    <rPh sb="51" eb="52">
      <t>オウ</t>
    </rPh>
    <phoneticPr fontId="1"/>
  </si>
  <si>
    <t>：オープンデータ化に対するニーズが強いデータに関して、優先的に公開を行っていくため、ニーズ把握のために実施した調査内容を整理します。</t>
    <rPh sb="45" eb="47">
      <t>ハアク</t>
    </rPh>
    <rPh sb="51" eb="53">
      <t>ジッシ</t>
    </rPh>
    <rPh sb="55" eb="59">
      <t>チョウサナイヨウ</t>
    </rPh>
    <rPh sb="60" eb="62">
      <t>セイリ</t>
    </rPh>
    <phoneticPr fontId="1"/>
  </si>
  <si>
    <t>：オープンデータに対するニーズが確認されたデータについて、公開済みのデータか又は新規に公開されるデータか、現在の公開ステータスを確認します。</t>
    <phoneticPr fontId="1"/>
  </si>
  <si>
    <t>・本調査票は4つのワークシートに分かれています。保有するシステムの各データについて、回答をお願いします。</t>
    <rPh sb="1" eb="5">
      <t>ホンチョウサヒョウ</t>
    </rPh>
    <rPh sb="16" eb="17">
      <t>ワ</t>
    </rPh>
    <rPh sb="24" eb="26">
      <t>ホユウ</t>
    </rPh>
    <rPh sb="33" eb="34">
      <t>カク</t>
    </rPh>
    <rPh sb="42" eb="44">
      <t>カイトウ</t>
    </rPh>
    <rPh sb="46" eb="47">
      <t>ネガ</t>
    </rPh>
    <phoneticPr fontId="1"/>
  </si>
  <si>
    <t>判定用セル
（C～E）</t>
    <rPh sb="0" eb="3">
      <t>ハンテイヨウ</t>
    </rPh>
    <phoneticPr fontId="1"/>
  </si>
  <si>
    <t>判定用セル
（F,G）</t>
    <rPh sb="0" eb="3">
      <t>ハンテイヨウ</t>
    </rPh>
    <phoneticPr fontId="1"/>
  </si>
  <si>
    <t>判定用セル
（J）</t>
    <rPh sb="0" eb="3">
      <t>ハンテイヨウ</t>
    </rPh>
    <phoneticPr fontId="1"/>
  </si>
  <si>
    <t>・各項目の判定基準</t>
    <rPh sb="1" eb="4">
      <t>カクコウモク</t>
    </rPh>
    <rPh sb="5" eb="9">
      <t>ハンテイキジュン</t>
    </rPh>
    <phoneticPr fontId="1"/>
  </si>
  <si>
    <t>更新頻度（間隔）</t>
    <rPh sb="0" eb="4">
      <t>コウシンヒンド</t>
    </rPh>
    <rPh sb="5" eb="7">
      <t>カンカク</t>
    </rPh>
    <phoneticPr fontId="1"/>
  </si>
  <si>
    <t>オープンデータに対するニーズが確認されたデータについて、公開済みのデータか又は新規に公開されるデータか、現在の公開ステータスを確認する</t>
    <phoneticPr fontId="1"/>
  </si>
  <si>
    <t>新規に公開されるデータについては公開方法を検討し、既に公開済みのデータについては公開方法の高度化を検討</t>
    <phoneticPr fontId="1"/>
  </si>
  <si>
    <t>オープンデータの推進状況に係る調査票（4/4）公開方法の検討及び改善用ワークシート</t>
    <phoneticPr fontId="1"/>
  </si>
  <si>
    <t>各種報告書で引用されているデータ</t>
    <phoneticPr fontId="1"/>
  </si>
  <si>
    <t>審議会・研究会の答申で引用されているデータ</t>
    <rPh sb="0" eb="3">
      <t>シンギカイ</t>
    </rPh>
    <rPh sb="4" eb="7">
      <t>ケンキュウカイ</t>
    </rPh>
    <rPh sb="8" eb="10">
      <t>トウシン</t>
    </rPh>
    <rPh sb="11" eb="13">
      <t>インヨウ</t>
    </rPh>
    <phoneticPr fontId="1"/>
  </si>
  <si>
    <t>⇒まずは優先度の高いデータからオープンデータ化を進め、当該データはオープン待機データとして公開するなど、公開方法を検討してください。</t>
    <rPh sb="4" eb="7">
      <t>ユウセンド</t>
    </rPh>
    <rPh sb="8" eb="9">
      <t>タカ</t>
    </rPh>
    <rPh sb="22" eb="23">
      <t>カ</t>
    </rPh>
    <rPh sb="24" eb="25">
      <t>スス</t>
    </rPh>
    <rPh sb="27" eb="29">
      <t>トウガイ</t>
    </rPh>
    <rPh sb="37" eb="39">
      <t>タイキ</t>
    </rPh>
    <rPh sb="45" eb="47">
      <t>コウカイ</t>
    </rPh>
    <rPh sb="52" eb="56">
      <t>コウカイホウホウ</t>
    </rPh>
    <rPh sb="57" eb="59">
      <t>ケントウ</t>
    </rPh>
    <phoneticPr fontId="1"/>
  </si>
  <si>
    <t>⇒当該データについて、オープンデータ適合要件となるデータ及び情報に当てはまるか確認し、確認後は回答を更新してください。</t>
    <rPh sb="1" eb="3">
      <t>トウガイ</t>
    </rPh>
    <rPh sb="18" eb="22">
      <t>テキゴウヨウケン</t>
    </rPh>
    <rPh sb="28" eb="29">
      <t>オヨ</t>
    </rPh>
    <rPh sb="30" eb="32">
      <t>ジョウホウ</t>
    </rPh>
    <rPh sb="33" eb="34">
      <t>ア</t>
    </rPh>
    <rPh sb="39" eb="41">
      <t>カクニン</t>
    </rPh>
    <rPh sb="43" eb="46">
      <t>カクニンゴ</t>
    </rPh>
    <rPh sb="47" eb="49">
      <t>カイトウ</t>
    </rPh>
    <rPh sb="50" eb="52">
      <t>コウシン</t>
    </rPh>
    <phoneticPr fontId="1"/>
  </si>
  <si>
    <t>B. オープンデータ適合要件となるデータ及び情報に当てはまらない（全て「非該当」と回答した）場合：「判定」欄に「非該当」と表示される</t>
    <rPh sb="10" eb="14">
      <t>テキゴウヨウケン</t>
    </rPh>
    <rPh sb="20" eb="21">
      <t>オヨ</t>
    </rPh>
    <rPh sb="22" eb="24">
      <t>ジョウホウ</t>
    </rPh>
    <rPh sb="25" eb="26">
      <t>ア</t>
    </rPh>
    <rPh sb="33" eb="34">
      <t>スベ</t>
    </rPh>
    <rPh sb="36" eb="37">
      <t>ヒ</t>
    </rPh>
    <rPh sb="37" eb="39">
      <t>ガイトウ</t>
    </rPh>
    <rPh sb="41" eb="43">
      <t>カイトウ</t>
    </rPh>
    <rPh sb="46" eb="48">
      <t>バアイ</t>
    </rPh>
    <rPh sb="50" eb="52">
      <t>ハンテイ</t>
    </rPh>
    <rPh sb="53" eb="54">
      <t>ラン</t>
    </rPh>
    <rPh sb="56" eb="59">
      <t>ヒガイトウ</t>
    </rPh>
    <rPh sb="61" eb="63">
      <t>ヒョウジ</t>
    </rPh>
    <phoneticPr fontId="1"/>
  </si>
  <si>
    <t>A. オープンデータ適合要件となるデータ及び情報に当てはまる（一つでも「該当」と回答した）場合：「判定」欄に該当数が表示される</t>
    <rPh sb="10" eb="14">
      <t>テキゴウヨウケン</t>
    </rPh>
    <rPh sb="20" eb="21">
      <t>オヨ</t>
    </rPh>
    <rPh sb="22" eb="24">
      <t>ジョウホウ</t>
    </rPh>
    <rPh sb="25" eb="26">
      <t>ア</t>
    </rPh>
    <rPh sb="31" eb="32">
      <t>ヒト</t>
    </rPh>
    <rPh sb="36" eb="38">
      <t>ガイトウ</t>
    </rPh>
    <rPh sb="40" eb="42">
      <t>カイトウ</t>
    </rPh>
    <rPh sb="45" eb="47">
      <t>バアイ</t>
    </rPh>
    <rPh sb="49" eb="51">
      <t>ハンテイ</t>
    </rPh>
    <rPh sb="52" eb="53">
      <t>ラン</t>
    </rPh>
    <rPh sb="54" eb="57">
      <t>ガイトウスウ</t>
    </rPh>
    <rPh sb="58" eb="60">
      <t>ヒョウジ</t>
    </rPh>
    <phoneticPr fontId="1"/>
  </si>
  <si>
    <t>＜オープンデータ化適合要件＞</t>
    <rPh sb="8" eb="9">
      <t>カ</t>
    </rPh>
    <rPh sb="9" eb="13">
      <t>テキゴウヨウケン</t>
    </rPh>
    <phoneticPr fontId="1"/>
  </si>
  <si>
    <t>C. オープンデータ適合要件について確認が必要である（全て「要確認」と回答した）場合：「判定」欄に「要確認」と表示される</t>
    <rPh sb="10" eb="14">
      <t>テキゴウヨウケン</t>
    </rPh>
    <rPh sb="18" eb="20">
      <t>カクニン</t>
    </rPh>
    <rPh sb="21" eb="23">
      <t>ヒツヨウ</t>
    </rPh>
    <rPh sb="27" eb="28">
      <t>スベ</t>
    </rPh>
    <rPh sb="30" eb="33">
      <t>ヨウカクニン</t>
    </rPh>
    <rPh sb="35" eb="37">
      <t>カイトウ</t>
    </rPh>
    <rPh sb="40" eb="42">
      <t>バアイ</t>
    </rPh>
    <rPh sb="44" eb="46">
      <t>ハンテイ</t>
    </rPh>
    <rPh sb="47" eb="48">
      <t>ラン</t>
    </rPh>
    <rPh sb="50" eb="51">
      <t>ヨウ</t>
    </rPh>
    <rPh sb="51" eb="53">
      <t>カクニン</t>
    </rPh>
    <rPh sb="55" eb="57">
      <t>ヒョウジ</t>
    </rPh>
    <phoneticPr fontId="1"/>
  </si>
  <si>
    <t>＜API化適合要件＞</t>
    <rPh sb="4" eb="9">
      <t>カテキゴウヨウケン</t>
    </rPh>
    <phoneticPr fontId="1"/>
  </si>
  <si>
    <t>⇒該当数を比較し、該当数が大きいほどオープンデータ化を優先して進めてください。一括ダウンロードやAPIでの公開を検討し、最新のデータを提供できるようにします。</t>
    <rPh sb="1" eb="4">
      <t>ガイトウスウ</t>
    </rPh>
    <rPh sb="5" eb="7">
      <t>ヒカク</t>
    </rPh>
    <rPh sb="9" eb="12">
      <t>ガイトウスウ</t>
    </rPh>
    <rPh sb="13" eb="14">
      <t>オオ</t>
    </rPh>
    <rPh sb="25" eb="26">
      <t>カ</t>
    </rPh>
    <rPh sb="27" eb="29">
      <t>ユウセン</t>
    </rPh>
    <rPh sb="31" eb="32">
      <t>スス</t>
    </rPh>
    <rPh sb="39" eb="41">
      <t>イッカツ</t>
    </rPh>
    <rPh sb="53" eb="55">
      <t>コウカイ</t>
    </rPh>
    <rPh sb="56" eb="58">
      <t>ケントウ</t>
    </rPh>
    <rPh sb="60" eb="62">
      <t>サイシン</t>
    </rPh>
    <rPh sb="67" eb="69">
      <t>テイキョウ</t>
    </rPh>
    <phoneticPr fontId="1"/>
  </si>
  <si>
    <t>⇒該当数を比較し、該当数が大きいほどAPI化を優先して進めてください。</t>
    <rPh sb="1" eb="4">
      <t>ガイトウスウ</t>
    </rPh>
    <rPh sb="5" eb="7">
      <t>ヒカク</t>
    </rPh>
    <rPh sb="9" eb="12">
      <t>ガイトウスウ</t>
    </rPh>
    <rPh sb="13" eb="14">
      <t>オオ</t>
    </rPh>
    <rPh sb="21" eb="22">
      <t>カ</t>
    </rPh>
    <rPh sb="23" eb="25">
      <t>ユウセン</t>
    </rPh>
    <rPh sb="27" eb="28">
      <t>スス</t>
    </rPh>
    <phoneticPr fontId="1"/>
  </si>
  <si>
    <t>B. API化適合要件に当てはまらない（全て「非該当」となる）場合：「判定」欄に「非該当」と表示される</t>
    <rPh sb="6" eb="7">
      <t>カ</t>
    </rPh>
    <rPh sb="7" eb="11">
      <t>テキゴウヨウケン</t>
    </rPh>
    <rPh sb="12" eb="13">
      <t>ア</t>
    </rPh>
    <rPh sb="20" eb="21">
      <t>スベ</t>
    </rPh>
    <rPh sb="23" eb="24">
      <t>ヒ</t>
    </rPh>
    <rPh sb="24" eb="26">
      <t>ガイトウ</t>
    </rPh>
    <rPh sb="31" eb="33">
      <t>バアイ</t>
    </rPh>
    <rPh sb="35" eb="37">
      <t>ハンテイ</t>
    </rPh>
    <rPh sb="38" eb="39">
      <t>ラン</t>
    </rPh>
    <rPh sb="41" eb="44">
      <t>ヒガイトウ</t>
    </rPh>
    <rPh sb="46" eb="48">
      <t>ヒョウジ</t>
    </rPh>
    <phoneticPr fontId="1"/>
  </si>
  <si>
    <t>A. API化適合要件に当てはまる（一つでも「該当」となる）場合：「判定」欄に該当数が表示される</t>
    <rPh sb="6" eb="7">
      <t>カ</t>
    </rPh>
    <rPh sb="7" eb="11">
      <t>テキゴウヨウケン</t>
    </rPh>
    <rPh sb="12" eb="13">
      <t>ア</t>
    </rPh>
    <rPh sb="18" eb="19">
      <t>ヒト</t>
    </rPh>
    <rPh sb="23" eb="25">
      <t>ガイトウ</t>
    </rPh>
    <rPh sb="30" eb="32">
      <t>バアイ</t>
    </rPh>
    <rPh sb="34" eb="36">
      <t>ハンテイ</t>
    </rPh>
    <rPh sb="37" eb="38">
      <t>ラン</t>
    </rPh>
    <rPh sb="39" eb="42">
      <t>ガイトウスウ</t>
    </rPh>
    <rPh sb="43" eb="45">
      <t>ヒョウジ</t>
    </rPh>
    <phoneticPr fontId="1"/>
  </si>
  <si>
    <t>⇒当該データについて、API適合要件に当てはまるか確認し、確認後は回答を更新してください。</t>
    <rPh sb="1" eb="3">
      <t>トウガイ</t>
    </rPh>
    <rPh sb="14" eb="18">
      <t>テキゴウヨウケン</t>
    </rPh>
    <rPh sb="19" eb="20">
      <t>ア</t>
    </rPh>
    <rPh sb="25" eb="27">
      <t>カクニン</t>
    </rPh>
    <rPh sb="29" eb="32">
      <t>カクニンゴ</t>
    </rPh>
    <rPh sb="33" eb="35">
      <t>カイトウ</t>
    </rPh>
    <rPh sb="36" eb="38">
      <t>コウシン</t>
    </rPh>
    <phoneticPr fontId="1"/>
  </si>
  <si>
    <t>C. API化適合要件について確認が必要である（全て「要確認」と回答した）場合：「判定」欄に「要確認」と表示される</t>
    <rPh sb="6" eb="7">
      <t>カ</t>
    </rPh>
    <rPh sb="7" eb="11">
      <t>テキゴウヨウケン</t>
    </rPh>
    <rPh sb="15" eb="17">
      <t>カクニン</t>
    </rPh>
    <rPh sb="18" eb="20">
      <t>ヒツヨウ</t>
    </rPh>
    <rPh sb="24" eb="25">
      <t>スベ</t>
    </rPh>
    <rPh sb="27" eb="30">
      <t>ヨウカクニン</t>
    </rPh>
    <rPh sb="32" eb="34">
      <t>カイトウ</t>
    </rPh>
    <rPh sb="37" eb="39">
      <t>バアイ</t>
    </rPh>
    <rPh sb="41" eb="43">
      <t>ハンテイ</t>
    </rPh>
    <rPh sb="44" eb="45">
      <t>ラン</t>
    </rPh>
    <rPh sb="47" eb="48">
      <t>ヨウ</t>
    </rPh>
    <rPh sb="48" eb="50">
      <t>カクニン</t>
    </rPh>
    <rPh sb="52" eb="54">
      <t>ヒョウジ</t>
    </rPh>
    <phoneticPr fontId="1"/>
  </si>
  <si>
    <t>⇒まずは優先度の高いデータからAPI化を進め、当該データのAPI化は優先度を下げて検討してください。</t>
    <rPh sb="4" eb="7">
      <t>ユウセンド</t>
    </rPh>
    <rPh sb="8" eb="9">
      <t>タカ</t>
    </rPh>
    <rPh sb="18" eb="19">
      <t>カ</t>
    </rPh>
    <rPh sb="20" eb="21">
      <t>スス</t>
    </rPh>
    <rPh sb="23" eb="25">
      <t>トウガイ</t>
    </rPh>
    <rPh sb="32" eb="33">
      <t>カ</t>
    </rPh>
    <rPh sb="34" eb="37">
      <t>ユウセンド</t>
    </rPh>
    <rPh sb="38" eb="39">
      <t>サ</t>
    </rPh>
    <rPh sb="41" eb="43">
      <t>ケントウ</t>
    </rPh>
    <phoneticPr fontId="1"/>
  </si>
  <si>
    <t>※オープンデータ化適合要件は、府省庁ごとにカスタマイズを行い、項目を追加することも可能です。</t>
    <rPh sb="15" eb="18">
      <t>フショウチョウ</t>
    </rPh>
    <rPh sb="28" eb="29">
      <t>オコナ</t>
    </rPh>
    <rPh sb="31" eb="33">
      <t>コウモク</t>
    </rPh>
    <rPh sb="34" eb="36">
      <t>ツイカ</t>
    </rPh>
    <rPh sb="41" eb="43">
      <t>カノウ</t>
    </rPh>
    <phoneticPr fontId="1"/>
  </si>
  <si>
    <t>⑥統計等データの申請での提供を検討（オープン待機データ ）
／⑦一括ダウンロードやAPI化を検討（オープン状態データ）</t>
    <phoneticPr fontId="1"/>
  </si>
  <si>
    <t>XXに関する情報</t>
    <rPh sb="3" eb="4">
      <t>カン</t>
    </rPh>
    <rPh sb="6" eb="8">
      <t>ジョウホウ</t>
    </rPh>
    <phoneticPr fontId="1"/>
  </si>
  <si>
    <t>「データの更新が頻繁」（K～M列）</t>
    <rPh sb="5" eb="7">
      <t>コウシン</t>
    </rPh>
    <rPh sb="8" eb="10">
      <t>ヒンパン</t>
    </rPh>
    <rPh sb="15" eb="16">
      <t>レツ</t>
    </rPh>
    <phoneticPr fontId="1"/>
  </si>
  <si>
    <t>「データ量が多い」（N～P列）</t>
    <rPh sb="4" eb="5">
      <t>リョウ</t>
    </rPh>
    <rPh sb="6" eb="7">
      <t>オオ</t>
    </rPh>
    <rPh sb="13" eb="14">
      <t>レツ</t>
    </rPh>
    <phoneticPr fontId="1"/>
  </si>
  <si>
    <t>「マッシュアップが期待される」（Q～V列）</t>
    <rPh sb="9" eb="11">
      <t>キタイ</t>
    </rPh>
    <rPh sb="19" eb="20">
      <t>レツ</t>
    </rPh>
    <phoneticPr fontId="1"/>
  </si>
  <si>
    <t>マッシュアップが期待される
※該当件数が多いほど、マッシュアップが期待される</t>
    <rPh sb="8" eb="10">
      <t>キタイ</t>
    </rPh>
    <rPh sb="15" eb="19">
      <t>ガイトウケンスウ</t>
    </rPh>
    <rPh sb="20" eb="21">
      <t>オオ</t>
    </rPh>
    <rPh sb="33" eb="35">
      <t>キタイ</t>
    </rPh>
    <phoneticPr fontId="1"/>
  </si>
  <si>
    <t>「判定（API化適合度）」（W列）</t>
    <rPh sb="1" eb="3">
      <t>ハンテイ</t>
    </rPh>
    <rPh sb="7" eb="8">
      <t>カ</t>
    </rPh>
    <rPh sb="8" eb="11">
      <t>テキゴウド</t>
    </rPh>
    <rPh sb="15" eb="16">
      <t>レツ</t>
    </rPh>
    <phoneticPr fontId="1"/>
  </si>
  <si>
    <t>「判定（オープンデータ化適合度）」（J列）</t>
    <rPh sb="1" eb="3">
      <t>ハンテイ</t>
    </rPh>
    <rPh sb="11" eb="12">
      <t>カ</t>
    </rPh>
    <rPh sb="12" eb="15">
      <t>テキゴウド</t>
    </rPh>
    <rPh sb="19" eb="20">
      <t>レツ</t>
    </rPh>
    <phoneticPr fontId="1"/>
  </si>
  <si>
    <t>検討結果</t>
    <rPh sb="0" eb="4">
      <t>ケントウケッカ</t>
    </rPh>
    <phoneticPr fontId="1"/>
  </si>
  <si>
    <t>公開可否の判断
（公開可能／公開方法要検討／公開不可／要確認：確認が必要となる項目があるため判定不能／未回答項目有り：未回答項目があるため判定不可）</t>
    <rPh sb="0" eb="4">
      <t>コウカイカヒ</t>
    </rPh>
    <rPh sb="5" eb="7">
      <t>ハンダン</t>
    </rPh>
    <rPh sb="9" eb="11">
      <t>コウカイ</t>
    </rPh>
    <rPh sb="11" eb="13">
      <t>カノウ</t>
    </rPh>
    <rPh sb="14" eb="21">
      <t>コウカイホウホウヨウケントウ</t>
    </rPh>
    <rPh sb="22" eb="24">
      <t>コウカイ</t>
    </rPh>
    <rPh sb="24" eb="26">
      <t>フカ</t>
    </rPh>
    <rPh sb="27" eb="30">
      <t>ヨウカクニン</t>
    </rPh>
    <rPh sb="31" eb="33">
      <t>カクニン</t>
    </rPh>
    <rPh sb="34" eb="36">
      <t>ヒツヨウ</t>
    </rPh>
    <rPh sb="39" eb="41">
      <t>コウモク</t>
    </rPh>
    <rPh sb="46" eb="50">
      <t>ハンテイフノウ</t>
    </rPh>
    <rPh sb="51" eb="52">
      <t>ミ</t>
    </rPh>
    <rPh sb="52" eb="54">
      <t>カイトウ</t>
    </rPh>
    <rPh sb="54" eb="56">
      <t>コウモク</t>
    </rPh>
    <rPh sb="56" eb="57">
      <t>アリ</t>
    </rPh>
    <rPh sb="59" eb="64">
      <t>ミカイトウコウモク</t>
    </rPh>
    <rPh sb="69" eb="73">
      <t>ハンテイフカ</t>
    </rPh>
    <phoneticPr fontId="1"/>
  </si>
  <si>
    <t>非識別加工情報としての公開要望有無</t>
    <rPh sb="0" eb="1">
      <t>ヒ</t>
    </rPh>
    <rPh sb="1" eb="3">
      <t>シキベツ</t>
    </rPh>
    <rPh sb="3" eb="5">
      <t>カコウ</t>
    </rPh>
    <rPh sb="5" eb="7">
      <t>ジョウホウ</t>
    </rPh>
    <rPh sb="11" eb="13">
      <t>コウカイ</t>
    </rPh>
    <rPh sb="13" eb="15">
      <t>ヨウボウ</t>
    </rPh>
    <rPh sb="15" eb="17">
      <t>ウム</t>
    </rPh>
    <phoneticPr fontId="1"/>
  </si>
  <si>
    <t>ニーズ把握方法の参考として下記資料をご参照ください。</t>
    <rPh sb="3" eb="7">
      <t>ハアクホウホウ</t>
    </rPh>
    <rPh sb="8" eb="10">
      <t>サンコウ</t>
    </rPh>
    <rPh sb="13" eb="17">
      <t>カキシリョウ</t>
    </rPh>
    <rPh sb="19" eb="21">
      <t>サンショウ</t>
    </rPh>
    <phoneticPr fontId="1"/>
  </si>
  <si>
    <t>内閣官房情報通信技術（IT）総合戦略室「平成30年度地方公共団体へのオープンデータの取組に関するアンケート結果」</t>
    <rPh sb="0" eb="10">
      <t>ナイカクカンボウジョウホウツウシンギジュツ</t>
    </rPh>
    <rPh sb="14" eb="19">
      <t>ソウゴウセンリャクシツ</t>
    </rPh>
    <rPh sb="20" eb="22">
      <t>ヘイセイ</t>
    </rPh>
    <rPh sb="24" eb="26">
      <t>ネンド</t>
    </rPh>
    <rPh sb="26" eb="32">
      <t>チホウコウキョウダンタイ</t>
    </rPh>
    <rPh sb="42" eb="44">
      <t>トリクミ</t>
    </rPh>
    <rPh sb="45" eb="46">
      <t>カン</t>
    </rPh>
    <rPh sb="53" eb="55">
      <t>ケッカ</t>
    </rPh>
    <phoneticPr fontId="1"/>
  </si>
  <si>
    <t>「No.19 
利用者のニーズを確認する為に現在までに取り組んだことのある取組について、あてはまるものを全て選択してください。」</t>
    <phoneticPr fontId="1"/>
  </si>
  <si>
    <t>https://cio.go.jp/sites/default/files/uploads/documents/survey_results.pdf</t>
    <phoneticPr fontId="1"/>
  </si>
  <si>
    <t>オープンデータの推進状況に係る調査票　回答マニュアル</t>
    <rPh sb="19" eb="21">
      <t>カイトウ</t>
    </rPh>
    <phoneticPr fontId="1"/>
  </si>
  <si>
    <t>●●データ</t>
    <phoneticPr fontId="1"/>
  </si>
  <si>
    <t>ニーズ確認方法</t>
    <rPh sb="3" eb="7">
      <t>カクニンホウホウ</t>
    </rPh>
    <phoneticPr fontId="1"/>
  </si>
  <si>
    <t>ニーズ確認方法の詳細</t>
    <rPh sb="3" eb="5">
      <t>カクニン</t>
    </rPh>
    <rPh sb="5" eb="7">
      <t>ホウホウ</t>
    </rPh>
    <rPh sb="8" eb="10">
      <t>ショウサイ</t>
    </rPh>
    <phoneticPr fontId="1"/>
  </si>
  <si>
    <t>公開可否</t>
    <rPh sb="0" eb="4">
      <t>コウカイカヒ</t>
    </rPh>
    <phoneticPr fontId="1"/>
  </si>
  <si>
    <t>ニーズ確認
実施日</t>
    <rPh sb="3" eb="5">
      <t>カクニン</t>
    </rPh>
    <rPh sb="6" eb="9">
      <t>ジッシビ</t>
    </rPh>
    <phoneticPr fontId="1"/>
  </si>
  <si>
    <t>：日次及び日次よりも頻繁に更新される場合、更新が頻繁なデータに該当します。</t>
    <rPh sb="1" eb="3">
      <t>ニチジ</t>
    </rPh>
    <rPh sb="3" eb="4">
      <t>オヨ</t>
    </rPh>
    <rPh sb="5" eb="7">
      <t>ニチジ</t>
    </rPh>
    <rPh sb="10" eb="12">
      <t>ヒンパン</t>
    </rPh>
    <rPh sb="13" eb="15">
      <t>コウシン</t>
    </rPh>
    <rPh sb="18" eb="20">
      <t>バアイ</t>
    </rPh>
    <rPh sb="21" eb="23">
      <t>コウシン</t>
    </rPh>
    <rPh sb="24" eb="26">
      <t>ヒンパン</t>
    </rPh>
    <rPh sb="31" eb="33">
      <t>ガイトウ</t>
    </rPh>
    <phoneticPr fontId="1"/>
  </si>
  <si>
    <t>省内PMOが本調査票を作成して省内PJMOに展開し、回答を求めてください。</t>
    <rPh sb="0" eb="2">
      <t>ショウナイ</t>
    </rPh>
    <rPh sb="6" eb="7">
      <t>ホン</t>
    </rPh>
    <rPh sb="7" eb="10">
      <t>チョウサヒョウ</t>
    </rPh>
    <rPh sb="11" eb="13">
      <t>サクセイ</t>
    </rPh>
    <rPh sb="15" eb="17">
      <t>ショウナイ</t>
    </rPh>
    <rPh sb="22" eb="24">
      <t>テンカイ</t>
    </rPh>
    <rPh sb="26" eb="28">
      <t>カイトウ</t>
    </rPh>
    <rPh sb="29" eb="30">
      <t>モト</t>
    </rPh>
    <phoneticPr fontId="1"/>
  </si>
  <si>
    <t>https://cio.go.jp/sites/default/files/uploads/documents/opendata_tebikisyo.pptx</t>
    <phoneticPr fontId="1"/>
  </si>
  <si>
    <t>保持しているデータやテーブルが、オープンデータ不適合要件に該当しているか確認する</t>
    <rPh sb="0" eb="2">
      <t>ホジ</t>
    </rPh>
    <rPh sb="23" eb="28">
      <t>フテキゴウヨウケン</t>
    </rPh>
    <rPh sb="29" eb="31">
      <t>ガイトウ</t>
    </rPh>
    <rPh sb="36" eb="38">
      <t>カクニン</t>
    </rPh>
    <phoneticPr fontId="1"/>
  </si>
  <si>
    <t>有</t>
  </si>
  <si>
    <t>無</t>
  </si>
  <si>
    <t>システム解析</t>
  </si>
  <si>
    <t>データの閲覧履歴確認</t>
    <rPh sb="4" eb="10">
      <t>エツランリレキカクニン</t>
    </rPh>
    <phoneticPr fontId="1"/>
  </si>
  <si>
    <t>未公開</t>
  </si>
  <si>
    <t>非該当</t>
  </si>
  <si>
    <t>該当</t>
  </si>
  <si>
    <t>月</t>
  </si>
  <si>
    <t>公開有無
（公開不可／公開済／公開予定）</t>
    <rPh sb="0" eb="4">
      <t>コウカイウム</t>
    </rPh>
    <rPh sb="6" eb="10">
      <t>コウカイフカ</t>
    </rPh>
    <rPh sb="11" eb="14">
      <t>コウカイズ</t>
    </rPh>
    <rPh sb="15" eb="19">
      <t>コウカイヨテイ</t>
    </rPh>
    <phoneticPr fontId="1"/>
  </si>
  <si>
    <t>（記入例①）○○申請者データ</t>
    <rPh sb="1" eb="3">
      <t>キニュウ</t>
    </rPh>
    <rPh sb="3" eb="4">
      <t>レイ</t>
    </rPh>
    <rPh sb="8" eb="11">
      <t>シンセイシャ</t>
    </rPh>
    <phoneticPr fontId="1"/>
  </si>
  <si>
    <t>（記入例②）○○施設一覧</t>
    <rPh sb="1" eb="3">
      <t>キニュウ</t>
    </rPh>
    <rPh sb="3" eb="4">
      <t>レイ</t>
    </rPh>
    <rPh sb="8" eb="12">
      <t>シセツイチラン</t>
    </rPh>
    <phoneticPr fontId="1"/>
  </si>
  <si>
    <t>公開予定</t>
    <rPh sb="0" eb="4">
      <t>コウカイヨテイ</t>
    </rPh>
    <phoneticPr fontId="1"/>
  </si>
  <si>
    <t>例</t>
    <rPh sb="0" eb="1">
      <t>レイ</t>
    </rPh>
    <phoneticPr fontId="1"/>
  </si>
  <si>
    <t>公開可能</t>
    <phoneticPr fontId="1"/>
  </si>
  <si>
    <t>イベント</t>
    <phoneticPr fontId="1"/>
  </si>
  <si>
    <t>ハッカソン・アイディアソン</t>
    <phoneticPr fontId="1"/>
  </si>
  <si>
    <t>提供頻度（●●回／●●単位）</t>
    <rPh sb="0" eb="4">
      <t>テイキョウヒンド</t>
    </rPh>
    <rPh sb="7" eb="8">
      <t>カイ</t>
    </rPh>
    <rPh sb="11" eb="13">
      <t>タンイ</t>
    </rPh>
    <phoneticPr fontId="1"/>
  </si>
  <si>
    <t>検索条件（●●を検索条件とする）</t>
    <rPh sb="0" eb="4">
      <t>ケンサクジョウケン</t>
    </rPh>
    <phoneticPr fontId="1"/>
  </si>
  <si>
    <t>内部処理（●●検索、●●抽出を行う）</t>
    <rPh sb="0" eb="4">
      <t>ナイブショリ</t>
    </rPh>
    <phoneticPr fontId="1"/>
  </si>
  <si>
    <t>公開方法</t>
    <rPh sb="0" eb="4">
      <t>コウカイホウホウ</t>
    </rPh>
    <phoneticPr fontId="1"/>
  </si>
  <si>
    <t>その他（被識別加工情報での公開、限定公開）</t>
    <rPh sb="2" eb="3">
      <t>タ</t>
    </rPh>
    <phoneticPr fontId="1"/>
  </si>
  <si>
    <t>CSV</t>
    <phoneticPr fontId="1"/>
  </si>
  <si>
    <t>1回／月</t>
    <rPh sb="1" eb="2">
      <t>カイ</t>
    </rPh>
    <rPh sb="3" eb="4">
      <t>ツキ</t>
    </rPh>
    <phoneticPr fontId="1"/>
  </si>
  <si>
    <t>提供形式（XML, CSV, Excel等）</t>
    <rPh sb="0" eb="4">
      <t>テイキョウケイシキ</t>
    </rPh>
    <rPh sb="20" eb="21">
      <t>ナド</t>
    </rPh>
    <phoneticPr fontId="1"/>
  </si>
  <si>
    <t>-</t>
    <phoneticPr fontId="1"/>
  </si>
  <si>
    <t>オープンデータ化判断フローチャート（データマネジメント実践ガイドブック（運用編）より）</t>
    <rPh sb="27" eb="29">
      <t>ジッセン</t>
    </rPh>
    <rPh sb="36" eb="38">
      <t>ウンヨウ</t>
    </rPh>
    <phoneticPr fontId="1"/>
  </si>
  <si>
    <t xml:space="preserve">公開可否
（公開可能／公開方法要検討／公開不可／要確認／未回答項目有り）
※公開不可の場合、後続項目は回答不要
</t>
    <rPh sb="0" eb="4">
      <t>コウカイカヒ</t>
    </rPh>
    <rPh sb="6" eb="8">
      <t>コウカイ</t>
    </rPh>
    <rPh sb="19" eb="21">
      <t>コウカイ</t>
    </rPh>
    <rPh sb="38" eb="42">
      <t>コウカイフカ</t>
    </rPh>
    <rPh sb="43" eb="45">
      <t>バアイ</t>
    </rPh>
    <rPh sb="46" eb="50">
      <t>コウゾクコウモク</t>
    </rPh>
    <rPh sb="51" eb="55">
      <t>カイトウフヨウ</t>
    </rPh>
    <phoneticPr fontId="1"/>
  </si>
  <si>
    <t xml:space="preserve">データの
公開ステータス
（「公開済」又は「公開予定」の場合、オープンデータ化適合要件への回答不要）
</t>
    <phoneticPr fontId="1"/>
  </si>
  <si>
    <t xml:space="preserve">判定
※該当件数が多いほど、オープンデータ化に適しており、つまりオープンデータ化が優先される
</t>
    <rPh sb="0" eb="2">
      <t>ハンテイ</t>
    </rPh>
    <rPh sb="4" eb="8">
      <t>ガイトウケンスウ</t>
    </rPh>
    <rPh sb="9" eb="10">
      <t>オオ</t>
    </rPh>
    <rPh sb="21" eb="22">
      <t>カ</t>
    </rPh>
    <rPh sb="23" eb="24">
      <t>テキ</t>
    </rPh>
    <rPh sb="39" eb="40">
      <t>カ</t>
    </rPh>
    <rPh sb="41" eb="43">
      <t>ユウセン</t>
    </rPh>
    <phoneticPr fontId="1"/>
  </si>
  <si>
    <t>企業・自治体の情報</t>
    <rPh sb="0" eb="2">
      <t>キギョウ</t>
    </rPh>
    <rPh sb="3" eb="6">
      <t>ジチタイ</t>
    </rPh>
    <rPh sb="7" eb="9">
      <t>ジョウホウ</t>
    </rPh>
    <phoneticPr fontId="1"/>
  </si>
  <si>
    <t>：オープンデータ化の意義とプロジェクトの目的（システム化の目的、システム化の背景となる政策の目的及びシステム化の背景となる法律の主旨）を照らし合わせ、</t>
    <phoneticPr fontId="1"/>
  </si>
  <si>
    <t>4. 公開方法の検討及び改善用ワークシート</t>
    <phoneticPr fontId="1"/>
  </si>
  <si>
    <t>（⑤データ公開済か確認、⑥統計等データの申請での提供を検討（オープン待機データ）、⑦一括ダウンロードやAPI化を検討（オープン状態データ）、</t>
    <phoneticPr fontId="1"/>
  </si>
  <si>
    <t>⑧より高度なオープンデータ化を検討（オープン状態データ））</t>
    <phoneticPr fontId="1"/>
  </si>
  <si>
    <t>追加する項目の参考として、内閣官房情報通信技術（IT）総合戦略室「オープンデータをはじめよう～地方公共団体のための最初の手引書～」</t>
    <rPh sb="0" eb="2">
      <t>ツイカ</t>
    </rPh>
    <rPh sb="4" eb="6">
      <t>コウモク</t>
    </rPh>
    <rPh sb="7" eb="9">
      <t>サンコウ</t>
    </rPh>
    <rPh sb="47" eb="49">
      <t>チホウ</t>
    </rPh>
    <rPh sb="49" eb="51">
      <t>コウキョウ</t>
    </rPh>
    <rPh sb="51" eb="53">
      <t>ダンタイ</t>
    </rPh>
    <rPh sb="57" eb="59">
      <t>サイショ</t>
    </rPh>
    <rPh sb="60" eb="63">
      <t>テビキショ</t>
    </rPh>
    <phoneticPr fontId="1"/>
  </si>
  <si>
    <t>「＜ステップ3＞１．公開データの選定」に、自治体へのアンケートによるオープンデータのニーズが高い情報がまとめられています。</t>
    <phoneticPr fontId="1"/>
  </si>
  <si>
    <t>：マッシュアップとは、複数のウェブサービスや情報源の情報を組み合わせ、新たなサービスを作ることです。</t>
    <rPh sb="26" eb="28">
      <t>ジョウホウ</t>
    </rPh>
    <phoneticPr fontId="1"/>
  </si>
  <si>
    <t>マッシュアップの例として、事業者や地方公共団体等によるオープンデータの利活用事例などをまとめた「オープンデータ100」をご参照ください。</t>
    <rPh sb="8" eb="9">
      <t>レイ</t>
    </rPh>
    <rPh sb="13" eb="16">
      <t>ジギョウシャ</t>
    </rPh>
    <rPh sb="17" eb="24">
      <t>チホウコウキョウダンタイトウ</t>
    </rPh>
    <rPh sb="35" eb="40">
      <t>リカツヨウジレイ</t>
    </rPh>
    <rPh sb="61" eb="63">
      <t>サンショウ</t>
    </rPh>
    <phoneticPr fontId="1"/>
  </si>
  <si>
    <t>https://cio.go.jp/opendata100</t>
    <phoneticPr fontId="1"/>
  </si>
  <si>
    <t>：レコード数が1万件以上のデータが、API化が適しているデータ量の多いものに該当すると判定しています。</t>
    <rPh sb="5" eb="6">
      <t>スウ</t>
    </rPh>
    <rPh sb="8" eb="9">
      <t>マン</t>
    </rPh>
    <rPh sb="9" eb="10">
      <t>ケン</t>
    </rPh>
    <rPh sb="10" eb="12">
      <t>イジョウ</t>
    </rPh>
    <rPh sb="21" eb="22">
      <t>カ</t>
    </rPh>
    <rPh sb="23" eb="24">
      <t>テキ</t>
    </rPh>
    <rPh sb="31" eb="32">
      <t>リョウ</t>
    </rPh>
    <rPh sb="33" eb="34">
      <t>オオ</t>
    </rPh>
    <rPh sb="38" eb="40">
      <t>ガイトウ</t>
    </rPh>
    <rPh sb="43" eb="45">
      <t>ハンテイ</t>
    </rPh>
    <phoneticPr fontId="1"/>
  </si>
  <si>
    <t>保有するデータのレコード数やカラム数を相対的に見ながら柔軟にAPI化を判断してください。</t>
    <rPh sb="0" eb="2">
      <t>ホユウ</t>
    </rPh>
    <rPh sb="12" eb="13">
      <t>スウ</t>
    </rPh>
    <rPh sb="17" eb="18">
      <t>スウ</t>
    </rPh>
    <rPh sb="19" eb="22">
      <t>ソウタイテキ</t>
    </rPh>
    <rPh sb="23" eb="24">
      <t>ミ</t>
    </rPh>
    <rPh sb="27" eb="29">
      <t>ジュウナン</t>
    </rPh>
    <rPh sb="33" eb="34">
      <t>カ</t>
    </rPh>
    <rPh sb="35" eb="37">
      <t>ハンダン</t>
    </rPh>
    <phoneticPr fontId="1"/>
  </si>
  <si>
    <t>他のデータや情報と組み合わせることでマッシュアップが期待される情報として、地理空間情報や企業・自治体の情報等があります。該当する項目を選択してください。</t>
    <rPh sb="0" eb="1">
      <t>タ</t>
    </rPh>
    <rPh sb="6" eb="8">
      <t>ジョウホウ</t>
    </rPh>
    <rPh sb="9" eb="10">
      <t>ク</t>
    </rPh>
    <rPh sb="11" eb="12">
      <t>ア</t>
    </rPh>
    <rPh sb="26" eb="28">
      <t>キタイ</t>
    </rPh>
    <rPh sb="31" eb="33">
      <t>ジョウホウ</t>
    </rPh>
    <rPh sb="37" eb="43">
      <t>チリクウカンジョウホウ</t>
    </rPh>
    <rPh sb="44" eb="46">
      <t>キギョウ</t>
    </rPh>
    <rPh sb="47" eb="50">
      <t>ジチタイ</t>
    </rPh>
    <rPh sb="51" eb="53">
      <t>ジョウホウ</t>
    </rPh>
    <rPh sb="53" eb="54">
      <t>ナド</t>
    </rPh>
    <rPh sb="60" eb="62">
      <t>ガイトウ</t>
    </rPh>
    <rPh sb="64" eb="66">
      <t>コウモク</t>
    </rPh>
    <rPh sb="67" eb="69">
      <t>センタク</t>
    </rPh>
    <phoneticPr fontId="1"/>
  </si>
  <si>
    <t>また、当該データにマッシュアップが期待される理由やマッシュアップのアイデアがあればV列に記入してください。</t>
    <rPh sb="3" eb="5">
      <t>トウガイ</t>
    </rPh>
    <rPh sb="17" eb="19">
      <t>キタイ</t>
    </rPh>
    <rPh sb="22" eb="24">
      <t>リユウ</t>
    </rPh>
    <rPh sb="42" eb="43">
      <t>レツ</t>
    </rPh>
    <rPh sb="44" eb="46">
      <t>キニュウ</t>
    </rPh>
    <phoneticPr fontId="1"/>
  </si>
  <si>
    <t xml:space="preserve">・当該データをオープンデータとして公開することで、情報公開請求が減り、職員の対応時間削減に寄与すると同時に、誰もが必要な時にすぐ確認することができる
・地理空間情報と組み合わせることにより、地図上に施設の所在地を表示したり、現在地から最寄りの施設を検索することができる
</t>
    <rPh sb="1" eb="3">
      <t>トウガイ</t>
    </rPh>
    <rPh sb="17" eb="19">
      <t>コウカイ</t>
    </rPh>
    <rPh sb="25" eb="31">
      <t>ジョウホウコウカイセイキュウ</t>
    </rPh>
    <rPh sb="32" eb="33">
      <t>ヘ</t>
    </rPh>
    <rPh sb="35" eb="37">
      <t>ショクイン</t>
    </rPh>
    <rPh sb="38" eb="44">
      <t>タイオウジカンサクゲン</t>
    </rPh>
    <rPh sb="45" eb="47">
      <t>キヨ</t>
    </rPh>
    <rPh sb="50" eb="52">
      <t>ドウジ</t>
    </rPh>
    <rPh sb="54" eb="55">
      <t>ダレ</t>
    </rPh>
    <rPh sb="57" eb="59">
      <t>ヒツヨウ</t>
    </rPh>
    <rPh sb="60" eb="61">
      <t>トキ</t>
    </rPh>
    <rPh sb="64" eb="66">
      <t>カクニン</t>
    </rPh>
    <rPh sb="76" eb="82">
      <t>チリクウカンジョウホウ</t>
    </rPh>
    <rPh sb="83" eb="84">
      <t>ク</t>
    </rPh>
    <rPh sb="85" eb="86">
      <t>ア</t>
    </rPh>
    <rPh sb="95" eb="98">
      <t>チズジョウ</t>
    </rPh>
    <rPh sb="99" eb="101">
      <t>シセツ</t>
    </rPh>
    <rPh sb="102" eb="105">
      <t>ショザイチ</t>
    </rPh>
    <rPh sb="106" eb="108">
      <t>ヒョウジ</t>
    </rPh>
    <rPh sb="112" eb="115">
      <t>ゲンザイチ</t>
    </rPh>
    <rPh sb="117" eb="119">
      <t>モヨ</t>
    </rPh>
    <rPh sb="121" eb="123">
      <t>シセツ</t>
    </rPh>
    <rPh sb="124" eb="126">
      <t>ケンサク</t>
    </rPh>
    <phoneticPr fontId="1"/>
  </si>
  <si>
    <t>当該情報は公共施設の情報であり、地理空間情報と組み合わせることにより、地図上に施設の所在地を表示したり、現在地から最寄りの施設を検索することができる</t>
    <rPh sb="0" eb="2">
      <t>トウガイ</t>
    </rPh>
    <rPh sb="2" eb="4">
      <t>ジョウホウ</t>
    </rPh>
    <rPh sb="5" eb="9">
      <t>コウキョウシセツ</t>
    </rPh>
    <rPh sb="10" eb="12">
      <t>ジョウホウ</t>
    </rPh>
    <rPh sb="16" eb="22">
      <t>チリクウカンジョウホウ</t>
    </rPh>
    <rPh sb="23" eb="24">
      <t>ク</t>
    </rPh>
    <rPh sb="25" eb="26">
      <t>ア</t>
    </rPh>
    <phoneticPr fontId="1"/>
  </si>
  <si>
    <t>「その他」に該当する場合の説明（マッシュアップが期待される理由、アイデアを記入する）</t>
    <rPh sb="3" eb="4">
      <t>タ</t>
    </rPh>
    <rPh sb="6" eb="8">
      <t>ガイトウ</t>
    </rPh>
    <rPh sb="10" eb="12">
      <t>バアイ</t>
    </rPh>
    <rPh sb="13" eb="15">
      <t>セツメイ</t>
    </rPh>
    <rPh sb="24" eb="26">
      <t>キタイ</t>
    </rPh>
    <rPh sb="29" eb="31">
      <t>リユウ</t>
    </rPh>
    <rPh sb="37" eb="39">
      <t>キニュウ</t>
    </rPh>
    <phoneticPr fontId="1"/>
  </si>
  <si>
    <t>（2022年度）
・メタデータを整備する
・データをCSV形式で、data.go.jp上で公開する</t>
    <rPh sb="5" eb="7">
      <t>ネンド</t>
    </rPh>
    <rPh sb="16" eb="18">
      <t>セイビ</t>
    </rPh>
    <rPh sb="29" eb="31">
      <t>ケイシキ</t>
    </rPh>
    <rPh sb="43" eb="44">
      <t>ジョウ</t>
    </rPh>
    <rPh sb="45" eb="47">
      <t>コウカイ</t>
    </rPh>
    <phoneticPr fontId="1"/>
  </si>
  <si>
    <t>オープンデータ化がプロジェクトの目的と合致しているか確認します。</t>
    <phoneticPr fontId="1"/>
  </si>
  <si>
    <t>新規に公開されるデータについては公開方法を検討し、既に公開済みのデータについては公開方法の高度化を検討します。</t>
    <rPh sb="0" eb="2">
      <t>シンキ</t>
    </rPh>
    <rPh sb="3" eb="5">
      <t>コウカイ</t>
    </rPh>
    <rPh sb="16" eb="20">
      <t>コウカイホウホウ</t>
    </rPh>
    <rPh sb="21" eb="23">
      <t>ケントウ</t>
    </rPh>
    <rPh sb="25" eb="26">
      <t>スデ</t>
    </rPh>
    <rPh sb="27" eb="30">
      <t>コウカイズ</t>
    </rPh>
    <rPh sb="40" eb="44">
      <t>コウカイホウホウ</t>
    </rPh>
    <rPh sb="45" eb="48">
      <t>コウドカ</t>
    </rPh>
    <rPh sb="49" eb="51">
      <t>ケントウ</t>
    </rPh>
    <phoneticPr fontId="1"/>
  </si>
  <si>
    <t>当該データの公開方法と、データ公開に向けた改善策の実施内容・実施時期を検討し、検討結果を記入してください。</t>
    <rPh sb="0" eb="2">
      <t>トウガイ</t>
    </rPh>
    <rPh sb="6" eb="10">
      <t>コウカイホウホウ</t>
    </rPh>
    <rPh sb="15" eb="17">
      <t>コウカイ</t>
    </rPh>
    <rPh sb="18" eb="19">
      <t>ム</t>
    </rPh>
    <rPh sb="21" eb="24">
      <t>カイゼンサク</t>
    </rPh>
    <rPh sb="25" eb="29">
      <t>ジッシナイヨウ</t>
    </rPh>
    <rPh sb="30" eb="34">
      <t>ジッシジキ</t>
    </rPh>
    <rPh sb="35" eb="37">
      <t>ケントウ</t>
    </rPh>
    <rPh sb="39" eb="43">
      <t>ケントウケッカ</t>
    </rPh>
    <rPh sb="44" eb="46">
      <t>キニュウ</t>
    </rPh>
    <phoneticPr fontId="1"/>
  </si>
  <si>
    <t>対応方針
（当該データの公開に向けた対応方針を実施時期ごとに記入する）</t>
    <rPh sb="0" eb="4">
      <t>タイオウホウシン</t>
    </rPh>
    <rPh sb="6" eb="8">
      <t>トウガイ</t>
    </rPh>
    <rPh sb="12" eb="14">
      <t>コウカイ</t>
    </rPh>
    <rPh sb="15" eb="16">
      <t>ム</t>
    </rPh>
    <rPh sb="18" eb="22">
      <t>タイオウホウシン</t>
    </rPh>
    <rPh sb="23" eb="27">
      <t>ジッシジキ</t>
    </rPh>
    <rPh sb="30" eb="32">
      <t>キニュウ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</si>
</sst>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Meiryo UI"/>
      <family val="2"/>
      <charset val="128"/>
      <scheme val="minor"/>
    </font>
    <font>
      <sz val="6"/>
      <name val="Meiryo UI"/>
      <family val="2"/>
      <charset val="128"/>
      <scheme val="minor"/>
    </font>
    <font>
      <b/>
      <sz val="10"/>
      <color theme="1"/>
      <name val="Meiryo UI"/>
      <family val="3"/>
      <charset val="128"/>
      <scheme val="minor"/>
    </font>
    <font>
      <sz val="10"/>
      <color theme="1"/>
      <name val="Meiryo UI"/>
      <family val="3"/>
      <charset val="128"/>
      <scheme val="minor"/>
    </font>
    <font>
      <b/>
      <sz val="14"/>
      <color theme="1"/>
      <name val="Meiryo UI"/>
      <family val="3"/>
      <charset val="128"/>
      <scheme val="minor"/>
    </font>
    <font>
      <b/>
      <sz val="12"/>
      <color theme="1"/>
      <name val="Meiryo UI"/>
      <family val="3"/>
      <charset val="128"/>
      <scheme val="minor"/>
    </font>
    <font>
      <sz val="10"/>
      <color rgb="FFFFC000"/>
      <name val="Meiryo UI"/>
      <family val="3"/>
      <charset val="128"/>
      <scheme val="minor"/>
    </font>
    <font>
      <sz val="10"/>
      <color theme="1"/>
      <name val="Meiryo UI"/>
      <family val="3"/>
      <charset val="128"/>
    </font>
    <font>
      <b/>
      <sz val="11"/>
      <color theme="1"/>
      <name val="Meiryo UI"/>
      <family val="3"/>
      <charset val="128"/>
      <scheme val="minor"/>
    </font>
    <font>
      <u/>
      <sz val="11"/>
      <color theme="10"/>
      <name val="Meiryo UI"/>
      <family val="2"/>
      <charset val="128"/>
      <scheme val="minor"/>
    </font>
    <font>
      <sz val="10"/>
      <color rgb="FF0070C0"/>
      <name val="Meiryo UI"/>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4"/>
        <bgColor indexed="64"/>
      </patternFill>
    </fill>
    <fill>
      <patternFill patternType="solid">
        <fgColor rgb="FFCCFFCC"/>
        <bgColor indexed="64"/>
      </patternFill>
    </fill>
    <fill>
      <patternFill patternType="solid">
        <fgColor theme="9" tint="0.59999389629810485"/>
        <bgColor indexed="64"/>
      </patternFill>
    </fill>
    <fill>
      <patternFill patternType="solid">
        <fgColor rgb="FFCCCC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dotted">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117">
    <xf numFmtId="0" fontId="0" fillId="0" borderId="0" xfId="0">
      <alignment vertical="center"/>
    </xf>
    <xf numFmtId="0" fontId="3" fillId="2" borderId="6" xfId="0" applyFont="1" applyFill="1" applyBorder="1" applyAlignment="1">
      <alignment vertical="center" wrapText="1"/>
    </xf>
    <xf numFmtId="0" fontId="3" fillId="3" borderId="1" xfId="0" applyFont="1" applyFill="1" applyBorder="1" applyAlignment="1">
      <alignment horizontal="center" vertical="center" wrapText="1"/>
    </xf>
    <xf numFmtId="0" fontId="3" fillId="0" borderId="0" xfId="0" applyFont="1">
      <alignment vertical="center"/>
    </xf>
    <xf numFmtId="0" fontId="3" fillId="0" borderId="0" xfId="0" applyFont="1" applyAlignment="1">
      <alignment vertical="center"/>
    </xf>
    <xf numFmtId="0" fontId="3" fillId="0" borderId="1" xfId="0" applyFont="1" applyBorder="1" applyAlignment="1">
      <alignment horizontal="left" vertical="top" wrapText="1"/>
    </xf>
    <xf numFmtId="0" fontId="3" fillId="0" borderId="0" xfId="0" applyFont="1" applyAlignment="1">
      <alignment horizontal="center" vertical="center"/>
    </xf>
    <xf numFmtId="0" fontId="3" fillId="4" borderId="1" xfId="0" applyFont="1" applyFill="1" applyBorder="1" applyAlignment="1">
      <alignment horizontal="center" vertical="center" wrapText="1"/>
    </xf>
    <xf numFmtId="0" fontId="3" fillId="0" borderId="0" xfId="0" applyFont="1" applyAlignment="1">
      <alignment horizontal="left" vertical="center"/>
    </xf>
    <xf numFmtId="0" fontId="4" fillId="0" borderId="0" xfId="0" applyFont="1" applyAlignment="1">
      <alignment horizontal="left" vertical="center"/>
    </xf>
    <xf numFmtId="0" fontId="3" fillId="0" borderId="1" xfId="0" quotePrefix="1" applyNumberFormat="1" applyFont="1" applyBorder="1" applyAlignment="1">
      <alignment horizontal="center" vertical="center"/>
    </xf>
    <xf numFmtId="0" fontId="3" fillId="7" borderId="6" xfId="0" applyFont="1" applyFill="1" applyBorder="1" applyAlignment="1">
      <alignment vertical="center" wrapText="1"/>
    </xf>
    <xf numFmtId="0" fontId="3" fillId="7" borderId="1"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lignment vertical="center"/>
    </xf>
    <xf numFmtId="0" fontId="3" fillId="0" borderId="1" xfId="0" applyFont="1" applyBorder="1" applyAlignment="1">
      <alignment vertical="center" wrapText="1"/>
    </xf>
    <xf numFmtId="0" fontId="3" fillId="5" borderId="2" xfId="0" applyFont="1" applyFill="1" applyBorder="1" applyAlignment="1">
      <alignment horizontal="center" vertical="center" wrapText="1"/>
    </xf>
    <xf numFmtId="0" fontId="5" fillId="0" borderId="0" xfId="0" applyFont="1">
      <alignment vertical="center"/>
    </xf>
    <xf numFmtId="0" fontId="6" fillId="0" borderId="0" xfId="0" applyFont="1">
      <alignment vertical="center"/>
    </xf>
    <xf numFmtId="0" fontId="3" fillId="2" borderId="7" xfId="0" applyFont="1" applyFill="1" applyBorder="1" applyAlignment="1">
      <alignment horizontal="center" vertical="center" wrapText="1"/>
    </xf>
    <xf numFmtId="0" fontId="2" fillId="0" borderId="0" xfId="0" applyFont="1">
      <alignment vertical="center"/>
    </xf>
    <xf numFmtId="0" fontId="7" fillId="0" borderId="0" xfId="0" applyFont="1">
      <alignment vertical="center"/>
    </xf>
    <xf numFmtId="0" fontId="3" fillId="2" borderId="6" xfId="0" applyFont="1" applyFill="1" applyBorder="1" applyAlignment="1">
      <alignment horizontal="center" vertical="center"/>
    </xf>
    <xf numFmtId="0" fontId="3" fillId="5"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right" vertical="center" wrapText="1"/>
    </xf>
    <xf numFmtId="0" fontId="3" fillId="0" borderId="1" xfId="0" applyFont="1" applyBorder="1" applyAlignment="1">
      <alignment horizontal="right" vertical="center"/>
    </xf>
    <xf numFmtId="0" fontId="3" fillId="0" borderId="1" xfId="0" applyFont="1" applyBorder="1" applyAlignment="1">
      <alignment horizontal="left" vertical="center" wrapText="1"/>
    </xf>
    <xf numFmtId="0" fontId="3" fillId="0" borderId="2" xfId="0" applyFont="1" applyBorder="1" applyAlignment="1">
      <alignment horizontal="right" vertical="center" wrapText="1"/>
    </xf>
    <xf numFmtId="0" fontId="10" fillId="0" borderId="1" xfId="0" applyFont="1" applyBorder="1" applyAlignment="1">
      <alignment vertical="center" wrapText="1"/>
    </xf>
    <xf numFmtId="0" fontId="3" fillId="0" borderId="0" xfId="0" applyFont="1" applyAlignment="1">
      <alignment horizontal="left" vertical="top"/>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14" fontId="10" fillId="0" borderId="2" xfId="0" applyNumberFormat="1" applyFont="1" applyBorder="1" applyAlignment="1">
      <alignment horizontal="right" vertical="center" wrapText="1"/>
    </xf>
    <xf numFmtId="0" fontId="10" fillId="0" borderId="1" xfId="0" applyFont="1" applyBorder="1" applyAlignment="1">
      <alignment horizontal="right" vertical="center" wrapText="1"/>
    </xf>
    <xf numFmtId="0" fontId="10" fillId="0" borderId="1" xfId="0" applyFont="1" applyBorder="1" applyAlignment="1">
      <alignment horizontal="center" vertical="center"/>
    </xf>
    <xf numFmtId="0" fontId="10" fillId="0" borderId="1" xfId="0" applyFont="1" applyBorder="1" applyAlignment="1">
      <alignment horizontal="right" vertical="center"/>
    </xf>
    <xf numFmtId="0" fontId="10" fillId="0" borderId="1" xfId="0" applyFont="1" applyBorder="1" applyAlignment="1">
      <alignment horizontal="left" vertical="center"/>
    </xf>
    <xf numFmtId="0" fontId="3" fillId="0" borderId="1" xfId="0" applyFont="1" applyBorder="1">
      <alignment vertic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4" fontId="3" fillId="2" borderId="16" xfId="0" applyNumberFormat="1" applyFont="1" applyFill="1" applyBorder="1" applyAlignment="1">
      <alignment horizontal="right" vertical="center" wrapText="1"/>
    </xf>
    <xf numFmtId="0" fontId="3" fillId="2" borderId="16" xfId="0" applyFont="1" applyFill="1" applyBorder="1" applyAlignment="1">
      <alignment horizontal="center" vertical="center" wrapText="1"/>
    </xf>
    <xf numFmtId="0" fontId="0" fillId="0" borderId="0" xfId="0" applyFill="1" applyBorder="1">
      <alignment vertical="center"/>
    </xf>
    <xf numFmtId="0" fontId="0" fillId="0" borderId="0" xfId="0">
      <alignment vertical="center"/>
    </xf>
    <xf numFmtId="0" fontId="9" fillId="0" borderId="0" xfId="1" applyFill="1" applyBorder="1" applyAlignment="1">
      <alignment vertical="center"/>
    </xf>
    <xf numFmtId="0" fontId="0" fillId="0" borderId="0" xfId="0" applyAlignment="1">
      <alignment vertical="center" wrapText="1"/>
    </xf>
    <xf numFmtId="0" fontId="0" fillId="0" borderId="0" xfId="0" applyAlignment="1">
      <alignment vertical="center"/>
    </xf>
    <xf numFmtId="0" fontId="8" fillId="0" borderId="0" xfId="0" applyFont="1" applyAlignment="1">
      <alignment vertical="center"/>
    </xf>
    <xf numFmtId="0" fontId="0" fillId="0" borderId="0" xfId="0" applyFill="1" applyBorder="1" applyAlignment="1">
      <alignment vertical="center"/>
    </xf>
    <xf numFmtId="0" fontId="0" fillId="0" borderId="0" xfId="0" applyAlignment="1">
      <alignment horizontal="left" vertical="top"/>
    </xf>
    <xf numFmtId="0" fontId="3" fillId="0" borderId="1" xfId="0" applyFont="1" applyBorder="1">
      <alignment vertical="center"/>
    </xf>
    <xf numFmtId="0" fontId="3" fillId="0" borderId="1" xfId="0" applyFont="1" applyBorder="1" applyAlignment="1">
      <alignment vertical="center" wrapText="1"/>
    </xf>
    <xf numFmtId="0" fontId="10" fillId="0" borderId="1" xfId="0" applyFont="1"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7"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0" borderId="7" xfId="0" applyFont="1" applyBorder="1" applyAlignment="1">
      <alignment horizontal="left" vertical="center" wrapText="1"/>
    </xf>
    <xf numFmtId="0" fontId="3" fillId="0" borderId="2" xfId="0" applyFont="1" applyBorder="1" applyAlignment="1">
      <alignment horizontal="left" vertical="center" wrapText="1"/>
    </xf>
    <xf numFmtId="0" fontId="3" fillId="2" borderId="1"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10" fillId="0" borderId="7" xfId="0" applyFont="1" applyBorder="1" applyAlignment="1">
      <alignment horizontal="left" vertical="center" wrapText="1"/>
    </xf>
    <xf numFmtId="0" fontId="10" fillId="0" borderId="2" xfId="0" applyFont="1" applyBorder="1" applyAlignment="1">
      <alignment horizontal="left" vertical="center" wrapText="1"/>
    </xf>
    <xf numFmtId="0" fontId="3" fillId="2" borderId="3"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2" xfId="0" applyFont="1" applyFill="1" applyBorder="1" applyAlignment="1">
      <alignment horizontal="center" vertical="center"/>
    </xf>
    <xf numFmtId="0" fontId="3" fillId="6" borderId="7"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4"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6" borderId="7" xfId="0" applyFont="1" applyFill="1" applyBorder="1" applyAlignment="1">
      <alignment horizontal="center" vertical="center"/>
    </xf>
  </cellXfs>
  <cellStyles count="2">
    <cellStyle name="ハイパーリンク" xfId="1" builtinId="8"/>
    <cellStyle name="標準" xfId="0" builtinId="0"/>
  </cellStyles>
  <dxfs count="6">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CCCCFF"/>
      <color rgb="FFFFCC66"/>
      <color rgb="FFCCFF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6</xdr:row>
      <xdr:rowOff>38099</xdr:rowOff>
    </xdr:from>
    <xdr:to>
      <xdr:col>8</xdr:col>
      <xdr:colOff>202565</xdr:colOff>
      <xdr:row>29</xdr:row>
      <xdr:rowOff>27579</xdr:rowOff>
    </xdr:to>
    <xdr:pic>
      <xdr:nvPicPr>
        <xdr:cNvPr id="2" name="図 1">
          <a:extLst>
            <a:ext uri="{FF2B5EF4-FFF2-40B4-BE49-F238E27FC236}">
              <a16:creationId xmlns:a16="http://schemas.microsoft.com/office/drawing/2014/main" id="{98684432-40A4-42E9-9776-6C9361AA7109}"/>
            </a:ext>
          </a:extLst>
        </xdr:cNvPr>
        <xdr:cNvPicPr>
          <a:picLocks noChangeAspect="1"/>
        </xdr:cNvPicPr>
      </xdr:nvPicPr>
      <xdr:blipFill>
        <a:blip xmlns:r="http://schemas.openxmlformats.org/officeDocument/2006/relationships" r:embed="rId1"/>
        <a:stretch>
          <a:fillRect/>
        </a:stretch>
      </xdr:blipFill>
      <xdr:spPr>
        <a:xfrm>
          <a:off x="53340" y="1181099"/>
          <a:ext cx="6004560" cy="43741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12</xdr:row>
      <xdr:rowOff>120650</xdr:rowOff>
    </xdr:from>
    <xdr:to>
      <xdr:col>2</xdr:col>
      <xdr:colOff>2160000</xdr:colOff>
      <xdr:row>13</xdr:row>
      <xdr:rowOff>129200</xdr:rowOff>
    </xdr:to>
    <xdr:sp macro="" textlink="">
      <xdr:nvSpPr>
        <xdr:cNvPr id="2" name="二等辺三角形 1">
          <a:extLst>
            <a:ext uri="{FF2B5EF4-FFF2-40B4-BE49-F238E27FC236}">
              <a16:creationId xmlns:a16="http://schemas.microsoft.com/office/drawing/2014/main" id="{8F4BAD2D-E01B-41BB-9BE3-8DCCC5BD681B}"/>
            </a:ext>
          </a:extLst>
        </xdr:cNvPr>
        <xdr:cNvSpPr/>
      </xdr:nvSpPr>
      <xdr:spPr>
        <a:xfrm flipV="1">
          <a:off x="2692400" y="3733800"/>
          <a:ext cx="2160000" cy="180000"/>
        </a:xfrm>
        <a:prstGeom prst="triangle">
          <a:avLst/>
        </a:prstGeom>
        <a:solidFill>
          <a:schemeClr val="tx1"/>
        </a:solidFill>
        <a:ln>
          <a:noFill/>
        </a:ln>
      </xdr:spPr>
      <xdr:style>
        <a:lnRef idx="1">
          <a:schemeClr val="accent3"/>
        </a:lnRef>
        <a:fillRef idx="2">
          <a:schemeClr val="accent3"/>
        </a:fillRef>
        <a:effectRef idx="1">
          <a:schemeClr val="accent3"/>
        </a:effectRef>
        <a:fontRef idx="minor">
          <a:schemeClr val="dk1"/>
        </a:fontRef>
      </xdr:style>
      <xdr:txBody>
        <a:bodyPr vert="eaVert"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534986</xdr:colOff>
      <xdr:row>9</xdr:row>
      <xdr:rowOff>190500</xdr:rowOff>
    </xdr:from>
    <xdr:to>
      <xdr:col>8</xdr:col>
      <xdr:colOff>301625</xdr:colOff>
      <xdr:row>10</xdr:row>
      <xdr:rowOff>1378857</xdr:rowOff>
    </xdr:to>
    <xdr:sp macro="" textlink="">
      <xdr:nvSpPr>
        <xdr:cNvPr id="2" name="吹き出し: 四角形 1">
          <a:extLst>
            <a:ext uri="{FF2B5EF4-FFF2-40B4-BE49-F238E27FC236}">
              <a16:creationId xmlns:a16="http://schemas.microsoft.com/office/drawing/2014/main" id="{680E5E5A-9527-4B4F-96C2-3D1D62C450F1}"/>
            </a:ext>
          </a:extLst>
        </xdr:cNvPr>
        <xdr:cNvSpPr/>
      </xdr:nvSpPr>
      <xdr:spPr>
        <a:xfrm>
          <a:off x="5224915" y="3238500"/>
          <a:ext cx="3540353" cy="1533071"/>
        </a:xfrm>
        <a:prstGeom prst="wedgeRectCallout">
          <a:avLst>
            <a:gd name="adj1" fmla="val -1800"/>
            <a:gd name="adj2" fmla="val -76357"/>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府省庁独自の項目を追加することも可能です。</a:t>
          </a:r>
          <a:endParaRPr kumimoji="1" lang="en-US" altLang="ja-JP" sz="1100">
            <a:solidFill>
              <a:sysClr val="windowText" lastClr="000000"/>
            </a:solidFill>
          </a:endParaRPr>
        </a:p>
        <a:p>
          <a:pPr algn="l"/>
          <a:r>
            <a:rPr kumimoji="1" lang="ja-JP" altLang="en-US" sz="1100">
              <a:solidFill>
                <a:sysClr val="windowText" lastClr="000000"/>
              </a:solidFill>
            </a:rPr>
            <a:t>一例として、環境省では「環境白書で引用されているデータ」や「環境に関する情報」という項目を使用しました。</a:t>
          </a:r>
          <a:endParaRPr kumimoji="1" lang="en-US" altLang="ja-JP" sz="1100">
            <a:solidFill>
              <a:sysClr val="windowText" lastClr="000000"/>
            </a:solidFill>
          </a:endParaRPr>
        </a:p>
        <a:p>
          <a:pPr algn="l"/>
          <a:r>
            <a:rPr kumimoji="1" lang="ja-JP" altLang="en-US" sz="1100">
              <a:solidFill>
                <a:sysClr val="windowText" lastClr="000000"/>
              </a:solidFill>
            </a:rPr>
            <a:t>詳細は本ファイル</a:t>
          </a:r>
          <a:r>
            <a:rPr kumimoji="1" lang="en-US" altLang="ja-JP" sz="1100">
              <a:solidFill>
                <a:sysClr val="windowText" lastClr="000000"/>
              </a:solidFill>
            </a:rPr>
            <a:t>1</a:t>
          </a:r>
          <a:r>
            <a:rPr kumimoji="1" lang="ja-JP" altLang="en-US" sz="1100">
              <a:solidFill>
                <a:sysClr val="windowText" lastClr="000000"/>
              </a:solidFill>
            </a:rPr>
            <a:t>シート目「回答マニュアル」の「</a:t>
          </a:r>
          <a:r>
            <a:rPr kumimoji="1" lang="en-US" altLang="ja-JP" sz="1100">
              <a:solidFill>
                <a:sysClr val="windowText" lastClr="000000"/>
              </a:solidFill>
            </a:rPr>
            <a:t>4. </a:t>
          </a:r>
          <a:r>
            <a:rPr kumimoji="1" lang="ja-JP" altLang="en-US" sz="1100">
              <a:solidFill>
                <a:sysClr val="windowText" lastClr="000000"/>
              </a:solidFill>
            </a:rPr>
            <a:t>公開方法の検討及び改善用ワークシート」に関する説明をご覧ください。</a:t>
          </a:r>
          <a:endParaRPr kumimoji="1" lang="en-US" altLang="ja-JP" sz="1100">
            <a:solidFill>
              <a:sysClr val="windowText" lastClr="000000"/>
            </a:solidFill>
          </a:endParaRPr>
        </a:p>
      </xdr:txBody>
    </xdr:sp>
    <xdr:clientData/>
  </xdr:twoCellAnchor>
  <xdr:twoCellAnchor>
    <xdr:from>
      <xdr:col>17</xdr:col>
      <xdr:colOff>308201</xdr:colOff>
      <xdr:row>9</xdr:row>
      <xdr:rowOff>190501</xdr:rowOff>
    </xdr:from>
    <xdr:to>
      <xdr:col>21</xdr:col>
      <xdr:colOff>74839</xdr:colOff>
      <xdr:row>10</xdr:row>
      <xdr:rowOff>825501</xdr:rowOff>
    </xdr:to>
    <xdr:sp macro="" textlink="">
      <xdr:nvSpPr>
        <xdr:cNvPr id="3" name="吹き出し: 四角形 2">
          <a:extLst>
            <a:ext uri="{FF2B5EF4-FFF2-40B4-BE49-F238E27FC236}">
              <a16:creationId xmlns:a16="http://schemas.microsoft.com/office/drawing/2014/main" id="{0AB07C71-BE34-4175-AD1B-69FBCF6B512C}"/>
            </a:ext>
          </a:extLst>
        </xdr:cNvPr>
        <xdr:cNvSpPr/>
      </xdr:nvSpPr>
      <xdr:spPr>
        <a:xfrm>
          <a:off x="15511915" y="3238501"/>
          <a:ext cx="3540353" cy="979714"/>
        </a:xfrm>
        <a:prstGeom prst="wedgeRectCallout">
          <a:avLst>
            <a:gd name="adj1" fmla="val -1800"/>
            <a:gd name="adj2" fmla="val -76357"/>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府省庁独自の項目を追加することも可能です。</a:t>
          </a:r>
          <a:endParaRPr kumimoji="1" lang="en-US" altLang="ja-JP" sz="1100">
            <a:solidFill>
              <a:sysClr val="windowText" lastClr="000000"/>
            </a:solidFill>
          </a:endParaRPr>
        </a:p>
        <a:p>
          <a:pPr algn="l"/>
          <a:r>
            <a:rPr kumimoji="1" lang="ja-JP" altLang="en-US" sz="1100">
              <a:solidFill>
                <a:sysClr val="windowText" lastClr="000000"/>
              </a:solidFill>
            </a:rPr>
            <a:t>詳細は本ファイル</a:t>
          </a:r>
          <a:r>
            <a:rPr kumimoji="1" lang="en-US" altLang="ja-JP" sz="1100">
              <a:solidFill>
                <a:sysClr val="windowText" lastClr="000000"/>
              </a:solidFill>
            </a:rPr>
            <a:t>1</a:t>
          </a:r>
          <a:r>
            <a:rPr kumimoji="1" lang="ja-JP" altLang="en-US" sz="1100">
              <a:solidFill>
                <a:sysClr val="windowText" lastClr="000000"/>
              </a:solidFill>
            </a:rPr>
            <a:t>シート目「回答マニュアル」の「</a:t>
          </a:r>
          <a:r>
            <a:rPr kumimoji="1" lang="en-US" altLang="ja-JP" sz="1100">
              <a:solidFill>
                <a:sysClr val="windowText" lastClr="000000"/>
              </a:solidFill>
            </a:rPr>
            <a:t>4. </a:t>
          </a:r>
          <a:r>
            <a:rPr kumimoji="1" lang="ja-JP" altLang="en-US" sz="1100">
              <a:solidFill>
                <a:sysClr val="windowText" lastClr="000000"/>
              </a:solidFill>
            </a:rPr>
            <a:t>公開方法の検討及び改善用ワークシート」に関する説明をご覧ください。</a:t>
          </a:r>
          <a:endParaRPr kumimoji="1" lang="en-US" altLang="ja-JP" sz="1100">
            <a:solidFill>
              <a:sysClr val="windowText" lastClr="000000"/>
            </a:solidFill>
          </a:endParaRPr>
        </a:p>
      </xdr:txBody>
    </xdr:sp>
    <xdr:clientData/>
  </xdr:twoCellAnchor>
  <xdr:twoCellAnchor>
    <xdr:from>
      <xdr:col>25</xdr:col>
      <xdr:colOff>181428</xdr:colOff>
      <xdr:row>9</xdr:row>
      <xdr:rowOff>190501</xdr:rowOff>
    </xdr:from>
    <xdr:to>
      <xdr:col>27</xdr:col>
      <xdr:colOff>0</xdr:colOff>
      <xdr:row>10</xdr:row>
      <xdr:rowOff>1170215</xdr:rowOff>
    </xdr:to>
    <xdr:sp macro="" textlink="">
      <xdr:nvSpPr>
        <xdr:cNvPr id="4" name="吹き出し: 四角形 3">
          <a:extLst>
            <a:ext uri="{FF2B5EF4-FFF2-40B4-BE49-F238E27FC236}">
              <a16:creationId xmlns:a16="http://schemas.microsoft.com/office/drawing/2014/main" id="{7B252262-BE46-4D17-AFF4-5040CEA01A49}"/>
            </a:ext>
          </a:extLst>
        </xdr:cNvPr>
        <xdr:cNvSpPr/>
      </xdr:nvSpPr>
      <xdr:spPr>
        <a:xfrm>
          <a:off x="23204714" y="3238501"/>
          <a:ext cx="1360715" cy="1324428"/>
        </a:xfrm>
        <a:prstGeom prst="wedgeRectCallout">
          <a:avLst>
            <a:gd name="adj1" fmla="val 30368"/>
            <a:gd name="adj2" fmla="val -75431"/>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検索条件となる引数（何をキーとして情報を取得するか）を記載してください。</a:t>
          </a:r>
          <a:endParaRPr kumimoji="1" lang="en-US" altLang="ja-JP" sz="1100">
            <a:solidFill>
              <a:sysClr val="windowText" lastClr="000000"/>
            </a:solidFill>
          </a:endParaRPr>
        </a:p>
      </xdr:txBody>
    </xdr:sp>
    <xdr:clientData/>
  </xdr:twoCellAnchor>
  <xdr:twoCellAnchor>
    <xdr:from>
      <xdr:col>27</xdr:col>
      <xdr:colOff>36285</xdr:colOff>
      <xdr:row>9</xdr:row>
      <xdr:rowOff>190501</xdr:rowOff>
    </xdr:from>
    <xdr:to>
      <xdr:col>28</xdr:col>
      <xdr:colOff>625929</xdr:colOff>
      <xdr:row>10</xdr:row>
      <xdr:rowOff>1170215</xdr:rowOff>
    </xdr:to>
    <xdr:sp macro="" textlink="">
      <xdr:nvSpPr>
        <xdr:cNvPr id="5" name="吹き出し: 四角形 4">
          <a:extLst>
            <a:ext uri="{FF2B5EF4-FFF2-40B4-BE49-F238E27FC236}">
              <a16:creationId xmlns:a16="http://schemas.microsoft.com/office/drawing/2014/main" id="{9AECAA7C-78D4-4B09-94BD-F252C0392717}"/>
            </a:ext>
          </a:extLst>
        </xdr:cNvPr>
        <xdr:cNvSpPr/>
      </xdr:nvSpPr>
      <xdr:spPr>
        <a:xfrm>
          <a:off x="24601714" y="3238501"/>
          <a:ext cx="1360715" cy="1324428"/>
        </a:xfrm>
        <a:prstGeom prst="wedgeRectCallout">
          <a:avLst>
            <a:gd name="adj1" fmla="val -28299"/>
            <a:gd name="adj2" fmla="val -75431"/>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検索結果に対して実施したい演算処理（合計値算出など）を記載してください。</a:t>
          </a:r>
          <a:endParaRPr kumimoji="1" lang="en-US" altLang="ja-JP"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環境省：NTTデータ">
      <a:dk1>
        <a:srgbClr val="000000"/>
      </a:dk1>
      <a:lt1>
        <a:sysClr val="window" lastClr="FFFFFF"/>
      </a:lt1>
      <a:dk2>
        <a:srgbClr val="333333"/>
      </a:dk2>
      <a:lt2>
        <a:srgbClr val="E1E7F3"/>
      </a:lt2>
      <a:accent1>
        <a:srgbClr val="C2CEE6"/>
      </a:accent1>
      <a:accent2>
        <a:srgbClr val="6785C1"/>
      </a:accent2>
      <a:accent3>
        <a:srgbClr val="0F1C50"/>
      </a:accent3>
      <a:accent4>
        <a:srgbClr val="00807A"/>
      </a:accent4>
      <a:accent5>
        <a:srgbClr val="E6B600"/>
      </a:accent5>
      <a:accent6>
        <a:srgbClr val="BC4328"/>
      </a:accent6>
      <a:hlink>
        <a:srgbClr val="0000FF"/>
      </a:hlink>
      <a:folHlink>
        <a:srgbClr val="800080"/>
      </a:folHlink>
    </a:clrScheme>
    <a:fontScheme name="Segoe-Meiryo">
      <a:majorFont>
        <a:latin typeface="Segoe UI"/>
        <a:ea typeface="Meiryo UI"/>
        <a:cs typeface=""/>
      </a:majorFont>
      <a:minorFont>
        <a:latin typeface="Segoe UI"/>
        <a:ea typeface="Meiryo UI"/>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9122E-2C06-460A-9C5F-2CF6CAFED1A5}">
  <sheetPr>
    <pageSetUpPr fitToPage="1"/>
  </sheetPr>
  <dimension ref="A1:M86"/>
  <sheetViews>
    <sheetView showGridLines="0" tabSelected="1" view="pageBreakPreview" zoomScaleNormal="100" zoomScaleSheetLayoutView="100" workbookViewId="0"/>
  </sheetViews>
  <sheetFormatPr defaultRowHeight="15" x14ac:dyDescent="0.35"/>
  <cols>
    <col min="1" max="16384" width="9.140625" style="50"/>
  </cols>
  <sheetData>
    <row r="1" spans="1:12" x14ac:dyDescent="0.35">
      <c r="A1" s="54" t="s">
        <v>106</v>
      </c>
      <c r="B1" s="54"/>
      <c r="C1" s="54"/>
      <c r="D1" s="54"/>
      <c r="E1" s="54"/>
      <c r="F1" s="54"/>
      <c r="G1" s="54"/>
      <c r="H1" s="54"/>
      <c r="I1" s="54"/>
      <c r="J1" s="54"/>
      <c r="K1" s="54"/>
      <c r="L1" s="54"/>
    </row>
    <row r="2" spans="1:12" x14ac:dyDescent="0.35">
      <c r="A2" s="53"/>
      <c r="B2" s="53"/>
      <c r="C2" s="53"/>
      <c r="D2" s="53"/>
      <c r="E2" s="53"/>
      <c r="F2" s="53"/>
      <c r="G2" s="53"/>
      <c r="H2" s="53"/>
      <c r="I2" s="53"/>
      <c r="J2" s="53"/>
      <c r="K2" s="53"/>
      <c r="L2" s="53"/>
    </row>
    <row r="3" spans="1:12" x14ac:dyDescent="0.35">
      <c r="A3" s="54" t="s">
        <v>55</v>
      </c>
      <c r="B3" s="54"/>
      <c r="C3" s="54"/>
      <c r="D3" s="54"/>
      <c r="E3" s="54"/>
      <c r="F3" s="54"/>
      <c r="G3" s="54"/>
      <c r="H3" s="54"/>
      <c r="I3" s="54"/>
      <c r="J3" s="54"/>
      <c r="K3" s="54"/>
      <c r="L3" s="54"/>
    </row>
    <row r="4" spans="1:12" x14ac:dyDescent="0.35">
      <c r="A4" s="53" t="s">
        <v>113</v>
      </c>
      <c r="B4" s="53"/>
      <c r="C4" s="53"/>
      <c r="D4" s="53"/>
      <c r="E4" s="53"/>
      <c r="F4" s="53"/>
      <c r="G4" s="53"/>
      <c r="H4" s="53"/>
      <c r="I4" s="53"/>
      <c r="J4" s="53"/>
      <c r="K4" s="53"/>
      <c r="L4" s="53"/>
    </row>
    <row r="5" spans="1:12" x14ac:dyDescent="0.35">
      <c r="A5" s="53"/>
      <c r="B5" s="53"/>
      <c r="C5" s="53"/>
      <c r="D5" s="53"/>
      <c r="E5" s="53"/>
      <c r="F5" s="53"/>
      <c r="G5" s="53"/>
      <c r="H5" s="53"/>
      <c r="I5" s="53"/>
      <c r="J5" s="53"/>
      <c r="K5" s="53"/>
      <c r="L5" s="53"/>
    </row>
    <row r="6" spans="1:12" x14ac:dyDescent="0.35">
      <c r="A6" s="55" t="s">
        <v>141</v>
      </c>
      <c r="B6" s="55"/>
      <c r="C6" s="55"/>
      <c r="D6" s="55"/>
      <c r="E6" s="55"/>
      <c r="F6" s="55"/>
      <c r="G6" s="55"/>
      <c r="H6" s="55"/>
      <c r="I6" s="55"/>
      <c r="J6" s="55"/>
      <c r="K6" s="55"/>
      <c r="L6" s="55"/>
    </row>
    <row r="7" spans="1:12" x14ac:dyDescent="0.35">
      <c r="A7" s="53"/>
      <c r="B7" s="53"/>
      <c r="C7" s="53"/>
      <c r="D7" s="53"/>
      <c r="E7" s="53"/>
      <c r="F7" s="53"/>
      <c r="G7" s="53"/>
      <c r="H7" s="53"/>
      <c r="I7" s="53"/>
      <c r="J7" s="53"/>
      <c r="K7" s="53"/>
      <c r="L7" s="53"/>
    </row>
    <row r="8" spans="1:12" x14ac:dyDescent="0.35">
      <c r="A8" s="53"/>
      <c r="B8" s="53"/>
      <c r="C8" s="53"/>
      <c r="D8" s="53"/>
      <c r="E8" s="53"/>
      <c r="F8" s="53"/>
      <c r="G8" s="53"/>
      <c r="H8" s="53"/>
      <c r="I8" s="53"/>
      <c r="J8" s="53"/>
      <c r="K8" s="53"/>
      <c r="L8" s="53"/>
    </row>
    <row r="9" spans="1:12" x14ac:dyDescent="0.35">
      <c r="A9" s="53"/>
      <c r="B9" s="53"/>
      <c r="C9" s="53"/>
      <c r="D9" s="53"/>
      <c r="E9" s="53"/>
      <c r="F9" s="53"/>
      <c r="G9" s="53"/>
      <c r="H9" s="53"/>
      <c r="I9" s="53"/>
      <c r="J9" s="53"/>
      <c r="K9" s="53"/>
      <c r="L9" s="53"/>
    </row>
    <row r="10" spans="1:12" x14ac:dyDescent="0.35">
      <c r="A10" s="53"/>
      <c r="B10" s="53"/>
      <c r="C10" s="53"/>
      <c r="D10" s="53"/>
      <c r="E10" s="53"/>
      <c r="F10" s="53"/>
      <c r="G10" s="53"/>
      <c r="H10" s="53"/>
      <c r="I10" s="53"/>
      <c r="J10" s="53"/>
      <c r="K10" s="53"/>
      <c r="L10" s="53"/>
    </row>
    <row r="11" spans="1:12" x14ac:dyDescent="0.35">
      <c r="A11" s="53"/>
      <c r="B11" s="53"/>
      <c r="C11" s="53"/>
      <c r="D11" s="53"/>
      <c r="E11" s="53"/>
      <c r="F11" s="53"/>
      <c r="G11" s="53"/>
      <c r="H11" s="53"/>
      <c r="I11" s="53"/>
      <c r="J11" s="53"/>
      <c r="K11" s="53"/>
      <c r="L11" s="53"/>
    </row>
    <row r="12" spans="1:12" x14ac:dyDescent="0.35">
      <c r="A12" s="53"/>
      <c r="B12" s="53"/>
      <c r="C12" s="53"/>
      <c r="D12" s="53"/>
      <c r="E12" s="53"/>
      <c r="F12" s="53"/>
      <c r="G12" s="53"/>
      <c r="H12" s="53"/>
      <c r="I12" s="53"/>
      <c r="J12" s="53"/>
      <c r="K12" s="53"/>
      <c r="L12" s="53"/>
    </row>
    <row r="13" spans="1:12" x14ac:dyDescent="0.35">
      <c r="A13" s="53"/>
      <c r="B13" s="53"/>
      <c r="C13" s="53"/>
      <c r="D13" s="53"/>
      <c r="E13" s="53"/>
      <c r="F13" s="53"/>
      <c r="G13" s="53"/>
      <c r="H13" s="53"/>
      <c r="I13" s="53"/>
      <c r="J13" s="53"/>
      <c r="K13" s="53"/>
      <c r="L13" s="53"/>
    </row>
    <row r="14" spans="1:12" x14ac:dyDescent="0.35">
      <c r="A14" s="53"/>
      <c r="B14" s="53"/>
      <c r="C14" s="53"/>
      <c r="D14" s="53"/>
      <c r="E14" s="53"/>
      <c r="F14" s="53"/>
      <c r="G14" s="53"/>
      <c r="H14" s="53"/>
      <c r="I14" s="53"/>
      <c r="J14" s="53"/>
      <c r="K14" s="53"/>
      <c r="L14" s="53"/>
    </row>
    <row r="15" spans="1:12" x14ac:dyDescent="0.35">
      <c r="A15" s="53"/>
      <c r="B15" s="53"/>
      <c r="C15" s="53"/>
      <c r="D15" s="53"/>
      <c r="E15" s="53"/>
      <c r="F15" s="53"/>
      <c r="G15" s="53"/>
      <c r="H15" s="53"/>
      <c r="I15" s="53"/>
      <c r="J15" s="53"/>
      <c r="K15" s="53"/>
      <c r="L15" s="53"/>
    </row>
    <row r="16" spans="1:12" x14ac:dyDescent="0.35">
      <c r="A16" s="53"/>
      <c r="B16" s="53"/>
      <c r="C16" s="53"/>
      <c r="D16" s="53"/>
      <c r="E16" s="53"/>
      <c r="F16" s="53"/>
      <c r="G16" s="53"/>
      <c r="H16" s="53"/>
      <c r="I16" s="53"/>
      <c r="J16" s="53"/>
      <c r="K16" s="53"/>
      <c r="L16" s="53"/>
    </row>
    <row r="17" spans="1:13" x14ac:dyDescent="0.35">
      <c r="A17" s="53"/>
      <c r="B17" s="53"/>
      <c r="C17" s="53"/>
      <c r="D17" s="53"/>
      <c r="E17" s="53"/>
      <c r="F17" s="53"/>
      <c r="G17" s="53"/>
      <c r="H17" s="53"/>
      <c r="I17" s="53"/>
      <c r="J17" s="53"/>
      <c r="K17" s="53"/>
      <c r="L17" s="53"/>
    </row>
    <row r="18" spans="1:13" x14ac:dyDescent="0.35">
      <c r="A18" s="53"/>
      <c r="B18" s="53"/>
      <c r="C18" s="53"/>
      <c r="D18" s="53"/>
      <c r="E18" s="53"/>
      <c r="F18" s="53"/>
      <c r="G18" s="53"/>
      <c r="H18" s="53"/>
      <c r="I18" s="53"/>
      <c r="J18" s="53"/>
      <c r="K18" s="53"/>
      <c r="L18" s="53"/>
    </row>
    <row r="19" spans="1:13" x14ac:dyDescent="0.35">
      <c r="A19" s="53"/>
      <c r="B19" s="53"/>
      <c r="C19" s="53"/>
      <c r="D19" s="53"/>
      <c r="E19" s="53"/>
      <c r="F19" s="53"/>
      <c r="G19" s="53"/>
      <c r="H19" s="53"/>
      <c r="I19" s="53"/>
      <c r="J19" s="53"/>
      <c r="K19" s="53"/>
      <c r="L19" s="53"/>
    </row>
    <row r="20" spans="1:13" x14ac:dyDescent="0.35">
      <c r="A20" s="53"/>
      <c r="B20" s="53"/>
      <c r="C20" s="53"/>
      <c r="D20" s="53"/>
      <c r="E20" s="53"/>
      <c r="F20" s="53"/>
      <c r="G20" s="53"/>
      <c r="H20" s="53"/>
      <c r="I20" s="53"/>
      <c r="J20" s="53"/>
      <c r="K20" s="53"/>
      <c r="L20" s="53"/>
    </row>
    <row r="21" spans="1:13" x14ac:dyDescent="0.35">
      <c r="A21" s="53"/>
      <c r="B21" s="53"/>
      <c r="C21" s="53"/>
      <c r="D21" s="53"/>
      <c r="E21" s="53"/>
      <c r="F21" s="53"/>
      <c r="G21" s="53"/>
      <c r="H21" s="53"/>
      <c r="I21" s="53"/>
      <c r="J21" s="53"/>
      <c r="K21" s="53"/>
      <c r="L21" s="53"/>
    </row>
    <row r="30" spans="1:13" x14ac:dyDescent="0.35">
      <c r="A30" s="53"/>
      <c r="B30" s="53"/>
      <c r="C30" s="53"/>
      <c r="D30" s="53"/>
      <c r="E30" s="53"/>
      <c r="F30" s="53"/>
      <c r="G30" s="53"/>
      <c r="H30" s="53"/>
      <c r="I30" s="53"/>
      <c r="J30" s="53"/>
      <c r="K30" s="53"/>
      <c r="L30" s="53"/>
    </row>
    <row r="31" spans="1:13" x14ac:dyDescent="0.35">
      <c r="A31" s="54" t="s">
        <v>65</v>
      </c>
      <c r="B31" s="54"/>
      <c r="C31" s="54"/>
      <c r="D31" s="54"/>
      <c r="E31" s="54"/>
      <c r="F31" s="54"/>
      <c r="G31" s="54"/>
      <c r="H31" s="54"/>
      <c r="I31" s="54"/>
      <c r="J31" s="54"/>
      <c r="K31" s="54"/>
      <c r="L31" s="54"/>
      <c r="M31" s="53"/>
    </row>
    <row r="32" spans="1:13" x14ac:dyDescent="0.35">
      <c r="A32" s="53" t="s">
        <v>59</v>
      </c>
      <c r="B32" s="53"/>
      <c r="C32" s="53"/>
      <c r="D32" s="53"/>
      <c r="E32" s="53"/>
      <c r="F32" s="53"/>
      <c r="G32" s="53"/>
      <c r="H32" s="53"/>
      <c r="I32" s="53"/>
      <c r="J32" s="53"/>
      <c r="K32" s="53"/>
      <c r="L32" s="53"/>
      <c r="M32" s="53"/>
    </row>
    <row r="33" spans="1:13" x14ac:dyDescent="0.35">
      <c r="A33" s="56" t="s">
        <v>146</v>
      </c>
      <c r="B33" s="52"/>
      <c r="C33" s="52"/>
      <c r="D33" s="52"/>
      <c r="E33" s="52"/>
      <c r="F33" s="52"/>
      <c r="G33" s="52"/>
      <c r="H33" s="52"/>
      <c r="I33" s="52"/>
      <c r="J33" s="52"/>
      <c r="K33" s="52"/>
      <c r="L33" s="52"/>
      <c r="M33" s="52"/>
    </row>
    <row r="34" spans="1:13" x14ac:dyDescent="0.35">
      <c r="A34" s="56" t="s">
        <v>163</v>
      </c>
      <c r="B34" s="53"/>
      <c r="C34" s="53"/>
      <c r="D34" s="53"/>
      <c r="E34" s="53"/>
      <c r="F34" s="53"/>
      <c r="G34" s="53"/>
      <c r="H34" s="53"/>
      <c r="I34" s="53"/>
      <c r="J34" s="53"/>
      <c r="K34" s="53"/>
      <c r="L34" s="53"/>
      <c r="M34" s="53"/>
    </row>
    <row r="35" spans="1:13" x14ac:dyDescent="0.35">
      <c r="A35" s="53" t="s">
        <v>60</v>
      </c>
      <c r="B35" s="53"/>
      <c r="C35" s="53"/>
      <c r="D35" s="53"/>
      <c r="E35" s="53"/>
      <c r="F35" s="53"/>
      <c r="G35" s="53"/>
      <c r="H35" s="53"/>
      <c r="I35" s="53"/>
      <c r="J35" s="53"/>
      <c r="K35" s="53"/>
      <c r="L35" s="53"/>
      <c r="M35" s="53"/>
    </row>
    <row r="36" spans="1:13" x14ac:dyDescent="0.35">
      <c r="A36" s="56" t="s">
        <v>62</v>
      </c>
      <c r="B36" s="53"/>
      <c r="C36" s="53"/>
      <c r="D36" s="53"/>
      <c r="E36" s="53"/>
      <c r="F36" s="53"/>
      <c r="G36" s="53"/>
      <c r="H36" s="53"/>
      <c r="I36" s="53"/>
      <c r="J36" s="53"/>
      <c r="K36" s="53"/>
      <c r="L36" s="53"/>
      <c r="M36" s="53"/>
    </row>
    <row r="37" spans="1:13" x14ac:dyDescent="0.35">
      <c r="A37" s="53"/>
      <c r="B37" s="53"/>
      <c r="C37" s="53"/>
      <c r="D37" s="53"/>
      <c r="E37" s="53"/>
      <c r="F37" s="53"/>
      <c r="G37" s="53"/>
      <c r="H37" s="53"/>
      <c r="I37" s="53"/>
      <c r="J37" s="53"/>
      <c r="K37" s="53"/>
      <c r="L37" s="53"/>
      <c r="M37" s="53"/>
    </row>
    <row r="38" spans="1:13" x14ac:dyDescent="0.35">
      <c r="A38" s="53" t="s">
        <v>61</v>
      </c>
      <c r="B38" s="53"/>
      <c r="C38" s="53"/>
      <c r="D38" s="53"/>
      <c r="E38" s="53"/>
      <c r="F38" s="53"/>
      <c r="G38" s="53"/>
      <c r="H38" s="53"/>
      <c r="I38" s="53"/>
      <c r="J38" s="53"/>
      <c r="K38" s="53"/>
      <c r="L38" s="53"/>
      <c r="M38" s="53"/>
    </row>
    <row r="39" spans="1:13" x14ac:dyDescent="0.35">
      <c r="A39" s="53" t="s">
        <v>63</v>
      </c>
      <c r="B39" s="53"/>
      <c r="C39" s="53"/>
      <c r="D39" s="53"/>
      <c r="E39" s="53"/>
      <c r="F39" s="53"/>
      <c r="G39" s="53"/>
      <c r="H39" s="53"/>
      <c r="I39" s="53"/>
      <c r="J39" s="53"/>
      <c r="K39" s="53"/>
      <c r="L39" s="53"/>
      <c r="M39" s="53"/>
    </row>
    <row r="40" spans="1:13" x14ac:dyDescent="0.35">
      <c r="A40" s="53" t="s">
        <v>102</v>
      </c>
      <c r="B40" s="53"/>
      <c r="C40" s="53"/>
      <c r="D40" s="53"/>
      <c r="E40" s="53"/>
      <c r="F40" s="53"/>
      <c r="G40" s="53"/>
      <c r="H40" s="53"/>
      <c r="I40" s="53"/>
      <c r="J40" s="53"/>
      <c r="K40" s="53"/>
      <c r="L40" s="53"/>
      <c r="M40" s="53"/>
    </row>
    <row r="41" spans="1:13" x14ac:dyDescent="0.35">
      <c r="A41" s="53" t="s">
        <v>103</v>
      </c>
      <c r="B41" s="53"/>
      <c r="C41" s="53"/>
      <c r="D41" s="53"/>
      <c r="E41" s="53"/>
      <c r="F41" s="53"/>
      <c r="G41" s="53"/>
      <c r="H41" s="53"/>
      <c r="I41" s="53"/>
      <c r="J41" s="53"/>
      <c r="K41" s="53"/>
      <c r="L41" s="53"/>
      <c r="M41" s="53"/>
    </row>
    <row r="42" spans="1:13" x14ac:dyDescent="0.35">
      <c r="A42" s="53" t="s">
        <v>104</v>
      </c>
      <c r="B42" s="53"/>
      <c r="C42" s="53"/>
      <c r="D42" s="53"/>
      <c r="E42" s="53"/>
      <c r="F42" s="53"/>
      <c r="G42" s="53"/>
      <c r="H42" s="53"/>
      <c r="I42" s="53"/>
      <c r="J42" s="53"/>
      <c r="K42" s="53"/>
      <c r="L42" s="53"/>
      <c r="M42" s="53"/>
    </row>
    <row r="43" spans="1:13" x14ac:dyDescent="0.35">
      <c r="A43" s="53" t="s">
        <v>105</v>
      </c>
      <c r="B43" s="53"/>
      <c r="C43" s="53"/>
      <c r="D43" s="53"/>
      <c r="E43" s="53"/>
      <c r="F43" s="53"/>
      <c r="G43" s="53"/>
      <c r="H43" s="53"/>
      <c r="I43" s="53"/>
      <c r="J43" s="53"/>
      <c r="K43" s="53"/>
      <c r="L43" s="53"/>
      <c r="M43" s="53"/>
    </row>
    <row r="44" spans="1:13" x14ac:dyDescent="0.35">
      <c r="A44" s="53"/>
      <c r="B44" s="53"/>
      <c r="C44" s="53"/>
      <c r="D44" s="53"/>
      <c r="E44" s="53"/>
      <c r="F44" s="53"/>
      <c r="G44" s="53"/>
      <c r="H44" s="53"/>
      <c r="I44" s="53"/>
      <c r="J44" s="53"/>
      <c r="K44" s="53"/>
      <c r="L44" s="53"/>
      <c r="M44" s="53"/>
    </row>
    <row r="45" spans="1:13" x14ac:dyDescent="0.35">
      <c r="A45" s="56" t="s">
        <v>147</v>
      </c>
      <c r="B45" s="52"/>
      <c r="C45" s="52"/>
      <c r="D45" s="52"/>
      <c r="E45" s="52"/>
      <c r="F45" s="52"/>
      <c r="G45" s="52"/>
      <c r="H45" s="52"/>
      <c r="I45" s="52"/>
      <c r="J45" s="52"/>
      <c r="K45" s="52"/>
      <c r="L45" s="52"/>
      <c r="M45" s="53"/>
    </row>
    <row r="46" spans="1:13" x14ac:dyDescent="0.35">
      <c r="A46" s="56" t="s">
        <v>148</v>
      </c>
      <c r="B46" s="52"/>
      <c r="C46" s="52"/>
      <c r="D46" s="52"/>
      <c r="E46" s="52"/>
      <c r="F46" s="52"/>
      <c r="G46" s="52"/>
      <c r="H46" s="52"/>
      <c r="I46" s="52"/>
      <c r="J46" s="52"/>
      <c r="K46" s="52"/>
      <c r="L46" s="52"/>
      <c r="M46" s="53"/>
    </row>
    <row r="47" spans="1:13" x14ac:dyDescent="0.35">
      <c r="A47" s="56" t="s">
        <v>149</v>
      </c>
      <c r="B47" s="52"/>
      <c r="C47" s="52"/>
      <c r="D47" s="52"/>
      <c r="E47" s="52"/>
      <c r="F47" s="52"/>
      <c r="G47" s="52"/>
      <c r="H47" s="52"/>
      <c r="I47" s="52"/>
      <c r="J47" s="52"/>
      <c r="K47" s="52"/>
      <c r="L47" s="52"/>
      <c r="M47" s="53"/>
    </row>
    <row r="48" spans="1:13" x14ac:dyDescent="0.35">
      <c r="A48" s="53" t="s">
        <v>64</v>
      </c>
      <c r="B48" s="53"/>
      <c r="C48" s="53"/>
      <c r="D48" s="53"/>
      <c r="E48" s="53"/>
      <c r="F48" s="53"/>
      <c r="G48" s="53"/>
      <c r="H48" s="53"/>
      <c r="I48" s="53"/>
      <c r="J48" s="53"/>
      <c r="K48" s="53"/>
      <c r="L48" s="53"/>
      <c r="M48" s="53"/>
    </row>
    <row r="49" spans="1:13" x14ac:dyDescent="0.35">
      <c r="A49" s="53" t="s">
        <v>164</v>
      </c>
      <c r="B49" s="53"/>
      <c r="C49" s="53"/>
      <c r="D49" s="53"/>
      <c r="E49" s="53"/>
      <c r="F49" s="53"/>
      <c r="G49" s="53"/>
      <c r="H49" s="53"/>
      <c r="I49" s="53"/>
      <c r="J49" s="53"/>
      <c r="K49" s="53"/>
      <c r="L49" s="53"/>
      <c r="M49" s="53"/>
    </row>
    <row r="50" spans="1:13" x14ac:dyDescent="0.35">
      <c r="A50" s="53" t="s">
        <v>165</v>
      </c>
      <c r="B50" s="53"/>
      <c r="C50" s="53"/>
      <c r="D50" s="53"/>
      <c r="E50" s="53"/>
      <c r="F50" s="53"/>
      <c r="G50" s="53"/>
      <c r="H50" s="53"/>
      <c r="I50" s="53"/>
      <c r="J50" s="53"/>
      <c r="K50" s="53"/>
      <c r="L50" s="53"/>
      <c r="M50" s="53"/>
    </row>
    <row r="51" spans="1:13" x14ac:dyDescent="0.35">
      <c r="A51" s="53" t="s">
        <v>90</v>
      </c>
      <c r="B51" s="53"/>
      <c r="C51" s="53"/>
      <c r="D51" s="53"/>
      <c r="E51" s="53"/>
      <c r="F51" s="53"/>
      <c r="G51" s="53"/>
      <c r="H51" s="53"/>
      <c r="I51" s="53"/>
      <c r="J51" s="53"/>
      <c r="K51" s="53"/>
      <c r="L51" s="53"/>
      <c r="M51" s="53"/>
    </row>
    <row r="52" spans="1:13" x14ac:dyDescent="0.35">
      <c r="A52" s="56" t="s">
        <v>150</v>
      </c>
      <c r="B52" s="52"/>
      <c r="C52" s="52"/>
      <c r="D52" s="52"/>
      <c r="E52" s="52"/>
      <c r="F52" s="52"/>
      <c r="G52" s="52"/>
      <c r="H52" s="52"/>
      <c r="I52" s="52"/>
      <c r="J52" s="52"/>
      <c r="K52" s="52"/>
      <c r="L52" s="52"/>
      <c r="M52" s="53"/>
    </row>
    <row r="53" spans="1:13" x14ac:dyDescent="0.35">
      <c r="A53" s="56" t="s">
        <v>151</v>
      </c>
      <c r="B53" s="52"/>
      <c r="C53" s="52"/>
      <c r="D53" s="52"/>
      <c r="E53" s="52"/>
      <c r="F53" s="52"/>
      <c r="G53" s="52"/>
      <c r="H53" s="52"/>
      <c r="I53" s="52"/>
      <c r="J53" s="52"/>
      <c r="K53" s="52"/>
      <c r="L53" s="52"/>
      <c r="M53" s="53"/>
    </row>
    <row r="54" spans="1:13" x14ac:dyDescent="0.35">
      <c r="A54" s="53" t="s">
        <v>114</v>
      </c>
      <c r="B54" s="53"/>
      <c r="C54" s="53"/>
      <c r="D54" s="53"/>
      <c r="E54" s="53"/>
      <c r="F54" s="53"/>
      <c r="G54" s="53"/>
      <c r="H54" s="53"/>
      <c r="I54" s="53"/>
      <c r="J54" s="53"/>
      <c r="K54" s="53"/>
      <c r="L54" s="53"/>
    </row>
    <row r="55" spans="1:13" x14ac:dyDescent="0.35">
      <c r="A55" s="51"/>
      <c r="B55" s="51"/>
      <c r="C55" s="51"/>
      <c r="D55" s="51"/>
      <c r="E55" s="51"/>
      <c r="F55" s="51"/>
      <c r="G55" s="51"/>
      <c r="H55" s="51"/>
      <c r="I55" s="51"/>
      <c r="J55" s="51"/>
      <c r="K55" s="51"/>
      <c r="L55" s="51"/>
    </row>
    <row r="56" spans="1:13" x14ac:dyDescent="0.35">
      <c r="A56" s="54" t="s">
        <v>69</v>
      </c>
      <c r="B56" s="54"/>
      <c r="C56" s="54"/>
      <c r="D56" s="54"/>
      <c r="E56" s="54"/>
      <c r="F56" s="54"/>
      <c r="G56" s="54"/>
      <c r="H56" s="54"/>
      <c r="I56" s="54"/>
      <c r="J56" s="54"/>
      <c r="K56" s="54"/>
      <c r="L56" s="54"/>
    </row>
    <row r="57" spans="1:13" x14ac:dyDescent="0.35">
      <c r="A57" s="53" t="s">
        <v>73</v>
      </c>
      <c r="B57" s="53"/>
      <c r="C57" s="53"/>
      <c r="D57" s="53"/>
      <c r="E57" s="53"/>
      <c r="F57" s="53"/>
      <c r="G57" s="53"/>
      <c r="H57" s="53"/>
      <c r="I57" s="53"/>
      <c r="J57" s="53"/>
      <c r="K57" s="53"/>
      <c r="L57" s="53"/>
    </row>
    <row r="58" spans="1:13" x14ac:dyDescent="0.35">
      <c r="A58" s="53" t="s">
        <v>80</v>
      </c>
      <c r="B58" s="53"/>
      <c r="C58" s="53"/>
      <c r="D58" s="53"/>
      <c r="E58" s="53"/>
      <c r="F58" s="53"/>
      <c r="G58" s="53"/>
      <c r="H58" s="53"/>
      <c r="I58" s="53"/>
      <c r="J58" s="53"/>
      <c r="K58" s="53"/>
      <c r="L58" s="53"/>
    </row>
    <row r="59" spans="1:13" x14ac:dyDescent="0.35">
      <c r="A59" s="55" t="s">
        <v>98</v>
      </c>
      <c r="B59" s="55"/>
      <c r="C59" s="55"/>
      <c r="D59" s="55"/>
      <c r="E59" s="55"/>
      <c r="F59" s="55"/>
      <c r="G59" s="55"/>
      <c r="H59" s="55"/>
      <c r="I59" s="55"/>
      <c r="J59" s="55"/>
      <c r="K59" s="55"/>
      <c r="L59" s="55"/>
    </row>
    <row r="60" spans="1:13" x14ac:dyDescent="0.35">
      <c r="A60" s="53" t="s">
        <v>79</v>
      </c>
      <c r="B60" s="53"/>
      <c r="C60" s="53"/>
      <c r="D60" s="53"/>
      <c r="E60" s="53"/>
      <c r="F60" s="53"/>
      <c r="G60" s="53"/>
      <c r="H60" s="53"/>
      <c r="I60" s="53"/>
      <c r="J60" s="53"/>
      <c r="K60" s="53"/>
      <c r="L60" s="53"/>
    </row>
    <row r="61" spans="1:13" x14ac:dyDescent="0.35">
      <c r="A61" s="53" t="s">
        <v>83</v>
      </c>
      <c r="B61" s="53"/>
      <c r="C61" s="53"/>
      <c r="D61" s="53"/>
      <c r="E61" s="53"/>
      <c r="F61" s="53"/>
      <c r="G61" s="53"/>
      <c r="H61" s="53"/>
      <c r="I61" s="53"/>
      <c r="J61" s="53"/>
      <c r="K61" s="53"/>
      <c r="L61" s="53"/>
    </row>
    <row r="62" spans="1:13" x14ac:dyDescent="0.35">
      <c r="A62" s="53" t="s">
        <v>78</v>
      </c>
      <c r="B62" s="53"/>
      <c r="C62" s="53"/>
      <c r="D62" s="53"/>
      <c r="E62" s="53"/>
      <c r="F62" s="53"/>
      <c r="G62" s="53"/>
      <c r="H62" s="53"/>
      <c r="I62" s="53"/>
      <c r="J62" s="53"/>
      <c r="K62" s="53"/>
      <c r="L62" s="53"/>
    </row>
    <row r="63" spans="1:13" x14ac:dyDescent="0.35">
      <c r="A63" s="55" t="s">
        <v>76</v>
      </c>
      <c r="B63" s="55"/>
      <c r="C63" s="55"/>
      <c r="D63" s="55"/>
      <c r="E63" s="55"/>
      <c r="F63" s="55"/>
      <c r="G63" s="55"/>
      <c r="H63" s="55"/>
      <c r="I63" s="55"/>
      <c r="J63" s="55"/>
      <c r="K63" s="55"/>
      <c r="L63" s="55"/>
    </row>
    <row r="64" spans="1:13" x14ac:dyDescent="0.35">
      <c r="A64" s="55" t="s">
        <v>81</v>
      </c>
      <c r="B64" s="55"/>
      <c r="C64" s="55"/>
      <c r="D64" s="55"/>
      <c r="E64" s="55"/>
      <c r="F64" s="55"/>
      <c r="G64" s="55"/>
      <c r="H64" s="55"/>
      <c r="I64" s="55"/>
      <c r="J64" s="55"/>
      <c r="K64" s="55"/>
      <c r="L64" s="55"/>
    </row>
    <row r="65" spans="1:12" x14ac:dyDescent="0.35">
      <c r="A65" s="55" t="s">
        <v>77</v>
      </c>
      <c r="B65" s="55"/>
      <c r="C65" s="55"/>
      <c r="D65" s="55"/>
      <c r="E65" s="55"/>
      <c r="F65" s="55"/>
      <c r="G65" s="55"/>
      <c r="H65" s="55"/>
      <c r="I65" s="55"/>
      <c r="J65" s="55"/>
      <c r="K65" s="55"/>
      <c r="L65" s="55"/>
    </row>
    <row r="66" spans="1:12" x14ac:dyDescent="0.35">
      <c r="A66" s="53"/>
      <c r="B66" s="53"/>
      <c r="C66" s="53"/>
      <c r="D66" s="53"/>
      <c r="E66" s="53"/>
      <c r="F66" s="53"/>
      <c r="G66" s="53"/>
      <c r="H66" s="53"/>
      <c r="I66" s="53"/>
      <c r="J66" s="53"/>
      <c r="K66" s="53"/>
      <c r="L66" s="53"/>
    </row>
    <row r="67" spans="1:12" x14ac:dyDescent="0.35">
      <c r="A67" s="55" t="s">
        <v>82</v>
      </c>
      <c r="B67" s="55"/>
      <c r="C67" s="55"/>
      <c r="D67" s="55"/>
      <c r="E67" s="55"/>
      <c r="F67" s="55"/>
      <c r="G67" s="55"/>
      <c r="H67" s="55"/>
      <c r="I67" s="55"/>
      <c r="J67" s="55"/>
      <c r="K67" s="55"/>
      <c r="L67" s="55"/>
    </row>
    <row r="68" spans="1:12" x14ac:dyDescent="0.35">
      <c r="A68" s="55" t="s">
        <v>93</v>
      </c>
      <c r="B68" s="55"/>
      <c r="C68" s="55"/>
      <c r="D68" s="55"/>
      <c r="E68" s="55"/>
      <c r="F68" s="55"/>
      <c r="G68" s="55"/>
      <c r="H68" s="55"/>
      <c r="I68" s="55"/>
      <c r="J68" s="55"/>
      <c r="K68" s="55"/>
      <c r="L68" s="55"/>
    </row>
    <row r="69" spans="1:12" x14ac:dyDescent="0.35">
      <c r="A69" s="55" t="s">
        <v>112</v>
      </c>
      <c r="B69" s="55"/>
      <c r="C69" s="55"/>
      <c r="D69" s="55"/>
      <c r="E69" s="55"/>
      <c r="F69" s="55"/>
      <c r="G69" s="55"/>
      <c r="H69" s="55"/>
      <c r="I69" s="55"/>
      <c r="J69" s="55"/>
      <c r="K69" s="55"/>
      <c r="L69" s="55"/>
    </row>
    <row r="70" spans="1:12" x14ac:dyDescent="0.35">
      <c r="A70" s="55" t="s">
        <v>94</v>
      </c>
      <c r="B70" s="55"/>
      <c r="C70" s="55"/>
      <c r="D70" s="55"/>
      <c r="E70" s="55"/>
      <c r="F70" s="55"/>
      <c r="G70" s="55"/>
      <c r="H70" s="55"/>
      <c r="I70" s="55"/>
      <c r="J70" s="55"/>
      <c r="K70" s="55"/>
      <c r="L70" s="55"/>
    </row>
    <row r="71" spans="1:12" x14ac:dyDescent="0.35">
      <c r="A71" s="55" t="s">
        <v>155</v>
      </c>
      <c r="B71" s="55"/>
      <c r="C71" s="55"/>
      <c r="D71" s="55"/>
      <c r="E71" s="55"/>
      <c r="F71" s="55"/>
      <c r="G71" s="55"/>
      <c r="H71" s="55"/>
      <c r="I71" s="55"/>
      <c r="J71" s="55"/>
      <c r="K71" s="55"/>
      <c r="L71" s="55"/>
    </row>
    <row r="72" spans="1:12" x14ac:dyDescent="0.35">
      <c r="A72" s="55" t="s">
        <v>156</v>
      </c>
      <c r="B72" s="55"/>
      <c r="C72" s="55"/>
      <c r="D72" s="55"/>
      <c r="E72" s="55"/>
      <c r="F72" s="55"/>
      <c r="G72" s="55"/>
      <c r="H72" s="55"/>
      <c r="I72" s="55"/>
      <c r="J72" s="55"/>
      <c r="K72" s="55"/>
      <c r="L72" s="55"/>
    </row>
    <row r="73" spans="1:12" x14ac:dyDescent="0.35">
      <c r="A73" s="55" t="s">
        <v>95</v>
      </c>
      <c r="B73" s="55"/>
      <c r="C73" s="55"/>
      <c r="D73" s="55"/>
      <c r="E73" s="55"/>
      <c r="F73" s="55"/>
      <c r="G73" s="55"/>
      <c r="H73" s="55"/>
      <c r="I73" s="55"/>
      <c r="J73" s="55"/>
      <c r="K73" s="55"/>
      <c r="L73" s="55"/>
    </row>
    <row r="74" spans="1:12" x14ac:dyDescent="0.35">
      <c r="A74" s="55" t="s">
        <v>152</v>
      </c>
      <c r="B74" s="55"/>
      <c r="C74" s="55"/>
      <c r="D74" s="55"/>
      <c r="E74" s="55"/>
      <c r="F74" s="55"/>
      <c r="G74" s="55"/>
      <c r="H74" s="55"/>
      <c r="I74" s="55"/>
      <c r="J74" s="55"/>
      <c r="K74" s="55"/>
      <c r="L74" s="55"/>
    </row>
    <row r="75" spans="1:12" x14ac:dyDescent="0.35">
      <c r="A75" s="55" t="s">
        <v>157</v>
      </c>
      <c r="B75" s="55"/>
      <c r="C75" s="55"/>
      <c r="D75" s="55"/>
      <c r="E75" s="55"/>
      <c r="F75" s="55"/>
      <c r="G75" s="55"/>
      <c r="H75" s="55"/>
      <c r="I75" s="55"/>
      <c r="J75" s="55"/>
      <c r="K75" s="55"/>
      <c r="L75" s="55"/>
    </row>
    <row r="76" spans="1:12" x14ac:dyDescent="0.35">
      <c r="A76" s="55" t="s">
        <v>158</v>
      </c>
      <c r="B76" s="55"/>
      <c r="C76" s="55"/>
      <c r="D76" s="55"/>
      <c r="E76" s="55"/>
      <c r="F76" s="55"/>
      <c r="G76" s="55"/>
      <c r="H76" s="55"/>
      <c r="I76" s="55"/>
      <c r="J76" s="55"/>
      <c r="K76" s="55"/>
      <c r="L76" s="55"/>
    </row>
    <row r="77" spans="1:12" x14ac:dyDescent="0.35">
      <c r="A77" s="55" t="s">
        <v>153</v>
      </c>
      <c r="B77" s="55"/>
      <c r="C77" s="55"/>
      <c r="D77" s="55"/>
      <c r="E77" s="55"/>
      <c r="F77" s="55"/>
      <c r="G77" s="55"/>
      <c r="H77" s="55"/>
      <c r="I77" s="55"/>
      <c r="J77" s="55"/>
      <c r="K77" s="55"/>
      <c r="L77" s="55"/>
    </row>
    <row r="78" spans="1:12" x14ac:dyDescent="0.35">
      <c r="A78" s="50" t="s">
        <v>154</v>
      </c>
      <c r="B78" s="49"/>
      <c r="C78" s="49"/>
      <c r="D78" s="49"/>
      <c r="E78" s="49"/>
      <c r="F78" s="49"/>
      <c r="G78" s="49"/>
      <c r="H78" s="49"/>
      <c r="I78" s="49"/>
      <c r="J78" s="49"/>
      <c r="K78" s="49"/>
      <c r="L78" s="49"/>
    </row>
    <row r="79" spans="1:12" x14ac:dyDescent="0.35">
      <c r="B79" s="49"/>
      <c r="C79" s="49"/>
      <c r="D79" s="49"/>
      <c r="E79" s="49"/>
      <c r="F79" s="49"/>
      <c r="G79" s="49"/>
      <c r="H79" s="49"/>
      <c r="I79" s="49"/>
      <c r="J79" s="49"/>
      <c r="K79" s="49"/>
      <c r="L79" s="49"/>
    </row>
    <row r="80" spans="1:12" x14ac:dyDescent="0.35">
      <c r="A80" s="55" t="s">
        <v>97</v>
      </c>
      <c r="B80" s="55"/>
      <c r="C80" s="55"/>
      <c r="D80" s="55"/>
      <c r="E80" s="55"/>
      <c r="F80" s="55"/>
      <c r="G80" s="55"/>
      <c r="H80" s="55"/>
      <c r="I80" s="55"/>
      <c r="J80" s="55"/>
      <c r="K80" s="55"/>
      <c r="L80" s="55"/>
    </row>
    <row r="81" spans="1:12" x14ac:dyDescent="0.35">
      <c r="A81" s="53" t="s">
        <v>86</v>
      </c>
      <c r="B81" s="53"/>
      <c r="C81" s="53"/>
      <c r="D81" s="53"/>
      <c r="E81" s="53"/>
      <c r="F81" s="53"/>
      <c r="G81" s="53"/>
      <c r="H81" s="53"/>
      <c r="I81" s="53"/>
      <c r="J81" s="53"/>
      <c r="K81" s="53"/>
      <c r="L81" s="53"/>
    </row>
    <row r="82" spans="1:12" x14ac:dyDescent="0.35">
      <c r="A82" s="53" t="s">
        <v>84</v>
      </c>
      <c r="B82" s="53"/>
      <c r="C82" s="53"/>
      <c r="D82" s="53"/>
      <c r="E82" s="53"/>
      <c r="F82" s="53"/>
      <c r="G82" s="53"/>
      <c r="H82" s="53"/>
      <c r="I82" s="53"/>
      <c r="J82" s="53"/>
      <c r="K82" s="53"/>
      <c r="L82" s="53"/>
    </row>
    <row r="83" spans="1:12" x14ac:dyDescent="0.35">
      <c r="A83" s="53" t="s">
        <v>85</v>
      </c>
      <c r="B83" s="53"/>
      <c r="C83" s="53"/>
      <c r="D83" s="53"/>
      <c r="E83" s="53"/>
      <c r="F83" s="53"/>
      <c r="G83" s="53"/>
      <c r="H83" s="53"/>
      <c r="I83" s="53"/>
      <c r="J83" s="53"/>
      <c r="K83" s="53"/>
      <c r="L83" s="53"/>
    </row>
    <row r="84" spans="1:12" x14ac:dyDescent="0.35">
      <c r="A84" s="55" t="s">
        <v>89</v>
      </c>
      <c r="B84" s="55"/>
      <c r="C84" s="55"/>
      <c r="D84" s="55"/>
      <c r="E84" s="55"/>
      <c r="F84" s="55"/>
      <c r="G84" s="55"/>
      <c r="H84" s="55"/>
      <c r="I84" s="55"/>
      <c r="J84" s="55"/>
      <c r="K84" s="55"/>
      <c r="L84" s="55"/>
    </row>
    <row r="85" spans="1:12" x14ac:dyDescent="0.35">
      <c r="A85" s="55" t="s">
        <v>88</v>
      </c>
      <c r="B85" s="55"/>
      <c r="C85" s="55"/>
      <c r="D85" s="55"/>
      <c r="E85" s="55"/>
      <c r="F85" s="55"/>
      <c r="G85" s="55"/>
      <c r="H85" s="55"/>
      <c r="I85" s="55"/>
      <c r="J85" s="55"/>
      <c r="K85" s="55"/>
      <c r="L85" s="55"/>
    </row>
    <row r="86" spans="1:12" x14ac:dyDescent="0.35">
      <c r="A86" s="55" t="s">
        <v>87</v>
      </c>
      <c r="B86" s="55"/>
      <c r="C86" s="55"/>
      <c r="D86" s="55"/>
      <c r="E86" s="55"/>
      <c r="F86" s="55"/>
      <c r="G86" s="55"/>
      <c r="H86" s="55"/>
      <c r="I86" s="55"/>
      <c r="J86" s="55"/>
      <c r="K86" s="55"/>
      <c r="L86" s="55"/>
    </row>
  </sheetData>
  <phoneticPr fontId="1"/>
  <pageMargins left="0.70866141732283472" right="0.70866141732283472" top="0.74803149606299213" bottom="0.74803149606299213" header="0.31496062992125984" footer="0.31496062992125984"/>
  <pageSetup paperSize="9" scale="53"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05DF-6981-488E-870A-DEB7377B0788}">
  <sheetPr>
    <pageSetUpPr fitToPage="1"/>
  </sheetPr>
  <dimension ref="A1:D18"/>
  <sheetViews>
    <sheetView showGridLines="0" view="pageBreakPreview" zoomScaleNormal="100" zoomScaleSheetLayoutView="100" workbookViewId="0"/>
  </sheetViews>
  <sheetFormatPr defaultColWidth="9.2109375" defaultRowHeight="13.5" x14ac:dyDescent="0.35"/>
  <cols>
    <col min="1" max="1" width="13.2109375" style="3" customWidth="1"/>
    <col min="2" max="2" width="17.2109375" style="3" customWidth="1"/>
    <col min="3" max="3" width="90.35546875" style="3" customWidth="1"/>
    <col min="4" max="13" width="8.640625" style="3" customWidth="1"/>
    <col min="14" max="16384" width="9.2109375" style="3"/>
  </cols>
  <sheetData>
    <row r="1" spans="1:4" ht="16" x14ac:dyDescent="0.35">
      <c r="A1" s="22" t="s">
        <v>51</v>
      </c>
      <c r="D1" s="23"/>
    </row>
    <row r="2" spans="1:4" ht="16" x14ac:dyDescent="0.35">
      <c r="A2" s="22" t="s">
        <v>53</v>
      </c>
      <c r="D2" s="23"/>
    </row>
    <row r="3" spans="1:4" ht="16" x14ac:dyDescent="0.35">
      <c r="A3" s="22"/>
      <c r="D3" s="23"/>
    </row>
    <row r="4" spans="1:4" x14ac:dyDescent="0.35">
      <c r="A4" s="3" t="s">
        <v>30</v>
      </c>
      <c r="D4" s="23"/>
    </row>
    <row r="5" spans="1:4" x14ac:dyDescent="0.35">
      <c r="D5" s="23"/>
    </row>
    <row r="6" spans="1:4" x14ac:dyDescent="0.35">
      <c r="A6" s="3" t="s">
        <v>1</v>
      </c>
      <c r="D6" s="23"/>
    </row>
    <row r="7" spans="1:4" x14ac:dyDescent="0.35">
      <c r="A7" s="3" t="s">
        <v>31</v>
      </c>
      <c r="D7" s="23"/>
    </row>
    <row r="9" spans="1:4" x14ac:dyDescent="0.35">
      <c r="A9" s="3" t="s">
        <v>32</v>
      </c>
    </row>
    <row r="10" spans="1:4" ht="49" customHeight="1" x14ac:dyDescent="0.35">
      <c r="A10" s="61" t="s">
        <v>33</v>
      </c>
      <c r="B10" s="24" t="s">
        <v>34</v>
      </c>
      <c r="C10" s="20" t="s">
        <v>35</v>
      </c>
    </row>
    <row r="11" spans="1:4" ht="49" customHeight="1" x14ac:dyDescent="0.35">
      <c r="A11" s="61"/>
      <c r="B11" s="24" t="s">
        <v>36</v>
      </c>
      <c r="C11" s="20" t="s">
        <v>35</v>
      </c>
    </row>
    <row r="12" spans="1:4" ht="49" customHeight="1" x14ac:dyDescent="0.35">
      <c r="A12" s="61"/>
      <c r="B12" s="24" t="s">
        <v>37</v>
      </c>
      <c r="C12" s="20" t="s">
        <v>35</v>
      </c>
    </row>
    <row r="15" spans="1:4" x14ac:dyDescent="0.35">
      <c r="A15" s="3" t="s">
        <v>38</v>
      </c>
    </row>
    <row r="16" spans="1:4" ht="49" customHeight="1" x14ac:dyDescent="0.35">
      <c r="A16" s="61" t="s">
        <v>39</v>
      </c>
      <c r="B16" s="16" t="s">
        <v>40</v>
      </c>
      <c r="C16" s="35" t="s">
        <v>41</v>
      </c>
    </row>
    <row r="17" spans="1:3" ht="49" customHeight="1" x14ac:dyDescent="0.35">
      <c r="A17" s="61"/>
      <c r="B17" s="16" t="s">
        <v>42</v>
      </c>
      <c r="C17" s="35" t="s">
        <v>43</v>
      </c>
    </row>
    <row r="18" spans="1:3" ht="49" customHeight="1" x14ac:dyDescent="0.35">
      <c r="A18" s="61"/>
      <c r="B18" s="16" t="s">
        <v>44</v>
      </c>
      <c r="C18" s="35" t="s">
        <v>45</v>
      </c>
    </row>
  </sheetData>
  <mergeCells count="2">
    <mergeCell ref="A10:A12"/>
    <mergeCell ref="A16:A18"/>
  </mergeCells>
  <phoneticPr fontId="1"/>
  <pageMargins left="0.70866141732283472" right="0.70866141732283472" top="0.74803149606299213" bottom="0.74803149606299213" header="0.31496062992125984" footer="0.31496062992125984"/>
  <pageSetup paperSize="9" scale="70"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C74C-850B-476F-8654-9194BD8800B6}">
  <sheetPr>
    <pageSetUpPr fitToPage="1"/>
  </sheetPr>
  <dimension ref="A1:M67"/>
  <sheetViews>
    <sheetView view="pageBreakPreview" zoomScale="90" zoomScaleNormal="100" zoomScaleSheetLayoutView="90" workbookViewId="0">
      <pane xSplit="2" ySplit="8" topLeftCell="C9" activePane="bottomRight" state="frozen"/>
      <selection pane="topRight"/>
      <selection pane="bottomLeft"/>
      <selection pane="bottomRight"/>
    </sheetView>
  </sheetViews>
  <sheetFormatPr defaultColWidth="9.2109375" defaultRowHeight="13.5" x14ac:dyDescent="0.35"/>
  <cols>
    <col min="1" max="1" width="3.640625" style="6" customWidth="1"/>
    <col min="2" max="2" width="20.640625" style="4" customWidth="1"/>
    <col min="3" max="11" width="10.640625" style="4" customWidth="1"/>
    <col min="12" max="12" width="15.640625" style="4" customWidth="1"/>
    <col min="13" max="13" width="30.640625" style="3" customWidth="1"/>
    <col min="14" max="16384" width="9.2109375" style="3"/>
  </cols>
  <sheetData>
    <row r="1" spans="1:13" ht="19.5" x14ac:dyDescent="0.35">
      <c r="A1" s="9" t="s">
        <v>24</v>
      </c>
    </row>
    <row r="2" spans="1:13" ht="19.5" x14ac:dyDescent="0.35">
      <c r="A2" s="9" t="s">
        <v>56</v>
      </c>
      <c r="I2" s="4" t="s">
        <v>1</v>
      </c>
    </row>
    <row r="3" spans="1:13" x14ac:dyDescent="0.35">
      <c r="A3" s="36" t="s">
        <v>115</v>
      </c>
      <c r="I3" s="4" t="s">
        <v>31</v>
      </c>
    </row>
    <row r="5" spans="1:13" x14ac:dyDescent="0.35">
      <c r="A5" s="62" t="s">
        <v>0</v>
      </c>
      <c r="B5" s="62" t="s">
        <v>27</v>
      </c>
      <c r="C5" s="70" t="s">
        <v>24</v>
      </c>
      <c r="D5" s="71"/>
      <c r="E5" s="71"/>
      <c r="F5" s="71"/>
      <c r="G5" s="71"/>
      <c r="H5" s="71"/>
      <c r="I5" s="71"/>
      <c r="J5" s="71"/>
      <c r="K5" s="71"/>
      <c r="L5" s="65"/>
      <c r="M5" s="62" t="s">
        <v>29</v>
      </c>
    </row>
    <row r="6" spans="1:13" x14ac:dyDescent="0.35">
      <c r="A6" s="63"/>
      <c r="B6" s="63"/>
      <c r="C6" s="65" t="s">
        <v>2</v>
      </c>
      <c r="D6" s="66"/>
      <c r="E6" s="66"/>
      <c r="F6" s="66"/>
      <c r="G6" s="66"/>
      <c r="H6" s="66"/>
      <c r="I6" s="66"/>
      <c r="J6" s="75" t="s">
        <v>8</v>
      </c>
      <c r="K6" s="76"/>
      <c r="L6" s="67" t="s">
        <v>100</v>
      </c>
      <c r="M6" s="63"/>
    </row>
    <row r="7" spans="1:13" ht="40" customHeight="1" x14ac:dyDescent="0.35">
      <c r="A7" s="63"/>
      <c r="B7" s="63"/>
      <c r="C7" s="72" t="s">
        <v>3</v>
      </c>
      <c r="D7" s="73"/>
      <c r="E7" s="73"/>
      <c r="F7" s="73"/>
      <c r="G7" s="73"/>
      <c r="H7" s="74"/>
      <c r="I7" s="15" t="s">
        <v>7</v>
      </c>
      <c r="J7" s="72" t="s">
        <v>9</v>
      </c>
      <c r="K7" s="74"/>
      <c r="L7" s="68"/>
      <c r="M7" s="63"/>
    </row>
    <row r="8" spans="1:13" ht="108" x14ac:dyDescent="0.35">
      <c r="A8" s="64"/>
      <c r="B8" s="64"/>
      <c r="C8" s="21" t="s">
        <v>4</v>
      </c>
      <c r="D8" s="15" t="s">
        <v>5</v>
      </c>
      <c r="E8" s="15" t="s">
        <v>6</v>
      </c>
      <c r="F8" s="15" t="s">
        <v>66</v>
      </c>
      <c r="G8" s="15" t="s">
        <v>101</v>
      </c>
      <c r="H8" s="15" t="s">
        <v>67</v>
      </c>
      <c r="I8" s="15" t="s">
        <v>23</v>
      </c>
      <c r="J8" s="28" t="s">
        <v>10</v>
      </c>
      <c r="K8" s="28" t="s">
        <v>68</v>
      </c>
      <c r="L8" s="69"/>
      <c r="M8" s="64"/>
    </row>
    <row r="9" spans="1:13" ht="27" customHeight="1" x14ac:dyDescent="0.35">
      <c r="A9" s="10">
        <f>ROW()-8</f>
        <v>1</v>
      </c>
      <c r="B9" s="37" t="s">
        <v>125</v>
      </c>
      <c r="C9" s="38" t="s">
        <v>116</v>
      </c>
      <c r="D9" s="38" t="s">
        <v>117</v>
      </c>
      <c r="E9" s="38" t="s">
        <v>117</v>
      </c>
      <c r="F9" s="38" t="str">
        <f>IF(OR(C9="有",D9="有",E9="有"),"公開不可",IF(AND(C9="無",D9="無",E9="無"),"公開可能",IF(OR(C9="",D9="",E9=""),"未回答項目有り","要確認")))</f>
        <v>公開不可</v>
      </c>
      <c r="G9" s="38" t="s">
        <v>117</v>
      </c>
      <c r="H9" s="38" t="str">
        <f>IF(G9="有","公開方法要検討",IF(G9="","未回答項目有り",IF(G9="要確認","要確認",F9)))</f>
        <v>公開不可</v>
      </c>
      <c r="I9" s="38" t="s">
        <v>117</v>
      </c>
      <c r="J9" s="38" t="s">
        <v>116</v>
      </c>
      <c r="K9" s="38" t="str">
        <f>IF(J9="有","公開方法要検討",IF(J9="無","公開可能",IF(J9="要確認","要確認","未回答項目有り")))</f>
        <v>公開方法要検討</v>
      </c>
      <c r="L9" s="38" t="str">
        <f>IF(OR(H9="公開不可",I9="有"),"公開不可",IF(OR(H9="要確認",I9="要確認"),"要確認",IF(OR(H9="未回答項目有り",I9=""),"未回答項目有り",IF(H9="公開方法要検討","公開方法要検討",K9))))</f>
        <v>公開不可</v>
      </c>
      <c r="M9" s="37"/>
    </row>
    <row r="10" spans="1:13" x14ac:dyDescent="0.35">
      <c r="A10" s="10">
        <f t="shared" ref="A10:A67" si="0">ROW()-8</f>
        <v>2</v>
      </c>
      <c r="B10" s="37" t="s">
        <v>126</v>
      </c>
      <c r="C10" s="38" t="s">
        <v>117</v>
      </c>
      <c r="D10" s="38" t="s">
        <v>117</v>
      </c>
      <c r="E10" s="38" t="s">
        <v>117</v>
      </c>
      <c r="F10" s="38" t="str">
        <f t="shared" ref="F10:F67" si="1">IF(OR(C10="有",D10="有",E10="有"),"公開不可",IF(AND(C10="無",D10="無",E10="無"),"公開可能",IF(OR(C10="",D10="",E10=""),"未回答項目有り","要確認")))</f>
        <v>公開可能</v>
      </c>
      <c r="G10" s="38" t="s">
        <v>117</v>
      </c>
      <c r="H10" s="38" t="str">
        <f t="shared" ref="H10:H67" si="2">IF(G10="有","公開方法要検討",IF(G10="","未回答項目有り",IF(G10="要確認","要確認",F10)))</f>
        <v>公開可能</v>
      </c>
      <c r="I10" s="38" t="s">
        <v>117</v>
      </c>
      <c r="J10" s="38" t="s">
        <v>117</v>
      </c>
      <c r="K10" s="38" t="str">
        <f t="shared" ref="K10:K67" si="3">IF(J10="有","公開方法要検討",IF(J10="無","公開可能",IF(J10="要確認","要確認","未回答項目有り")))</f>
        <v>公開可能</v>
      </c>
      <c r="L10" s="38" t="str">
        <f t="shared" ref="L10:L67" si="4">IF(OR(H10="公開不可",I10="有"),"公開不可",IF(OR(H10="要確認",I10="要確認"),"要確認",IF(OR(H10="未回答項目有り",I10=""),"未回答項目有り",IF(H10="公開方法要検討","公開方法要検討",K10))))</f>
        <v>公開可能</v>
      </c>
      <c r="M10" s="18"/>
    </row>
    <row r="11" spans="1:13" x14ac:dyDescent="0.35">
      <c r="A11" s="10">
        <f t="shared" si="0"/>
        <v>3</v>
      </c>
      <c r="B11" s="33"/>
      <c r="C11" s="29"/>
      <c r="D11" s="29"/>
      <c r="E11" s="29"/>
      <c r="F11" s="29" t="str">
        <f t="shared" si="1"/>
        <v>未回答項目有り</v>
      </c>
      <c r="G11" s="29"/>
      <c r="H11" s="29" t="str">
        <f t="shared" si="2"/>
        <v>未回答項目有り</v>
      </c>
      <c r="I11" s="29"/>
      <c r="J11" s="29"/>
      <c r="K11" s="29" t="str">
        <f t="shared" si="3"/>
        <v>未回答項目有り</v>
      </c>
      <c r="L11" s="29" t="str">
        <f t="shared" si="4"/>
        <v>未回答項目有り</v>
      </c>
      <c r="M11" s="18"/>
    </row>
    <row r="12" spans="1:13" x14ac:dyDescent="0.35">
      <c r="A12" s="10">
        <f t="shared" si="0"/>
        <v>4</v>
      </c>
      <c r="B12" s="33"/>
      <c r="C12" s="29"/>
      <c r="D12" s="29"/>
      <c r="E12" s="29"/>
      <c r="F12" s="29" t="str">
        <f t="shared" si="1"/>
        <v>未回答項目有り</v>
      </c>
      <c r="G12" s="29"/>
      <c r="H12" s="29" t="str">
        <f t="shared" si="2"/>
        <v>未回答項目有り</v>
      </c>
      <c r="I12" s="29"/>
      <c r="J12" s="29"/>
      <c r="K12" s="29" t="str">
        <f t="shared" si="3"/>
        <v>未回答項目有り</v>
      </c>
      <c r="L12" s="29" t="str">
        <f t="shared" si="4"/>
        <v>未回答項目有り</v>
      </c>
      <c r="M12" s="18"/>
    </row>
    <row r="13" spans="1:13" x14ac:dyDescent="0.35">
      <c r="A13" s="10">
        <f t="shared" si="0"/>
        <v>5</v>
      </c>
      <c r="B13" s="33"/>
      <c r="C13" s="29"/>
      <c r="D13" s="29"/>
      <c r="E13" s="29"/>
      <c r="F13" s="29" t="str">
        <f t="shared" si="1"/>
        <v>未回答項目有り</v>
      </c>
      <c r="G13" s="29"/>
      <c r="H13" s="29" t="str">
        <f t="shared" si="2"/>
        <v>未回答項目有り</v>
      </c>
      <c r="I13" s="29"/>
      <c r="J13" s="29"/>
      <c r="K13" s="29" t="str">
        <f t="shared" si="3"/>
        <v>未回答項目有り</v>
      </c>
      <c r="L13" s="29" t="str">
        <f t="shared" si="4"/>
        <v>未回答項目有り</v>
      </c>
      <c r="M13" s="18"/>
    </row>
    <row r="14" spans="1:13" x14ac:dyDescent="0.35">
      <c r="A14" s="10">
        <f t="shared" si="0"/>
        <v>6</v>
      </c>
      <c r="B14" s="17"/>
      <c r="C14" s="29"/>
      <c r="D14" s="29"/>
      <c r="E14" s="29"/>
      <c r="F14" s="29" t="str">
        <f t="shared" si="1"/>
        <v>未回答項目有り</v>
      </c>
      <c r="G14" s="29"/>
      <c r="H14" s="29" t="str">
        <f t="shared" si="2"/>
        <v>未回答項目有り</v>
      </c>
      <c r="I14" s="29"/>
      <c r="J14" s="29"/>
      <c r="K14" s="29" t="str">
        <f t="shared" si="3"/>
        <v>未回答項目有り</v>
      </c>
      <c r="L14" s="29" t="str">
        <f t="shared" si="4"/>
        <v>未回答項目有り</v>
      </c>
      <c r="M14" s="17"/>
    </row>
    <row r="15" spans="1:13" x14ac:dyDescent="0.35">
      <c r="A15" s="10">
        <f t="shared" si="0"/>
        <v>7</v>
      </c>
      <c r="B15" s="18"/>
      <c r="C15" s="29"/>
      <c r="D15" s="29"/>
      <c r="E15" s="29"/>
      <c r="F15" s="29" t="str">
        <f t="shared" si="1"/>
        <v>未回答項目有り</v>
      </c>
      <c r="G15" s="29"/>
      <c r="H15" s="29" t="str">
        <f t="shared" si="2"/>
        <v>未回答項目有り</v>
      </c>
      <c r="I15" s="29"/>
      <c r="J15" s="29"/>
      <c r="K15" s="29" t="str">
        <f t="shared" si="3"/>
        <v>未回答項目有り</v>
      </c>
      <c r="L15" s="29" t="str">
        <f t="shared" si="4"/>
        <v>未回答項目有り</v>
      </c>
      <c r="M15" s="18"/>
    </row>
    <row r="16" spans="1:13" x14ac:dyDescent="0.35">
      <c r="A16" s="10">
        <f t="shared" si="0"/>
        <v>8</v>
      </c>
      <c r="B16" s="18"/>
      <c r="C16" s="29"/>
      <c r="D16" s="29"/>
      <c r="E16" s="29"/>
      <c r="F16" s="29" t="str">
        <f t="shared" si="1"/>
        <v>未回答項目有り</v>
      </c>
      <c r="G16" s="29"/>
      <c r="H16" s="29" t="str">
        <f t="shared" si="2"/>
        <v>未回答項目有り</v>
      </c>
      <c r="I16" s="29"/>
      <c r="J16" s="29"/>
      <c r="K16" s="29" t="str">
        <f t="shared" si="3"/>
        <v>未回答項目有り</v>
      </c>
      <c r="L16" s="29" t="str">
        <f t="shared" si="4"/>
        <v>未回答項目有り</v>
      </c>
      <c r="M16" s="18"/>
    </row>
    <row r="17" spans="1:13" x14ac:dyDescent="0.35">
      <c r="A17" s="10">
        <f t="shared" si="0"/>
        <v>9</v>
      </c>
      <c r="B17" s="18"/>
      <c r="C17" s="29"/>
      <c r="D17" s="29"/>
      <c r="E17" s="29"/>
      <c r="F17" s="29" t="str">
        <f t="shared" si="1"/>
        <v>未回答項目有り</v>
      </c>
      <c r="G17" s="29"/>
      <c r="H17" s="29" t="str">
        <f t="shared" si="2"/>
        <v>未回答項目有り</v>
      </c>
      <c r="I17" s="29"/>
      <c r="J17" s="29"/>
      <c r="K17" s="29" t="str">
        <f t="shared" si="3"/>
        <v>未回答項目有り</v>
      </c>
      <c r="L17" s="29" t="str">
        <f t="shared" si="4"/>
        <v>未回答項目有り</v>
      </c>
      <c r="M17" s="18"/>
    </row>
    <row r="18" spans="1:13" x14ac:dyDescent="0.35">
      <c r="A18" s="10">
        <f t="shared" si="0"/>
        <v>10</v>
      </c>
      <c r="B18" s="17"/>
      <c r="C18" s="29"/>
      <c r="D18" s="29"/>
      <c r="E18" s="29"/>
      <c r="F18" s="29" t="str">
        <f t="shared" si="1"/>
        <v>未回答項目有り</v>
      </c>
      <c r="G18" s="29"/>
      <c r="H18" s="29" t="str">
        <f t="shared" si="2"/>
        <v>未回答項目有り</v>
      </c>
      <c r="I18" s="29"/>
      <c r="J18" s="29"/>
      <c r="K18" s="29" t="str">
        <f t="shared" si="3"/>
        <v>未回答項目有り</v>
      </c>
      <c r="L18" s="29" t="str">
        <f t="shared" si="4"/>
        <v>未回答項目有り</v>
      </c>
      <c r="M18" s="18"/>
    </row>
    <row r="19" spans="1:13" x14ac:dyDescent="0.35">
      <c r="A19" s="10">
        <f t="shared" si="0"/>
        <v>11</v>
      </c>
      <c r="B19" s="18"/>
      <c r="C19" s="29"/>
      <c r="D19" s="29"/>
      <c r="E19" s="29"/>
      <c r="F19" s="29" t="str">
        <f t="shared" si="1"/>
        <v>未回答項目有り</v>
      </c>
      <c r="G19" s="29"/>
      <c r="H19" s="29" t="str">
        <f t="shared" si="2"/>
        <v>未回答項目有り</v>
      </c>
      <c r="I19" s="29"/>
      <c r="J19" s="29"/>
      <c r="K19" s="29" t="str">
        <f t="shared" si="3"/>
        <v>未回答項目有り</v>
      </c>
      <c r="L19" s="29" t="str">
        <f t="shared" si="4"/>
        <v>未回答項目有り</v>
      </c>
      <c r="M19" s="18"/>
    </row>
    <row r="20" spans="1:13" x14ac:dyDescent="0.35">
      <c r="A20" s="10">
        <f t="shared" si="0"/>
        <v>12</v>
      </c>
      <c r="B20" s="18"/>
      <c r="C20" s="29"/>
      <c r="D20" s="29"/>
      <c r="E20" s="29"/>
      <c r="F20" s="29" t="str">
        <f t="shared" si="1"/>
        <v>未回答項目有り</v>
      </c>
      <c r="G20" s="29"/>
      <c r="H20" s="29" t="str">
        <f t="shared" si="2"/>
        <v>未回答項目有り</v>
      </c>
      <c r="I20" s="29"/>
      <c r="J20" s="29"/>
      <c r="K20" s="29" t="str">
        <f t="shared" si="3"/>
        <v>未回答項目有り</v>
      </c>
      <c r="L20" s="29" t="str">
        <f t="shared" si="4"/>
        <v>未回答項目有り</v>
      </c>
      <c r="M20" s="18"/>
    </row>
    <row r="21" spans="1:13" x14ac:dyDescent="0.35">
      <c r="A21" s="10">
        <f t="shared" si="0"/>
        <v>13</v>
      </c>
      <c r="B21" s="17"/>
      <c r="C21" s="29"/>
      <c r="D21" s="29"/>
      <c r="E21" s="29"/>
      <c r="F21" s="29" t="str">
        <f t="shared" si="1"/>
        <v>未回答項目有り</v>
      </c>
      <c r="G21" s="29"/>
      <c r="H21" s="29" t="str">
        <f t="shared" si="2"/>
        <v>未回答項目有り</v>
      </c>
      <c r="I21" s="29"/>
      <c r="J21" s="29"/>
      <c r="K21" s="29" t="str">
        <f t="shared" si="3"/>
        <v>未回答項目有り</v>
      </c>
      <c r="L21" s="29" t="str">
        <f t="shared" si="4"/>
        <v>未回答項目有り</v>
      </c>
      <c r="M21" s="18"/>
    </row>
    <row r="22" spans="1:13" x14ac:dyDescent="0.35">
      <c r="A22" s="10">
        <f t="shared" si="0"/>
        <v>14</v>
      </c>
      <c r="B22" s="18"/>
      <c r="C22" s="29"/>
      <c r="D22" s="29"/>
      <c r="E22" s="29"/>
      <c r="F22" s="29" t="str">
        <f t="shared" si="1"/>
        <v>未回答項目有り</v>
      </c>
      <c r="G22" s="29"/>
      <c r="H22" s="29" t="str">
        <f t="shared" si="2"/>
        <v>未回答項目有り</v>
      </c>
      <c r="I22" s="29"/>
      <c r="J22" s="29"/>
      <c r="K22" s="29" t="str">
        <f t="shared" si="3"/>
        <v>未回答項目有り</v>
      </c>
      <c r="L22" s="29" t="str">
        <f t="shared" si="4"/>
        <v>未回答項目有り</v>
      </c>
      <c r="M22" s="18"/>
    </row>
    <row r="23" spans="1:13" x14ac:dyDescent="0.35">
      <c r="A23" s="10">
        <f t="shared" si="0"/>
        <v>15</v>
      </c>
      <c r="B23" s="18"/>
      <c r="C23" s="29"/>
      <c r="D23" s="29"/>
      <c r="E23" s="29"/>
      <c r="F23" s="29" t="str">
        <f t="shared" si="1"/>
        <v>未回答項目有り</v>
      </c>
      <c r="G23" s="29"/>
      <c r="H23" s="29" t="str">
        <f t="shared" si="2"/>
        <v>未回答項目有り</v>
      </c>
      <c r="I23" s="29"/>
      <c r="J23" s="29"/>
      <c r="K23" s="29" t="str">
        <f t="shared" si="3"/>
        <v>未回答項目有り</v>
      </c>
      <c r="L23" s="29" t="str">
        <f t="shared" si="4"/>
        <v>未回答項目有り</v>
      </c>
      <c r="M23" s="18"/>
    </row>
    <row r="24" spans="1:13" x14ac:dyDescent="0.35">
      <c r="A24" s="10">
        <f t="shared" si="0"/>
        <v>16</v>
      </c>
      <c r="B24" s="18"/>
      <c r="C24" s="29"/>
      <c r="D24" s="29"/>
      <c r="E24" s="29"/>
      <c r="F24" s="29" t="str">
        <f t="shared" si="1"/>
        <v>未回答項目有り</v>
      </c>
      <c r="G24" s="29"/>
      <c r="H24" s="29" t="str">
        <f t="shared" si="2"/>
        <v>未回答項目有り</v>
      </c>
      <c r="I24" s="29"/>
      <c r="J24" s="29"/>
      <c r="K24" s="29" t="str">
        <f t="shared" si="3"/>
        <v>未回答項目有り</v>
      </c>
      <c r="L24" s="29" t="str">
        <f t="shared" si="4"/>
        <v>未回答項目有り</v>
      </c>
      <c r="M24" s="18"/>
    </row>
    <row r="25" spans="1:13" ht="27" customHeight="1" x14ac:dyDescent="0.35">
      <c r="A25" s="10">
        <f t="shared" si="0"/>
        <v>17</v>
      </c>
      <c r="B25" s="17"/>
      <c r="C25" s="29"/>
      <c r="D25" s="29"/>
      <c r="E25" s="29"/>
      <c r="F25" s="29" t="str">
        <f t="shared" si="1"/>
        <v>未回答項目有り</v>
      </c>
      <c r="G25" s="29"/>
      <c r="H25" s="29" t="str">
        <f t="shared" si="2"/>
        <v>未回答項目有り</v>
      </c>
      <c r="I25" s="29"/>
      <c r="J25" s="29"/>
      <c r="K25" s="29" t="str">
        <f t="shared" si="3"/>
        <v>未回答項目有り</v>
      </c>
      <c r="L25" s="29" t="str">
        <f t="shared" si="4"/>
        <v>未回答項目有り</v>
      </c>
      <c r="M25" s="18"/>
    </row>
    <row r="26" spans="1:13" x14ac:dyDescent="0.35">
      <c r="A26" s="10">
        <f t="shared" si="0"/>
        <v>18</v>
      </c>
      <c r="B26" s="18"/>
      <c r="C26" s="29"/>
      <c r="D26" s="29"/>
      <c r="E26" s="29"/>
      <c r="F26" s="29" t="str">
        <f t="shared" si="1"/>
        <v>未回答項目有り</v>
      </c>
      <c r="G26" s="29"/>
      <c r="H26" s="29" t="str">
        <f t="shared" si="2"/>
        <v>未回答項目有り</v>
      </c>
      <c r="I26" s="29"/>
      <c r="J26" s="29"/>
      <c r="K26" s="29" t="str">
        <f t="shared" si="3"/>
        <v>未回答項目有り</v>
      </c>
      <c r="L26" s="29" t="str">
        <f t="shared" si="4"/>
        <v>未回答項目有り</v>
      </c>
      <c r="M26" s="18"/>
    </row>
    <row r="27" spans="1:13" x14ac:dyDescent="0.35">
      <c r="A27" s="10">
        <f t="shared" si="0"/>
        <v>19</v>
      </c>
      <c r="B27" s="18"/>
      <c r="C27" s="29"/>
      <c r="D27" s="29"/>
      <c r="E27" s="29"/>
      <c r="F27" s="29" t="str">
        <f t="shared" si="1"/>
        <v>未回答項目有り</v>
      </c>
      <c r="G27" s="29"/>
      <c r="H27" s="29" t="str">
        <f t="shared" si="2"/>
        <v>未回答項目有り</v>
      </c>
      <c r="I27" s="29"/>
      <c r="J27" s="29"/>
      <c r="K27" s="29" t="str">
        <f t="shared" si="3"/>
        <v>未回答項目有り</v>
      </c>
      <c r="L27" s="29" t="str">
        <f t="shared" si="4"/>
        <v>未回答項目有り</v>
      </c>
      <c r="M27" s="18"/>
    </row>
    <row r="28" spans="1:13" x14ac:dyDescent="0.35">
      <c r="A28" s="10">
        <f t="shared" si="0"/>
        <v>20</v>
      </c>
      <c r="B28" s="18"/>
      <c r="C28" s="29"/>
      <c r="D28" s="29"/>
      <c r="E28" s="29"/>
      <c r="F28" s="29" t="str">
        <f t="shared" si="1"/>
        <v>未回答項目有り</v>
      </c>
      <c r="G28" s="29"/>
      <c r="H28" s="29" t="str">
        <f t="shared" si="2"/>
        <v>未回答項目有り</v>
      </c>
      <c r="I28" s="29"/>
      <c r="J28" s="29"/>
      <c r="K28" s="29" t="str">
        <f t="shared" si="3"/>
        <v>未回答項目有り</v>
      </c>
      <c r="L28" s="29" t="str">
        <f t="shared" si="4"/>
        <v>未回答項目有り</v>
      </c>
      <c r="M28" s="18"/>
    </row>
    <row r="29" spans="1:13" x14ac:dyDescent="0.35">
      <c r="A29" s="10">
        <f t="shared" si="0"/>
        <v>21</v>
      </c>
      <c r="B29" s="18"/>
      <c r="C29" s="29"/>
      <c r="D29" s="29"/>
      <c r="E29" s="29"/>
      <c r="F29" s="29" t="str">
        <f t="shared" si="1"/>
        <v>未回答項目有り</v>
      </c>
      <c r="G29" s="29"/>
      <c r="H29" s="29" t="str">
        <f t="shared" si="2"/>
        <v>未回答項目有り</v>
      </c>
      <c r="I29" s="29"/>
      <c r="J29" s="29"/>
      <c r="K29" s="29" t="str">
        <f t="shared" si="3"/>
        <v>未回答項目有り</v>
      </c>
      <c r="L29" s="29" t="str">
        <f t="shared" si="4"/>
        <v>未回答項目有り</v>
      </c>
      <c r="M29" s="18"/>
    </row>
    <row r="30" spans="1:13" x14ac:dyDescent="0.35">
      <c r="A30" s="10">
        <f t="shared" si="0"/>
        <v>22</v>
      </c>
      <c r="B30" s="17"/>
      <c r="C30" s="29"/>
      <c r="D30" s="29"/>
      <c r="E30" s="29"/>
      <c r="F30" s="29" t="str">
        <f t="shared" si="1"/>
        <v>未回答項目有り</v>
      </c>
      <c r="G30" s="29"/>
      <c r="H30" s="29" t="str">
        <f t="shared" si="2"/>
        <v>未回答項目有り</v>
      </c>
      <c r="I30" s="29"/>
      <c r="J30" s="29"/>
      <c r="K30" s="29" t="str">
        <f t="shared" si="3"/>
        <v>未回答項目有り</v>
      </c>
      <c r="L30" s="29" t="str">
        <f t="shared" si="4"/>
        <v>未回答項目有り</v>
      </c>
      <c r="M30" s="18"/>
    </row>
    <row r="31" spans="1:13" x14ac:dyDescent="0.35">
      <c r="A31" s="10">
        <f t="shared" si="0"/>
        <v>23</v>
      </c>
      <c r="B31" s="18"/>
      <c r="C31" s="29"/>
      <c r="D31" s="29"/>
      <c r="E31" s="29"/>
      <c r="F31" s="29" t="str">
        <f t="shared" si="1"/>
        <v>未回答項目有り</v>
      </c>
      <c r="G31" s="29"/>
      <c r="H31" s="29" t="str">
        <f t="shared" si="2"/>
        <v>未回答項目有り</v>
      </c>
      <c r="I31" s="29"/>
      <c r="J31" s="29"/>
      <c r="K31" s="29" t="str">
        <f t="shared" si="3"/>
        <v>未回答項目有り</v>
      </c>
      <c r="L31" s="29" t="str">
        <f t="shared" si="4"/>
        <v>未回答項目有り</v>
      </c>
      <c r="M31" s="18"/>
    </row>
    <row r="32" spans="1:13" x14ac:dyDescent="0.35">
      <c r="A32" s="10">
        <f t="shared" si="0"/>
        <v>24</v>
      </c>
      <c r="B32" s="18"/>
      <c r="C32" s="29"/>
      <c r="D32" s="29"/>
      <c r="E32" s="29"/>
      <c r="F32" s="29" t="str">
        <f t="shared" si="1"/>
        <v>未回答項目有り</v>
      </c>
      <c r="G32" s="29"/>
      <c r="H32" s="29" t="str">
        <f t="shared" si="2"/>
        <v>未回答項目有り</v>
      </c>
      <c r="I32" s="29"/>
      <c r="J32" s="29"/>
      <c r="K32" s="29" t="str">
        <f t="shared" si="3"/>
        <v>未回答項目有り</v>
      </c>
      <c r="L32" s="29" t="str">
        <f t="shared" si="4"/>
        <v>未回答項目有り</v>
      </c>
      <c r="M32" s="18"/>
    </row>
    <row r="33" spans="1:13" x14ac:dyDescent="0.35">
      <c r="A33" s="10">
        <f t="shared" si="0"/>
        <v>25</v>
      </c>
      <c r="B33" s="18"/>
      <c r="C33" s="29"/>
      <c r="D33" s="29"/>
      <c r="E33" s="29"/>
      <c r="F33" s="29" t="str">
        <f t="shared" si="1"/>
        <v>未回答項目有り</v>
      </c>
      <c r="G33" s="29"/>
      <c r="H33" s="29" t="str">
        <f t="shared" si="2"/>
        <v>未回答項目有り</v>
      </c>
      <c r="I33" s="29"/>
      <c r="J33" s="29"/>
      <c r="K33" s="29" t="str">
        <f t="shared" si="3"/>
        <v>未回答項目有り</v>
      </c>
      <c r="L33" s="29" t="str">
        <f t="shared" si="4"/>
        <v>未回答項目有り</v>
      </c>
      <c r="M33" s="18"/>
    </row>
    <row r="34" spans="1:13" ht="27" customHeight="1" x14ac:dyDescent="0.35">
      <c r="A34" s="10">
        <f t="shared" si="0"/>
        <v>26</v>
      </c>
      <c r="B34" s="17"/>
      <c r="C34" s="29"/>
      <c r="D34" s="29"/>
      <c r="E34" s="29"/>
      <c r="F34" s="29" t="str">
        <f t="shared" si="1"/>
        <v>未回答項目有り</v>
      </c>
      <c r="G34" s="29"/>
      <c r="H34" s="29" t="str">
        <f t="shared" si="2"/>
        <v>未回答項目有り</v>
      </c>
      <c r="I34" s="29"/>
      <c r="J34" s="29"/>
      <c r="K34" s="29" t="str">
        <f t="shared" si="3"/>
        <v>未回答項目有り</v>
      </c>
      <c r="L34" s="29" t="str">
        <f t="shared" si="4"/>
        <v>未回答項目有り</v>
      </c>
      <c r="M34" s="18"/>
    </row>
    <row r="35" spans="1:13" x14ac:dyDescent="0.35">
      <c r="A35" s="10">
        <f t="shared" si="0"/>
        <v>27</v>
      </c>
      <c r="B35" s="18"/>
      <c r="C35" s="29"/>
      <c r="D35" s="29"/>
      <c r="E35" s="29"/>
      <c r="F35" s="29" t="str">
        <f t="shared" si="1"/>
        <v>未回答項目有り</v>
      </c>
      <c r="G35" s="29"/>
      <c r="H35" s="29" t="str">
        <f t="shared" si="2"/>
        <v>未回答項目有り</v>
      </c>
      <c r="I35" s="29"/>
      <c r="J35" s="29"/>
      <c r="K35" s="29" t="str">
        <f t="shared" si="3"/>
        <v>未回答項目有り</v>
      </c>
      <c r="L35" s="29" t="str">
        <f t="shared" si="4"/>
        <v>未回答項目有り</v>
      </c>
      <c r="M35" s="18"/>
    </row>
    <row r="36" spans="1:13" x14ac:dyDescent="0.35">
      <c r="A36" s="10">
        <f t="shared" si="0"/>
        <v>28</v>
      </c>
      <c r="B36" s="18"/>
      <c r="C36" s="29"/>
      <c r="D36" s="29"/>
      <c r="E36" s="29"/>
      <c r="F36" s="29" t="str">
        <f t="shared" si="1"/>
        <v>未回答項目有り</v>
      </c>
      <c r="G36" s="29"/>
      <c r="H36" s="29" t="str">
        <f t="shared" si="2"/>
        <v>未回答項目有り</v>
      </c>
      <c r="I36" s="29"/>
      <c r="J36" s="29"/>
      <c r="K36" s="29" t="str">
        <f t="shared" si="3"/>
        <v>未回答項目有り</v>
      </c>
      <c r="L36" s="29" t="str">
        <f t="shared" si="4"/>
        <v>未回答項目有り</v>
      </c>
      <c r="M36" s="18"/>
    </row>
    <row r="37" spans="1:13" x14ac:dyDescent="0.35">
      <c r="A37" s="10">
        <f t="shared" si="0"/>
        <v>29</v>
      </c>
      <c r="B37" s="18"/>
      <c r="C37" s="29"/>
      <c r="D37" s="29"/>
      <c r="E37" s="29"/>
      <c r="F37" s="29" t="str">
        <f t="shared" si="1"/>
        <v>未回答項目有り</v>
      </c>
      <c r="G37" s="29"/>
      <c r="H37" s="29" t="str">
        <f t="shared" si="2"/>
        <v>未回答項目有り</v>
      </c>
      <c r="I37" s="29"/>
      <c r="J37" s="29"/>
      <c r="K37" s="29" t="str">
        <f t="shared" si="3"/>
        <v>未回答項目有り</v>
      </c>
      <c r="L37" s="29" t="str">
        <f t="shared" si="4"/>
        <v>未回答項目有り</v>
      </c>
      <c r="M37" s="18"/>
    </row>
    <row r="38" spans="1:13" ht="27" customHeight="1" x14ac:dyDescent="0.35">
      <c r="A38" s="10">
        <f t="shared" si="0"/>
        <v>30</v>
      </c>
      <c r="B38" s="17"/>
      <c r="C38" s="29"/>
      <c r="D38" s="29"/>
      <c r="E38" s="29"/>
      <c r="F38" s="29" t="str">
        <f t="shared" si="1"/>
        <v>未回答項目有り</v>
      </c>
      <c r="G38" s="29"/>
      <c r="H38" s="29" t="str">
        <f t="shared" si="2"/>
        <v>未回答項目有り</v>
      </c>
      <c r="I38" s="29"/>
      <c r="J38" s="29"/>
      <c r="K38" s="29" t="str">
        <f t="shared" si="3"/>
        <v>未回答項目有り</v>
      </c>
      <c r="L38" s="29" t="str">
        <f t="shared" si="4"/>
        <v>未回答項目有り</v>
      </c>
      <c r="M38" s="18"/>
    </row>
    <row r="39" spans="1:13" x14ac:dyDescent="0.35">
      <c r="A39" s="10">
        <f t="shared" si="0"/>
        <v>31</v>
      </c>
      <c r="B39" s="18"/>
      <c r="C39" s="29"/>
      <c r="D39" s="29"/>
      <c r="E39" s="29"/>
      <c r="F39" s="29" t="str">
        <f t="shared" si="1"/>
        <v>未回答項目有り</v>
      </c>
      <c r="G39" s="29"/>
      <c r="H39" s="29" t="str">
        <f t="shared" si="2"/>
        <v>未回答項目有り</v>
      </c>
      <c r="I39" s="29"/>
      <c r="J39" s="29"/>
      <c r="K39" s="29" t="str">
        <f t="shared" si="3"/>
        <v>未回答項目有り</v>
      </c>
      <c r="L39" s="29" t="str">
        <f t="shared" si="4"/>
        <v>未回答項目有り</v>
      </c>
      <c r="M39" s="18"/>
    </row>
    <row r="40" spans="1:13" x14ac:dyDescent="0.35">
      <c r="A40" s="10">
        <f t="shared" si="0"/>
        <v>32</v>
      </c>
      <c r="B40" s="18"/>
      <c r="C40" s="29"/>
      <c r="D40" s="29"/>
      <c r="E40" s="29"/>
      <c r="F40" s="29" t="str">
        <f t="shared" si="1"/>
        <v>未回答項目有り</v>
      </c>
      <c r="G40" s="29"/>
      <c r="H40" s="29" t="str">
        <f t="shared" si="2"/>
        <v>未回答項目有り</v>
      </c>
      <c r="I40" s="29"/>
      <c r="J40" s="29"/>
      <c r="K40" s="29" t="str">
        <f t="shared" si="3"/>
        <v>未回答項目有り</v>
      </c>
      <c r="L40" s="29" t="str">
        <f t="shared" si="4"/>
        <v>未回答項目有り</v>
      </c>
      <c r="M40" s="18"/>
    </row>
    <row r="41" spans="1:13" ht="27" customHeight="1" x14ac:dyDescent="0.35">
      <c r="A41" s="10">
        <f t="shared" si="0"/>
        <v>33</v>
      </c>
      <c r="B41" s="17"/>
      <c r="C41" s="29"/>
      <c r="D41" s="29"/>
      <c r="E41" s="29"/>
      <c r="F41" s="29" t="str">
        <f t="shared" si="1"/>
        <v>未回答項目有り</v>
      </c>
      <c r="G41" s="29"/>
      <c r="H41" s="29" t="str">
        <f t="shared" si="2"/>
        <v>未回答項目有り</v>
      </c>
      <c r="I41" s="29"/>
      <c r="J41" s="29"/>
      <c r="K41" s="29" t="str">
        <f t="shared" si="3"/>
        <v>未回答項目有り</v>
      </c>
      <c r="L41" s="29" t="str">
        <f t="shared" si="4"/>
        <v>未回答項目有り</v>
      </c>
      <c r="M41" s="18"/>
    </row>
    <row r="42" spans="1:13" x14ac:dyDescent="0.35">
      <c r="A42" s="10">
        <f t="shared" si="0"/>
        <v>34</v>
      </c>
      <c r="B42" s="18"/>
      <c r="C42" s="29"/>
      <c r="D42" s="29"/>
      <c r="E42" s="29"/>
      <c r="F42" s="29" t="str">
        <f t="shared" si="1"/>
        <v>未回答項目有り</v>
      </c>
      <c r="G42" s="29"/>
      <c r="H42" s="29" t="str">
        <f t="shared" si="2"/>
        <v>未回答項目有り</v>
      </c>
      <c r="I42" s="29"/>
      <c r="J42" s="29"/>
      <c r="K42" s="29" t="str">
        <f t="shared" si="3"/>
        <v>未回答項目有り</v>
      </c>
      <c r="L42" s="29" t="str">
        <f t="shared" si="4"/>
        <v>未回答項目有り</v>
      </c>
      <c r="M42" s="18"/>
    </row>
    <row r="43" spans="1:13" x14ac:dyDescent="0.35">
      <c r="A43" s="10">
        <f t="shared" si="0"/>
        <v>35</v>
      </c>
      <c r="B43" s="18"/>
      <c r="C43" s="29"/>
      <c r="D43" s="29"/>
      <c r="E43" s="29"/>
      <c r="F43" s="29" t="str">
        <f t="shared" si="1"/>
        <v>未回答項目有り</v>
      </c>
      <c r="G43" s="29"/>
      <c r="H43" s="29" t="str">
        <f t="shared" si="2"/>
        <v>未回答項目有り</v>
      </c>
      <c r="I43" s="29"/>
      <c r="J43" s="29"/>
      <c r="K43" s="29" t="str">
        <f t="shared" si="3"/>
        <v>未回答項目有り</v>
      </c>
      <c r="L43" s="29" t="str">
        <f t="shared" si="4"/>
        <v>未回答項目有り</v>
      </c>
      <c r="M43" s="18"/>
    </row>
    <row r="44" spans="1:13" ht="27" customHeight="1" x14ac:dyDescent="0.35">
      <c r="A44" s="10">
        <f t="shared" si="0"/>
        <v>36</v>
      </c>
      <c r="B44" s="17"/>
      <c r="C44" s="29"/>
      <c r="D44" s="29"/>
      <c r="E44" s="29"/>
      <c r="F44" s="29" t="str">
        <f t="shared" si="1"/>
        <v>未回答項目有り</v>
      </c>
      <c r="G44" s="29"/>
      <c r="H44" s="29" t="str">
        <f t="shared" si="2"/>
        <v>未回答項目有り</v>
      </c>
      <c r="I44" s="29"/>
      <c r="J44" s="29"/>
      <c r="K44" s="29" t="str">
        <f t="shared" si="3"/>
        <v>未回答項目有り</v>
      </c>
      <c r="L44" s="29" t="str">
        <f t="shared" si="4"/>
        <v>未回答項目有り</v>
      </c>
      <c r="M44" s="18"/>
    </row>
    <row r="45" spans="1:13" x14ac:dyDescent="0.35">
      <c r="A45" s="10">
        <f t="shared" si="0"/>
        <v>37</v>
      </c>
      <c r="B45" s="18"/>
      <c r="C45" s="29"/>
      <c r="D45" s="29"/>
      <c r="E45" s="29"/>
      <c r="F45" s="29" t="str">
        <f t="shared" si="1"/>
        <v>未回答項目有り</v>
      </c>
      <c r="G45" s="29"/>
      <c r="H45" s="29" t="str">
        <f t="shared" si="2"/>
        <v>未回答項目有り</v>
      </c>
      <c r="I45" s="29"/>
      <c r="J45" s="29"/>
      <c r="K45" s="29" t="str">
        <f t="shared" si="3"/>
        <v>未回答項目有り</v>
      </c>
      <c r="L45" s="29" t="str">
        <f t="shared" si="4"/>
        <v>未回答項目有り</v>
      </c>
      <c r="M45" s="18"/>
    </row>
    <row r="46" spans="1:13" x14ac:dyDescent="0.35">
      <c r="A46" s="10">
        <f t="shared" si="0"/>
        <v>38</v>
      </c>
      <c r="B46" s="18"/>
      <c r="C46" s="29"/>
      <c r="D46" s="29"/>
      <c r="E46" s="29"/>
      <c r="F46" s="29" t="str">
        <f t="shared" si="1"/>
        <v>未回答項目有り</v>
      </c>
      <c r="G46" s="29"/>
      <c r="H46" s="29" t="str">
        <f t="shared" si="2"/>
        <v>未回答項目有り</v>
      </c>
      <c r="I46" s="29"/>
      <c r="J46" s="29"/>
      <c r="K46" s="29" t="str">
        <f t="shared" si="3"/>
        <v>未回答項目有り</v>
      </c>
      <c r="L46" s="29" t="str">
        <f t="shared" si="4"/>
        <v>未回答項目有り</v>
      </c>
      <c r="M46" s="18"/>
    </row>
    <row r="47" spans="1:13" ht="27" customHeight="1" x14ac:dyDescent="0.35">
      <c r="A47" s="10">
        <f t="shared" si="0"/>
        <v>39</v>
      </c>
      <c r="B47" s="17"/>
      <c r="C47" s="29"/>
      <c r="D47" s="29"/>
      <c r="E47" s="29"/>
      <c r="F47" s="29" t="str">
        <f t="shared" si="1"/>
        <v>未回答項目有り</v>
      </c>
      <c r="G47" s="29"/>
      <c r="H47" s="29" t="str">
        <f t="shared" si="2"/>
        <v>未回答項目有り</v>
      </c>
      <c r="I47" s="29"/>
      <c r="J47" s="29"/>
      <c r="K47" s="29" t="str">
        <f t="shared" si="3"/>
        <v>未回答項目有り</v>
      </c>
      <c r="L47" s="29" t="str">
        <f t="shared" si="4"/>
        <v>未回答項目有り</v>
      </c>
      <c r="M47" s="18"/>
    </row>
    <row r="48" spans="1:13" x14ac:dyDescent="0.35">
      <c r="A48" s="10">
        <f t="shared" si="0"/>
        <v>40</v>
      </c>
      <c r="B48" s="18"/>
      <c r="C48" s="29"/>
      <c r="D48" s="29"/>
      <c r="E48" s="29"/>
      <c r="F48" s="29" t="str">
        <f t="shared" si="1"/>
        <v>未回答項目有り</v>
      </c>
      <c r="G48" s="29"/>
      <c r="H48" s="29" t="str">
        <f t="shared" si="2"/>
        <v>未回答項目有り</v>
      </c>
      <c r="I48" s="29"/>
      <c r="J48" s="29"/>
      <c r="K48" s="29" t="str">
        <f t="shared" si="3"/>
        <v>未回答項目有り</v>
      </c>
      <c r="L48" s="29" t="str">
        <f t="shared" si="4"/>
        <v>未回答項目有り</v>
      </c>
      <c r="M48" s="18"/>
    </row>
    <row r="49" spans="1:13" x14ac:dyDescent="0.35">
      <c r="A49" s="10">
        <f t="shared" si="0"/>
        <v>41</v>
      </c>
      <c r="B49" s="18"/>
      <c r="C49" s="29"/>
      <c r="D49" s="29"/>
      <c r="E49" s="29"/>
      <c r="F49" s="29" t="str">
        <f t="shared" si="1"/>
        <v>未回答項目有り</v>
      </c>
      <c r="G49" s="29"/>
      <c r="H49" s="29" t="str">
        <f t="shared" si="2"/>
        <v>未回答項目有り</v>
      </c>
      <c r="I49" s="29"/>
      <c r="J49" s="29"/>
      <c r="K49" s="29" t="str">
        <f t="shared" si="3"/>
        <v>未回答項目有り</v>
      </c>
      <c r="L49" s="29" t="str">
        <f t="shared" si="4"/>
        <v>未回答項目有り</v>
      </c>
      <c r="M49" s="18"/>
    </row>
    <row r="50" spans="1:13" x14ac:dyDescent="0.35">
      <c r="A50" s="10">
        <f t="shared" si="0"/>
        <v>42</v>
      </c>
      <c r="B50" s="18"/>
      <c r="C50" s="29"/>
      <c r="D50" s="29"/>
      <c r="E50" s="29"/>
      <c r="F50" s="29" t="str">
        <f t="shared" si="1"/>
        <v>未回答項目有り</v>
      </c>
      <c r="G50" s="29"/>
      <c r="H50" s="29" t="str">
        <f t="shared" si="2"/>
        <v>未回答項目有り</v>
      </c>
      <c r="I50" s="29"/>
      <c r="J50" s="29"/>
      <c r="K50" s="29" t="str">
        <f t="shared" si="3"/>
        <v>未回答項目有り</v>
      </c>
      <c r="L50" s="29" t="str">
        <f t="shared" si="4"/>
        <v>未回答項目有り</v>
      </c>
      <c r="M50" s="18"/>
    </row>
    <row r="51" spans="1:13" x14ac:dyDescent="0.35">
      <c r="A51" s="10">
        <f t="shared" si="0"/>
        <v>43</v>
      </c>
      <c r="B51" s="18"/>
      <c r="C51" s="29"/>
      <c r="D51" s="29"/>
      <c r="E51" s="29"/>
      <c r="F51" s="29" t="str">
        <f t="shared" si="1"/>
        <v>未回答項目有り</v>
      </c>
      <c r="G51" s="29"/>
      <c r="H51" s="29" t="str">
        <f t="shared" si="2"/>
        <v>未回答項目有り</v>
      </c>
      <c r="I51" s="29"/>
      <c r="J51" s="29"/>
      <c r="K51" s="29" t="str">
        <f t="shared" si="3"/>
        <v>未回答項目有り</v>
      </c>
      <c r="L51" s="29" t="str">
        <f t="shared" si="4"/>
        <v>未回答項目有り</v>
      </c>
      <c r="M51" s="18"/>
    </row>
    <row r="52" spans="1:13" ht="27" customHeight="1" x14ac:dyDescent="0.35">
      <c r="A52" s="10">
        <f t="shared" si="0"/>
        <v>44</v>
      </c>
      <c r="B52" s="17"/>
      <c r="C52" s="29"/>
      <c r="D52" s="29"/>
      <c r="E52" s="29"/>
      <c r="F52" s="29" t="str">
        <f t="shared" si="1"/>
        <v>未回答項目有り</v>
      </c>
      <c r="G52" s="29"/>
      <c r="H52" s="29" t="str">
        <f t="shared" si="2"/>
        <v>未回答項目有り</v>
      </c>
      <c r="I52" s="29"/>
      <c r="J52" s="29"/>
      <c r="K52" s="29" t="str">
        <f t="shared" si="3"/>
        <v>未回答項目有り</v>
      </c>
      <c r="L52" s="29" t="str">
        <f t="shared" si="4"/>
        <v>未回答項目有り</v>
      </c>
      <c r="M52" s="18"/>
    </row>
    <row r="53" spans="1:13" x14ac:dyDescent="0.35">
      <c r="A53" s="10">
        <f t="shared" si="0"/>
        <v>45</v>
      </c>
      <c r="B53" s="18"/>
      <c r="C53" s="29"/>
      <c r="D53" s="29"/>
      <c r="E53" s="29"/>
      <c r="F53" s="29" t="str">
        <f t="shared" si="1"/>
        <v>未回答項目有り</v>
      </c>
      <c r="G53" s="29"/>
      <c r="H53" s="29" t="str">
        <f t="shared" si="2"/>
        <v>未回答項目有り</v>
      </c>
      <c r="I53" s="29"/>
      <c r="J53" s="29"/>
      <c r="K53" s="29" t="str">
        <f t="shared" si="3"/>
        <v>未回答項目有り</v>
      </c>
      <c r="L53" s="29" t="str">
        <f t="shared" si="4"/>
        <v>未回答項目有り</v>
      </c>
      <c r="M53" s="18"/>
    </row>
    <row r="54" spans="1:13" x14ac:dyDescent="0.35">
      <c r="A54" s="10">
        <f t="shared" si="0"/>
        <v>46</v>
      </c>
      <c r="B54" s="18"/>
      <c r="C54" s="29"/>
      <c r="D54" s="29"/>
      <c r="E54" s="29"/>
      <c r="F54" s="29" t="str">
        <f t="shared" si="1"/>
        <v>未回答項目有り</v>
      </c>
      <c r="G54" s="29"/>
      <c r="H54" s="29" t="str">
        <f t="shared" si="2"/>
        <v>未回答項目有り</v>
      </c>
      <c r="I54" s="29"/>
      <c r="J54" s="29"/>
      <c r="K54" s="29" t="str">
        <f t="shared" si="3"/>
        <v>未回答項目有り</v>
      </c>
      <c r="L54" s="29" t="str">
        <f t="shared" si="4"/>
        <v>未回答項目有り</v>
      </c>
      <c r="M54" s="18"/>
    </row>
    <row r="55" spans="1:13" x14ac:dyDescent="0.35">
      <c r="A55" s="10">
        <f t="shared" si="0"/>
        <v>47</v>
      </c>
      <c r="B55" s="18"/>
      <c r="C55" s="29"/>
      <c r="D55" s="29"/>
      <c r="E55" s="29"/>
      <c r="F55" s="29" t="str">
        <f t="shared" si="1"/>
        <v>未回答項目有り</v>
      </c>
      <c r="G55" s="29"/>
      <c r="H55" s="29" t="str">
        <f t="shared" si="2"/>
        <v>未回答項目有り</v>
      </c>
      <c r="I55" s="29"/>
      <c r="J55" s="29"/>
      <c r="K55" s="29" t="str">
        <f t="shared" si="3"/>
        <v>未回答項目有り</v>
      </c>
      <c r="L55" s="29" t="str">
        <f t="shared" si="4"/>
        <v>未回答項目有り</v>
      </c>
      <c r="M55" s="18"/>
    </row>
    <row r="56" spans="1:13" ht="27" customHeight="1" x14ac:dyDescent="0.35">
      <c r="A56" s="10">
        <f t="shared" si="0"/>
        <v>48</v>
      </c>
      <c r="B56" s="17"/>
      <c r="C56" s="29"/>
      <c r="D56" s="29"/>
      <c r="E56" s="29"/>
      <c r="F56" s="29" t="str">
        <f t="shared" si="1"/>
        <v>未回答項目有り</v>
      </c>
      <c r="G56" s="29"/>
      <c r="H56" s="29" t="str">
        <f t="shared" si="2"/>
        <v>未回答項目有り</v>
      </c>
      <c r="I56" s="29"/>
      <c r="J56" s="29"/>
      <c r="K56" s="29" t="str">
        <f t="shared" si="3"/>
        <v>未回答項目有り</v>
      </c>
      <c r="L56" s="29" t="str">
        <f t="shared" si="4"/>
        <v>未回答項目有り</v>
      </c>
      <c r="M56" s="18"/>
    </row>
    <row r="57" spans="1:13" x14ac:dyDescent="0.35">
      <c r="A57" s="10">
        <f t="shared" si="0"/>
        <v>49</v>
      </c>
      <c r="B57" s="18"/>
      <c r="C57" s="29"/>
      <c r="D57" s="29"/>
      <c r="E57" s="29"/>
      <c r="F57" s="29" t="str">
        <f t="shared" si="1"/>
        <v>未回答項目有り</v>
      </c>
      <c r="G57" s="29"/>
      <c r="H57" s="29" t="str">
        <f t="shared" si="2"/>
        <v>未回答項目有り</v>
      </c>
      <c r="I57" s="29"/>
      <c r="J57" s="29"/>
      <c r="K57" s="29" t="str">
        <f t="shared" si="3"/>
        <v>未回答項目有り</v>
      </c>
      <c r="L57" s="29" t="str">
        <f t="shared" si="4"/>
        <v>未回答項目有り</v>
      </c>
      <c r="M57" s="18"/>
    </row>
    <row r="58" spans="1:13" x14ac:dyDescent="0.35">
      <c r="A58" s="10">
        <f t="shared" si="0"/>
        <v>50</v>
      </c>
      <c r="B58" s="18"/>
      <c r="C58" s="29"/>
      <c r="D58" s="29"/>
      <c r="E58" s="29"/>
      <c r="F58" s="29" t="str">
        <f t="shared" si="1"/>
        <v>未回答項目有り</v>
      </c>
      <c r="G58" s="29"/>
      <c r="H58" s="29" t="str">
        <f t="shared" si="2"/>
        <v>未回答項目有り</v>
      </c>
      <c r="I58" s="29"/>
      <c r="J58" s="29"/>
      <c r="K58" s="29" t="str">
        <f t="shared" si="3"/>
        <v>未回答項目有り</v>
      </c>
      <c r="L58" s="29" t="str">
        <f t="shared" si="4"/>
        <v>未回答項目有り</v>
      </c>
      <c r="M58" s="18"/>
    </row>
    <row r="59" spans="1:13" x14ac:dyDescent="0.35">
      <c r="A59" s="10">
        <f t="shared" si="0"/>
        <v>51</v>
      </c>
      <c r="B59" s="18"/>
      <c r="C59" s="29"/>
      <c r="D59" s="29"/>
      <c r="E59" s="29"/>
      <c r="F59" s="29" t="str">
        <f t="shared" si="1"/>
        <v>未回答項目有り</v>
      </c>
      <c r="G59" s="29"/>
      <c r="H59" s="29" t="str">
        <f t="shared" si="2"/>
        <v>未回答項目有り</v>
      </c>
      <c r="I59" s="29"/>
      <c r="J59" s="29"/>
      <c r="K59" s="29" t="str">
        <f t="shared" si="3"/>
        <v>未回答項目有り</v>
      </c>
      <c r="L59" s="29" t="str">
        <f t="shared" si="4"/>
        <v>未回答項目有り</v>
      </c>
      <c r="M59" s="18"/>
    </row>
    <row r="60" spans="1:13" ht="27" customHeight="1" x14ac:dyDescent="0.35">
      <c r="A60" s="10">
        <f t="shared" si="0"/>
        <v>52</v>
      </c>
      <c r="B60" s="17"/>
      <c r="C60" s="29"/>
      <c r="D60" s="29"/>
      <c r="E60" s="29"/>
      <c r="F60" s="29" t="str">
        <f t="shared" si="1"/>
        <v>未回答項目有り</v>
      </c>
      <c r="G60" s="29"/>
      <c r="H60" s="29" t="str">
        <f t="shared" si="2"/>
        <v>未回答項目有り</v>
      </c>
      <c r="I60" s="29"/>
      <c r="J60" s="29"/>
      <c r="K60" s="29" t="str">
        <f t="shared" si="3"/>
        <v>未回答項目有り</v>
      </c>
      <c r="L60" s="29" t="str">
        <f t="shared" si="4"/>
        <v>未回答項目有り</v>
      </c>
      <c r="M60" s="18"/>
    </row>
    <row r="61" spans="1:13" x14ac:dyDescent="0.35">
      <c r="A61" s="10">
        <f t="shared" si="0"/>
        <v>53</v>
      </c>
      <c r="B61" s="18"/>
      <c r="C61" s="29"/>
      <c r="D61" s="29"/>
      <c r="E61" s="29"/>
      <c r="F61" s="29" t="str">
        <f t="shared" si="1"/>
        <v>未回答項目有り</v>
      </c>
      <c r="G61" s="29"/>
      <c r="H61" s="29" t="str">
        <f t="shared" si="2"/>
        <v>未回答項目有り</v>
      </c>
      <c r="I61" s="29"/>
      <c r="J61" s="29"/>
      <c r="K61" s="29" t="str">
        <f t="shared" si="3"/>
        <v>未回答項目有り</v>
      </c>
      <c r="L61" s="29" t="str">
        <f t="shared" si="4"/>
        <v>未回答項目有り</v>
      </c>
      <c r="M61" s="18"/>
    </row>
    <row r="62" spans="1:13" x14ac:dyDescent="0.35">
      <c r="A62" s="10">
        <f t="shared" si="0"/>
        <v>54</v>
      </c>
      <c r="B62" s="18"/>
      <c r="C62" s="29"/>
      <c r="D62" s="29"/>
      <c r="E62" s="29"/>
      <c r="F62" s="29" t="str">
        <f t="shared" si="1"/>
        <v>未回答項目有り</v>
      </c>
      <c r="G62" s="29"/>
      <c r="H62" s="29" t="str">
        <f t="shared" si="2"/>
        <v>未回答項目有り</v>
      </c>
      <c r="I62" s="29"/>
      <c r="J62" s="29"/>
      <c r="K62" s="29" t="str">
        <f t="shared" si="3"/>
        <v>未回答項目有り</v>
      </c>
      <c r="L62" s="29" t="str">
        <f t="shared" si="4"/>
        <v>未回答項目有り</v>
      </c>
      <c r="M62" s="18"/>
    </row>
    <row r="63" spans="1:13" x14ac:dyDescent="0.35">
      <c r="A63" s="10">
        <f t="shared" si="0"/>
        <v>55</v>
      </c>
      <c r="B63" s="18"/>
      <c r="C63" s="29"/>
      <c r="D63" s="29"/>
      <c r="E63" s="29"/>
      <c r="F63" s="29" t="str">
        <f t="shared" si="1"/>
        <v>未回答項目有り</v>
      </c>
      <c r="G63" s="29"/>
      <c r="H63" s="29" t="str">
        <f t="shared" si="2"/>
        <v>未回答項目有り</v>
      </c>
      <c r="I63" s="29"/>
      <c r="J63" s="29"/>
      <c r="K63" s="29" t="str">
        <f t="shared" si="3"/>
        <v>未回答項目有り</v>
      </c>
      <c r="L63" s="29" t="str">
        <f t="shared" si="4"/>
        <v>未回答項目有り</v>
      </c>
      <c r="M63" s="18"/>
    </row>
    <row r="64" spans="1:13" ht="27" customHeight="1" x14ac:dyDescent="0.35">
      <c r="A64" s="10">
        <f t="shared" si="0"/>
        <v>56</v>
      </c>
      <c r="B64" s="17"/>
      <c r="C64" s="29"/>
      <c r="D64" s="29"/>
      <c r="E64" s="29"/>
      <c r="F64" s="29" t="str">
        <f t="shared" si="1"/>
        <v>未回答項目有り</v>
      </c>
      <c r="G64" s="29"/>
      <c r="H64" s="29" t="str">
        <f t="shared" si="2"/>
        <v>未回答項目有り</v>
      </c>
      <c r="I64" s="29"/>
      <c r="J64" s="29"/>
      <c r="K64" s="29" t="str">
        <f t="shared" si="3"/>
        <v>未回答項目有り</v>
      </c>
      <c r="L64" s="29" t="str">
        <f t="shared" si="4"/>
        <v>未回答項目有り</v>
      </c>
      <c r="M64" s="18"/>
    </row>
    <row r="65" spans="1:13" x14ac:dyDescent="0.35">
      <c r="A65" s="10">
        <f t="shared" si="0"/>
        <v>57</v>
      </c>
      <c r="B65" s="18"/>
      <c r="C65" s="29"/>
      <c r="D65" s="29"/>
      <c r="E65" s="29"/>
      <c r="F65" s="29" t="str">
        <f t="shared" si="1"/>
        <v>未回答項目有り</v>
      </c>
      <c r="G65" s="29"/>
      <c r="H65" s="29" t="str">
        <f t="shared" si="2"/>
        <v>未回答項目有り</v>
      </c>
      <c r="I65" s="29"/>
      <c r="J65" s="29"/>
      <c r="K65" s="29" t="str">
        <f t="shared" si="3"/>
        <v>未回答項目有り</v>
      </c>
      <c r="L65" s="29" t="str">
        <f t="shared" si="4"/>
        <v>未回答項目有り</v>
      </c>
      <c r="M65" s="18"/>
    </row>
    <row r="66" spans="1:13" x14ac:dyDescent="0.35">
      <c r="A66" s="10">
        <f t="shared" si="0"/>
        <v>58</v>
      </c>
      <c r="B66" s="18"/>
      <c r="C66" s="29"/>
      <c r="D66" s="29"/>
      <c r="E66" s="29"/>
      <c r="F66" s="29" t="str">
        <f t="shared" si="1"/>
        <v>未回答項目有り</v>
      </c>
      <c r="G66" s="29"/>
      <c r="H66" s="29" t="str">
        <f t="shared" si="2"/>
        <v>未回答項目有り</v>
      </c>
      <c r="I66" s="29"/>
      <c r="J66" s="29"/>
      <c r="K66" s="29" t="str">
        <f t="shared" si="3"/>
        <v>未回答項目有り</v>
      </c>
      <c r="L66" s="29" t="str">
        <f t="shared" si="4"/>
        <v>未回答項目有り</v>
      </c>
      <c r="M66" s="18"/>
    </row>
    <row r="67" spans="1:13" x14ac:dyDescent="0.35">
      <c r="A67" s="10">
        <f t="shared" si="0"/>
        <v>59</v>
      </c>
      <c r="B67" s="18"/>
      <c r="C67" s="29"/>
      <c r="D67" s="29"/>
      <c r="E67" s="29"/>
      <c r="F67" s="29" t="str">
        <f t="shared" si="1"/>
        <v>未回答項目有り</v>
      </c>
      <c r="G67" s="29"/>
      <c r="H67" s="29" t="str">
        <f t="shared" si="2"/>
        <v>未回答項目有り</v>
      </c>
      <c r="I67" s="29"/>
      <c r="J67" s="29"/>
      <c r="K67" s="29" t="str">
        <f t="shared" si="3"/>
        <v>未回答項目有り</v>
      </c>
      <c r="L67" s="29" t="str">
        <f t="shared" si="4"/>
        <v>未回答項目有り</v>
      </c>
      <c r="M67" s="18"/>
    </row>
  </sheetData>
  <autoFilter ref="A8:AI8" xr:uid="{79668A97-40C3-4123-9D34-7CB11711FEE9}"/>
  <mergeCells count="9">
    <mergeCell ref="M5:M8"/>
    <mergeCell ref="C6:I6"/>
    <mergeCell ref="L6:L8"/>
    <mergeCell ref="A5:A8"/>
    <mergeCell ref="B5:B8"/>
    <mergeCell ref="C5:L5"/>
    <mergeCell ref="C7:H7"/>
    <mergeCell ref="J6:K6"/>
    <mergeCell ref="J7:K7"/>
  </mergeCells>
  <phoneticPr fontId="1"/>
  <dataValidations count="1">
    <dataValidation type="list" allowBlank="1" showInputMessage="1" showErrorMessage="1" sqref="C9:E67 G9:G67 I9:J67" xr:uid="{A7106C3D-B5D0-4071-83D4-73BB5B8CBB1F}">
      <formula1>"有,無,要確認"</formula1>
    </dataValidation>
  </dataValidations>
  <pageMargins left="0.70866141732283472" right="0.70866141732283472" top="0.74803149606299213" bottom="0.74803149606299213" header="0.31496062992125984" footer="0.31496062992125984"/>
  <pageSetup paperSize="9" scale="43"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5DC43-99C3-4464-B916-334227F1FF62}">
  <sheetPr>
    <pageSetUpPr fitToPage="1"/>
  </sheetPr>
  <dimension ref="A1:I67"/>
  <sheetViews>
    <sheetView showGridLines="0" view="pageBreakPreview" zoomScaleNormal="115" zoomScaleSheetLayoutView="100" workbookViewId="0"/>
  </sheetViews>
  <sheetFormatPr defaultColWidth="9.2109375" defaultRowHeight="13.5" x14ac:dyDescent="0.35"/>
  <cols>
    <col min="1" max="1" width="3.640625" style="3" customWidth="1"/>
    <col min="2" max="2" width="5" style="3" customWidth="1"/>
    <col min="3" max="3" width="26.35546875" style="3" customWidth="1"/>
    <col min="4" max="6" width="10.640625" style="3" customWidth="1"/>
    <col min="7" max="7" width="13.5703125" style="3" customWidth="1"/>
    <col min="8" max="8" width="40.640625" style="3" customWidth="1"/>
    <col min="9" max="9" width="30.640625" style="3" customWidth="1"/>
    <col min="10" max="14" width="8.640625" style="3" customWidth="1"/>
    <col min="15" max="16384" width="9.2109375" style="3"/>
  </cols>
  <sheetData>
    <row r="1" spans="1:9" ht="16" x14ac:dyDescent="0.35">
      <c r="A1" s="22" t="s">
        <v>52</v>
      </c>
      <c r="B1" s="22"/>
      <c r="C1" s="25"/>
      <c r="D1" s="25"/>
      <c r="E1" s="25"/>
      <c r="F1" s="25"/>
      <c r="G1" s="25"/>
    </row>
    <row r="2" spans="1:9" ht="16" x14ac:dyDescent="0.35">
      <c r="A2" s="22" t="s">
        <v>54</v>
      </c>
      <c r="B2" s="22"/>
      <c r="C2" s="25"/>
      <c r="D2" s="25"/>
      <c r="E2" s="25"/>
      <c r="F2" s="25"/>
      <c r="G2" s="3" t="s">
        <v>1</v>
      </c>
      <c r="H2" s="26"/>
    </row>
    <row r="3" spans="1:9" x14ac:dyDescent="0.35">
      <c r="A3" s="3" t="s">
        <v>46</v>
      </c>
      <c r="G3" s="3" t="s">
        <v>31</v>
      </c>
      <c r="H3" s="26"/>
    </row>
    <row r="6" spans="1:9" ht="13.5" customHeight="1" x14ac:dyDescent="0.35">
      <c r="A6" s="79" t="s">
        <v>0</v>
      </c>
      <c r="B6" s="81" t="s">
        <v>27</v>
      </c>
      <c r="C6" s="82"/>
      <c r="D6" s="90" t="s">
        <v>110</v>
      </c>
      <c r="E6" s="90" t="s">
        <v>111</v>
      </c>
      <c r="F6" s="90" t="s">
        <v>108</v>
      </c>
      <c r="G6" s="90" t="s">
        <v>109</v>
      </c>
      <c r="H6" s="79" t="s">
        <v>47</v>
      </c>
      <c r="I6" s="61" t="s">
        <v>29</v>
      </c>
    </row>
    <row r="7" spans="1:9" x14ac:dyDescent="0.35">
      <c r="A7" s="80"/>
      <c r="B7" s="83"/>
      <c r="C7" s="84"/>
      <c r="D7" s="91"/>
      <c r="E7" s="91"/>
      <c r="F7" s="91"/>
      <c r="G7" s="91"/>
      <c r="H7" s="80"/>
      <c r="I7" s="85"/>
    </row>
    <row r="8" spans="1:9" ht="27" x14ac:dyDescent="0.35">
      <c r="A8" s="27" t="s">
        <v>128</v>
      </c>
      <c r="B8" s="86" t="s">
        <v>107</v>
      </c>
      <c r="C8" s="87"/>
      <c r="D8" s="48" t="s">
        <v>129</v>
      </c>
      <c r="E8" s="47">
        <v>44562</v>
      </c>
      <c r="F8" s="48" t="s">
        <v>130</v>
      </c>
      <c r="G8" s="48" t="s">
        <v>131</v>
      </c>
      <c r="H8" s="1" t="s">
        <v>50</v>
      </c>
      <c r="I8" s="1"/>
    </row>
    <row r="9" spans="1:9" ht="27" customHeight="1" x14ac:dyDescent="0.35">
      <c r="A9" s="19">
        <v>1</v>
      </c>
      <c r="B9" s="88" t="str">
        <f>IF('2. 不適合要件への該当確認用ワークシート'!B9="","",'2. 不適合要件への該当確認用ワークシート'!B9)</f>
        <v>（記入例①）○○申請者データ</v>
      </c>
      <c r="C9" s="89"/>
      <c r="D9" s="45" t="str">
        <f>IF('2. 不適合要件への該当確認用ワークシート'!L9="","",'2. 不適合要件への該当確認用ワークシート'!L9)</f>
        <v>公開不可</v>
      </c>
      <c r="E9" s="39"/>
      <c r="F9" s="45"/>
      <c r="G9" s="45"/>
      <c r="H9" s="35"/>
      <c r="I9" s="35"/>
    </row>
    <row r="10" spans="1:9" ht="81" x14ac:dyDescent="0.35">
      <c r="A10" s="19">
        <v>2</v>
      </c>
      <c r="B10" s="88" t="str">
        <f>IF('2. 不適合要件への該当確認用ワークシート'!B10="","",'2. 不適合要件への該当確認用ワークシート'!B10)</f>
        <v>（記入例②）○○施設一覧</v>
      </c>
      <c r="C10" s="89"/>
      <c r="D10" s="45" t="str">
        <f>IF('2. 不適合要件への該当確認用ワークシート'!L10="","",'2. 不適合要件への該当確認用ワークシート'!L10)</f>
        <v>公開可能</v>
      </c>
      <c r="E10" s="39">
        <v>44562</v>
      </c>
      <c r="F10" s="45" t="s">
        <v>118</v>
      </c>
      <c r="G10" s="45" t="s">
        <v>119</v>
      </c>
      <c r="H10" s="35" t="s">
        <v>159</v>
      </c>
      <c r="I10" s="35"/>
    </row>
    <row r="11" spans="1:9" x14ac:dyDescent="0.35">
      <c r="A11" s="19">
        <v>3</v>
      </c>
      <c r="B11" s="77" t="str">
        <f>IF('2. 不適合要件への該当確認用ワークシート'!B11="","",'2. 不適合要件への該当確認用ワークシート'!B11)</f>
        <v/>
      </c>
      <c r="C11" s="78"/>
      <c r="D11" s="46" t="str">
        <f>IF('2. 不適合要件への該当確認用ワークシート'!L11="","",'2. 不適合要件への該当確認用ワークシート'!L11)</f>
        <v>未回答項目有り</v>
      </c>
      <c r="E11" s="34"/>
      <c r="F11" s="45"/>
      <c r="G11" s="46"/>
      <c r="H11" s="20"/>
      <c r="I11" s="20"/>
    </row>
    <row r="12" spans="1:9" x14ac:dyDescent="0.35">
      <c r="A12" s="19">
        <v>4</v>
      </c>
      <c r="B12" s="77" t="str">
        <f>IF('2. 不適合要件への該当確認用ワークシート'!B12="","",'2. 不適合要件への該当確認用ワークシート'!B12)</f>
        <v/>
      </c>
      <c r="C12" s="78"/>
      <c r="D12" s="46" t="str">
        <f>IF('2. 不適合要件への該当確認用ワークシート'!L12="","",'2. 不適合要件への該当確認用ワークシート'!L12)</f>
        <v>未回答項目有り</v>
      </c>
      <c r="E12" s="34"/>
      <c r="F12" s="45"/>
      <c r="G12" s="46"/>
      <c r="H12" s="20"/>
      <c r="I12" s="20"/>
    </row>
    <row r="13" spans="1:9" x14ac:dyDescent="0.35">
      <c r="A13" s="19">
        <v>5</v>
      </c>
      <c r="B13" s="77" t="str">
        <f>IF('2. 不適合要件への該当確認用ワークシート'!B13="","",'2. 不適合要件への該当確認用ワークシート'!B13)</f>
        <v/>
      </c>
      <c r="C13" s="78"/>
      <c r="D13" s="46" t="str">
        <f>IF('2. 不適合要件への該当確認用ワークシート'!L13="","",'2. 不適合要件への該当確認用ワークシート'!L13)</f>
        <v>未回答項目有り</v>
      </c>
      <c r="E13" s="34"/>
      <c r="F13" s="45"/>
      <c r="G13" s="46"/>
      <c r="H13" s="20"/>
      <c r="I13" s="20"/>
    </row>
    <row r="14" spans="1:9" x14ac:dyDescent="0.35">
      <c r="A14" s="19">
        <v>6</v>
      </c>
      <c r="B14" s="77" t="str">
        <f>IF('2. 不適合要件への該当確認用ワークシート'!B14="","",'2. 不適合要件への該当確認用ワークシート'!B14)</f>
        <v/>
      </c>
      <c r="C14" s="78"/>
      <c r="D14" s="46" t="str">
        <f>IF('2. 不適合要件への該当確認用ワークシート'!L14="","",'2. 不適合要件への該当確認用ワークシート'!L14)</f>
        <v>未回答項目有り</v>
      </c>
      <c r="E14" s="34"/>
      <c r="F14" s="45"/>
      <c r="G14" s="46"/>
      <c r="H14" s="20"/>
      <c r="I14" s="20"/>
    </row>
    <row r="15" spans="1:9" x14ac:dyDescent="0.35">
      <c r="A15" s="19">
        <v>7</v>
      </c>
      <c r="B15" s="77" t="str">
        <f>IF('2. 不適合要件への該当確認用ワークシート'!B15="","",'2. 不適合要件への該当確認用ワークシート'!B15)</f>
        <v/>
      </c>
      <c r="C15" s="78"/>
      <c r="D15" s="46" t="str">
        <f>IF('2. 不適合要件への該当確認用ワークシート'!L15="","",'2. 不適合要件への該当確認用ワークシート'!L15)</f>
        <v>未回答項目有り</v>
      </c>
      <c r="E15" s="34"/>
      <c r="F15" s="45"/>
      <c r="G15" s="46"/>
      <c r="H15" s="20"/>
      <c r="I15" s="20"/>
    </row>
    <row r="16" spans="1:9" x14ac:dyDescent="0.35">
      <c r="A16" s="19">
        <v>8</v>
      </c>
      <c r="B16" s="77" t="str">
        <f>IF('2. 不適合要件への該当確認用ワークシート'!B16="","",'2. 不適合要件への該当確認用ワークシート'!B16)</f>
        <v/>
      </c>
      <c r="C16" s="78"/>
      <c r="D16" s="46" t="str">
        <f>IF('2. 不適合要件への該当確認用ワークシート'!L16="","",'2. 不適合要件への該当確認用ワークシート'!L16)</f>
        <v>未回答項目有り</v>
      </c>
      <c r="E16" s="34"/>
      <c r="F16" s="45"/>
      <c r="G16" s="46"/>
      <c r="H16" s="20"/>
      <c r="I16" s="20"/>
    </row>
    <row r="17" spans="1:9" x14ac:dyDescent="0.35">
      <c r="A17" s="19">
        <v>9</v>
      </c>
      <c r="B17" s="77" t="str">
        <f>IF('2. 不適合要件への該当確認用ワークシート'!B17="","",'2. 不適合要件への該当確認用ワークシート'!B17)</f>
        <v/>
      </c>
      <c r="C17" s="78"/>
      <c r="D17" s="46" t="str">
        <f>IF('2. 不適合要件への該当確認用ワークシート'!L17="","",'2. 不適合要件への該当確認用ワークシート'!L17)</f>
        <v>未回答項目有り</v>
      </c>
      <c r="E17" s="34"/>
      <c r="F17" s="45"/>
      <c r="G17" s="46"/>
      <c r="H17" s="20"/>
      <c r="I17" s="20"/>
    </row>
    <row r="18" spans="1:9" x14ac:dyDescent="0.35">
      <c r="A18" s="19">
        <v>10</v>
      </c>
      <c r="B18" s="77" t="str">
        <f>IF('2. 不適合要件への該当確認用ワークシート'!B18="","",'2. 不適合要件への該当確認用ワークシート'!B18)</f>
        <v/>
      </c>
      <c r="C18" s="78"/>
      <c r="D18" s="46" t="str">
        <f>IF('2. 不適合要件への該当確認用ワークシート'!L18="","",'2. 不適合要件への該当確認用ワークシート'!L18)</f>
        <v>未回答項目有り</v>
      </c>
      <c r="E18" s="34"/>
      <c r="F18" s="45"/>
      <c r="G18" s="46"/>
      <c r="H18" s="20"/>
      <c r="I18" s="20"/>
    </row>
    <row r="19" spans="1:9" x14ac:dyDescent="0.35">
      <c r="A19" s="19">
        <v>11</v>
      </c>
      <c r="B19" s="77" t="str">
        <f>IF('2. 不適合要件への該当確認用ワークシート'!B19="","",'2. 不適合要件への該当確認用ワークシート'!B19)</f>
        <v/>
      </c>
      <c r="C19" s="78"/>
      <c r="D19" s="46" t="str">
        <f>IF('2. 不適合要件への該当確認用ワークシート'!L19="","",'2. 不適合要件への該当確認用ワークシート'!L19)</f>
        <v>未回答項目有り</v>
      </c>
      <c r="E19" s="34"/>
      <c r="F19" s="45"/>
      <c r="G19" s="46"/>
      <c r="H19" s="20"/>
      <c r="I19" s="20"/>
    </row>
    <row r="20" spans="1:9" x14ac:dyDescent="0.35">
      <c r="A20" s="19">
        <v>12</v>
      </c>
      <c r="B20" s="77" t="str">
        <f>IF('2. 不適合要件への該当確認用ワークシート'!B20="","",'2. 不適合要件への該当確認用ワークシート'!B20)</f>
        <v/>
      </c>
      <c r="C20" s="78"/>
      <c r="D20" s="46" t="str">
        <f>IF('2. 不適合要件への該当確認用ワークシート'!L20="","",'2. 不適合要件への該当確認用ワークシート'!L20)</f>
        <v>未回答項目有り</v>
      </c>
      <c r="E20" s="34"/>
      <c r="F20" s="45"/>
      <c r="G20" s="46"/>
      <c r="H20" s="20"/>
      <c r="I20" s="20"/>
    </row>
    <row r="21" spans="1:9" x14ac:dyDescent="0.35">
      <c r="A21" s="19">
        <v>13</v>
      </c>
      <c r="B21" s="77" t="str">
        <f>IF('2. 不適合要件への該当確認用ワークシート'!B21="","",'2. 不適合要件への該当確認用ワークシート'!B21)</f>
        <v/>
      </c>
      <c r="C21" s="78"/>
      <c r="D21" s="46" t="str">
        <f>IF('2. 不適合要件への該当確認用ワークシート'!L21="","",'2. 不適合要件への該当確認用ワークシート'!L21)</f>
        <v>未回答項目有り</v>
      </c>
      <c r="E21" s="34"/>
      <c r="F21" s="45"/>
      <c r="G21" s="46"/>
      <c r="H21" s="20"/>
      <c r="I21" s="20"/>
    </row>
    <row r="22" spans="1:9" x14ac:dyDescent="0.35">
      <c r="A22" s="19">
        <v>14</v>
      </c>
      <c r="B22" s="77" t="str">
        <f>IF('2. 不適合要件への該当確認用ワークシート'!B22="","",'2. 不適合要件への該当確認用ワークシート'!B22)</f>
        <v/>
      </c>
      <c r="C22" s="78"/>
      <c r="D22" s="46" t="str">
        <f>IF('2. 不適合要件への該当確認用ワークシート'!L22="","",'2. 不適合要件への該当確認用ワークシート'!L22)</f>
        <v>未回答項目有り</v>
      </c>
      <c r="E22" s="34"/>
      <c r="F22" s="45"/>
      <c r="G22" s="46"/>
      <c r="H22" s="20"/>
      <c r="I22" s="20"/>
    </row>
    <row r="23" spans="1:9" x14ac:dyDescent="0.35">
      <c r="A23" s="19">
        <v>15</v>
      </c>
      <c r="B23" s="77" t="str">
        <f>IF('2. 不適合要件への該当確認用ワークシート'!B23="","",'2. 不適合要件への該当確認用ワークシート'!B23)</f>
        <v/>
      </c>
      <c r="C23" s="78"/>
      <c r="D23" s="46" t="str">
        <f>IF('2. 不適合要件への該当確認用ワークシート'!L23="","",'2. 不適合要件への該当確認用ワークシート'!L23)</f>
        <v>未回答項目有り</v>
      </c>
      <c r="E23" s="34"/>
      <c r="F23" s="45"/>
      <c r="G23" s="46"/>
      <c r="H23" s="20"/>
      <c r="I23" s="20"/>
    </row>
    <row r="24" spans="1:9" x14ac:dyDescent="0.35">
      <c r="A24" s="19">
        <v>16</v>
      </c>
      <c r="B24" s="77" t="str">
        <f>IF('2. 不適合要件への該当確認用ワークシート'!B24="","",'2. 不適合要件への該当確認用ワークシート'!B24)</f>
        <v/>
      </c>
      <c r="C24" s="78"/>
      <c r="D24" s="46" t="str">
        <f>IF('2. 不適合要件への該当確認用ワークシート'!L24="","",'2. 不適合要件への該当確認用ワークシート'!L24)</f>
        <v>未回答項目有り</v>
      </c>
      <c r="E24" s="34"/>
      <c r="F24" s="45"/>
      <c r="G24" s="46"/>
      <c r="H24" s="20"/>
      <c r="I24" s="20"/>
    </row>
    <row r="25" spans="1:9" x14ac:dyDescent="0.35">
      <c r="A25" s="19">
        <v>17</v>
      </c>
      <c r="B25" s="77" t="str">
        <f>IF('2. 不適合要件への該当確認用ワークシート'!B25="","",'2. 不適合要件への該当確認用ワークシート'!B25)</f>
        <v/>
      </c>
      <c r="C25" s="78"/>
      <c r="D25" s="46" t="str">
        <f>IF('2. 不適合要件への該当確認用ワークシート'!L25="","",'2. 不適合要件への該当確認用ワークシート'!L25)</f>
        <v>未回答項目有り</v>
      </c>
      <c r="E25" s="34"/>
      <c r="F25" s="45"/>
      <c r="G25" s="46"/>
      <c r="H25" s="20"/>
      <c r="I25" s="20"/>
    </row>
    <row r="26" spans="1:9" x14ac:dyDescent="0.35">
      <c r="A26" s="19">
        <v>18</v>
      </c>
      <c r="B26" s="77" t="str">
        <f>IF('2. 不適合要件への該当確認用ワークシート'!B26="","",'2. 不適合要件への該当確認用ワークシート'!B26)</f>
        <v/>
      </c>
      <c r="C26" s="78"/>
      <c r="D26" s="46" t="str">
        <f>IF('2. 不適合要件への該当確認用ワークシート'!L26="","",'2. 不適合要件への該当確認用ワークシート'!L26)</f>
        <v>未回答項目有り</v>
      </c>
      <c r="E26" s="34"/>
      <c r="F26" s="45"/>
      <c r="G26" s="46"/>
      <c r="H26" s="20"/>
      <c r="I26" s="20"/>
    </row>
    <row r="27" spans="1:9" x14ac:dyDescent="0.35">
      <c r="A27" s="19">
        <v>19</v>
      </c>
      <c r="B27" s="77" t="str">
        <f>IF('2. 不適合要件への該当確認用ワークシート'!B27="","",'2. 不適合要件への該当確認用ワークシート'!B27)</f>
        <v/>
      </c>
      <c r="C27" s="78"/>
      <c r="D27" s="46" t="str">
        <f>IF('2. 不適合要件への該当確認用ワークシート'!L27="","",'2. 不適合要件への該当確認用ワークシート'!L27)</f>
        <v>未回答項目有り</v>
      </c>
      <c r="E27" s="34"/>
      <c r="F27" s="45"/>
      <c r="G27" s="46"/>
      <c r="H27" s="20"/>
      <c r="I27" s="20"/>
    </row>
    <row r="28" spans="1:9" x14ac:dyDescent="0.35">
      <c r="A28" s="19">
        <v>20</v>
      </c>
      <c r="B28" s="77" t="str">
        <f>IF('2. 不適合要件への該当確認用ワークシート'!B28="","",'2. 不適合要件への該当確認用ワークシート'!B28)</f>
        <v/>
      </c>
      <c r="C28" s="78"/>
      <c r="D28" s="46" t="str">
        <f>IF('2. 不適合要件への該当確認用ワークシート'!L28="","",'2. 不適合要件への該当確認用ワークシート'!L28)</f>
        <v>未回答項目有り</v>
      </c>
      <c r="E28" s="34"/>
      <c r="F28" s="45"/>
      <c r="G28" s="46"/>
      <c r="H28" s="20"/>
      <c r="I28" s="20"/>
    </row>
    <row r="29" spans="1:9" x14ac:dyDescent="0.35">
      <c r="A29" s="19">
        <v>21</v>
      </c>
      <c r="B29" s="77" t="str">
        <f>IF('2. 不適合要件への該当確認用ワークシート'!B29="","",'2. 不適合要件への該当確認用ワークシート'!B29)</f>
        <v/>
      </c>
      <c r="C29" s="78"/>
      <c r="D29" s="46" t="str">
        <f>IF('2. 不適合要件への該当確認用ワークシート'!L29="","",'2. 不適合要件への該当確認用ワークシート'!L29)</f>
        <v>未回答項目有り</v>
      </c>
      <c r="E29" s="34"/>
      <c r="F29" s="45"/>
      <c r="G29" s="46"/>
      <c r="H29" s="20"/>
      <c r="I29" s="20"/>
    </row>
    <row r="30" spans="1:9" x14ac:dyDescent="0.35">
      <c r="A30" s="19">
        <v>22</v>
      </c>
      <c r="B30" s="77" t="str">
        <f>IF('2. 不適合要件への該当確認用ワークシート'!B30="","",'2. 不適合要件への該当確認用ワークシート'!B30)</f>
        <v/>
      </c>
      <c r="C30" s="78"/>
      <c r="D30" s="46" t="str">
        <f>IF('2. 不適合要件への該当確認用ワークシート'!L30="","",'2. 不適合要件への該当確認用ワークシート'!L30)</f>
        <v>未回答項目有り</v>
      </c>
      <c r="E30" s="34"/>
      <c r="F30" s="45"/>
      <c r="G30" s="46"/>
      <c r="H30" s="20"/>
      <c r="I30" s="20"/>
    </row>
    <row r="31" spans="1:9" x14ac:dyDescent="0.35">
      <c r="A31" s="19">
        <v>23</v>
      </c>
      <c r="B31" s="77" t="str">
        <f>IF('2. 不適合要件への該当確認用ワークシート'!B31="","",'2. 不適合要件への該当確認用ワークシート'!B31)</f>
        <v/>
      </c>
      <c r="C31" s="78"/>
      <c r="D31" s="46" t="str">
        <f>IF('2. 不適合要件への該当確認用ワークシート'!L31="","",'2. 不適合要件への該当確認用ワークシート'!L31)</f>
        <v>未回答項目有り</v>
      </c>
      <c r="E31" s="34"/>
      <c r="F31" s="45"/>
      <c r="G31" s="46"/>
      <c r="H31" s="20"/>
      <c r="I31" s="20"/>
    </row>
    <row r="32" spans="1:9" x14ac:dyDescent="0.35">
      <c r="A32" s="19">
        <v>24</v>
      </c>
      <c r="B32" s="77" t="str">
        <f>IF('2. 不適合要件への該当確認用ワークシート'!B32="","",'2. 不適合要件への該当確認用ワークシート'!B32)</f>
        <v/>
      </c>
      <c r="C32" s="78"/>
      <c r="D32" s="46" t="str">
        <f>IF('2. 不適合要件への該当確認用ワークシート'!L32="","",'2. 不適合要件への該当確認用ワークシート'!L32)</f>
        <v>未回答項目有り</v>
      </c>
      <c r="E32" s="34"/>
      <c r="F32" s="45"/>
      <c r="G32" s="46"/>
      <c r="H32" s="20"/>
      <c r="I32" s="20"/>
    </row>
    <row r="33" spans="1:9" x14ac:dyDescent="0.35">
      <c r="A33" s="19">
        <v>25</v>
      </c>
      <c r="B33" s="77" t="str">
        <f>IF('2. 不適合要件への該当確認用ワークシート'!B33="","",'2. 不適合要件への該当確認用ワークシート'!B33)</f>
        <v/>
      </c>
      <c r="C33" s="78"/>
      <c r="D33" s="46" t="str">
        <f>IF('2. 不適合要件への該当確認用ワークシート'!L33="","",'2. 不適合要件への該当確認用ワークシート'!L33)</f>
        <v>未回答項目有り</v>
      </c>
      <c r="E33" s="34"/>
      <c r="F33" s="45"/>
      <c r="G33" s="46"/>
      <c r="H33" s="20"/>
      <c r="I33" s="20"/>
    </row>
    <row r="34" spans="1:9" x14ac:dyDescent="0.35">
      <c r="A34" s="57">
        <v>26</v>
      </c>
      <c r="B34" s="77" t="str">
        <f>IF('2. 不適合要件への該当確認用ワークシート'!B34="","",'2. 不適合要件への該当確認用ワークシート'!B34)</f>
        <v/>
      </c>
      <c r="C34" s="78"/>
      <c r="D34" s="46" t="str">
        <f>IF('2. 不適合要件への該当確認用ワークシート'!L34="","",'2. 不適合要件への該当確認用ワークシート'!L34)</f>
        <v>未回答項目有り</v>
      </c>
      <c r="E34" s="34"/>
      <c r="F34" s="45"/>
      <c r="G34" s="46"/>
      <c r="H34" s="58"/>
      <c r="I34" s="58"/>
    </row>
    <row r="35" spans="1:9" x14ac:dyDescent="0.35">
      <c r="A35" s="57">
        <v>27</v>
      </c>
      <c r="B35" s="77" t="str">
        <f>IF('2. 不適合要件への該当確認用ワークシート'!B35="","",'2. 不適合要件への該当確認用ワークシート'!B35)</f>
        <v/>
      </c>
      <c r="C35" s="78"/>
      <c r="D35" s="46" t="str">
        <f>IF('2. 不適合要件への該当確認用ワークシート'!L35="","",'2. 不適合要件への該当確認用ワークシート'!L35)</f>
        <v>未回答項目有り</v>
      </c>
      <c r="E35" s="34"/>
      <c r="F35" s="45"/>
      <c r="G35" s="46"/>
      <c r="H35" s="58"/>
      <c r="I35" s="58"/>
    </row>
    <row r="36" spans="1:9" x14ac:dyDescent="0.35">
      <c r="A36" s="57">
        <v>28</v>
      </c>
      <c r="B36" s="77" t="str">
        <f>IF('2. 不適合要件への該当確認用ワークシート'!B36="","",'2. 不適合要件への該当確認用ワークシート'!B36)</f>
        <v/>
      </c>
      <c r="C36" s="78"/>
      <c r="D36" s="46" t="str">
        <f>IF('2. 不適合要件への該当確認用ワークシート'!L36="","",'2. 不適合要件への該当確認用ワークシート'!L36)</f>
        <v>未回答項目有り</v>
      </c>
      <c r="E36" s="34"/>
      <c r="F36" s="45"/>
      <c r="G36" s="46"/>
      <c r="H36" s="58"/>
      <c r="I36" s="58"/>
    </row>
    <row r="37" spans="1:9" x14ac:dyDescent="0.35">
      <c r="A37" s="57">
        <v>29</v>
      </c>
      <c r="B37" s="77" t="str">
        <f>IF('2. 不適合要件への該当確認用ワークシート'!B37="","",'2. 不適合要件への該当確認用ワークシート'!B37)</f>
        <v/>
      </c>
      <c r="C37" s="78"/>
      <c r="D37" s="46" t="str">
        <f>IF('2. 不適合要件への該当確認用ワークシート'!L37="","",'2. 不適合要件への該当確認用ワークシート'!L37)</f>
        <v>未回答項目有り</v>
      </c>
      <c r="E37" s="34"/>
      <c r="F37" s="45"/>
      <c r="G37" s="46"/>
      <c r="H37" s="58"/>
      <c r="I37" s="58"/>
    </row>
    <row r="38" spans="1:9" x14ac:dyDescent="0.35">
      <c r="A38" s="57">
        <v>30</v>
      </c>
      <c r="B38" s="77" t="str">
        <f>IF('2. 不適合要件への該当確認用ワークシート'!B38="","",'2. 不適合要件への該当確認用ワークシート'!B38)</f>
        <v/>
      </c>
      <c r="C38" s="78"/>
      <c r="D38" s="46" t="str">
        <f>IF('2. 不適合要件への該当確認用ワークシート'!L38="","",'2. 不適合要件への該当確認用ワークシート'!L38)</f>
        <v>未回答項目有り</v>
      </c>
      <c r="E38" s="34"/>
      <c r="F38" s="45"/>
      <c r="G38" s="46"/>
      <c r="H38" s="58"/>
      <c r="I38" s="58"/>
    </row>
    <row r="39" spans="1:9" x14ac:dyDescent="0.35">
      <c r="A39" s="57">
        <v>31</v>
      </c>
      <c r="B39" s="77" t="str">
        <f>IF('2. 不適合要件への該当確認用ワークシート'!B39="","",'2. 不適合要件への該当確認用ワークシート'!B39)</f>
        <v/>
      </c>
      <c r="C39" s="78"/>
      <c r="D39" s="46" t="str">
        <f>IF('2. 不適合要件への該当確認用ワークシート'!L39="","",'2. 不適合要件への該当確認用ワークシート'!L39)</f>
        <v>未回答項目有り</v>
      </c>
      <c r="E39" s="34"/>
      <c r="F39" s="45"/>
      <c r="G39" s="46"/>
      <c r="H39" s="58"/>
      <c r="I39" s="58"/>
    </row>
    <row r="40" spans="1:9" x14ac:dyDescent="0.35">
      <c r="A40" s="57">
        <v>32</v>
      </c>
      <c r="B40" s="77" t="str">
        <f>IF('2. 不適合要件への該当確認用ワークシート'!B40="","",'2. 不適合要件への該当確認用ワークシート'!B40)</f>
        <v/>
      </c>
      <c r="C40" s="78"/>
      <c r="D40" s="46" t="str">
        <f>IF('2. 不適合要件への該当確認用ワークシート'!L40="","",'2. 不適合要件への該当確認用ワークシート'!L40)</f>
        <v>未回答項目有り</v>
      </c>
      <c r="E40" s="34"/>
      <c r="F40" s="45"/>
      <c r="G40" s="46"/>
      <c r="H40" s="58"/>
      <c r="I40" s="58"/>
    </row>
    <row r="41" spans="1:9" x14ac:dyDescent="0.35">
      <c r="A41" s="57">
        <v>33</v>
      </c>
      <c r="B41" s="77" t="str">
        <f>IF('2. 不適合要件への該当確認用ワークシート'!B41="","",'2. 不適合要件への該当確認用ワークシート'!B41)</f>
        <v/>
      </c>
      <c r="C41" s="78"/>
      <c r="D41" s="46" t="str">
        <f>IF('2. 不適合要件への該当確認用ワークシート'!L41="","",'2. 不適合要件への該当確認用ワークシート'!L41)</f>
        <v>未回答項目有り</v>
      </c>
      <c r="E41" s="34"/>
      <c r="F41" s="45"/>
      <c r="G41" s="46"/>
      <c r="H41" s="58"/>
      <c r="I41" s="58"/>
    </row>
    <row r="42" spans="1:9" x14ac:dyDescent="0.35">
      <c r="A42" s="57">
        <v>34</v>
      </c>
      <c r="B42" s="77" t="str">
        <f>IF('2. 不適合要件への該当確認用ワークシート'!B42="","",'2. 不適合要件への該当確認用ワークシート'!B42)</f>
        <v/>
      </c>
      <c r="C42" s="78"/>
      <c r="D42" s="46" t="str">
        <f>IF('2. 不適合要件への該当確認用ワークシート'!L42="","",'2. 不適合要件への該当確認用ワークシート'!L42)</f>
        <v>未回答項目有り</v>
      </c>
      <c r="E42" s="34"/>
      <c r="F42" s="45"/>
      <c r="G42" s="46"/>
      <c r="H42" s="58"/>
      <c r="I42" s="58"/>
    </row>
    <row r="43" spans="1:9" x14ac:dyDescent="0.35">
      <c r="A43" s="57">
        <v>35</v>
      </c>
      <c r="B43" s="77" t="str">
        <f>IF('2. 不適合要件への該当確認用ワークシート'!B43="","",'2. 不適合要件への該当確認用ワークシート'!B43)</f>
        <v/>
      </c>
      <c r="C43" s="78"/>
      <c r="D43" s="46" t="str">
        <f>IF('2. 不適合要件への該当確認用ワークシート'!L43="","",'2. 不適合要件への該当確認用ワークシート'!L43)</f>
        <v>未回答項目有り</v>
      </c>
      <c r="E43" s="34"/>
      <c r="F43" s="45"/>
      <c r="G43" s="46"/>
      <c r="H43" s="58"/>
      <c r="I43" s="58"/>
    </row>
    <row r="44" spans="1:9" x14ac:dyDescent="0.35">
      <c r="A44" s="57">
        <v>36</v>
      </c>
      <c r="B44" s="77" t="str">
        <f>IF('2. 不適合要件への該当確認用ワークシート'!B44="","",'2. 不適合要件への該当確認用ワークシート'!B44)</f>
        <v/>
      </c>
      <c r="C44" s="78"/>
      <c r="D44" s="46" t="str">
        <f>IF('2. 不適合要件への該当確認用ワークシート'!L44="","",'2. 不適合要件への該当確認用ワークシート'!L44)</f>
        <v>未回答項目有り</v>
      </c>
      <c r="E44" s="34"/>
      <c r="F44" s="45"/>
      <c r="G44" s="46"/>
      <c r="H44" s="58"/>
      <c r="I44" s="58"/>
    </row>
    <row r="45" spans="1:9" x14ac:dyDescent="0.35">
      <c r="A45" s="57">
        <v>37</v>
      </c>
      <c r="B45" s="77" t="str">
        <f>IF('2. 不適合要件への該当確認用ワークシート'!B45="","",'2. 不適合要件への該当確認用ワークシート'!B45)</f>
        <v/>
      </c>
      <c r="C45" s="78"/>
      <c r="D45" s="46" t="str">
        <f>IF('2. 不適合要件への該当確認用ワークシート'!L45="","",'2. 不適合要件への該当確認用ワークシート'!L45)</f>
        <v>未回答項目有り</v>
      </c>
      <c r="E45" s="34"/>
      <c r="F45" s="45"/>
      <c r="G45" s="46"/>
      <c r="H45" s="58"/>
      <c r="I45" s="58"/>
    </row>
    <row r="46" spans="1:9" x14ac:dyDescent="0.35">
      <c r="A46" s="57">
        <v>38</v>
      </c>
      <c r="B46" s="77" t="str">
        <f>IF('2. 不適合要件への該当確認用ワークシート'!B46="","",'2. 不適合要件への該当確認用ワークシート'!B46)</f>
        <v/>
      </c>
      <c r="C46" s="78"/>
      <c r="D46" s="46" t="str">
        <f>IF('2. 不適合要件への該当確認用ワークシート'!L46="","",'2. 不適合要件への該当確認用ワークシート'!L46)</f>
        <v>未回答項目有り</v>
      </c>
      <c r="E46" s="34"/>
      <c r="F46" s="45"/>
      <c r="G46" s="46"/>
      <c r="H46" s="58"/>
      <c r="I46" s="58"/>
    </row>
    <row r="47" spans="1:9" x14ac:dyDescent="0.35">
      <c r="A47" s="57">
        <v>39</v>
      </c>
      <c r="B47" s="77" t="str">
        <f>IF('2. 不適合要件への該当確認用ワークシート'!B47="","",'2. 不適合要件への該当確認用ワークシート'!B47)</f>
        <v/>
      </c>
      <c r="C47" s="78"/>
      <c r="D47" s="46" t="str">
        <f>IF('2. 不適合要件への該当確認用ワークシート'!L47="","",'2. 不適合要件への該当確認用ワークシート'!L47)</f>
        <v>未回答項目有り</v>
      </c>
      <c r="E47" s="34"/>
      <c r="F47" s="45"/>
      <c r="G47" s="46"/>
      <c r="H47" s="58"/>
      <c r="I47" s="58"/>
    </row>
    <row r="48" spans="1:9" x14ac:dyDescent="0.35">
      <c r="A48" s="57">
        <v>40</v>
      </c>
      <c r="B48" s="77" t="str">
        <f>IF('2. 不適合要件への該当確認用ワークシート'!B48="","",'2. 不適合要件への該当確認用ワークシート'!B48)</f>
        <v/>
      </c>
      <c r="C48" s="78"/>
      <c r="D48" s="46" t="str">
        <f>IF('2. 不適合要件への該当確認用ワークシート'!L48="","",'2. 不適合要件への該当確認用ワークシート'!L48)</f>
        <v>未回答項目有り</v>
      </c>
      <c r="E48" s="34"/>
      <c r="F48" s="45"/>
      <c r="G48" s="46"/>
      <c r="H48" s="58"/>
      <c r="I48" s="58"/>
    </row>
    <row r="49" spans="1:9" x14ac:dyDescent="0.35">
      <c r="A49" s="57">
        <v>41</v>
      </c>
      <c r="B49" s="77" t="str">
        <f>IF('2. 不適合要件への該当確認用ワークシート'!B49="","",'2. 不適合要件への該当確認用ワークシート'!B49)</f>
        <v/>
      </c>
      <c r="C49" s="78"/>
      <c r="D49" s="46" t="str">
        <f>IF('2. 不適合要件への該当確認用ワークシート'!L49="","",'2. 不適合要件への該当確認用ワークシート'!L49)</f>
        <v>未回答項目有り</v>
      </c>
      <c r="E49" s="34"/>
      <c r="F49" s="45"/>
      <c r="G49" s="46"/>
      <c r="H49" s="58"/>
      <c r="I49" s="58"/>
    </row>
    <row r="50" spans="1:9" x14ac:dyDescent="0.35">
      <c r="A50" s="57">
        <v>42</v>
      </c>
      <c r="B50" s="77" t="str">
        <f>IF('2. 不適合要件への該当確認用ワークシート'!B50="","",'2. 不適合要件への該当確認用ワークシート'!B50)</f>
        <v/>
      </c>
      <c r="C50" s="78"/>
      <c r="D50" s="46" t="str">
        <f>IF('2. 不適合要件への該当確認用ワークシート'!L50="","",'2. 不適合要件への該当確認用ワークシート'!L50)</f>
        <v>未回答項目有り</v>
      </c>
      <c r="E50" s="34"/>
      <c r="F50" s="45"/>
      <c r="G50" s="46"/>
      <c r="H50" s="58"/>
      <c r="I50" s="58"/>
    </row>
    <row r="51" spans="1:9" x14ac:dyDescent="0.35">
      <c r="A51" s="57">
        <v>43</v>
      </c>
      <c r="B51" s="77" t="str">
        <f>IF('2. 不適合要件への該当確認用ワークシート'!B51="","",'2. 不適合要件への該当確認用ワークシート'!B51)</f>
        <v/>
      </c>
      <c r="C51" s="78"/>
      <c r="D51" s="46" t="str">
        <f>IF('2. 不適合要件への該当確認用ワークシート'!L51="","",'2. 不適合要件への該当確認用ワークシート'!L51)</f>
        <v>未回答項目有り</v>
      </c>
      <c r="E51" s="34"/>
      <c r="F51" s="45"/>
      <c r="G51" s="46"/>
      <c r="H51" s="58"/>
      <c r="I51" s="58"/>
    </row>
    <row r="52" spans="1:9" x14ac:dyDescent="0.35">
      <c r="A52" s="57">
        <v>44</v>
      </c>
      <c r="B52" s="77" t="str">
        <f>IF('2. 不適合要件への該当確認用ワークシート'!B52="","",'2. 不適合要件への該当確認用ワークシート'!B52)</f>
        <v/>
      </c>
      <c r="C52" s="78"/>
      <c r="D52" s="46" t="str">
        <f>IF('2. 不適合要件への該当確認用ワークシート'!L52="","",'2. 不適合要件への該当確認用ワークシート'!L52)</f>
        <v>未回答項目有り</v>
      </c>
      <c r="E52" s="34"/>
      <c r="F52" s="45"/>
      <c r="G52" s="46"/>
      <c r="H52" s="58"/>
      <c r="I52" s="58"/>
    </row>
    <row r="53" spans="1:9" x14ac:dyDescent="0.35">
      <c r="A53" s="57">
        <v>45</v>
      </c>
      <c r="B53" s="77" t="str">
        <f>IF('2. 不適合要件への該当確認用ワークシート'!B53="","",'2. 不適合要件への該当確認用ワークシート'!B53)</f>
        <v/>
      </c>
      <c r="C53" s="78"/>
      <c r="D53" s="46" t="str">
        <f>IF('2. 不適合要件への該当確認用ワークシート'!L53="","",'2. 不適合要件への該当確認用ワークシート'!L53)</f>
        <v>未回答項目有り</v>
      </c>
      <c r="E53" s="34"/>
      <c r="F53" s="45"/>
      <c r="G53" s="46"/>
      <c r="H53" s="58"/>
      <c r="I53" s="58"/>
    </row>
    <row r="54" spans="1:9" x14ac:dyDescent="0.35">
      <c r="A54" s="57">
        <v>46</v>
      </c>
      <c r="B54" s="77" t="str">
        <f>IF('2. 不適合要件への該当確認用ワークシート'!B54="","",'2. 不適合要件への該当確認用ワークシート'!B54)</f>
        <v/>
      </c>
      <c r="C54" s="78"/>
      <c r="D54" s="46" t="str">
        <f>IF('2. 不適合要件への該当確認用ワークシート'!L54="","",'2. 不適合要件への該当確認用ワークシート'!L54)</f>
        <v>未回答項目有り</v>
      </c>
      <c r="E54" s="34"/>
      <c r="F54" s="45"/>
      <c r="G54" s="46"/>
      <c r="H54" s="58"/>
      <c r="I54" s="58"/>
    </row>
    <row r="55" spans="1:9" x14ac:dyDescent="0.35">
      <c r="A55" s="57">
        <v>47</v>
      </c>
      <c r="B55" s="77" t="str">
        <f>IF('2. 不適合要件への該当確認用ワークシート'!B55="","",'2. 不適合要件への該当確認用ワークシート'!B55)</f>
        <v/>
      </c>
      <c r="C55" s="78"/>
      <c r="D55" s="46" t="str">
        <f>IF('2. 不適合要件への該当確認用ワークシート'!L55="","",'2. 不適合要件への該当確認用ワークシート'!L55)</f>
        <v>未回答項目有り</v>
      </c>
      <c r="E55" s="34"/>
      <c r="F55" s="45"/>
      <c r="G55" s="46"/>
      <c r="H55" s="58"/>
      <c r="I55" s="58"/>
    </row>
    <row r="56" spans="1:9" x14ac:dyDescent="0.35">
      <c r="A56" s="57">
        <v>48</v>
      </c>
      <c r="B56" s="77" t="str">
        <f>IF('2. 不適合要件への該当確認用ワークシート'!B56="","",'2. 不適合要件への該当確認用ワークシート'!B56)</f>
        <v/>
      </c>
      <c r="C56" s="78"/>
      <c r="D56" s="46" t="str">
        <f>IF('2. 不適合要件への該当確認用ワークシート'!L56="","",'2. 不適合要件への該当確認用ワークシート'!L56)</f>
        <v>未回答項目有り</v>
      </c>
      <c r="E56" s="34"/>
      <c r="F56" s="45"/>
      <c r="G56" s="46"/>
      <c r="H56" s="58"/>
      <c r="I56" s="58"/>
    </row>
    <row r="57" spans="1:9" x14ac:dyDescent="0.35">
      <c r="A57" s="57">
        <v>49</v>
      </c>
      <c r="B57" s="77" t="str">
        <f>IF('2. 不適合要件への該当確認用ワークシート'!B57="","",'2. 不適合要件への該当確認用ワークシート'!B57)</f>
        <v/>
      </c>
      <c r="C57" s="78"/>
      <c r="D57" s="46" t="str">
        <f>IF('2. 不適合要件への該当確認用ワークシート'!L57="","",'2. 不適合要件への該当確認用ワークシート'!L57)</f>
        <v>未回答項目有り</v>
      </c>
      <c r="E57" s="34"/>
      <c r="F57" s="45"/>
      <c r="G57" s="46"/>
      <c r="H57" s="58"/>
      <c r="I57" s="58"/>
    </row>
    <row r="58" spans="1:9" x14ac:dyDescent="0.35">
      <c r="A58" s="57">
        <v>50</v>
      </c>
      <c r="B58" s="77" t="str">
        <f>IF('2. 不適合要件への該当確認用ワークシート'!B58="","",'2. 不適合要件への該当確認用ワークシート'!B58)</f>
        <v/>
      </c>
      <c r="C58" s="78"/>
      <c r="D58" s="46" t="str">
        <f>IF('2. 不適合要件への該当確認用ワークシート'!L58="","",'2. 不適合要件への該当確認用ワークシート'!L58)</f>
        <v>未回答項目有り</v>
      </c>
      <c r="E58" s="34"/>
      <c r="F58" s="45"/>
      <c r="G58" s="46"/>
      <c r="H58" s="58"/>
      <c r="I58" s="58"/>
    </row>
    <row r="59" spans="1:9" x14ac:dyDescent="0.35">
      <c r="A59" s="57">
        <v>51</v>
      </c>
      <c r="B59" s="77" t="str">
        <f>IF('2. 不適合要件への該当確認用ワークシート'!B59="","",'2. 不適合要件への該当確認用ワークシート'!B59)</f>
        <v/>
      </c>
      <c r="C59" s="78"/>
      <c r="D59" s="46" t="str">
        <f>IF('2. 不適合要件への該当確認用ワークシート'!L59="","",'2. 不適合要件への該当確認用ワークシート'!L59)</f>
        <v>未回答項目有り</v>
      </c>
      <c r="E59" s="34"/>
      <c r="F59" s="45"/>
      <c r="G59" s="46"/>
      <c r="H59" s="58"/>
      <c r="I59" s="58"/>
    </row>
    <row r="60" spans="1:9" x14ac:dyDescent="0.35">
      <c r="A60" s="57">
        <v>52</v>
      </c>
      <c r="B60" s="77" t="str">
        <f>IF('2. 不適合要件への該当確認用ワークシート'!B60="","",'2. 不適合要件への該当確認用ワークシート'!B60)</f>
        <v/>
      </c>
      <c r="C60" s="78"/>
      <c r="D60" s="46" t="str">
        <f>IF('2. 不適合要件への該当確認用ワークシート'!L60="","",'2. 不適合要件への該当確認用ワークシート'!L60)</f>
        <v>未回答項目有り</v>
      </c>
      <c r="E60" s="34"/>
      <c r="F60" s="45"/>
      <c r="G60" s="46"/>
      <c r="H60" s="58"/>
      <c r="I60" s="58"/>
    </row>
    <row r="61" spans="1:9" x14ac:dyDescent="0.35">
      <c r="A61" s="57">
        <v>53</v>
      </c>
      <c r="B61" s="77" t="str">
        <f>IF('2. 不適合要件への該当確認用ワークシート'!B61="","",'2. 不適合要件への該当確認用ワークシート'!B61)</f>
        <v/>
      </c>
      <c r="C61" s="78"/>
      <c r="D61" s="46" t="str">
        <f>IF('2. 不適合要件への該当確認用ワークシート'!L61="","",'2. 不適合要件への該当確認用ワークシート'!L61)</f>
        <v>未回答項目有り</v>
      </c>
      <c r="E61" s="34"/>
      <c r="F61" s="45"/>
      <c r="G61" s="46"/>
      <c r="H61" s="58"/>
      <c r="I61" s="58"/>
    </row>
    <row r="62" spans="1:9" x14ac:dyDescent="0.35">
      <c r="A62" s="57">
        <v>54</v>
      </c>
      <c r="B62" s="77" t="str">
        <f>IF('2. 不適合要件への該当確認用ワークシート'!B62="","",'2. 不適合要件への該当確認用ワークシート'!B62)</f>
        <v/>
      </c>
      <c r="C62" s="78"/>
      <c r="D62" s="46" t="str">
        <f>IF('2. 不適合要件への該当確認用ワークシート'!L62="","",'2. 不適合要件への該当確認用ワークシート'!L62)</f>
        <v>未回答項目有り</v>
      </c>
      <c r="E62" s="34"/>
      <c r="F62" s="45"/>
      <c r="G62" s="46"/>
      <c r="H62" s="58"/>
      <c r="I62" s="58"/>
    </row>
    <row r="63" spans="1:9" x14ac:dyDescent="0.35">
      <c r="A63" s="57">
        <v>55</v>
      </c>
      <c r="B63" s="77" t="str">
        <f>IF('2. 不適合要件への該当確認用ワークシート'!B63="","",'2. 不適合要件への該当確認用ワークシート'!B63)</f>
        <v/>
      </c>
      <c r="C63" s="78"/>
      <c r="D63" s="46" t="str">
        <f>IF('2. 不適合要件への該当確認用ワークシート'!L63="","",'2. 不適合要件への該当確認用ワークシート'!L63)</f>
        <v>未回答項目有り</v>
      </c>
      <c r="E63" s="34"/>
      <c r="F63" s="45"/>
      <c r="G63" s="46"/>
      <c r="H63" s="58"/>
      <c r="I63" s="58"/>
    </row>
    <row r="64" spans="1:9" x14ac:dyDescent="0.35">
      <c r="A64" s="57">
        <v>56</v>
      </c>
      <c r="B64" s="77" t="str">
        <f>IF('2. 不適合要件への該当確認用ワークシート'!B64="","",'2. 不適合要件への該当確認用ワークシート'!B64)</f>
        <v/>
      </c>
      <c r="C64" s="78"/>
      <c r="D64" s="46" t="str">
        <f>IF('2. 不適合要件への該当確認用ワークシート'!L64="","",'2. 不適合要件への該当確認用ワークシート'!L64)</f>
        <v>未回答項目有り</v>
      </c>
      <c r="E64" s="34"/>
      <c r="F64" s="45"/>
      <c r="G64" s="46"/>
      <c r="H64" s="58"/>
      <c r="I64" s="58"/>
    </row>
    <row r="65" spans="1:9" x14ac:dyDescent="0.35">
      <c r="A65" s="57">
        <v>57</v>
      </c>
      <c r="B65" s="77" t="str">
        <f>IF('2. 不適合要件への該当確認用ワークシート'!B65="","",'2. 不適合要件への該当確認用ワークシート'!B65)</f>
        <v/>
      </c>
      <c r="C65" s="78"/>
      <c r="D65" s="46" t="str">
        <f>IF('2. 不適合要件への該当確認用ワークシート'!L65="","",'2. 不適合要件への該当確認用ワークシート'!L65)</f>
        <v>未回答項目有り</v>
      </c>
      <c r="E65" s="34"/>
      <c r="F65" s="45"/>
      <c r="G65" s="46"/>
      <c r="H65" s="58"/>
      <c r="I65" s="58"/>
    </row>
    <row r="66" spans="1:9" x14ac:dyDescent="0.35">
      <c r="A66" s="57">
        <v>58</v>
      </c>
      <c r="B66" s="77" t="str">
        <f>IF('2. 不適合要件への該当確認用ワークシート'!B66="","",'2. 不適合要件への該当確認用ワークシート'!B66)</f>
        <v/>
      </c>
      <c r="C66" s="78"/>
      <c r="D66" s="46" t="str">
        <f>IF('2. 不適合要件への該当確認用ワークシート'!L66="","",'2. 不適合要件への該当確認用ワークシート'!L66)</f>
        <v>未回答項目有り</v>
      </c>
      <c r="E66" s="34"/>
      <c r="F66" s="45"/>
      <c r="G66" s="46"/>
      <c r="H66" s="58"/>
      <c r="I66" s="58"/>
    </row>
    <row r="67" spans="1:9" x14ac:dyDescent="0.35">
      <c r="A67" s="57">
        <v>59</v>
      </c>
      <c r="B67" s="77" t="str">
        <f>IF('2. 不適合要件への該当確認用ワークシート'!B67="","",'2. 不適合要件への該当確認用ワークシート'!B67)</f>
        <v/>
      </c>
      <c r="C67" s="78"/>
      <c r="D67" s="46" t="str">
        <f>IF('2. 不適合要件への該当確認用ワークシート'!L67="","",'2. 不適合要件への該当確認用ワークシート'!L67)</f>
        <v>未回答項目有り</v>
      </c>
      <c r="E67" s="34"/>
      <c r="F67" s="45"/>
      <c r="G67" s="46"/>
      <c r="H67" s="58"/>
      <c r="I67" s="58"/>
    </row>
  </sheetData>
  <mergeCells count="68">
    <mergeCell ref="B11:C11"/>
    <mergeCell ref="A6:A7"/>
    <mergeCell ref="B6:C7"/>
    <mergeCell ref="I6:I7"/>
    <mergeCell ref="B8:C8"/>
    <mergeCell ref="B9:C9"/>
    <mergeCell ref="B10:C10"/>
    <mergeCell ref="H6:H7"/>
    <mergeCell ref="F6:F7"/>
    <mergeCell ref="E6:E7"/>
    <mergeCell ref="G6:G7"/>
    <mergeCell ref="D6:D7"/>
    <mergeCell ref="B23:C23"/>
    <mergeCell ref="B12:C12"/>
    <mergeCell ref="B13:C13"/>
    <mergeCell ref="B14:C14"/>
    <mergeCell ref="B15:C15"/>
    <mergeCell ref="B16:C16"/>
    <mergeCell ref="B17:C17"/>
    <mergeCell ref="B18:C18"/>
    <mergeCell ref="B19:C19"/>
    <mergeCell ref="B20:C20"/>
    <mergeCell ref="B21:C21"/>
    <mergeCell ref="B22:C22"/>
    <mergeCell ref="B30:C30"/>
    <mergeCell ref="B31:C31"/>
    <mergeCell ref="B32:C32"/>
    <mergeCell ref="B33:C33"/>
    <mergeCell ref="B24:C24"/>
    <mergeCell ref="B25:C25"/>
    <mergeCell ref="B26:C26"/>
    <mergeCell ref="B27:C27"/>
    <mergeCell ref="B28:C28"/>
    <mergeCell ref="B29:C29"/>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64:C64"/>
    <mergeCell ref="B65:C65"/>
    <mergeCell ref="B66:C66"/>
    <mergeCell ref="B67:C67"/>
    <mergeCell ref="B59:C59"/>
    <mergeCell ref="B60:C60"/>
    <mergeCell ref="B61:C61"/>
    <mergeCell ref="B62:C62"/>
    <mergeCell ref="B63:C63"/>
  </mergeCells>
  <phoneticPr fontId="1"/>
  <conditionalFormatting sqref="E9:H67">
    <cfRule type="expression" dxfId="5" priority="1">
      <formula>$D9="公開不可"</formula>
    </cfRule>
  </conditionalFormatting>
  <dataValidations count="1">
    <dataValidation type="list" allowBlank="1" showInputMessage="1" showErrorMessage="1" sqref="F9:F67" xr:uid="{C1FA3A29-7D92-4794-947D-443B5A3875C5}">
      <formula1>"システム解析,イベント,ヒアリング,問合せ/請求/提案,その他"</formula1>
    </dataValidation>
  </dataValidations>
  <pageMargins left="0.70866141732283472" right="0.70866141732283472" top="0.74803149606299213" bottom="0.74803149606299213" header="0.31496062992125984" footer="0.31496062992125984"/>
  <pageSetup paperSize="9" scale="47"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68"/>
  <sheetViews>
    <sheetView view="pageBreakPreview" zoomScale="70" zoomScaleNormal="100" zoomScaleSheetLayoutView="70" workbookViewId="0">
      <pane xSplit="2" ySplit="9" topLeftCell="C10" activePane="bottomRight" state="frozen"/>
      <selection pane="topRight"/>
      <selection pane="bottomLeft"/>
      <selection pane="bottomRight"/>
    </sheetView>
  </sheetViews>
  <sheetFormatPr defaultColWidth="9.2109375" defaultRowHeight="13.5" outlineLevelCol="4" x14ac:dyDescent="0.35"/>
  <cols>
    <col min="1" max="1" width="3.640625" style="6" customWidth="1"/>
    <col min="2" max="2" width="27.85546875" style="4" customWidth="1"/>
    <col min="3" max="3" width="10.640625" style="4" customWidth="1"/>
    <col min="4" max="4" width="10.640625" style="3" customWidth="1"/>
    <col min="5" max="10" width="10.640625" style="3" customWidth="1" outlineLevel="4"/>
    <col min="11" max="11" width="5.640625" style="3" customWidth="1" outlineLevel="3"/>
    <col min="12" max="13" width="8.640625" style="3" customWidth="1" outlineLevel="3"/>
    <col min="14" max="14" width="5.640625" style="3" customWidth="1" outlineLevel="3"/>
    <col min="15" max="17" width="8.640625" style="3" customWidth="1" outlineLevel="3"/>
    <col min="18" max="21" width="10.640625" style="3" customWidth="1" outlineLevel="3"/>
    <col min="22" max="22" width="15.640625" style="3" customWidth="1" outlineLevel="3"/>
    <col min="23" max="24" width="10.640625" style="3" customWidth="1" outlineLevel="3"/>
    <col min="25" max="29" width="8.640625" style="3" customWidth="1"/>
    <col min="30" max="30" width="10.640625" style="3" customWidth="1"/>
    <col min="31" max="32" width="30.640625" style="3" customWidth="1"/>
    <col min="33" max="16384" width="9.2109375" style="3"/>
  </cols>
  <sheetData>
    <row r="1" spans="1:32" ht="19.5" x14ac:dyDescent="0.35">
      <c r="A1" s="9" t="s">
        <v>57</v>
      </c>
      <c r="Z1" s="26"/>
      <c r="AA1" s="26"/>
    </row>
    <row r="2" spans="1:32" ht="19.5" x14ac:dyDescent="0.35">
      <c r="A2" s="9" t="s">
        <v>58</v>
      </c>
      <c r="AA2" s="26"/>
    </row>
    <row r="3" spans="1:32" x14ac:dyDescent="0.35">
      <c r="A3" s="8" t="s">
        <v>71</v>
      </c>
      <c r="I3" s="3" t="s">
        <v>1</v>
      </c>
      <c r="AA3" s="26"/>
    </row>
    <row r="4" spans="1:32" x14ac:dyDescent="0.35">
      <c r="A4" s="8" t="s">
        <v>72</v>
      </c>
      <c r="I4" s="3" t="s">
        <v>31</v>
      </c>
    </row>
    <row r="6" spans="1:32" ht="27" x14ac:dyDescent="0.35">
      <c r="A6" s="62" t="s">
        <v>26</v>
      </c>
      <c r="B6" s="62" t="s">
        <v>27</v>
      </c>
      <c r="C6" s="97" t="s">
        <v>142</v>
      </c>
      <c r="D6" s="2" t="s">
        <v>25</v>
      </c>
      <c r="E6" s="110" t="s">
        <v>91</v>
      </c>
      <c r="F6" s="111"/>
      <c r="G6" s="112"/>
      <c r="H6" s="112"/>
      <c r="I6" s="112"/>
      <c r="J6" s="113"/>
      <c r="K6" s="107" t="s">
        <v>28</v>
      </c>
      <c r="L6" s="108"/>
      <c r="M6" s="108"/>
      <c r="N6" s="108"/>
      <c r="O6" s="108"/>
      <c r="P6" s="108"/>
      <c r="Q6" s="108"/>
      <c r="R6" s="108"/>
      <c r="S6" s="108"/>
      <c r="T6" s="108"/>
      <c r="U6" s="108"/>
      <c r="V6" s="108"/>
      <c r="W6" s="109"/>
      <c r="X6" s="94" t="s">
        <v>99</v>
      </c>
      <c r="Y6" s="95"/>
      <c r="Z6" s="95"/>
      <c r="AA6" s="95"/>
      <c r="AB6" s="95"/>
      <c r="AC6" s="95"/>
      <c r="AD6" s="95"/>
      <c r="AE6" s="96"/>
      <c r="AF6" s="62" t="s">
        <v>29</v>
      </c>
    </row>
    <row r="7" spans="1:32" x14ac:dyDescent="0.35">
      <c r="A7" s="63"/>
      <c r="B7" s="63"/>
      <c r="C7" s="63"/>
      <c r="D7" s="104" t="s">
        <v>143</v>
      </c>
      <c r="E7" s="116" t="s">
        <v>11</v>
      </c>
      <c r="F7" s="112"/>
      <c r="G7" s="112"/>
      <c r="H7" s="112"/>
      <c r="I7" s="112"/>
      <c r="J7" s="113"/>
      <c r="K7" s="107" t="s">
        <v>14</v>
      </c>
      <c r="L7" s="108"/>
      <c r="M7" s="108"/>
      <c r="N7" s="108"/>
      <c r="O7" s="108"/>
      <c r="P7" s="108"/>
      <c r="Q7" s="108"/>
      <c r="R7" s="108"/>
      <c r="S7" s="108"/>
      <c r="T7" s="108"/>
      <c r="U7" s="108"/>
      <c r="V7" s="108"/>
      <c r="W7" s="109"/>
      <c r="X7" s="92" t="s">
        <v>124</v>
      </c>
      <c r="Y7" s="93" t="s">
        <v>135</v>
      </c>
      <c r="Z7" s="93"/>
      <c r="AA7" s="93"/>
      <c r="AB7" s="93"/>
      <c r="AC7" s="93"/>
      <c r="AD7" s="93"/>
      <c r="AE7" s="97" t="s">
        <v>166</v>
      </c>
      <c r="AF7" s="63"/>
    </row>
    <row r="8" spans="1:32" ht="50" customHeight="1" x14ac:dyDescent="0.35">
      <c r="A8" s="63"/>
      <c r="B8" s="63"/>
      <c r="C8" s="63"/>
      <c r="D8" s="105"/>
      <c r="E8" s="101" t="s">
        <v>75</v>
      </c>
      <c r="F8" s="103" t="s">
        <v>74</v>
      </c>
      <c r="G8" s="101" t="s">
        <v>12</v>
      </c>
      <c r="H8" s="101" t="s">
        <v>13</v>
      </c>
      <c r="I8" s="103" t="s">
        <v>92</v>
      </c>
      <c r="J8" s="101" t="s">
        <v>144</v>
      </c>
      <c r="K8" s="98" t="s">
        <v>15</v>
      </c>
      <c r="L8" s="99"/>
      <c r="M8" s="100"/>
      <c r="N8" s="98" t="s">
        <v>16</v>
      </c>
      <c r="O8" s="99"/>
      <c r="P8" s="100"/>
      <c r="Q8" s="98" t="s">
        <v>96</v>
      </c>
      <c r="R8" s="99"/>
      <c r="S8" s="99"/>
      <c r="T8" s="99"/>
      <c r="U8" s="99"/>
      <c r="V8" s="100"/>
      <c r="W8" s="114" t="s">
        <v>22</v>
      </c>
      <c r="X8" s="93"/>
      <c r="Y8" s="93" t="s">
        <v>48</v>
      </c>
      <c r="Z8" s="93"/>
      <c r="AA8" s="92" t="s">
        <v>49</v>
      </c>
      <c r="AB8" s="92"/>
      <c r="AC8" s="92"/>
      <c r="AD8" s="92" t="s">
        <v>136</v>
      </c>
      <c r="AE8" s="63"/>
      <c r="AF8" s="63"/>
    </row>
    <row r="9" spans="1:32" ht="70" customHeight="1" x14ac:dyDescent="0.35">
      <c r="A9" s="64"/>
      <c r="B9" s="64"/>
      <c r="C9" s="64"/>
      <c r="D9" s="106"/>
      <c r="E9" s="102"/>
      <c r="F9" s="102"/>
      <c r="G9" s="102"/>
      <c r="H9" s="102"/>
      <c r="I9" s="102"/>
      <c r="J9" s="102"/>
      <c r="K9" s="11"/>
      <c r="L9" s="107" t="s">
        <v>70</v>
      </c>
      <c r="M9" s="109"/>
      <c r="N9" s="13"/>
      <c r="O9" s="12" t="s">
        <v>17</v>
      </c>
      <c r="P9" s="12" t="s">
        <v>18</v>
      </c>
      <c r="Q9" s="13"/>
      <c r="R9" s="14" t="s">
        <v>19</v>
      </c>
      <c r="S9" s="14" t="s">
        <v>145</v>
      </c>
      <c r="T9" s="14" t="s">
        <v>20</v>
      </c>
      <c r="U9" s="14" t="s">
        <v>21</v>
      </c>
      <c r="V9" s="14" t="s">
        <v>161</v>
      </c>
      <c r="W9" s="115"/>
      <c r="X9" s="93"/>
      <c r="Y9" s="7" t="s">
        <v>139</v>
      </c>
      <c r="Z9" s="7" t="s">
        <v>132</v>
      </c>
      <c r="AA9" s="7" t="s">
        <v>133</v>
      </c>
      <c r="AB9" s="7" t="s">
        <v>134</v>
      </c>
      <c r="AC9" s="7" t="s">
        <v>139</v>
      </c>
      <c r="AD9" s="92"/>
      <c r="AE9" s="64"/>
      <c r="AF9" s="64"/>
    </row>
    <row r="10" spans="1:32" ht="27" customHeight="1" x14ac:dyDescent="0.35">
      <c r="A10" s="10">
        <f>ROW()-9</f>
        <v>1</v>
      </c>
      <c r="B10" s="37" t="str">
        <f>IF('2. 不適合要件への該当確認用ワークシート'!B9="","",'2. 不適合要件への該当確認用ワークシート'!B9)</f>
        <v>（記入例①）○○申請者データ</v>
      </c>
      <c r="C10" s="38" t="str">
        <f>'2. 不適合要件への該当確認用ワークシート'!L9</f>
        <v>公開不可</v>
      </c>
      <c r="D10" s="38"/>
      <c r="E10" s="38"/>
      <c r="F10" s="38"/>
      <c r="G10" s="38"/>
      <c r="H10" s="38"/>
      <c r="I10" s="38"/>
      <c r="J10" s="38" t="str">
        <f>IF(COUNTIF(E10:I10,"要確認")=5,"要確認",IF(COUNTIF(E10:I10,"非該当")=5,"非該当",IF(COUNTIF(E10:I10,"該当")&gt;=1,COUNTIF(E10:I10,"該当"),IF(COUNTIF(E10:I10,"非該当")+COUNTIF(E10:I10,"要確認")=5,"要確認","未回答項目有り"))))</f>
        <v>未回答項目有り</v>
      </c>
      <c r="K10" s="38" t="str">
        <f>IF(AND(L10&gt;0,OR(M10="分",M10="時間",M10="日")),"該当","非該当")</f>
        <v>非該当</v>
      </c>
      <c r="L10" s="38"/>
      <c r="M10" s="38"/>
      <c r="N10" s="38" t="str">
        <f>IF(O10&gt;=10000,"該当","非該当")</f>
        <v>非該当</v>
      </c>
      <c r="O10" s="40"/>
      <c r="P10" s="40"/>
      <c r="Q10" s="38" t="str">
        <f>IF(COUNTIF(R10:U10,"要確認")=4,"要確認",IF(COUNTIF(R10:U10,"非該当")=4,"非該当",IF(COUNTIF(R10:U10,"該当")&gt;=1,COUNTIF(R10:U10,"該当"),IF(COUNTIF(R10:U10,"非該当")+COUNTIF(R10:U10,"要確認")=4,"要確認","未回答項目有り"))))</f>
        <v>未回答項目有り</v>
      </c>
      <c r="R10" s="38"/>
      <c r="S10" s="38"/>
      <c r="T10" s="38"/>
      <c r="U10" s="38"/>
      <c r="V10" s="37"/>
      <c r="W10" s="38" t="str">
        <f>IF(COUNTIF(K10:N10,"要確認")+COUNTIF(R10:U10,"要確認")=6,"要確認",IF(COUNTIF(K10:N10,"非該当")+COUNTIF(R10:U10,"非該当")=6,"非該当",IF(COUNTIF(K10:N10,"該当")+COUNTIF(R10:U10,"該当")&gt;=1,COUNTIF(K10:N10,"該当")+COUNTIF(R10:U10,"該当"),IF(COUNTIF(K10:N10,"非該当")+COUNTIF(R10:U10,"非該当")+COUNTIF(K10:N10,"要確認")+COUNTIF(R10:U10,"要確認")=6,"要確認","未回答項目有り"))))</f>
        <v>未回答項目有り</v>
      </c>
      <c r="X10" s="38" t="str">
        <f>IF(C10="公開不可",C10,IF(C10="要確認",C10,IF(C10="未回答項目有り",C10,IF(D10="公開済",D10,IF(D10="公開予定",D10,IF(D10="未公開","検討結果を記入してください"))))))</f>
        <v>公開不可</v>
      </c>
      <c r="Y10" s="38"/>
      <c r="Z10" s="40"/>
      <c r="AA10" s="38"/>
      <c r="AB10" s="38"/>
      <c r="AC10" s="38"/>
      <c r="AD10" s="38"/>
      <c r="AE10" s="38"/>
      <c r="AF10" s="37"/>
    </row>
    <row r="11" spans="1:32" ht="110" customHeight="1" x14ac:dyDescent="0.35">
      <c r="A11" s="10">
        <f t="shared" ref="A11:A68" si="0">ROW()-9</f>
        <v>2</v>
      </c>
      <c r="B11" s="37" t="str">
        <f>IF('2. 不適合要件への該当確認用ワークシート'!B10="","",'2. 不適合要件への該当確認用ワークシート'!B10)</f>
        <v>（記入例②）○○施設一覧</v>
      </c>
      <c r="C11" s="38" t="str">
        <f>'2. 不適合要件への該当確認用ワークシート'!L10</f>
        <v>公開可能</v>
      </c>
      <c r="D11" s="38" t="s">
        <v>120</v>
      </c>
      <c r="E11" s="38" t="s">
        <v>121</v>
      </c>
      <c r="F11" s="38" t="s">
        <v>121</v>
      </c>
      <c r="G11" s="38" t="s">
        <v>122</v>
      </c>
      <c r="H11" s="38" t="s">
        <v>121</v>
      </c>
      <c r="I11" s="38" t="s">
        <v>121</v>
      </c>
      <c r="J11" s="38">
        <f t="shared" ref="J11:J68" si="1">IF(COUNTIF(E11:I11,"要確認")=5,"要確認",IF(COUNTIF(E11:I11,"非該当")=5,"非該当",IF(COUNTIF(E11:I11,"該当")&gt;=1,COUNTIF(E11:I11,"該当"),IF(COUNTIF(E11:I11,"非該当")+COUNTIF(E11:I11,"要確認")=5,"要確認","未回答項目有り"))))</f>
        <v>1</v>
      </c>
      <c r="K11" s="38" t="str">
        <f t="shared" ref="K11:K68" si="2">IF(AND(L11&gt;0,OR(M11="分",M11="時間",M11="日")),"該当","非該当")</f>
        <v>非該当</v>
      </c>
      <c r="L11" s="41">
        <v>1</v>
      </c>
      <c r="M11" s="38" t="s">
        <v>123</v>
      </c>
      <c r="N11" s="38" t="str">
        <f>IF(O11&gt;=10000,"該当","非該当")</f>
        <v>非該当</v>
      </c>
      <c r="O11" s="42">
        <v>1200</v>
      </c>
      <c r="P11" s="42">
        <v>10</v>
      </c>
      <c r="Q11" s="38">
        <f t="shared" ref="Q11:Q68" si="3">IF(COUNTIF(R11:U11,"要確認")=4,"要確認",IF(COUNTIF(R11:U11,"非該当")=4,"非該当",IF(COUNTIF(R11:U11,"該当")&gt;=1,COUNTIF(R11:U11,"該当"),IF(COUNTIF(R11:U11,"非該当")+COUNTIF(R11:U11,"要確認")=4,"要確認","未回答項目有り"))))</f>
        <v>1</v>
      </c>
      <c r="R11" s="38" t="s">
        <v>121</v>
      </c>
      <c r="S11" s="38" t="s">
        <v>121</v>
      </c>
      <c r="T11" s="38" t="s">
        <v>121</v>
      </c>
      <c r="U11" s="38" t="s">
        <v>122</v>
      </c>
      <c r="V11" s="37" t="s">
        <v>160</v>
      </c>
      <c r="W11" s="38">
        <f t="shared" ref="W11:W68" si="4">IF(COUNTIF(K11:N11,"要確認")+COUNTIF(R11:U11,"要確認")=6,"要確認",IF(COUNTIF(K11:N11,"非該当")+COUNTIF(R11:U11,"非該当")=6,"非該当",IF(COUNTIF(K11:N11,"該当")+COUNTIF(R11:U11,"該当")&gt;=1,COUNTIF(K11:N11,"該当")+COUNTIF(R11:U11,"該当"),IF(COUNTIF(K11:N11,"非該当")+COUNTIF(R11:U11,"非該当")+COUNTIF(K11:N11,"要確認")+COUNTIF(R11:U11,"要確認")=6,"要確認","未回答項目有り"))))</f>
        <v>1</v>
      </c>
      <c r="X11" s="38" t="s">
        <v>127</v>
      </c>
      <c r="Y11" s="38" t="s">
        <v>137</v>
      </c>
      <c r="Z11" s="40" t="s">
        <v>138</v>
      </c>
      <c r="AA11" s="38" t="s">
        <v>140</v>
      </c>
      <c r="AB11" s="38" t="s">
        <v>140</v>
      </c>
      <c r="AC11" s="38" t="s">
        <v>140</v>
      </c>
      <c r="AD11" s="38" t="s">
        <v>140</v>
      </c>
      <c r="AE11" s="59" t="s">
        <v>162</v>
      </c>
      <c r="AF11" s="43"/>
    </row>
    <row r="12" spans="1:32" ht="27" x14ac:dyDescent="0.35">
      <c r="A12" s="10">
        <f t="shared" si="0"/>
        <v>3</v>
      </c>
      <c r="B12" s="17" t="str">
        <f>IF('2. 不適合要件への該当確認用ワークシート'!B11="","",'2. 不適合要件への該当確認用ワークシート'!B11)</f>
        <v/>
      </c>
      <c r="C12" s="29" t="str">
        <f>'2. 不適合要件への該当確認用ワークシート'!L11</f>
        <v>未回答項目有り</v>
      </c>
      <c r="D12" s="29"/>
      <c r="E12" s="29"/>
      <c r="F12" s="29"/>
      <c r="G12" s="29"/>
      <c r="H12" s="29"/>
      <c r="I12" s="29"/>
      <c r="J12" s="29" t="str">
        <f t="shared" si="1"/>
        <v>未回答項目有り</v>
      </c>
      <c r="K12" s="29" t="str">
        <f t="shared" si="2"/>
        <v>非該当</v>
      </c>
      <c r="L12" s="30"/>
      <c r="M12" s="29"/>
      <c r="N12" s="29" t="str">
        <f>IF(O12&gt;=10000,"該当","非該当")</f>
        <v>非該当</v>
      </c>
      <c r="O12" s="32"/>
      <c r="P12" s="32"/>
      <c r="Q12" s="29" t="str">
        <f t="shared" si="3"/>
        <v>未回答項目有り</v>
      </c>
      <c r="R12" s="29"/>
      <c r="S12" s="29"/>
      <c r="T12" s="29"/>
      <c r="U12" s="29"/>
      <c r="V12" s="18"/>
      <c r="W12" s="29" t="str">
        <f t="shared" si="4"/>
        <v>未回答項目有り</v>
      </c>
      <c r="X12" s="29" t="str">
        <f>IF(C12="公開不可",C12,IF(C12="要確認",C12,IF(C12="未回答項目有り",C12,IF(D12="公開済",D12,IF(D12="公開予定",D12,IF(D12="未公開","検討結果を記入してください"))))))</f>
        <v>未回答項目有り</v>
      </c>
      <c r="Y12" s="29"/>
      <c r="Z12" s="31"/>
      <c r="AA12" s="29"/>
      <c r="AB12" s="29"/>
      <c r="AC12" s="29"/>
      <c r="AD12" s="29"/>
      <c r="AE12" s="5"/>
      <c r="AF12" s="18"/>
    </row>
    <row r="13" spans="1:32" ht="27" x14ac:dyDescent="0.35">
      <c r="A13" s="10">
        <f t="shared" si="0"/>
        <v>4</v>
      </c>
      <c r="B13" s="17" t="str">
        <f>IF('2. 不適合要件への該当確認用ワークシート'!B12="","",'2. 不適合要件への該当確認用ワークシート'!B12)</f>
        <v/>
      </c>
      <c r="C13" s="29" t="str">
        <f>'2. 不適合要件への該当確認用ワークシート'!L12</f>
        <v>未回答項目有り</v>
      </c>
      <c r="D13" s="29"/>
      <c r="E13" s="29"/>
      <c r="F13" s="29"/>
      <c r="G13" s="29"/>
      <c r="H13" s="29"/>
      <c r="I13" s="29"/>
      <c r="J13" s="29" t="str">
        <f t="shared" si="1"/>
        <v>未回答項目有り</v>
      </c>
      <c r="K13" s="29" t="str">
        <f t="shared" si="2"/>
        <v>非該当</v>
      </c>
      <c r="L13" s="30"/>
      <c r="M13" s="29"/>
      <c r="N13" s="29" t="str">
        <f t="shared" ref="N13:N68" si="5">IF(O13&gt;=10000,"該当","非該当")</f>
        <v>非該当</v>
      </c>
      <c r="O13" s="32"/>
      <c r="P13" s="32"/>
      <c r="Q13" s="29" t="str">
        <f t="shared" si="3"/>
        <v>未回答項目有り</v>
      </c>
      <c r="R13" s="29"/>
      <c r="S13" s="29"/>
      <c r="T13" s="29"/>
      <c r="U13" s="29"/>
      <c r="V13" s="18"/>
      <c r="W13" s="29" t="str">
        <f t="shared" si="4"/>
        <v>未回答項目有り</v>
      </c>
      <c r="X13" s="29" t="str">
        <f t="shared" ref="X13:X68" si="6">IF(C13="公開不可",C13,IF(C13="要確認",C13,IF(C13="未回答項目有り",C13,IF(D13="公開済",D13,IF(D13="公開予定",D13,IF(D13="未公開",""))))))</f>
        <v>未回答項目有り</v>
      </c>
      <c r="Y13" s="29"/>
      <c r="Z13" s="31"/>
      <c r="AA13" s="29"/>
      <c r="AB13" s="29"/>
      <c r="AC13" s="29"/>
      <c r="AD13" s="29"/>
      <c r="AE13" s="5"/>
      <c r="AF13" s="18"/>
    </row>
    <row r="14" spans="1:32" ht="27" x14ac:dyDescent="0.35">
      <c r="A14" s="10">
        <f t="shared" si="0"/>
        <v>5</v>
      </c>
      <c r="B14" s="17" t="str">
        <f>IF('2. 不適合要件への該当確認用ワークシート'!B13="","",'2. 不適合要件への該当確認用ワークシート'!B13)</f>
        <v/>
      </c>
      <c r="C14" s="29" t="str">
        <f>'2. 不適合要件への該当確認用ワークシート'!L13</f>
        <v>未回答項目有り</v>
      </c>
      <c r="D14" s="29"/>
      <c r="E14" s="29"/>
      <c r="F14" s="29"/>
      <c r="G14" s="29"/>
      <c r="H14" s="29"/>
      <c r="I14" s="29"/>
      <c r="J14" s="29" t="str">
        <f t="shared" si="1"/>
        <v>未回答項目有り</v>
      </c>
      <c r="K14" s="29" t="str">
        <f t="shared" si="2"/>
        <v>非該当</v>
      </c>
      <c r="L14" s="30"/>
      <c r="M14" s="29"/>
      <c r="N14" s="29" t="str">
        <f t="shared" si="5"/>
        <v>非該当</v>
      </c>
      <c r="O14" s="32"/>
      <c r="P14" s="32"/>
      <c r="Q14" s="29" t="str">
        <f t="shared" si="3"/>
        <v>未回答項目有り</v>
      </c>
      <c r="R14" s="29"/>
      <c r="S14" s="29"/>
      <c r="T14" s="29"/>
      <c r="U14" s="29"/>
      <c r="V14" s="18"/>
      <c r="W14" s="29" t="str">
        <f t="shared" si="4"/>
        <v>未回答項目有り</v>
      </c>
      <c r="X14" s="29" t="str">
        <f t="shared" si="6"/>
        <v>未回答項目有り</v>
      </c>
      <c r="Y14" s="29"/>
      <c r="Z14" s="31"/>
      <c r="AA14" s="29"/>
      <c r="AB14" s="29"/>
      <c r="AC14" s="29"/>
      <c r="AD14" s="29"/>
      <c r="AE14" s="5"/>
      <c r="AF14" s="18"/>
    </row>
    <row r="15" spans="1:32" ht="27" x14ac:dyDescent="0.35">
      <c r="A15" s="10">
        <f t="shared" si="0"/>
        <v>6</v>
      </c>
      <c r="B15" s="17" t="str">
        <f>IF('2. 不適合要件への該当確認用ワークシート'!B14="","",'2. 不適合要件への該当確認用ワークシート'!B14)</f>
        <v/>
      </c>
      <c r="C15" s="29" t="str">
        <f>'2. 不適合要件への該当確認用ワークシート'!L14</f>
        <v>未回答項目有り</v>
      </c>
      <c r="D15" s="29"/>
      <c r="E15" s="29"/>
      <c r="F15" s="29"/>
      <c r="G15" s="29"/>
      <c r="H15" s="29"/>
      <c r="I15" s="29"/>
      <c r="J15" s="29" t="str">
        <f t="shared" si="1"/>
        <v>未回答項目有り</v>
      </c>
      <c r="K15" s="29" t="str">
        <f t="shared" si="2"/>
        <v>非該当</v>
      </c>
      <c r="L15" s="29"/>
      <c r="M15" s="29"/>
      <c r="N15" s="29" t="str">
        <f t="shared" si="5"/>
        <v>非該当</v>
      </c>
      <c r="O15" s="31"/>
      <c r="P15" s="31"/>
      <c r="Q15" s="29" t="str">
        <f t="shared" si="3"/>
        <v>未回答項目有り</v>
      </c>
      <c r="R15" s="29"/>
      <c r="S15" s="29"/>
      <c r="T15" s="29"/>
      <c r="U15" s="29"/>
      <c r="V15" s="17"/>
      <c r="W15" s="29" t="str">
        <f t="shared" si="4"/>
        <v>未回答項目有り</v>
      </c>
      <c r="X15" s="29" t="str">
        <f t="shared" si="6"/>
        <v>未回答項目有り</v>
      </c>
      <c r="Y15" s="29"/>
      <c r="Z15" s="31"/>
      <c r="AA15" s="29"/>
      <c r="AB15" s="29"/>
      <c r="AC15" s="29"/>
      <c r="AD15" s="29"/>
      <c r="AE15" s="5"/>
      <c r="AF15" s="17"/>
    </row>
    <row r="16" spans="1:32" ht="27" x14ac:dyDescent="0.35">
      <c r="A16" s="10">
        <f t="shared" si="0"/>
        <v>7</v>
      </c>
      <c r="B16" s="17" t="str">
        <f>IF('2. 不適合要件への該当確認用ワークシート'!B15="","",'2. 不適合要件への該当確認用ワークシート'!B15)</f>
        <v/>
      </c>
      <c r="C16" s="29" t="str">
        <f>'2. 不適合要件への該当確認用ワークシート'!L15</f>
        <v>未回答項目有り</v>
      </c>
      <c r="D16" s="29"/>
      <c r="E16" s="29"/>
      <c r="F16" s="29"/>
      <c r="G16" s="29"/>
      <c r="H16" s="29"/>
      <c r="I16" s="29"/>
      <c r="J16" s="29" t="str">
        <f t="shared" si="1"/>
        <v>未回答項目有り</v>
      </c>
      <c r="K16" s="29" t="str">
        <f t="shared" si="2"/>
        <v>非該当</v>
      </c>
      <c r="L16" s="30"/>
      <c r="M16" s="29"/>
      <c r="N16" s="29" t="str">
        <f t="shared" si="5"/>
        <v>非該当</v>
      </c>
      <c r="O16" s="32"/>
      <c r="P16" s="32"/>
      <c r="Q16" s="29" t="str">
        <f t="shared" si="3"/>
        <v>未回答項目有り</v>
      </c>
      <c r="R16" s="29"/>
      <c r="S16" s="29"/>
      <c r="T16" s="29"/>
      <c r="U16" s="29"/>
      <c r="V16" s="18"/>
      <c r="W16" s="29" t="str">
        <f t="shared" si="4"/>
        <v>未回答項目有り</v>
      </c>
      <c r="X16" s="29" t="str">
        <f t="shared" si="6"/>
        <v>未回答項目有り</v>
      </c>
      <c r="Y16" s="29"/>
      <c r="Z16" s="31"/>
      <c r="AA16" s="29"/>
      <c r="AB16" s="29"/>
      <c r="AC16" s="29"/>
      <c r="AD16" s="29"/>
      <c r="AE16" s="5"/>
      <c r="AF16" s="18"/>
    </row>
    <row r="17" spans="1:32" ht="27" x14ac:dyDescent="0.35">
      <c r="A17" s="10">
        <f t="shared" si="0"/>
        <v>8</v>
      </c>
      <c r="B17" s="17" t="str">
        <f>IF('2. 不適合要件への該当確認用ワークシート'!B16="","",'2. 不適合要件への該当確認用ワークシート'!B16)</f>
        <v/>
      </c>
      <c r="C17" s="29" t="str">
        <f>'2. 不適合要件への該当確認用ワークシート'!L16</f>
        <v>未回答項目有り</v>
      </c>
      <c r="D17" s="29"/>
      <c r="E17" s="29"/>
      <c r="F17" s="29"/>
      <c r="G17" s="29"/>
      <c r="H17" s="29"/>
      <c r="I17" s="29"/>
      <c r="J17" s="29" t="str">
        <f t="shared" si="1"/>
        <v>未回答項目有り</v>
      </c>
      <c r="K17" s="29" t="str">
        <f t="shared" si="2"/>
        <v>非該当</v>
      </c>
      <c r="L17" s="30"/>
      <c r="M17" s="29"/>
      <c r="N17" s="29" t="str">
        <f t="shared" si="5"/>
        <v>非該当</v>
      </c>
      <c r="O17" s="32"/>
      <c r="P17" s="32"/>
      <c r="Q17" s="29" t="str">
        <f t="shared" si="3"/>
        <v>未回答項目有り</v>
      </c>
      <c r="R17" s="29"/>
      <c r="S17" s="29"/>
      <c r="T17" s="29"/>
      <c r="U17" s="29"/>
      <c r="V17" s="18"/>
      <c r="W17" s="29" t="str">
        <f t="shared" si="4"/>
        <v>未回答項目有り</v>
      </c>
      <c r="X17" s="29" t="str">
        <f t="shared" si="6"/>
        <v>未回答項目有り</v>
      </c>
      <c r="Y17" s="29"/>
      <c r="Z17" s="31"/>
      <c r="AA17" s="29"/>
      <c r="AB17" s="29"/>
      <c r="AC17" s="29"/>
      <c r="AD17" s="29"/>
      <c r="AE17" s="5"/>
      <c r="AF17" s="18"/>
    </row>
    <row r="18" spans="1:32" ht="27" x14ac:dyDescent="0.35">
      <c r="A18" s="10">
        <f t="shared" si="0"/>
        <v>9</v>
      </c>
      <c r="B18" s="17" t="str">
        <f>IF('2. 不適合要件への該当確認用ワークシート'!B17="","",'2. 不適合要件への該当確認用ワークシート'!B17)</f>
        <v/>
      </c>
      <c r="C18" s="29" t="str">
        <f>'2. 不適合要件への該当確認用ワークシート'!L17</f>
        <v>未回答項目有り</v>
      </c>
      <c r="D18" s="29"/>
      <c r="E18" s="29"/>
      <c r="F18" s="29"/>
      <c r="G18" s="29"/>
      <c r="H18" s="29"/>
      <c r="I18" s="29"/>
      <c r="J18" s="29" t="str">
        <f t="shared" si="1"/>
        <v>未回答項目有り</v>
      </c>
      <c r="K18" s="29" t="str">
        <f t="shared" si="2"/>
        <v>非該当</v>
      </c>
      <c r="L18" s="30"/>
      <c r="M18" s="29"/>
      <c r="N18" s="29" t="str">
        <f t="shared" si="5"/>
        <v>非該当</v>
      </c>
      <c r="O18" s="32"/>
      <c r="P18" s="32"/>
      <c r="Q18" s="29" t="str">
        <f t="shared" si="3"/>
        <v>未回答項目有り</v>
      </c>
      <c r="R18" s="29"/>
      <c r="S18" s="29"/>
      <c r="T18" s="29"/>
      <c r="U18" s="29"/>
      <c r="V18" s="18"/>
      <c r="W18" s="29" t="str">
        <f t="shared" si="4"/>
        <v>未回答項目有り</v>
      </c>
      <c r="X18" s="29" t="str">
        <f t="shared" si="6"/>
        <v>未回答項目有り</v>
      </c>
      <c r="Y18" s="29"/>
      <c r="Z18" s="31"/>
      <c r="AA18" s="29"/>
      <c r="AB18" s="29"/>
      <c r="AC18" s="29"/>
      <c r="AD18" s="29"/>
      <c r="AE18" s="5"/>
      <c r="AF18" s="18"/>
    </row>
    <row r="19" spans="1:32" ht="27" x14ac:dyDescent="0.35">
      <c r="A19" s="10">
        <f t="shared" si="0"/>
        <v>10</v>
      </c>
      <c r="B19" s="17" t="str">
        <f>IF('2. 不適合要件への該当確認用ワークシート'!B18="","",'2. 不適合要件への該当確認用ワークシート'!B18)</f>
        <v/>
      </c>
      <c r="C19" s="29" t="str">
        <f>'2. 不適合要件への該当確認用ワークシート'!L18</f>
        <v>未回答項目有り</v>
      </c>
      <c r="D19" s="29"/>
      <c r="E19" s="29"/>
      <c r="F19" s="29"/>
      <c r="G19" s="29"/>
      <c r="H19" s="29"/>
      <c r="I19" s="29"/>
      <c r="J19" s="29" t="str">
        <f t="shared" si="1"/>
        <v>未回答項目有り</v>
      </c>
      <c r="K19" s="29" t="str">
        <f t="shared" si="2"/>
        <v>非該当</v>
      </c>
      <c r="L19" s="30"/>
      <c r="M19" s="29"/>
      <c r="N19" s="29" t="str">
        <f t="shared" si="5"/>
        <v>非該当</v>
      </c>
      <c r="O19" s="32"/>
      <c r="P19" s="32"/>
      <c r="Q19" s="29" t="str">
        <f t="shared" si="3"/>
        <v>未回答項目有り</v>
      </c>
      <c r="R19" s="29"/>
      <c r="S19" s="29"/>
      <c r="T19" s="29"/>
      <c r="U19" s="29"/>
      <c r="V19" s="18"/>
      <c r="W19" s="29" t="str">
        <f t="shared" si="4"/>
        <v>未回答項目有り</v>
      </c>
      <c r="X19" s="29" t="str">
        <f t="shared" si="6"/>
        <v>未回答項目有り</v>
      </c>
      <c r="Y19" s="29"/>
      <c r="Z19" s="31"/>
      <c r="AA19" s="29"/>
      <c r="AB19" s="29"/>
      <c r="AC19" s="29"/>
      <c r="AD19" s="29"/>
      <c r="AE19" s="5"/>
      <c r="AF19" s="18"/>
    </row>
    <row r="20" spans="1:32" ht="27" x14ac:dyDescent="0.35">
      <c r="A20" s="10">
        <f t="shared" si="0"/>
        <v>11</v>
      </c>
      <c r="B20" s="17" t="str">
        <f>IF('2. 不適合要件への該当確認用ワークシート'!B19="","",'2. 不適合要件への該当確認用ワークシート'!B19)</f>
        <v/>
      </c>
      <c r="C20" s="29" t="str">
        <f>'2. 不適合要件への該当確認用ワークシート'!L19</f>
        <v>未回答項目有り</v>
      </c>
      <c r="D20" s="29"/>
      <c r="E20" s="29"/>
      <c r="F20" s="29"/>
      <c r="G20" s="29"/>
      <c r="H20" s="29"/>
      <c r="I20" s="29"/>
      <c r="J20" s="29" t="str">
        <f t="shared" si="1"/>
        <v>未回答項目有り</v>
      </c>
      <c r="K20" s="29" t="str">
        <f t="shared" si="2"/>
        <v>非該当</v>
      </c>
      <c r="L20" s="30"/>
      <c r="M20" s="29"/>
      <c r="N20" s="29" t="str">
        <f t="shared" si="5"/>
        <v>非該当</v>
      </c>
      <c r="O20" s="32"/>
      <c r="P20" s="32"/>
      <c r="Q20" s="29" t="str">
        <f t="shared" si="3"/>
        <v>未回答項目有り</v>
      </c>
      <c r="R20" s="29"/>
      <c r="S20" s="29"/>
      <c r="T20" s="29"/>
      <c r="U20" s="29"/>
      <c r="V20" s="18"/>
      <c r="W20" s="29" t="str">
        <f t="shared" si="4"/>
        <v>未回答項目有り</v>
      </c>
      <c r="X20" s="29" t="str">
        <f t="shared" si="6"/>
        <v>未回答項目有り</v>
      </c>
      <c r="Y20" s="29"/>
      <c r="Z20" s="31"/>
      <c r="AA20" s="29"/>
      <c r="AB20" s="29"/>
      <c r="AC20" s="29"/>
      <c r="AD20" s="29"/>
      <c r="AE20" s="5"/>
      <c r="AF20" s="18"/>
    </row>
    <row r="21" spans="1:32" ht="27" x14ac:dyDescent="0.35">
      <c r="A21" s="10">
        <f t="shared" si="0"/>
        <v>12</v>
      </c>
      <c r="B21" s="17" t="str">
        <f>IF('2. 不適合要件への該当確認用ワークシート'!B20="","",'2. 不適合要件への該当確認用ワークシート'!B20)</f>
        <v/>
      </c>
      <c r="C21" s="29" t="str">
        <f>'2. 不適合要件への該当確認用ワークシート'!L20</f>
        <v>未回答項目有り</v>
      </c>
      <c r="D21" s="29"/>
      <c r="E21" s="29"/>
      <c r="F21" s="29"/>
      <c r="G21" s="29"/>
      <c r="H21" s="29"/>
      <c r="I21" s="29"/>
      <c r="J21" s="29" t="str">
        <f t="shared" si="1"/>
        <v>未回答項目有り</v>
      </c>
      <c r="K21" s="29" t="str">
        <f t="shared" si="2"/>
        <v>非該当</v>
      </c>
      <c r="L21" s="30"/>
      <c r="M21" s="29"/>
      <c r="N21" s="29" t="str">
        <f t="shared" si="5"/>
        <v>非該当</v>
      </c>
      <c r="O21" s="32"/>
      <c r="P21" s="32"/>
      <c r="Q21" s="29" t="str">
        <f t="shared" si="3"/>
        <v>未回答項目有り</v>
      </c>
      <c r="R21" s="29"/>
      <c r="S21" s="29"/>
      <c r="T21" s="29"/>
      <c r="U21" s="29"/>
      <c r="V21" s="18"/>
      <c r="W21" s="29" t="str">
        <f t="shared" si="4"/>
        <v>未回答項目有り</v>
      </c>
      <c r="X21" s="29" t="str">
        <f t="shared" si="6"/>
        <v>未回答項目有り</v>
      </c>
      <c r="Y21" s="29"/>
      <c r="Z21" s="31"/>
      <c r="AA21" s="29"/>
      <c r="AB21" s="29"/>
      <c r="AC21" s="29"/>
      <c r="AD21" s="29"/>
      <c r="AE21" s="5"/>
      <c r="AF21" s="18"/>
    </row>
    <row r="22" spans="1:32" ht="27" x14ac:dyDescent="0.35">
      <c r="A22" s="10">
        <f t="shared" si="0"/>
        <v>13</v>
      </c>
      <c r="B22" s="17" t="str">
        <f>IF('2. 不適合要件への該当確認用ワークシート'!B21="","",'2. 不適合要件への該当確認用ワークシート'!B21)</f>
        <v/>
      </c>
      <c r="C22" s="29" t="str">
        <f>'2. 不適合要件への該当確認用ワークシート'!L21</f>
        <v>未回答項目有り</v>
      </c>
      <c r="D22" s="29"/>
      <c r="E22" s="29"/>
      <c r="F22" s="29"/>
      <c r="G22" s="29"/>
      <c r="H22" s="29"/>
      <c r="I22" s="29"/>
      <c r="J22" s="29" t="str">
        <f t="shared" si="1"/>
        <v>未回答項目有り</v>
      </c>
      <c r="K22" s="29" t="str">
        <f t="shared" si="2"/>
        <v>非該当</v>
      </c>
      <c r="L22" s="30"/>
      <c r="M22" s="29"/>
      <c r="N22" s="29" t="str">
        <f t="shared" si="5"/>
        <v>非該当</v>
      </c>
      <c r="O22" s="32"/>
      <c r="P22" s="32"/>
      <c r="Q22" s="29" t="str">
        <f t="shared" si="3"/>
        <v>未回答項目有り</v>
      </c>
      <c r="R22" s="29"/>
      <c r="S22" s="29"/>
      <c r="T22" s="29"/>
      <c r="U22" s="29"/>
      <c r="V22" s="18"/>
      <c r="W22" s="29" t="str">
        <f t="shared" si="4"/>
        <v>未回答項目有り</v>
      </c>
      <c r="X22" s="29" t="str">
        <f t="shared" si="6"/>
        <v>未回答項目有り</v>
      </c>
      <c r="Y22" s="29"/>
      <c r="Z22" s="31"/>
      <c r="AA22" s="29"/>
      <c r="AB22" s="29"/>
      <c r="AC22" s="29"/>
      <c r="AD22" s="29"/>
      <c r="AE22" s="5"/>
      <c r="AF22" s="18"/>
    </row>
    <row r="23" spans="1:32" ht="27" x14ac:dyDescent="0.35">
      <c r="A23" s="10">
        <f t="shared" si="0"/>
        <v>14</v>
      </c>
      <c r="B23" s="17" t="str">
        <f>IF('2. 不適合要件への該当確認用ワークシート'!B22="","",'2. 不適合要件への該当確認用ワークシート'!B22)</f>
        <v/>
      </c>
      <c r="C23" s="29" t="str">
        <f>'2. 不適合要件への該当確認用ワークシート'!L22</f>
        <v>未回答項目有り</v>
      </c>
      <c r="D23" s="29"/>
      <c r="E23" s="29"/>
      <c r="F23" s="29"/>
      <c r="G23" s="29"/>
      <c r="H23" s="29"/>
      <c r="I23" s="29"/>
      <c r="J23" s="29" t="str">
        <f t="shared" si="1"/>
        <v>未回答項目有り</v>
      </c>
      <c r="K23" s="29" t="str">
        <f t="shared" si="2"/>
        <v>非該当</v>
      </c>
      <c r="L23" s="30"/>
      <c r="M23" s="29"/>
      <c r="N23" s="29" t="str">
        <f t="shared" si="5"/>
        <v>非該当</v>
      </c>
      <c r="O23" s="32"/>
      <c r="P23" s="32"/>
      <c r="Q23" s="29" t="str">
        <f t="shared" si="3"/>
        <v>未回答項目有り</v>
      </c>
      <c r="R23" s="29"/>
      <c r="S23" s="29"/>
      <c r="T23" s="29"/>
      <c r="U23" s="29"/>
      <c r="V23" s="18"/>
      <c r="W23" s="29" t="str">
        <f t="shared" si="4"/>
        <v>未回答項目有り</v>
      </c>
      <c r="X23" s="29" t="str">
        <f t="shared" si="6"/>
        <v>未回答項目有り</v>
      </c>
      <c r="Y23" s="29"/>
      <c r="Z23" s="31"/>
      <c r="AA23" s="29"/>
      <c r="AB23" s="29"/>
      <c r="AC23" s="29"/>
      <c r="AD23" s="29"/>
      <c r="AE23" s="5"/>
      <c r="AF23" s="18"/>
    </row>
    <row r="24" spans="1:32" ht="27" x14ac:dyDescent="0.35">
      <c r="A24" s="10">
        <f t="shared" si="0"/>
        <v>15</v>
      </c>
      <c r="B24" s="17" t="str">
        <f>IF('2. 不適合要件への該当確認用ワークシート'!B23="","",'2. 不適合要件への該当確認用ワークシート'!B23)</f>
        <v/>
      </c>
      <c r="C24" s="29" t="str">
        <f>'2. 不適合要件への該当確認用ワークシート'!L23</f>
        <v>未回答項目有り</v>
      </c>
      <c r="D24" s="29"/>
      <c r="E24" s="29"/>
      <c r="F24" s="29"/>
      <c r="G24" s="29"/>
      <c r="H24" s="29"/>
      <c r="I24" s="29"/>
      <c r="J24" s="29" t="str">
        <f t="shared" si="1"/>
        <v>未回答項目有り</v>
      </c>
      <c r="K24" s="29" t="str">
        <f t="shared" si="2"/>
        <v>非該当</v>
      </c>
      <c r="L24" s="30"/>
      <c r="M24" s="29"/>
      <c r="N24" s="29" t="str">
        <f t="shared" si="5"/>
        <v>非該当</v>
      </c>
      <c r="O24" s="32"/>
      <c r="P24" s="32"/>
      <c r="Q24" s="29" t="str">
        <f t="shared" si="3"/>
        <v>未回答項目有り</v>
      </c>
      <c r="R24" s="29"/>
      <c r="S24" s="29"/>
      <c r="T24" s="29"/>
      <c r="U24" s="29"/>
      <c r="V24" s="18"/>
      <c r="W24" s="29" t="str">
        <f t="shared" si="4"/>
        <v>未回答項目有り</v>
      </c>
      <c r="X24" s="29" t="str">
        <f t="shared" si="6"/>
        <v>未回答項目有り</v>
      </c>
      <c r="Y24" s="29"/>
      <c r="Z24" s="31"/>
      <c r="AA24" s="29"/>
      <c r="AB24" s="29"/>
      <c r="AC24" s="29"/>
      <c r="AD24" s="29"/>
      <c r="AE24" s="5"/>
      <c r="AF24" s="18"/>
    </row>
    <row r="25" spans="1:32" ht="27" x14ac:dyDescent="0.35">
      <c r="A25" s="10">
        <f t="shared" si="0"/>
        <v>16</v>
      </c>
      <c r="B25" s="17" t="str">
        <f>IF('2. 不適合要件への該当確認用ワークシート'!B24="","",'2. 不適合要件への該当確認用ワークシート'!B24)</f>
        <v/>
      </c>
      <c r="C25" s="29" t="str">
        <f>'2. 不適合要件への該当確認用ワークシート'!L24</f>
        <v>未回答項目有り</v>
      </c>
      <c r="D25" s="29"/>
      <c r="E25" s="29"/>
      <c r="F25" s="29"/>
      <c r="G25" s="29"/>
      <c r="H25" s="29"/>
      <c r="I25" s="29"/>
      <c r="J25" s="29" t="str">
        <f t="shared" si="1"/>
        <v>未回答項目有り</v>
      </c>
      <c r="K25" s="29" t="str">
        <f t="shared" si="2"/>
        <v>非該当</v>
      </c>
      <c r="L25" s="30"/>
      <c r="M25" s="29"/>
      <c r="N25" s="29" t="str">
        <f t="shared" si="5"/>
        <v>非該当</v>
      </c>
      <c r="O25" s="32"/>
      <c r="P25" s="32"/>
      <c r="Q25" s="29" t="str">
        <f t="shared" si="3"/>
        <v>未回答項目有り</v>
      </c>
      <c r="R25" s="29"/>
      <c r="S25" s="29"/>
      <c r="T25" s="29"/>
      <c r="U25" s="29"/>
      <c r="V25" s="18"/>
      <c r="W25" s="29" t="str">
        <f t="shared" si="4"/>
        <v>未回答項目有り</v>
      </c>
      <c r="X25" s="29" t="str">
        <f t="shared" si="6"/>
        <v>未回答項目有り</v>
      </c>
      <c r="Y25" s="29"/>
      <c r="Z25" s="31"/>
      <c r="AA25" s="29"/>
      <c r="AB25" s="29"/>
      <c r="AC25" s="29"/>
      <c r="AD25" s="29"/>
      <c r="AE25" s="5"/>
      <c r="AF25" s="18"/>
    </row>
    <row r="26" spans="1:32" ht="27" customHeight="1" x14ac:dyDescent="0.35">
      <c r="A26" s="10">
        <f t="shared" si="0"/>
        <v>17</v>
      </c>
      <c r="B26" s="17" t="str">
        <f>IF('2. 不適合要件への該当確認用ワークシート'!B25="","",'2. 不適合要件への該当確認用ワークシート'!B25)</f>
        <v/>
      </c>
      <c r="C26" s="29" t="str">
        <f>'2. 不適合要件への該当確認用ワークシート'!L25</f>
        <v>未回答項目有り</v>
      </c>
      <c r="D26" s="29"/>
      <c r="E26" s="29"/>
      <c r="F26" s="29"/>
      <c r="G26" s="29"/>
      <c r="H26" s="29"/>
      <c r="I26" s="29"/>
      <c r="J26" s="29" t="str">
        <f t="shared" si="1"/>
        <v>未回答項目有り</v>
      </c>
      <c r="K26" s="29" t="str">
        <f t="shared" si="2"/>
        <v>非該当</v>
      </c>
      <c r="L26" s="30"/>
      <c r="M26" s="29"/>
      <c r="N26" s="29" t="str">
        <f t="shared" si="5"/>
        <v>非該当</v>
      </c>
      <c r="O26" s="32"/>
      <c r="P26" s="32"/>
      <c r="Q26" s="29" t="str">
        <f t="shared" si="3"/>
        <v>未回答項目有り</v>
      </c>
      <c r="R26" s="29"/>
      <c r="S26" s="29"/>
      <c r="T26" s="29"/>
      <c r="U26" s="29"/>
      <c r="V26" s="18"/>
      <c r="W26" s="29" t="str">
        <f t="shared" si="4"/>
        <v>未回答項目有り</v>
      </c>
      <c r="X26" s="29" t="str">
        <f t="shared" si="6"/>
        <v>未回答項目有り</v>
      </c>
      <c r="Y26" s="29"/>
      <c r="Z26" s="31"/>
      <c r="AA26" s="29"/>
      <c r="AB26" s="29"/>
      <c r="AC26" s="29"/>
      <c r="AD26" s="29"/>
      <c r="AE26" s="5"/>
      <c r="AF26" s="18"/>
    </row>
    <row r="27" spans="1:32" ht="27" x14ac:dyDescent="0.35">
      <c r="A27" s="10">
        <f t="shared" si="0"/>
        <v>18</v>
      </c>
      <c r="B27" s="17" t="str">
        <f>IF('2. 不適合要件への該当確認用ワークシート'!B26="","",'2. 不適合要件への該当確認用ワークシート'!B26)</f>
        <v/>
      </c>
      <c r="C27" s="29" t="str">
        <f>'2. 不適合要件への該当確認用ワークシート'!L26</f>
        <v>未回答項目有り</v>
      </c>
      <c r="D27" s="29"/>
      <c r="E27" s="29"/>
      <c r="F27" s="29"/>
      <c r="G27" s="29"/>
      <c r="H27" s="29"/>
      <c r="I27" s="29"/>
      <c r="J27" s="29" t="str">
        <f t="shared" si="1"/>
        <v>未回答項目有り</v>
      </c>
      <c r="K27" s="29" t="str">
        <f t="shared" si="2"/>
        <v>非該当</v>
      </c>
      <c r="L27" s="30"/>
      <c r="M27" s="29"/>
      <c r="N27" s="29" t="str">
        <f t="shared" si="5"/>
        <v>非該当</v>
      </c>
      <c r="O27" s="32"/>
      <c r="P27" s="32"/>
      <c r="Q27" s="29" t="str">
        <f t="shared" si="3"/>
        <v>未回答項目有り</v>
      </c>
      <c r="R27" s="29"/>
      <c r="S27" s="29"/>
      <c r="T27" s="29"/>
      <c r="U27" s="29"/>
      <c r="V27" s="18"/>
      <c r="W27" s="29" t="str">
        <f t="shared" si="4"/>
        <v>未回答項目有り</v>
      </c>
      <c r="X27" s="29" t="str">
        <f t="shared" si="6"/>
        <v>未回答項目有り</v>
      </c>
      <c r="Y27" s="29"/>
      <c r="Z27" s="31"/>
      <c r="AA27" s="29"/>
      <c r="AB27" s="29"/>
      <c r="AC27" s="29"/>
      <c r="AD27" s="29"/>
      <c r="AE27" s="5"/>
      <c r="AF27" s="18"/>
    </row>
    <row r="28" spans="1:32" ht="27" x14ac:dyDescent="0.35">
      <c r="A28" s="10">
        <f t="shared" si="0"/>
        <v>19</v>
      </c>
      <c r="B28" s="17" t="str">
        <f>IF('2. 不適合要件への該当確認用ワークシート'!B27="","",'2. 不適合要件への該当確認用ワークシート'!B27)</f>
        <v/>
      </c>
      <c r="C28" s="29" t="str">
        <f>'2. 不適合要件への該当確認用ワークシート'!L27</f>
        <v>未回答項目有り</v>
      </c>
      <c r="D28" s="29"/>
      <c r="E28" s="29"/>
      <c r="F28" s="29"/>
      <c r="G28" s="29"/>
      <c r="H28" s="29"/>
      <c r="I28" s="29"/>
      <c r="J28" s="29" t="str">
        <f t="shared" si="1"/>
        <v>未回答項目有り</v>
      </c>
      <c r="K28" s="29" t="str">
        <f t="shared" si="2"/>
        <v>非該当</v>
      </c>
      <c r="L28" s="30"/>
      <c r="M28" s="29"/>
      <c r="N28" s="29" t="str">
        <f t="shared" si="5"/>
        <v>非該当</v>
      </c>
      <c r="O28" s="32"/>
      <c r="P28" s="32"/>
      <c r="Q28" s="29" t="str">
        <f t="shared" si="3"/>
        <v>未回答項目有り</v>
      </c>
      <c r="R28" s="29"/>
      <c r="S28" s="29"/>
      <c r="T28" s="29"/>
      <c r="U28" s="29"/>
      <c r="V28" s="18"/>
      <c r="W28" s="29" t="str">
        <f t="shared" si="4"/>
        <v>未回答項目有り</v>
      </c>
      <c r="X28" s="29" t="str">
        <f t="shared" si="6"/>
        <v>未回答項目有り</v>
      </c>
      <c r="Y28" s="29"/>
      <c r="Z28" s="31"/>
      <c r="AA28" s="29"/>
      <c r="AB28" s="29"/>
      <c r="AC28" s="29"/>
      <c r="AD28" s="29"/>
      <c r="AE28" s="5"/>
      <c r="AF28" s="18"/>
    </row>
    <row r="29" spans="1:32" ht="27" x14ac:dyDescent="0.35">
      <c r="A29" s="10">
        <f t="shared" si="0"/>
        <v>20</v>
      </c>
      <c r="B29" s="17" t="str">
        <f>IF('2. 不適合要件への該当確認用ワークシート'!B28="","",'2. 不適合要件への該当確認用ワークシート'!B28)</f>
        <v/>
      </c>
      <c r="C29" s="29" t="str">
        <f>'2. 不適合要件への該当確認用ワークシート'!L28</f>
        <v>未回答項目有り</v>
      </c>
      <c r="D29" s="29"/>
      <c r="E29" s="29"/>
      <c r="F29" s="29"/>
      <c r="G29" s="29"/>
      <c r="H29" s="29"/>
      <c r="I29" s="29"/>
      <c r="J29" s="29" t="str">
        <f t="shared" si="1"/>
        <v>未回答項目有り</v>
      </c>
      <c r="K29" s="29" t="str">
        <f t="shared" si="2"/>
        <v>非該当</v>
      </c>
      <c r="L29" s="30"/>
      <c r="M29" s="29"/>
      <c r="N29" s="29" t="str">
        <f t="shared" si="5"/>
        <v>非該当</v>
      </c>
      <c r="O29" s="32"/>
      <c r="P29" s="32"/>
      <c r="Q29" s="29" t="str">
        <f t="shared" si="3"/>
        <v>未回答項目有り</v>
      </c>
      <c r="R29" s="29"/>
      <c r="S29" s="29"/>
      <c r="T29" s="29"/>
      <c r="U29" s="29"/>
      <c r="V29" s="18"/>
      <c r="W29" s="29" t="str">
        <f t="shared" si="4"/>
        <v>未回答項目有り</v>
      </c>
      <c r="X29" s="29" t="str">
        <f t="shared" si="6"/>
        <v>未回答項目有り</v>
      </c>
      <c r="Y29" s="29"/>
      <c r="Z29" s="31"/>
      <c r="AA29" s="29"/>
      <c r="AB29" s="29"/>
      <c r="AC29" s="29"/>
      <c r="AD29" s="29"/>
      <c r="AE29" s="5"/>
      <c r="AF29" s="18"/>
    </row>
    <row r="30" spans="1:32" ht="27" x14ac:dyDescent="0.35">
      <c r="A30" s="10">
        <f t="shared" si="0"/>
        <v>21</v>
      </c>
      <c r="B30" s="17" t="str">
        <f>IF('2. 不適合要件への該当確認用ワークシート'!B29="","",'2. 不適合要件への該当確認用ワークシート'!B29)</f>
        <v/>
      </c>
      <c r="C30" s="29" t="str">
        <f>'2. 不適合要件への該当確認用ワークシート'!L29</f>
        <v>未回答項目有り</v>
      </c>
      <c r="D30" s="29"/>
      <c r="E30" s="29"/>
      <c r="F30" s="29"/>
      <c r="G30" s="29"/>
      <c r="H30" s="29"/>
      <c r="I30" s="29"/>
      <c r="J30" s="29" t="str">
        <f t="shared" si="1"/>
        <v>未回答項目有り</v>
      </c>
      <c r="K30" s="29" t="str">
        <f t="shared" si="2"/>
        <v>非該当</v>
      </c>
      <c r="L30" s="30"/>
      <c r="M30" s="29"/>
      <c r="N30" s="29" t="str">
        <f t="shared" si="5"/>
        <v>非該当</v>
      </c>
      <c r="O30" s="32"/>
      <c r="P30" s="32"/>
      <c r="Q30" s="29" t="str">
        <f t="shared" si="3"/>
        <v>未回答項目有り</v>
      </c>
      <c r="R30" s="29"/>
      <c r="S30" s="29"/>
      <c r="T30" s="29"/>
      <c r="U30" s="29"/>
      <c r="V30" s="18"/>
      <c r="W30" s="29" t="str">
        <f t="shared" si="4"/>
        <v>未回答項目有り</v>
      </c>
      <c r="X30" s="29" t="str">
        <f t="shared" si="6"/>
        <v>未回答項目有り</v>
      </c>
      <c r="Y30" s="29"/>
      <c r="Z30" s="31"/>
      <c r="AA30" s="29"/>
      <c r="AB30" s="29"/>
      <c r="AC30" s="29"/>
      <c r="AD30" s="29"/>
      <c r="AE30" s="5"/>
      <c r="AF30" s="18"/>
    </row>
    <row r="31" spans="1:32" ht="27" x14ac:dyDescent="0.35">
      <c r="A31" s="10">
        <f t="shared" si="0"/>
        <v>22</v>
      </c>
      <c r="B31" s="17" t="str">
        <f>IF('2. 不適合要件への該当確認用ワークシート'!B30="","",'2. 不適合要件への該当確認用ワークシート'!B30)</f>
        <v/>
      </c>
      <c r="C31" s="29" t="str">
        <f>'2. 不適合要件への該当確認用ワークシート'!L30</f>
        <v>未回答項目有り</v>
      </c>
      <c r="D31" s="29"/>
      <c r="E31" s="29"/>
      <c r="F31" s="29"/>
      <c r="G31" s="29"/>
      <c r="H31" s="29"/>
      <c r="I31" s="29"/>
      <c r="J31" s="29" t="str">
        <f t="shared" si="1"/>
        <v>未回答項目有り</v>
      </c>
      <c r="K31" s="29" t="str">
        <f t="shared" si="2"/>
        <v>非該当</v>
      </c>
      <c r="L31" s="30"/>
      <c r="M31" s="29"/>
      <c r="N31" s="29" t="str">
        <f t="shared" si="5"/>
        <v>非該当</v>
      </c>
      <c r="O31" s="32"/>
      <c r="P31" s="32"/>
      <c r="Q31" s="29" t="str">
        <f t="shared" si="3"/>
        <v>未回答項目有り</v>
      </c>
      <c r="R31" s="29"/>
      <c r="S31" s="29"/>
      <c r="T31" s="29"/>
      <c r="U31" s="29"/>
      <c r="V31" s="18"/>
      <c r="W31" s="29" t="str">
        <f t="shared" si="4"/>
        <v>未回答項目有り</v>
      </c>
      <c r="X31" s="29" t="str">
        <f t="shared" si="6"/>
        <v>未回答項目有り</v>
      </c>
      <c r="Y31" s="29"/>
      <c r="Z31" s="31"/>
      <c r="AA31" s="29"/>
      <c r="AB31" s="29"/>
      <c r="AC31" s="29"/>
      <c r="AD31" s="29"/>
      <c r="AE31" s="5"/>
      <c r="AF31" s="18"/>
    </row>
    <row r="32" spans="1:32" ht="27" x14ac:dyDescent="0.35">
      <c r="A32" s="10">
        <f t="shared" si="0"/>
        <v>23</v>
      </c>
      <c r="B32" s="17" t="str">
        <f>IF('2. 不適合要件への該当確認用ワークシート'!B31="","",'2. 不適合要件への該当確認用ワークシート'!B31)</f>
        <v/>
      </c>
      <c r="C32" s="29" t="str">
        <f>'2. 不適合要件への該当確認用ワークシート'!L31</f>
        <v>未回答項目有り</v>
      </c>
      <c r="D32" s="29"/>
      <c r="E32" s="29"/>
      <c r="F32" s="29"/>
      <c r="G32" s="29"/>
      <c r="H32" s="29"/>
      <c r="I32" s="29"/>
      <c r="J32" s="29" t="str">
        <f t="shared" si="1"/>
        <v>未回答項目有り</v>
      </c>
      <c r="K32" s="29" t="str">
        <f t="shared" si="2"/>
        <v>非該当</v>
      </c>
      <c r="L32" s="30"/>
      <c r="M32" s="29"/>
      <c r="N32" s="29" t="str">
        <f t="shared" si="5"/>
        <v>非該当</v>
      </c>
      <c r="O32" s="32"/>
      <c r="P32" s="32"/>
      <c r="Q32" s="29" t="str">
        <f t="shared" si="3"/>
        <v>未回答項目有り</v>
      </c>
      <c r="R32" s="29"/>
      <c r="S32" s="29"/>
      <c r="T32" s="29"/>
      <c r="U32" s="29"/>
      <c r="V32" s="18"/>
      <c r="W32" s="29" t="str">
        <f t="shared" si="4"/>
        <v>未回答項目有り</v>
      </c>
      <c r="X32" s="29" t="str">
        <f t="shared" si="6"/>
        <v>未回答項目有り</v>
      </c>
      <c r="Y32" s="29"/>
      <c r="Z32" s="31"/>
      <c r="AA32" s="29"/>
      <c r="AB32" s="29"/>
      <c r="AC32" s="29"/>
      <c r="AD32" s="29"/>
      <c r="AE32" s="5"/>
      <c r="AF32" s="18"/>
    </row>
    <row r="33" spans="1:32" ht="27" x14ac:dyDescent="0.35">
      <c r="A33" s="10">
        <f t="shared" si="0"/>
        <v>24</v>
      </c>
      <c r="B33" s="17" t="str">
        <f>IF('2. 不適合要件への該当確認用ワークシート'!B32="","",'2. 不適合要件への該当確認用ワークシート'!B32)</f>
        <v/>
      </c>
      <c r="C33" s="29" t="str">
        <f>'2. 不適合要件への該当確認用ワークシート'!L32</f>
        <v>未回答項目有り</v>
      </c>
      <c r="D33" s="29"/>
      <c r="E33" s="29"/>
      <c r="F33" s="29"/>
      <c r="G33" s="29"/>
      <c r="H33" s="29"/>
      <c r="I33" s="29"/>
      <c r="J33" s="29" t="str">
        <f t="shared" si="1"/>
        <v>未回答項目有り</v>
      </c>
      <c r="K33" s="29" t="str">
        <f t="shared" si="2"/>
        <v>非該当</v>
      </c>
      <c r="L33" s="30"/>
      <c r="M33" s="29"/>
      <c r="N33" s="29" t="str">
        <f t="shared" si="5"/>
        <v>非該当</v>
      </c>
      <c r="O33" s="32"/>
      <c r="P33" s="32"/>
      <c r="Q33" s="29" t="str">
        <f t="shared" si="3"/>
        <v>未回答項目有り</v>
      </c>
      <c r="R33" s="29"/>
      <c r="S33" s="29"/>
      <c r="T33" s="29"/>
      <c r="U33" s="29"/>
      <c r="V33" s="18"/>
      <c r="W33" s="29" t="str">
        <f t="shared" si="4"/>
        <v>未回答項目有り</v>
      </c>
      <c r="X33" s="29" t="str">
        <f t="shared" si="6"/>
        <v>未回答項目有り</v>
      </c>
      <c r="Y33" s="29"/>
      <c r="Z33" s="31"/>
      <c r="AA33" s="29"/>
      <c r="AB33" s="29"/>
      <c r="AC33" s="29"/>
      <c r="AD33" s="29"/>
      <c r="AE33" s="5"/>
      <c r="AF33" s="18"/>
    </row>
    <row r="34" spans="1:32" ht="27" x14ac:dyDescent="0.35">
      <c r="A34" s="10">
        <f t="shared" si="0"/>
        <v>25</v>
      </c>
      <c r="B34" s="17" t="str">
        <f>IF('2. 不適合要件への該当確認用ワークシート'!B33="","",'2. 不適合要件への該当確認用ワークシート'!B33)</f>
        <v/>
      </c>
      <c r="C34" s="29" t="str">
        <f>'2. 不適合要件への該当確認用ワークシート'!L33</f>
        <v>未回答項目有り</v>
      </c>
      <c r="D34" s="29"/>
      <c r="E34" s="29"/>
      <c r="F34" s="29"/>
      <c r="G34" s="29"/>
      <c r="H34" s="29"/>
      <c r="I34" s="29"/>
      <c r="J34" s="29" t="str">
        <f t="shared" si="1"/>
        <v>未回答項目有り</v>
      </c>
      <c r="K34" s="29" t="str">
        <f t="shared" si="2"/>
        <v>非該当</v>
      </c>
      <c r="L34" s="30"/>
      <c r="M34" s="29"/>
      <c r="N34" s="29" t="str">
        <f t="shared" si="5"/>
        <v>非該当</v>
      </c>
      <c r="O34" s="32"/>
      <c r="P34" s="32"/>
      <c r="Q34" s="29" t="str">
        <f t="shared" si="3"/>
        <v>未回答項目有り</v>
      </c>
      <c r="R34" s="29"/>
      <c r="S34" s="29"/>
      <c r="T34" s="29"/>
      <c r="U34" s="29"/>
      <c r="V34" s="18"/>
      <c r="W34" s="29" t="str">
        <f t="shared" si="4"/>
        <v>未回答項目有り</v>
      </c>
      <c r="X34" s="29" t="str">
        <f t="shared" si="6"/>
        <v>未回答項目有り</v>
      </c>
      <c r="Y34" s="44"/>
      <c r="Z34" s="44"/>
      <c r="AA34" s="30"/>
      <c r="AB34" s="30"/>
      <c r="AC34" s="30"/>
      <c r="AD34" s="30"/>
      <c r="AE34" s="60"/>
      <c r="AF34" s="18"/>
    </row>
    <row r="35" spans="1:32" ht="27" customHeight="1" x14ac:dyDescent="0.35">
      <c r="A35" s="10">
        <f t="shared" si="0"/>
        <v>26</v>
      </c>
      <c r="B35" s="17" t="str">
        <f>IF('2. 不適合要件への該当確認用ワークシート'!B34="","",'2. 不適合要件への該当確認用ワークシート'!B34)</f>
        <v/>
      </c>
      <c r="C35" s="29" t="str">
        <f>'2. 不適合要件への該当確認用ワークシート'!L34</f>
        <v>未回答項目有り</v>
      </c>
      <c r="D35" s="29"/>
      <c r="E35" s="29"/>
      <c r="F35" s="29"/>
      <c r="G35" s="29"/>
      <c r="H35" s="29"/>
      <c r="I35" s="29"/>
      <c r="J35" s="29" t="str">
        <f t="shared" si="1"/>
        <v>未回答項目有り</v>
      </c>
      <c r="K35" s="29" t="str">
        <f t="shared" si="2"/>
        <v>非該当</v>
      </c>
      <c r="L35" s="30"/>
      <c r="M35" s="29"/>
      <c r="N35" s="29" t="str">
        <f t="shared" si="5"/>
        <v>非該当</v>
      </c>
      <c r="O35" s="32"/>
      <c r="P35" s="32"/>
      <c r="Q35" s="29" t="str">
        <f t="shared" si="3"/>
        <v>未回答項目有り</v>
      </c>
      <c r="R35" s="29"/>
      <c r="S35" s="29"/>
      <c r="T35" s="29"/>
      <c r="U35" s="29"/>
      <c r="V35" s="18"/>
      <c r="W35" s="29" t="str">
        <f t="shared" si="4"/>
        <v>未回答項目有り</v>
      </c>
      <c r="X35" s="29" t="str">
        <f t="shared" si="6"/>
        <v>未回答項目有り</v>
      </c>
      <c r="Y35" s="44"/>
      <c r="Z35" s="44"/>
      <c r="AA35" s="30"/>
      <c r="AB35" s="30"/>
      <c r="AC35" s="30"/>
      <c r="AD35" s="30"/>
      <c r="AE35" s="60"/>
      <c r="AF35" s="18"/>
    </row>
    <row r="36" spans="1:32" ht="27" x14ac:dyDescent="0.35">
      <c r="A36" s="10">
        <f t="shared" si="0"/>
        <v>27</v>
      </c>
      <c r="B36" s="17" t="str">
        <f>IF('2. 不適合要件への該当確認用ワークシート'!B35="","",'2. 不適合要件への該当確認用ワークシート'!B35)</f>
        <v/>
      </c>
      <c r="C36" s="29" t="str">
        <f>'2. 不適合要件への該当確認用ワークシート'!L35</f>
        <v>未回答項目有り</v>
      </c>
      <c r="D36" s="29"/>
      <c r="E36" s="29"/>
      <c r="F36" s="29"/>
      <c r="G36" s="29"/>
      <c r="H36" s="29"/>
      <c r="I36" s="29"/>
      <c r="J36" s="29" t="str">
        <f t="shared" si="1"/>
        <v>未回答項目有り</v>
      </c>
      <c r="K36" s="29" t="str">
        <f t="shared" si="2"/>
        <v>非該当</v>
      </c>
      <c r="L36" s="30"/>
      <c r="M36" s="29"/>
      <c r="N36" s="29" t="str">
        <f t="shared" si="5"/>
        <v>非該当</v>
      </c>
      <c r="O36" s="32"/>
      <c r="P36" s="32"/>
      <c r="Q36" s="29" t="str">
        <f t="shared" si="3"/>
        <v>未回答項目有り</v>
      </c>
      <c r="R36" s="29"/>
      <c r="S36" s="29"/>
      <c r="T36" s="29"/>
      <c r="U36" s="29"/>
      <c r="V36" s="18"/>
      <c r="W36" s="29" t="str">
        <f t="shared" si="4"/>
        <v>未回答項目有り</v>
      </c>
      <c r="X36" s="29" t="str">
        <f t="shared" si="6"/>
        <v>未回答項目有り</v>
      </c>
      <c r="Y36" s="44"/>
      <c r="Z36" s="44"/>
      <c r="AA36" s="30"/>
      <c r="AB36" s="30"/>
      <c r="AC36" s="30"/>
      <c r="AD36" s="30"/>
      <c r="AE36" s="60"/>
      <c r="AF36" s="18"/>
    </row>
    <row r="37" spans="1:32" ht="27" x14ac:dyDescent="0.35">
      <c r="A37" s="10">
        <f t="shared" si="0"/>
        <v>28</v>
      </c>
      <c r="B37" s="17" t="str">
        <f>IF('2. 不適合要件への該当確認用ワークシート'!B36="","",'2. 不適合要件への該当確認用ワークシート'!B36)</f>
        <v/>
      </c>
      <c r="C37" s="29" t="str">
        <f>'2. 不適合要件への該当確認用ワークシート'!L36</f>
        <v>未回答項目有り</v>
      </c>
      <c r="D37" s="29"/>
      <c r="E37" s="29"/>
      <c r="F37" s="29"/>
      <c r="G37" s="29"/>
      <c r="H37" s="29"/>
      <c r="I37" s="29"/>
      <c r="J37" s="29" t="str">
        <f t="shared" si="1"/>
        <v>未回答項目有り</v>
      </c>
      <c r="K37" s="29" t="str">
        <f t="shared" si="2"/>
        <v>非該当</v>
      </c>
      <c r="L37" s="30"/>
      <c r="M37" s="29"/>
      <c r="N37" s="29" t="str">
        <f t="shared" si="5"/>
        <v>非該当</v>
      </c>
      <c r="O37" s="32"/>
      <c r="P37" s="32"/>
      <c r="Q37" s="29" t="str">
        <f t="shared" si="3"/>
        <v>未回答項目有り</v>
      </c>
      <c r="R37" s="29"/>
      <c r="S37" s="29"/>
      <c r="T37" s="29"/>
      <c r="U37" s="29"/>
      <c r="V37" s="18"/>
      <c r="W37" s="29" t="str">
        <f t="shared" si="4"/>
        <v>未回答項目有り</v>
      </c>
      <c r="X37" s="29" t="str">
        <f t="shared" si="6"/>
        <v>未回答項目有り</v>
      </c>
      <c r="Y37" s="44"/>
      <c r="Z37" s="44"/>
      <c r="AA37" s="30"/>
      <c r="AB37" s="30"/>
      <c r="AC37" s="30"/>
      <c r="AD37" s="30"/>
      <c r="AE37" s="60"/>
      <c r="AF37" s="18"/>
    </row>
    <row r="38" spans="1:32" ht="27" x14ac:dyDescent="0.35">
      <c r="A38" s="10">
        <f t="shared" si="0"/>
        <v>29</v>
      </c>
      <c r="B38" s="17" t="str">
        <f>IF('2. 不適合要件への該当確認用ワークシート'!B37="","",'2. 不適合要件への該当確認用ワークシート'!B37)</f>
        <v/>
      </c>
      <c r="C38" s="29" t="str">
        <f>'2. 不適合要件への該当確認用ワークシート'!L37</f>
        <v>未回答項目有り</v>
      </c>
      <c r="D38" s="29"/>
      <c r="E38" s="29"/>
      <c r="F38" s="29"/>
      <c r="G38" s="29"/>
      <c r="H38" s="29"/>
      <c r="I38" s="29"/>
      <c r="J38" s="29" t="str">
        <f t="shared" si="1"/>
        <v>未回答項目有り</v>
      </c>
      <c r="K38" s="29" t="str">
        <f t="shared" si="2"/>
        <v>非該当</v>
      </c>
      <c r="L38" s="30"/>
      <c r="M38" s="29"/>
      <c r="N38" s="29" t="str">
        <f t="shared" si="5"/>
        <v>非該当</v>
      </c>
      <c r="O38" s="32"/>
      <c r="P38" s="32"/>
      <c r="Q38" s="29" t="str">
        <f t="shared" si="3"/>
        <v>未回答項目有り</v>
      </c>
      <c r="R38" s="29"/>
      <c r="S38" s="29"/>
      <c r="T38" s="29"/>
      <c r="U38" s="29"/>
      <c r="V38" s="18"/>
      <c r="W38" s="29" t="str">
        <f t="shared" si="4"/>
        <v>未回答項目有り</v>
      </c>
      <c r="X38" s="29" t="str">
        <f t="shared" si="6"/>
        <v>未回答項目有り</v>
      </c>
      <c r="Y38" s="44"/>
      <c r="Z38" s="44"/>
      <c r="AA38" s="30"/>
      <c r="AB38" s="30"/>
      <c r="AC38" s="30"/>
      <c r="AD38" s="30"/>
      <c r="AE38" s="60"/>
      <c r="AF38" s="18"/>
    </row>
    <row r="39" spans="1:32" ht="27" customHeight="1" x14ac:dyDescent="0.35">
      <c r="A39" s="10">
        <f t="shared" si="0"/>
        <v>30</v>
      </c>
      <c r="B39" s="17" t="str">
        <f>IF('2. 不適合要件への該当確認用ワークシート'!B38="","",'2. 不適合要件への該当確認用ワークシート'!B38)</f>
        <v/>
      </c>
      <c r="C39" s="29" t="str">
        <f>'2. 不適合要件への該当確認用ワークシート'!L38</f>
        <v>未回答項目有り</v>
      </c>
      <c r="D39" s="29"/>
      <c r="E39" s="29"/>
      <c r="F39" s="29"/>
      <c r="G39" s="29"/>
      <c r="H39" s="29"/>
      <c r="I39" s="29"/>
      <c r="J39" s="29" t="str">
        <f t="shared" si="1"/>
        <v>未回答項目有り</v>
      </c>
      <c r="K39" s="29" t="str">
        <f t="shared" si="2"/>
        <v>非該当</v>
      </c>
      <c r="L39" s="30"/>
      <c r="M39" s="29"/>
      <c r="N39" s="29" t="str">
        <f t="shared" si="5"/>
        <v>非該当</v>
      </c>
      <c r="O39" s="32"/>
      <c r="P39" s="32"/>
      <c r="Q39" s="29" t="str">
        <f t="shared" si="3"/>
        <v>未回答項目有り</v>
      </c>
      <c r="R39" s="29"/>
      <c r="S39" s="29"/>
      <c r="T39" s="29"/>
      <c r="U39" s="29"/>
      <c r="V39" s="18"/>
      <c r="W39" s="29" t="str">
        <f t="shared" si="4"/>
        <v>未回答項目有り</v>
      </c>
      <c r="X39" s="29" t="str">
        <f t="shared" si="6"/>
        <v>未回答項目有り</v>
      </c>
      <c r="Y39" s="44"/>
      <c r="Z39" s="44"/>
      <c r="AA39" s="30"/>
      <c r="AB39" s="30"/>
      <c r="AC39" s="30"/>
      <c r="AD39" s="30"/>
      <c r="AE39" s="60"/>
      <c r="AF39" s="18"/>
    </row>
    <row r="40" spans="1:32" ht="27" x14ac:dyDescent="0.35">
      <c r="A40" s="10">
        <f t="shared" si="0"/>
        <v>31</v>
      </c>
      <c r="B40" s="17" t="str">
        <f>IF('2. 不適合要件への該当確認用ワークシート'!B39="","",'2. 不適合要件への該当確認用ワークシート'!B39)</f>
        <v/>
      </c>
      <c r="C40" s="29" t="str">
        <f>'2. 不適合要件への該当確認用ワークシート'!L39</f>
        <v>未回答項目有り</v>
      </c>
      <c r="D40" s="29"/>
      <c r="E40" s="29"/>
      <c r="F40" s="29"/>
      <c r="G40" s="29"/>
      <c r="H40" s="29"/>
      <c r="I40" s="29"/>
      <c r="J40" s="29" t="str">
        <f t="shared" si="1"/>
        <v>未回答項目有り</v>
      </c>
      <c r="K40" s="29" t="str">
        <f t="shared" si="2"/>
        <v>非該当</v>
      </c>
      <c r="L40" s="30"/>
      <c r="M40" s="29"/>
      <c r="N40" s="29" t="str">
        <f t="shared" si="5"/>
        <v>非該当</v>
      </c>
      <c r="O40" s="32"/>
      <c r="P40" s="32"/>
      <c r="Q40" s="29" t="str">
        <f t="shared" si="3"/>
        <v>未回答項目有り</v>
      </c>
      <c r="R40" s="29"/>
      <c r="S40" s="29"/>
      <c r="T40" s="29"/>
      <c r="U40" s="29"/>
      <c r="V40" s="18"/>
      <c r="W40" s="29" t="str">
        <f t="shared" si="4"/>
        <v>未回答項目有り</v>
      </c>
      <c r="X40" s="29" t="str">
        <f t="shared" si="6"/>
        <v>未回答項目有り</v>
      </c>
      <c r="Y40" s="44"/>
      <c r="Z40" s="44"/>
      <c r="AA40" s="30"/>
      <c r="AB40" s="30"/>
      <c r="AC40" s="30"/>
      <c r="AD40" s="30"/>
      <c r="AE40" s="60"/>
      <c r="AF40" s="18"/>
    </row>
    <row r="41" spans="1:32" ht="27" x14ac:dyDescent="0.35">
      <c r="A41" s="10">
        <f t="shared" si="0"/>
        <v>32</v>
      </c>
      <c r="B41" s="17" t="str">
        <f>IF('2. 不適合要件への該当確認用ワークシート'!B40="","",'2. 不適合要件への該当確認用ワークシート'!B40)</f>
        <v/>
      </c>
      <c r="C41" s="29" t="str">
        <f>'2. 不適合要件への該当確認用ワークシート'!L40</f>
        <v>未回答項目有り</v>
      </c>
      <c r="D41" s="29"/>
      <c r="E41" s="29"/>
      <c r="F41" s="29"/>
      <c r="G41" s="29"/>
      <c r="H41" s="29"/>
      <c r="I41" s="29"/>
      <c r="J41" s="29" t="str">
        <f t="shared" si="1"/>
        <v>未回答項目有り</v>
      </c>
      <c r="K41" s="29" t="str">
        <f t="shared" si="2"/>
        <v>非該当</v>
      </c>
      <c r="L41" s="30"/>
      <c r="M41" s="29"/>
      <c r="N41" s="29" t="str">
        <f t="shared" si="5"/>
        <v>非該当</v>
      </c>
      <c r="O41" s="32"/>
      <c r="P41" s="32"/>
      <c r="Q41" s="29" t="str">
        <f t="shared" si="3"/>
        <v>未回答項目有り</v>
      </c>
      <c r="R41" s="29"/>
      <c r="S41" s="29"/>
      <c r="T41" s="29"/>
      <c r="U41" s="29"/>
      <c r="V41" s="18"/>
      <c r="W41" s="29" t="str">
        <f t="shared" si="4"/>
        <v>未回答項目有り</v>
      </c>
      <c r="X41" s="29" t="str">
        <f t="shared" si="6"/>
        <v>未回答項目有り</v>
      </c>
      <c r="Y41" s="44"/>
      <c r="Z41" s="44"/>
      <c r="AA41" s="30"/>
      <c r="AB41" s="30"/>
      <c r="AC41" s="30"/>
      <c r="AD41" s="30"/>
      <c r="AE41" s="60"/>
      <c r="AF41" s="18"/>
    </row>
    <row r="42" spans="1:32" ht="27" customHeight="1" x14ac:dyDescent="0.35">
      <c r="A42" s="10">
        <f t="shared" si="0"/>
        <v>33</v>
      </c>
      <c r="B42" s="17" t="str">
        <f>IF('2. 不適合要件への該当確認用ワークシート'!B41="","",'2. 不適合要件への該当確認用ワークシート'!B41)</f>
        <v/>
      </c>
      <c r="C42" s="29" t="str">
        <f>'2. 不適合要件への該当確認用ワークシート'!L41</f>
        <v>未回答項目有り</v>
      </c>
      <c r="D42" s="29"/>
      <c r="E42" s="29"/>
      <c r="F42" s="29"/>
      <c r="G42" s="29"/>
      <c r="H42" s="29"/>
      <c r="I42" s="29"/>
      <c r="J42" s="29" t="str">
        <f t="shared" si="1"/>
        <v>未回答項目有り</v>
      </c>
      <c r="K42" s="29" t="str">
        <f t="shared" si="2"/>
        <v>非該当</v>
      </c>
      <c r="L42" s="30"/>
      <c r="M42" s="29"/>
      <c r="N42" s="29" t="str">
        <f t="shared" si="5"/>
        <v>非該当</v>
      </c>
      <c r="O42" s="32"/>
      <c r="P42" s="32"/>
      <c r="Q42" s="29" t="str">
        <f t="shared" si="3"/>
        <v>未回答項目有り</v>
      </c>
      <c r="R42" s="29"/>
      <c r="S42" s="29"/>
      <c r="T42" s="29"/>
      <c r="U42" s="29"/>
      <c r="V42" s="18"/>
      <c r="W42" s="29" t="str">
        <f t="shared" si="4"/>
        <v>未回答項目有り</v>
      </c>
      <c r="X42" s="29" t="str">
        <f t="shared" si="6"/>
        <v>未回答項目有り</v>
      </c>
      <c r="Y42" s="44"/>
      <c r="Z42" s="44"/>
      <c r="AA42" s="30"/>
      <c r="AB42" s="30"/>
      <c r="AC42" s="30"/>
      <c r="AD42" s="30"/>
      <c r="AE42" s="60"/>
      <c r="AF42" s="18"/>
    </row>
    <row r="43" spans="1:32" ht="27" x14ac:dyDescent="0.35">
      <c r="A43" s="10">
        <f t="shared" si="0"/>
        <v>34</v>
      </c>
      <c r="B43" s="17" t="str">
        <f>IF('2. 不適合要件への該当確認用ワークシート'!B42="","",'2. 不適合要件への該当確認用ワークシート'!B42)</f>
        <v/>
      </c>
      <c r="C43" s="29" t="str">
        <f>'2. 不適合要件への該当確認用ワークシート'!L42</f>
        <v>未回答項目有り</v>
      </c>
      <c r="D43" s="29"/>
      <c r="E43" s="29"/>
      <c r="F43" s="29"/>
      <c r="G43" s="29"/>
      <c r="H43" s="29"/>
      <c r="I43" s="29"/>
      <c r="J43" s="29" t="str">
        <f t="shared" si="1"/>
        <v>未回答項目有り</v>
      </c>
      <c r="K43" s="29" t="str">
        <f t="shared" si="2"/>
        <v>非該当</v>
      </c>
      <c r="L43" s="30"/>
      <c r="M43" s="29"/>
      <c r="N43" s="29" t="str">
        <f t="shared" si="5"/>
        <v>非該当</v>
      </c>
      <c r="O43" s="32"/>
      <c r="P43" s="32"/>
      <c r="Q43" s="29" t="str">
        <f t="shared" si="3"/>
        <v>未回答項目有り</v>
      </c>
      <c r="R43" s="29"/>
      <c r="S43" s="29"/>
      <c r="T43" s="29"/>
      <c r="U43" s="29"/>
      <c r="V43" s="18"/>
      <c r="W43" s="29" t="str">
        <f t="shared" si="4"/>
        <v>未回答項目有り</v>
      </c>
      <c r="X43" s="29" t="str">
        <f t="shared" si="6"/>
        <v>未回答項目有り</v>
      </c>
      <c r="Y43" s="44"/>
      <c r="Z43" s="44"/>
      <c r="AA43" s="30"/>
      <c r="AB43" s="30"/>
      <c r="AC43" s="30"/>
      <c r="AD43" s="30"/>
      <c r="AE43" s="60"/>
      <c r="AF43" s="18"/>
    </row>
    <row r="44" spans="1:32" ht="27" x14ac:dyDescent="0.35">
      <c r="A44" s="10">
        <f t="shared" si="0"/>
        <v>35</v>
      </c>
      <c r="B44" s="17" t="str">
        <f>IF('2. 不適合要件への該当確認用ワークシート'!B43="","",'2. 不適合要件への該当確認用ワークシート'!B43)</f>
        <v/>
      </c>
      <c r="C44" s="29" t="str">
        <f>'2. 不適合要件への該当確認用ワークシート'!L43</f>
        <v>未回答項目有り</v>
      </c>
      <c r="D44" s="29"/>
      <c r="E44" s="29"/>
      <c r="F44" s="29"/>
      <c r="G44" s="29"/>
      <c r="H44" s="29"/>
      <c r="I44" s="29"/>
      <c r="J44" s="29" t="str">
        <f t="shared" si="1"/>
        <v>未回答項目有り</v>
      </c>
      <c r="K44" s="29" t="str">
        <f t="shared" si="2"/>
        <v>非該当</v>
      </c>
      <c r="L44" s="30"/>
      <c r="M44" s="29"/>
      <c r="N44" s="29" t="str">
        <f t="shared" si="5"/>
        <v>非該当</v>
      </c>
      <c r="O44" s="32"/>
      <c r="P44" s="32"/>
      <c r="Q44" s="29" t="str">
        <f t="shared" si="3"/>
        <v>未回答項目有り</v>
      </c>
      <c r="R44" s="29"/>
      <c r="S44" s="29"/>
      <c r="T44" s="29"/>
      <c r="U44" s="29"/>
      <c r="V44" s="18"/>
      <c r="W44" s="29" t="str">
        <f t="shared" si="4"/>
        <v>未回答項目有り</v>
      </c>
      <c r="X44" s="29" t="str">
        <f t="shared" si="6"/>
        <v>未回答項目有り</v>
      </c>
      <c r="Y44" s="44"/>
      <c r="Z44" s="44"/>
      <c r="AA44" s="30"/>
      <c r="AB44" s="30"/>
      <c r="AC44" s="30"/>
      <c r="AD44" s="30"/>
      <c r="AE44" s="60"/>
      <c r="AF44" s="18"/>
    </row>
    <row r="45" spans="1:32" ht="27" customHeight="1" x14ac:dyDescent="0.35">
      <c r="A45" s="10">
        <f t="shared" si="0"/>
        <v>36</v>
      </c>
      <c r="B45" s="17" t="str">
        <f>IF('2. 不適合要件への該当確認用ワークシート'!B44="","",'2. 不適合要件への該当確認用ワークシート'!B44)</f>
        <v/>
      </c>
      <c r="C45" s="29" t="str">
        <f>'2. 不適合要件への該当確認用ワークシート'!L44</f>
        <v>未回答項目有り</v>
      </c>
      <c r="D45" s="29"/>
      <c r="E45" s="29"/>
      <c r="F45" s="29"/>
      <c r="G45" s="29"/>
      <c r="H45" s="29"/>
      <c r="I45" s="29"/>
      <c r="J45" s="29" t="str">
        <f t="shared" si="1"/>
        <v>未回答項目有り</v>
      </c>
      <c r="K45" s="29" t="str">
        <f t="shared" si="2"/>
        <v>非該当</v>
      </c>
      <c r="L45" s="30"/>
      <c r="M45" s="29"/>
      <c r="N45" s="29" t="str">
        <f t="shared" si="5"/>
        <v>非該当</v>
      </c>
      <c r="O45" s="32"/>
      <c r="P45" s="32"/>
      <c r="Q45" s="29" t="str">
        <f t="shared" si="3"/>
        <v>未回答項目有り</v>
      </c>
      <c r="R45" s="29"/>
      <c r="S45" s="29"/>
      <c r="T45" s="29"/>
      <c r="U45" s="29"/>
      <c r="V45" s="18"/>
      <c r="W45" s="29" t="str">
        <f t="shared" si="4"/>
        <v>未回答項目有り</v>
      </c>
      <c r="X45" s="29" t="str">
        <f t="shared" si="6"/>
        <v>未回答項目有り</v>
      </c>
      <c r="Y45" s="44"/>
      <c r="Z45" s="44"/>
      <c r="AA45" s="30"/>
      <c r="AB45" s="30"/>
      <c r="AC45" s="30"/>
      <c r="AD45" s="30"/>
      <c r="AE45" s="60"/>
      <c r="AF45" s="18"/>
    </row>
    <row r="46" spans="1:32" ht="27" x14ac:dyDescent="0.35">
      <c r="A46" s="10">
        <f t="shared" si="0"/>
        <v>37</v>
      </c>
      <c r="B46" s="17" t="str">
        <f>IF('2. 不適合要件への該当確認用ワークシート'!B45="","",'2. 不適合要件への該当確認用ワークシート'!B45)</f>
        <v/>
      </c>
      <c r="C46" s="29" t="str">
        <f>'2. 不適合要件への該当確認用ワークシート'!L45</f>
        <v>未回答項目有り</v>
      </c>
      <c r="D46" s="29"/>
      <c r="E46" s="29"/>
      <c r="F46" s="29"/>
      <c r="G46" s="29"/>
      <c r="H46" s="29"/>
      <c r="I46" s="29"/>
      <c r="J46" s="29" t="str">
        <f t="shared" si="1"/>
        <v>未回答項目有り</v>
      </c>
      <c r="K46" s="29" t="str">
        <f t="shared" si="2"/>
        <v>非該当</v>
      </c>
      <c r="L46" s="30"/>
      <c r="M46" s="29"/>
      <c r="N46" s="29" t="str">
        <f t="shared" si="5"/>
        <v>非該当</v>
      </c>
      <c r="O46" s="32"/>
      <c r="P46" s="32"/>
      <c r="Q46" s="29" t="str">
        <f t="shared" si="3"/>
        <v>未回答項目有り</v>
      </c>
      <c r="R46" s="29"/>
      <c r="S46" s="29"/>
      <c r="T46" s="29"/>
      <c r="U46" s="29"/>
      <c r="V46" s="18"/>
      <c r="W46" s="29" t="str">
        <f t="shared" si="4"/>
        <v>未回答項目有り</v>
      </c>
      <c r="X46" s="29" t="str">
        <f t="shared" si="6"/>
        <v>未回答項目有り</v>
      </c>
      <c r="Y46" s="44"/>
      <c r="Z46" s="44"/>
      <c r="AA46" s="30"/>
      <c r="AB46" s="30"/>
      <c r="AC46" s="30"/>
      <c r="AD46" s="30"/>
      <c r="AE46" s="60"/>
      <c r="AF46" s="18"/>
    </row>
    <row r="47" spans="1:32" ht="27" x14ac:dyDescent="0.35">
      <c r="A47" s="10">
        <f t="shared" si="0"/>
        <v>38</v>
      </c>
      <c r="B47" s="17" t="str">
        <f>IF('2. 不適合要件への該当確認用ワークシート'!B46="","",'2. 不適合要件への該当確認用ワークシート'!B46)</f>
        <v/>
      </c>
      <c r="C47" s="29" t="str">
        <f>'2. 不適合要件への該当確認用ワークシート'!L46</f>
        <v>未回答項目有り</v>
      </c>
      <c r="D47" s="29"/>
      <c r="E47" s="29"/>
      <c r="F47" s="29"/>
      <c r="G47" s="29"/>
      <c r="H47" s="29"/>
      <c r="I47" s="29"/>
      <c r="J47" s="29" t="str">
        <f t="shared" si="1"/>
        <v>未回答項目有り</v>
      </c>
      <c r="K47" s="29" t="str">
        <f t="shared" si="2"/>
        <v>非該当</v>
      </c>
      <c r="L47" s="30"/>
      <c r="M47" s="29"/>
      <c r="N47" s="29" t="str">
        <f t="shared" si="5"/>
        <v>非該当</v>
      </c>
      <c r="O47" s="32"/>
      <c r="P47" s="32"/>
      <c r="Q47" s="29" t="str">
        <f t="shared" si="3"/>
        <v>未回答項目有り</v>
      </c>
      <c r="R47" s="29"/>
      <c r="S47" s="29"/>
      <c r="T47" s="29"/>
      <c r="U47" s="29"/>
      <c r="V47" s="18"/>
      <c r="W47" s="29" t="str">
        <f t="shared" si="4"/>
        <v>未回答項目有り</v>
      </c>
      <c r="X47" s="29" t="str">
        <f t="shared" si="6"/>
        <v>未回答項目有り</v>
      </c>
      <c r="Y47" s="44"/>
      <c r="Z47" s="44"/>
      <c r="AA47" s="30"/>
      <c r="AB47" s="30"/>
      <c r="AC47" s="30"/>
      <c r="AD47" s="30"/>
      <c r="AE47" s="60"/>
      <c r="AF47" s="18"/>
    </row>
    <row r="48" spans="1:32" ht="27" customHeight="1" x14ac:dyDescent="0.35">
      <c r="A48" s="10">
        <f t="shared" si="0"/>
        <v>39</v>
      </c>
      <c r="B48" s="17" t="str">
        <f>IF('2. 不適合要件への該当確認用ワークシート'!B47="","",'2. 不適合要件への該当確認用ワークシート'!B47)</f>
        <v/>
      </c>
      <c r="C48" s="29" t="str">
        <f>'2. 不適合要件への該当確認用ワークシート'!L47</f>
        <v>未回答項目有り</v>
      </c>
      <c r="D48" s="29"/>
      <c r="E48" s="29"/>
      <c r="F48" s="29"/>
      <c r="G48" s="29"/>
      <c r="H48" s="29"/>
      <c r="I48" s="29"/>
      <c r="J48" s="29" t="str">
        <f t="shared" si="1"/>
        <v>未回答項目有り</v>
      </c>
      <c r="K48" s="29" t="str">
        <f t="shared" si="2"/>
        <v>非該当</v>
      </c>
      <c r="L48" s="30"/>
      <c r="M48" s="29"/>
      <c r="N48" s="29" t="str">
        <f t="shared" si="5"/>
        <v>非該当</v>
      </c>
      <c r="O48" s="32"/>
      <c r="P48" s="32"/>
      <c r="Q48" s="29" t="str">
        <f t="shared" si="3"/>
        <v>未回答項目有り</v>
      </c>
      <c r="R48" s="29"/>
      <c r="S48" s="29"/>
      <c r="T48" s="29"/>
      <c r="U48" s="29"/>
      <c r="V48" s="18"/>
      <c r="W48" s="29" t="str">
        <f t="shared" si="4"/>
        <v>未回答項目有り</v>
      </c>
      <c r="X48" s="29" t="str">
        <f t="shared" si="6"/>
        <v>未回答項目有り</v>
      </c>
      <c r="Y48" s="44"/>
      <c r="Z48" s="44"/>
      <c r="AA48" s="30"/>
      <c r="AB48" s="30"/>
      <c r="AC48" s="30"/>
      <c r="AD48" s="30"/>
      <c r="AE48" s="60"/>
      <c r="AF48" s="18"/>
    </row>
    <row r="49" spans="1:32" ht="27" x14ac:dyDescent="0.35">
      <c r="A49" s="10">
        <f t="shared" si="0"/>
        <v>40</v>
      </c>
      <c r="B49" s="17" t="str">
        <f>IF('2. 不適合要件への該当確認用ワークシート'!B48="","",'2. 不適合要件への該当確認用ワークシート'!B48)</f>
        <v/>
      </c>
      <c r="C49" s="29" t="str">
        <f>'2. 不適合要件への該当確認用ワークシート'!L48</f>
        <v>未回答項目有り</v>
      </c>
      <c r="D49" s="29"/>
      <c r="E49" s="29"/>
      <c r="F49" s="29"/>
      <c r="G49" s="29"/>
      <c r="H49" s="29"/>
      <c r="I49" s="29"/>
      <c r="J49" s="29" t="str">
        <f t="shared" si="1"/>
        <v>未回答項目有り</v>
      </c>
      <c r="K49" s="29" t="str">
        <f t="shared" si="2"/>
        <v>非該当</v>
      </c>
      <c r="L49" s="30"/>
      <c r="M49" s="29"/>
      <c r="N49" s="29" t="str">
        <f t="shared" si="5"/>
        <v>非該当</v>
      </c>
      <c r="O49" s="32"/>
      <c r="P49" s="32"/>
      <c r="Q49" s="29" t="str">
        <f t="shared" si="3"/>
        <v>未回答項目有り</v>
      </c>
      <c r="R49" s="29"/>
      <c r="S49" s="29"/>
      <c r="T49" s="29"/>
      <c r="U49" s="29"/>
      <c r="V49" s="18"/>
      <c r="W49" s="29" t="str">
        <f t="shared" si="4"/>
        <v>未回答項目有り</v>
      </c>
      <c r="X49" s="29" t="str">
        <f t="shared" si="6"/>
        <v>未回答項目有り</v>
      </c>
      <c r="Y49" s="44"/>
      <c r="Z49" s="44"/>
      <c r="AA49" s="30"/>
      <c r="AB49" s="30"/>
      <c r="AC49" s="30"/>
      <c r="AD49" s="30"/>
      <c r="AE49" s="60"/>
      <c r="AF49" s="18"/>
    </row>
    <row r="50" spans="1:32" ht="27" x14ac:dyDescent="0.35">
      <c r="A50" s="10">
        <f t="shared" si="0"/>
        <v>41</v>
      </c>
      <c r="B50" s="17" t="str">
        <f>IF('2. 不適合要件への該当確認用ワークシート'!B49="","",'2. 不適合要件への該当確認用ワークシート'!B49)</f>
        <v/>
      </c>
      <c r="C50" s="29" t="str">
        <f>'2. 不適合要件への該当確認用ワークシート'!L49</f>
        <v>未回答項目有り</v>
      </c>
      <c r="D50" s="29"/>
      <c r="E50" s="29"/>
      <c r="F50" s="29"/>
      <c r="G50" s="29"/>
      <c r="H50" s="29"/>
      <c r="I50" s="29"/>
      <c r="J50" s="29" t="str">
        <f t="shared" si="1"/>
        <v>未回答項目有り</v>
      </c>
      <c r="K50" s="29" t="str">
        <f t="shared" si="2"/>
        <v>非該当</v>
      </c>
      <c r="L50" s="30"/>
      <c r="M50" s="29"/>
      <c r="N50" s="29" t="str">
        <f t="shared" si="5"/>
        <v>非該当</v>
      </c>
      <c r="O50" s="32"/>
      <c r="P50" s="32"/>
      <c r="Q50" s="29" t="str">
        <f t="shared" si="3"/>
        <v>未回答項目有り</v>
      </c>
      <c r="R50" s="29"/>
      <c r="S50" s="29"/>
      <c r="T50" s="29"/>
      <c r="U50" s="29"/>
      <c r="V50" s="18"/>
      <c r="W50" s="29" t="str">
        <f t="shared" si="4"/>
        <v>未回答項目有り</v>
      </c>
      <c r="X50" s="29" t="str">
        <f t="shared" si="6"/>
        <v>未回答項目有り</v>
      </c>
      <c r="Y50" s="44"/>
      <c r="Z50" s="44"/>
      <c r="AA50" s="30"/>
      <c r="AB50" s="30"/>
      <c r="AC50" s="30"/>
      <c r="AD50" s="30"/>
      <c r="AE50" s="60"/>
      <c r="AF50" s="18"/>
    </row>
    <row r="51" spans="1:32" ht="27" x14ac:dyDescent="0.35">
      <c r="A51" s="10">
        <f t="shared" si="0"/>
        <v>42</v>
      </c>
      <c r="B51" s="17" t="str">
        <f>IF('2. 不適合要件への該当確認用ワークシート'!B50="","",'2. 不適合要件への該当確認用ワークシート'!B50)</f>
        <v/>
      </c>
      <c r="C51" s="29" t="str">
        <f>'2. 不適合要件への該当確認用ワークシート'!L50</f>
        <v>未回答項目有り</v>
      </c>
      <c r="D51" s="29"/>
      <c r="E51" s="29"/>
      <c r="F51" s="29"/>
      <c r="G51" s="29"/>
      <c r="H51" s="29"/>
      <c r="I51" s="29"/>
      <c r="J51" s="29" t="str">
        <f t="shared" si="1"/>
        <v>未回答項目有り</v>
      </c>
      <c r="K51" s="29" t="str">
        <f t="shared" si="2"/>
        <v>非該当</v>
      </c>
      <c r="L51" s="30"/>
      <c r="M51" s="29"/>
      <c r="N51" s="29" t="str">
        <f t="shared" si="5"/>
        <v>非該当</v>
      </c>
      <c r="O51" s="32"/>
      <c r="P51" s="32"/>
      <c r="Q51" s="29" t="str">
        <f t="shared" si="3"/>
        <v>未回答項目有り</v>
      </c>
      <c r="R51" s="29"/>
      <c r="S51" s="29"/>
      <c r="T51" s="29"/>
      <c r="U51" s="29"/>
      <c r="V51" s="18"/>
      <c r="W51" s="29" t="str">
        <f t="shared" si="4"/>
        <v>未回答項目有り</v>
      </c>
      <c r="X51" s="29" t="str">
        <f t="shared" si="6"/>
        <v>未回答項目有り</v>
      </c>
      <c r="Y51" s="44"/>
      <c r="Z51" s="44"/>
      <c r="AA51" s="30"/>
      <c r="AB51" s="30"/>
      <c r="AC51" s="30"/>
      <c r="AD51" s="30"/>
      <c r="AE51" s="60"/>
      <c r="AF51" s="18"/>
    </row>
    <row r="52" spans="1:32" ht="27" x14ac:dyDescent="0.35">
      <c r="A52" s="10">
        <f t="shared" si="0"/>
        <v>43</v>
      </c>
      <c r="B52" s="17" t="str">
        <f>IF('2. 不適合要件への該当確認用ワークシート'!B51="","",'2. 不適合要件への該当確認用ワークシート'!B51)</f>
        <v/>
      </c>
      <c r="C52" s="29" t="str">
        <f>'2. 不適合要件への該当確認用ワークシート'!L51</f>
        <v>未回答項目有り</v>
      </c>
      <c r="D52" s="29"/>
      <c r="E52" s="29"/>
      <c r="F52" s="29"/>
      <c r="G52" s="29"/>
      <c r="H52" s="29"/>
      <c r="I52" s="29"/>
      <c r="J52" s="29" t="str">
        <f t="shared" si="1"/>
        <v>未回答項目有り</v>
      </c>
      <c r="K52" s="29" t="str">
        <f t="shared" si="2"/>
        <v>非該当</v>
      </c>
      <c r="L52" s="30"/>
      <c r="M52" s="29"/>
      <c r="N52" s="29" t="str">
        <f t="shared" si="5"/>
        <v>非該当</v>
      </c>
      <c r="O52" s="32"/>
      <c r="P52" s="32"/>
      <c r="Q52" s="29" t="str">
        <f t="shared" si="3"/>
        <v>未回答項目有り</v>
      </c>
      <c r="R52" s="29"/>
      <c r="S52" s="29"/>
      <c r="T52" s="29"/>
      <c r="U52" s="29"/>
      <c r="V52" s="18"/>
      <c r="W52" s="29" t="str">
        <f t="shared" si="4"/>
        <v>未回答項目有り</v>
      </c>
      <c r="X52" s="29" t="str">
        <f t="shared" si="6"/>
        <v>未回答項目有り</v>
      </c>
      <c r="Y52" s="44"/>
      <c r="Z52" s="44"/>
      <c r="AA52" s="30"/>
      <c r="AB52" s="30"/>
      <c r="AC52" s="30"/>
      <c r="AD52" s="30"/>
      <c r="AE52" s="60"/>
      <c r="AF52" s="18"/>
    </row>
    <row r="53" spans="1:32" ht="27" customHeight="1" x14ac:dyDescent="0.35">
      <c r="A53" s="10">
        <f t="shared" si="0"/>
        <v>44</v>
      </c>
      <c r="B53" s="17" t="str">
        <f>IF('2. 不適合要件への該当確認用ワークシート'!B52="","",'2. 不適合要件への該当確認用ワークシート'!B52)</f>
        <v/>
      </c>
      <c r="C53" s="29" t="str">
        <f>'2. 不適合要件への該当確認用ワークシート'!L52</f>
        <v>未回答項目有り</v>
      </c>
      <c r="D53" s="29"/>
      <c r="E53" s="29"/>
      <c r="F53" s="29"/>
      <c r="G53" s="29"/>
      <c r="H53" s="29"/>
      <c r="I53" s="29"/>
      <c r="J53" s="29" t="str">
        <f t="shared" si="1"/>
        <v>未回答項目有り</v>
      </c>
      <c r="K53" s="29" t="str">
        <f t="shared" si="2"/>
        <v>非該当</v>
      </c>
      <c r="L53" s="30"/>
      <c r="M53" s="29"/>
      <c r="N53" s="29" t="str">
        <f t="shared" si="5"/>
        <v>非該当</v>
      </c>
      <c r="O53" s="32"/>
      <c r="P53" s="32"/>
      <c r="Q53" s="29" t="str">
        <f t="shared" si="3"/>
        <v>未回答項目有り</v>
      </c>
      <c r="R53" s="29"/>
      <c r="S53" s="29"/>
      <c r="T53" s="29"/>
      <c r="U53" s="29"/>
      <c r="V53" s="18"/>
      <c r="W53" s="29" t="str">
        <f t="shared" si="4"/>
        <v>未回答項目有り</v>
      </c>
      <c r="X53" s="29" t="str">
        <f t="shared" si="6"/>
        <v>未回答項目有り</v>
      </c>
      <c r="Y53" s="44"/>
      <c r="Z53" s="44"/>
      <c r="AA53" s="30"/>
      <c r="AB53" s="30"/>
      <c r="AC53" s="30"/>
      <c r="AD53" s="30"/>
      <c r="AE53" s="60"/>
      <c r="AF53" s="18"/>
    </row>
    <row r="54" spans="1:32" ht="27" x14ac:dyDescent="0.35">
      <c r="A54" s="10">
        <f t="shared" si="0"/>
        <v>45</v>
      </c>
      <c r="B54" s="17" t="str">
        <f>IF('2. 不適合要件への該当確認用ワークシート'!B53="","",'2. 不適合要件への該当確認用ワークシート'!B53)</f>
        <v/>
      </c>
      <c r="C54" s="29" t="str">
        <f>'2. 不適合要件への該当確認用ワークシート'!L53</f>
        <v>未回答項目有り</v>
      </c>
      <c r="D54" s="29"/>
      <c r="E54" s="29"/>
      <c r="F54" s="29"/>
      <c r="G54" s="29"/>
      <c r="H54" s="29"/>
      <c r="I54" s="29"/>
      <c r="J54" s="29" t="str">
        <f t="shared" si="1"/>
        <v>未回答項目有り</v>
      </c>
      <c r="K54" s="29" t="str">
        <f t="shared" si="2"/>
        <v>非該当</v>
      </c>
      <c r="L54" s="30"/>
      <c r="M54" s="29"/>
      <c r="N54" s="29" t="str">
        <f t="shared" si="5"/>
        <v>非該当</v>
      </c>
      <c r="O54" s="32"/>
      <c r="P54" s="32"/>
      <c r="Q54" s="29" t="str">
        <f t="shared" si="3"/>
        <v>未回答項目有り</v>
      </c>
      <c r="R54" s="29"/>
      <c r="S54" s="29"/>
      <c r="T54" s="29"/>
      <c r="U54" s="29"/>
      <c r="V54" s="18"/>
      <c r="W54" s="29" t="str">
        <f t="shared" si="4"/>
        <v>未回答項目有り</v>
      </c>
      <c r="X54" s="29" t="str">
        <f t="shared" si="6"/>
        <v>未回答項目有り</v>
      </c>
      <c r="Y54" s="44"/>
      <c r="Z54" s="44"/>
      <c r="AA54" s="30"/>
      <c r="AB54" s="30"/>
      <c r="AC54" s="30"/>
      <c r="AD54" s="30"/>
      <c r="AE54" s="60"/>
      <c r="AF54" s="18"/>
    </row>
    <row r="55" spans="1:32" ht="27" x14ac:dyDescent="0.35">
      <c r="A55" s="10">
        <f t="shared" si="0"/>
        <v>46</v>
      </c>
      <c r="B55" s="17" t="str">
        <f>IF('2. 不適合要件への該当確認用ワークシート'!B54="","",'2. 不適合要件への該当確認用ワークシート'!B54)</f>
        <v/>
      </c>
      <c r="C55" s="29" t="str">
        <f>'2. 不適合要件への該当確認用ワークシート'!L54</f>
        <v>未回答項目有り</v>
      </c>
      <c r="D55" s="29"/>
      <c r="E55" s="29"/>
      <c r="F55" s="29"/>
      <c r="G55" s="29"/>
      <c r="H55" s="29"/>
      <c r="I55" s="29"/>
      <c r="J55" s="29" t="str">
        <f t="shared" si="1"/>
        <v>未回答項目有り</v>
      </c>
      <c r="K55" s="29" t="str">
        <f t="shared" si="2"/>
        <v>非該当</v>
      </c>
      <c r="L55" s="30"/>
      <c r="M55" s="29"/>
      <c r="N55" s="29" t="str">
        <f t="shared" si="5"/>
        <v>非該当</v>
      </c>
      <c r="O55" s="32"/>
      <c r="P55" s="32"/>
      <c r="Q55" s="29" t="str">
        <f t="shared" si="3"/>
        <v>未回答項目有り</v>
      </c>
      <c r="R55" s="29"/>
      <c r="S55" s="29"/>
      <c r="T55" s="29"/>
      <c r="U55" s="29"/>
      <c r="V55" s="18"/>
      <c r="W55" s="29" t="str">
        <f t="shared" si="4"/>
        <v>未回答項目有り</v>
      </c>
      <c r="X55" s="29" t="str">
        <f t="shared" si="6"/>
        <v>未回答項目有り</v>
      </c>
      <c r="Y55" s="44"/>
      <c r="Z55" s="44"/>
      <c r="AA55" s="30"/>
      <c r="AB55" s="30"/>
      <c r="AC55" s="30"/>
      <c r="AD55" s="30"/>
      <c r="AE55" s="60"/>
      <c r="AF55" s="18"/>
    </row>
    <row r="56" spans="1:32" ht="27" x14ac:dyDescent="0.35">
      <c r="A56" s="10">
        <f t="shared" si="0"/>
        <v>47</v>
      </c>
      <c r="B56" s="17" t="str">
        <f>IF('2. 不適合要件への該当確認用ワークシート'!B55="","",'2. 不適合要件への該当確認用ワークシート'!B55)</f>
        <v/>
      </c>
      <c r="C56" s="29" t="str">
        <f>'2. 不適合要件への該当確認用ワークシート'!L55</f>
        <v>未回答項目有り</v>
      </c>
      <c r="D56" s="29"/>
      <c r="E56" s="29"/>
      <c r="F56" s="29"/>
      <c r="G56" s="29"/>
      <c r="H56" s="29"/>
      <c r="I56" s="29"/>
      <c r="J56" s="29" t="str">
        <f t="shared" si="1"/>
        <v>未回答項目有り</v>
      </c>
      <c r="K56" s="29" t="str">
        <f t="shared" si="2"/>
        <v>非該当</v>
      </c>
      <c r="L56" s="30"/>
      <c r="M56" s="29"/>
      <c r="N56" s="29" t="str">
        <f t="shared" si="5"/>
        <v>非該当</v>
      </c>
      <c r="O56" s="32"/>
      <c r="P56" s="32"/>
      <c r="Q56" s="29" t="str">
        <f t="shared" si="3"/>
        <v>未回答項目有り</v>
      </c>
      <c r="R56" s="29"/>
      <c r="S56" s="29"/>
      <c r="T56" s="29"/>
      <c r="U56" s="29"/>
      <c r="V56" s="18"/>
      <c r="W56" s="29" t="str">
        <f t="shared" si="4"/>
        <v>未回答項目有り</v>
      </c>
      <c r="X56" s="29" t="str">
        <f t="shared" si="6"/>
        <v>未回答項目有り</v>
      </c>
      <c r="Y56" s="44"/>
      <c r="Z56" s="44"/>
      <c r="AA56" s="30"/>
      <c r="AB56" s="30"/>
      <c r="AC56" s="30"/>
      <c r="AD56" s="30"/>
      <c r="AE56" s="60"/>
      <c r="AF56" s="18"/>
    </row>
    <row r="57" spans="1:32" ht="27" customHeight="1" x14ac:dyDescent="0.35">
      <c r="A57" s="10">
        <f t="shared" si="0"/>
        <v>48</v>
      </c>
      <c r="B57" s="17" t="str">
        <f>IF('2. 不適合要件への該当確認用ワークシート'!B56="","",'2. 不適合要件への該当確認用ワークシート'!B56)</f>
        <v/>
      </c>
      <c r="C57" s="29" t="str">
        <f>'2. 不適合要件への該当確認用ワークシート'!L56</f>
        <v>未回答項目有り</v>
      </c>
      <c r="D57" s="29"/>
      <c r="E57" s="29"/>
      <c r="F57" s="29"/>
      <c r="G57" s="29"/>
      <c r="H57" s="29"/>
      <c r="I57" s="29"/>
      <c r="J57" s="29" t="str">
        <f t="shared" si="1"/>
        <v>未回答項目有り</v>
      </c>
      <c r="K57" s="29" t="str">
        <f t="shared" si="2"/>
        <v>非該当</v>
      </c>
      <c r="L57" s="30"/>
      <c r="M57" s="29"/>
      <c r="N57" s="29" t="str">
        <f t="shared" si="5"/>
        <v>非該当</v>
      </c>
      <c r="O57" s="32"/>
      <c r="P57" s="32"/>
      <c r="Q57" s="29" t="str">
        <f t="shared" si="3"/>
        <v>未回答項目有り</v>
      </c>
      <c r="R57" s="29"/>
      <c r="S57" s="29"/>
      <c r="T57" s="29"/>
      <c r="U57" s="29"/>
      <c r="V57" s="18"/>
      <c r="W57" s="29" t="str">
        <f t="shared" si="4"/>
        <v>未回答項目有り</v>
      </c>
      <c r="X57" s="29" t="str">
        <f t="shared" si="6"/>
        <v>未回答項目有り</v>
      </c>
      <c r="Y57" s="44"/>
      <c r="Z57" s="44"/>
      <c r="AA57" s="30"/>
      <c r="AB57" s="30"/>
      <c r="AC57" s="30"/>
      <c r="AD57" s="30"/>
      <c r="AE57" s="60"/>
      <c r="AF57" s="18"/>
    </row>
    <row r="58" spans="1:32" ht="27" x14ac:dyDescent="0.35">
      <c r="A58" s="10">
        <f t="shared" si="0"/>
        <v>49</v>
      </c>
      <c r="B58" s="17" t="str">
        <f>IF('2. 不適合要件への該当確認用ワークシート'!B57="","",'2. 不適合要件への該当確認用ワークシート'!B57)</f>
        <v/>
      </c>
      <c r="C58" s="29" t="str">
        <f>'2. 不適合要件への該当確認用ワークシート'!L57</f>
        <v>未回答項目有り</v>
      </c>
      <c r="D58" s="29"/>
      <c r="E58" s="29"/>
      <c r="F58" s="29"/>
      <c r="G58" s="29"/>
      <c r="H58" s="29"/>
      <c r="I58" s="29"/>
      <c r="J58" s="29" t="str">
        <f t="shared" si="1"/>
        <v>未回答項目有り</v>
      </c>
      <c r="K58" s="29" t="str">
        <f t="shared" si="2"/>
        <v>非該当</v>
      </c>
      <c r="L58" s="30"/>
      <c r="M58" s="29"/>
      <c r="N58" s="29" t="str">
        <f t="shared" si="5"/>
        <v>非該当</v>
      </c>
      <c r="O58" s="32"/>
      <c r="P58" s="32"/>
      <c r="Q58" s="29" t="str">
        <f t="shared" si="3"/>
        <v>未回答項目有り</v>
      </c>
      <c r="R58" s="29"/>
      <c r="S58" s="29"/>
      <c r="T58" s="29"/>
      <c r="U58" s="29"/>
      <c r="V58" s="18"/>
      <c r="W58" s="29" t="str">
        <f t="shared" si="4"/>
        <v>未回答項目有り</v>
      </c>
      <c r="X58" s="29" t="str">
        <f t="shared" si="6"/>
        <v>未回答項目有り</v>
      </c>
      <c r="Y58" s="44"/>
      <c r="Z58" s="44"/>
      <c r="AA58" s="30"/>
      <c r="AB58" s="30"/>
      <c r="AC58" s="30"/>
      <c r="AD58" s="30"/>
      <c r="AE58" s="60"/>
      <c r="AF58" s="18"/>
    </row>
    <row r="59" spans="1:32" ht="27" x14ac:dyDescent="0.35">
      <c r="A59" s="10">
        <f t="shared" si="0"/>
        <v>50</v>
      </c>
      <c r="B59" s="17" t="str">
        <f>IF('2. 不適合要件への該当確認用ワークシート'!B58="","",'2. 不適合要件への該当確認用ワークシート'!B58)</f>
        <v/>
      </c>
      <c r="C59" s="29" t="str">
        <f>'2. 不適合要件への該当確認用ワークシート'!L58</f>
        <v>未回答項目有り</v>
      </c>
      <c r="D59" s="29"/>
      <c r="E59" s="29"/>
      <c r="F59" s="29"/>
      <c r="G59" s="29"/>
      <c r="H59" s="29"/>
      <c r="I59" s="29"/>
      <c r="J59" s="29" t="str">
        <f t="shared" si="1"/>
        <v>未回答項目有り</v>
      </c>
      <c r="K59" s="29" t="str">
        <f t="shared" si="2"/>
        <v>非該当</v>
      </c>
      <c r="L59" s="30"/>
      <c r="M59" s="29"/>
      <c r="N59" s="29" t="str">
        <f t="shared" si="5"/>
        <v>非該当</v>
      </c>
      <c r="O59" s="32"/>
      <c r="P59" s="32"/>
      <c r="Q59" s="29" t="str">
        <f t="shared" si="3"/>
        <v>未回答項目有り</v>
      </c>
      <c r="R59" s="29"/>
      <c r="S59" s="29"/>
      <c r="T59" s="29"/>
      <c r="U59" s="29"/>
      <c r="V59" s="18"/>
      <c r="W59" s="29" t="str">
        <f t="shared" si="4"/>
        <v>未回答項目有り</v>
      </c>
      <c r="X59" s="29" t="str">
        <f t="shared" si="6"/>
        <v>未回答項目有り</v>
      </c>
      <c r="Y59" s="44"/>
      <c r="Z59" s="44"/>
      <c r="AA59" s="30"/>
      <c r="AB59" s="30"/>
      <c r="AC59" s="30"/>
      <c r="AD59" s="30"/>
      <c r="AE59" s="60"/>
      <c r="AF59" s="18"/>
    </row>
    <row r="60" spans="1:32" ht="27" x14ac:dyDescent="0.35">
      <c r="A60" s="10">
        <f t="shared" si="0"/>
        <v>51</v>
      </c>
      <c r="B60" s="17" t="str">
        <f>IF('2. 不適合要件への該当確認用ワークシート'!B59="","",'2. 不適合要件への該当確認用ワークシート'!B59)</f>
        <v/>
      </c>
      <c r="C60" s="29" t="str">
        <f>'2. 不適合要件への該当確認用ワークシート'!L59</f>
        <v>未回答項目有り</v>
      </c>
      <c r="D60" s="29"/>
      <c r="E60" s="29"/>
      <c r="F60" s="29"/>
      <c r="G60" s="29"/>
      <c r="H60" s="29"/>
      <c r="I60" s="29"/>
      <c r="J60" s="29" t="str">
        <f t="shared" si="1"/>
        <v>未回答項目有り</v>
      </c>
      <c r="K60" s="29" t="str">
        <f t="shared" si="2"/>
        <v>非該当</v>
      </c>
      <c r="L60" s="30"/>
      <c r="M60" s="29"/>
      <c r="N60" s="29" t="str">
        <f t="shared" si="5"/>
        <v>非該当</v>
      </c>
      <c r="O60" s="32"/>
      <c r="P60" s="32"/>
      <c r="Q60" s="29" t="str">
        <f t="shared" si="3"/>
        <v>未回答項目有り</v>
      </c>
      <c r="R60" s="29"/>
      <c r="S60" s="29"/>
      <c r="T60" s="29"/>
      <c r="U60" s="29"/>
      <c r="V60" s="18"/>
      <c r="W60" s="29" t="str">
        <f t="shared" si="4"/>
        <v>未回答項目有り</v>
      </c>
      <c r="X60" s="29" t="str">
        <f t="shared" si="6"/>
        <v>未回答項目有り</v>
      </c>
      <c r="Y60" s="44"/>
      <c r="Z60" s="44"/>
      <c r="AA60" s="30"/>
      <c r="AB60" s="30"/>
      <c r="AC60" s="30"/>
      <c r="AD60" s="30"/>
      <c r="AE60" s="60"/>
      <c r="AF60" s="18"/>
    </row>
    <row r="61" spans="1:32" ht="27" customHeight="1" x14ac:dyDescent="0.35">
      <c r="A61" s="10">
        <f t="shared" si="0"/>
        <v>52</v>
      </c>
      <c r="B61" s="17" t="str">
        <f>IF('2. 不適合要件への該当確認用ワークシート'!B60="","",'2. 不適合要件への該当確認用ワークシート'!B60)</f>
        <v/>
      </c>
      <c r="C61" s="29" t="str">
        <f>'2. 不適合要件への該当確認用ワークシート'!L60</f>
        <v>未回答項目有り</v>
      </c>
      <c r="D61" s="29"/>
      <c r="E61" s="29"/>
      <c r="F61" s="29"/>
      <c r="G61" s="29"/>
      <c r="H61" s="29"/>
      <c r="I61" s="29"/>
      <c r="J61" s="29" t="str">
        <f t="shared" si="1"/>
        <v>未回答項目有り</v>
      </c>
      <c r="K61" s="29" t="str">
        <f t="shared" si="2"/>
        <v>非該当</v>
      </c>
      <c r="L61" s="30"/>
      <c r="M61" s="29"/>
      <c r="N61" s="29" t="str">
        <f t="shared" si="5"/>
        <v>非該当</v>
      </c>
      <c r="O61" s="32"/>
      <c r="P61" s="32"/>
      <c r="Q61" s="29" t="str">
        <f t="shared" si="3"/>
        <v>未回答項目有り</v>
      </c>
      <c r="R61" s="29"/>
      <c r="S61" s="29"/>
      <c r="T61" s="29"/>
      <c r="U61" s="29"/>
      <c r="V61" s="18"/>
      <c r="W61" s="29" t="str">
        <f t="shared" si="4"/>
        <v>未回答項目有り</v>
      </c>
      <c r="X61" s="29" t="str">
        <f t="shared" si="6"/>
        <v>未回答項目有り</v>
      </c>
      <c r="Y61" s="44"/>
      <c r="Z61" s="44"/>
      <c r="AA61" s="30"/>
      <c r="AB61" s="30"/>
      <c r="AC61" s="30"/>
      <c r="AD61" s="30"/>
      <c r="AE61" s="60"/>
      <c r="AF61" s="18"/>
    </row>
    <row r="62" spans="1:32" ht="27" x14ac:dyDescent="0.35">
      <c r="A62" s="10">
        <f t="shared" si="0"/>
        <v>53</v>
      </c>
      <c r="B62" s="17" t="str">
        <f>IF('2. 不適合要件への該当確認用ワークシート'!B61="","",'2. 不適合要件への該当確認用ワークシート'!B61)</f>
        <v/>
      </c>
      <c r="C62" s="29" t="str">
        <f>'2. 不適合要件への該当確認用ワークシート'!L61</f>
        <v>未回答項目有り</v>
      </c>
      <c r="D62" s="29"/>
      <c r="E62" s="29"/>
      <c r="F62" s="29"/>
      <c r="G62" s="29"/>
      <c r="H62" s="29"/>
      <c r="I62" s="29"/>
      <c r="J62" s="29" t="str">
        <f t="shared" si="1"/>
        <v>未回答項目有り</v>
      </c>
      <c r="K62" s="29" t="str">
        <f t="shared" si="2"/>
        <v>非該当</v>
      </c>
      <c r="L62" s="30"/>
      <c r="M62" s="29"/>
      <c r="N62" s="29" t="str">
        <f t="shared" si="5"/>
        <v>非該当</v>
      </c>
      <c r="O62" s="32"/>
      <c r="P62" s="32"/>
      <c r="Q62" s="29" t="str">
        <f t="shared" si="3"/>
        <v>未回答項目有り</v>
      </c>
      <c r="R62" s="29"/>
      <c r="S62" s="29"/>
      <c r="T62" s="29"/>
      <c r="U62" s="29"/>
      <c r="V62" s="18"/>
      <c r="W62" s="29" t="str">
        <f t="shared" si="4"/>
        <v>未回答項目有り</v>
      </c>
      <c r="X62" s="29" t="str">
        <f t="shared" si="6"/>
        <v>未回答項目有り</v>
      </c>
      <c r="Y62" s="44"/>
      <c r="Z62" s="44"/>
      <c r="AA62" s="30"/>
      <c r="AB62" s="30"/>
      <c r="AC62" s="30"/>
      <c r="AD62" s="30"/>
      <c r="AE62" s="60"/>
      <c r="AF62" s="18"/>
    </row>
    <row r="63" spans="1:32" ht="27" x14ac:dyDescent="0.35">
      <c r="A63" s="10">
        <f t="shared" si="0"/>
        <v>54</v>
      </c>
      <c r="B63" s="17" t="str">
        <f>IF('2. 不適合要件への該当確認用ワークシート'!B62="","",'2. 不適合要件への該当確認用ワークシート'!B62)</f>
        <v/>
      </c>
      <c r="C63" s="29" t="str">
        <f>'2. 不適合要件への該当確認用ワークシート'!L62</f>
        <v>未回答項目有り</v>
      </c>
      <c r="D63" s="29"/>
      <c r="E63" s="29"/>
      <c r="F63" s="29"/>
      <c r="G63" s="29"/>
      <c r="H63" s="29"/>
      <c r="I63" s="29"/>
      <c r="J63" s="29" t="str">
        <f t="shared" si="1"/>
        <v>未回答項目有り</v>
      </c>
      <c r="K63" s="29" t="str">
        <f t="shared" si="2"/>
        <v>非該当</v>
      </c>
      <c r="L63" s="30"/>
      <c r="M63" s="29"/>
      <c r="N63" s="29" t="str">
        <f t="shared" si="5"/>
        <v>非該当</v>
      </c>
      <c r="O63" s="32"/>
      <c r="P63" s="32"/>
      <c r="Q63" s="29" t="str">
        <f t="shared" si="3"/>
        <v>未回答項目有り</v>
      </c>
      <c r="R63" s="29"/>
      <c r="S63" s="29"/>
      <c r="T63" s="29"/>
      <c r="U63" s="29"/>
      <c r="V63" s="18"/>
      <c r="W63" s="29" t="str">
        <f t="shared" si="4"/>
        <v>未回答項目有り</v>
      </c>
      <c r="X63" s="29" t="str">
        <f t="shared" si="6"/>
        <v>未回答項目有り</v>
      </c>
      <c r="Y63" s="44"/>
      <c r="Z63" s="44"/>
      <c r="AA63" s="30"/>
      <c r="AB63" s="30"/>
      <c r="AC63" s="30"/>
      <c r="AD63" s="30"/>
      <c r="AE63" s="60"/>
      <c r="AF63" s="18"/>
    </row>
    <row r="64" spans="1:32" ht="27" x14ac:dyDescent="0.35">
      <c r="A64" s="10">
        <f t="shared" si="0"/>
        <v>55</v>
      </c>
      <c r="B64" s="17" t="str">
        <f>IF('2. 不適合要件への該当確認用ワークシート'!B63="","",'2. 不適合要件への該当確認用ワークシート'!B63)</f>
        <v/>
      </c>
      <c r="C64" s="29" t="str">
        <f>'2. 不適合要件への該当確認用ワークシート'!L63</f>
        <v>未回答項目有り</v>
      </c>
      <c r="D64" s="29"/>
      <c r="E64" s="29"/>
      <c r="F64" s="29"/>
      <c r="G64" s="29"/>
      <c r="H64" s="29"/>
      <c r="I64" s="29"/>
      <c r="J64" s="29" t="str">
        <f t="shared" si="1"/>
        <v>未回答項目有り</v>
      </c>
      <c r="K64" s="29" t="str">
        <f t="shared" si="2"/>
        <v>非該当</v>
      </c>
      <c r="L64" s="30"/>
      <c r="M64" s="29"/>
      <c r="N64" s="29" t="str">
        <f t="shared" si="5"/>
        <v>非該当</v>
      </c>
      <c r="O64" s="32"/>
      <c r="P64" s="32"/>
      <c r="Q64" s="29" t="str">
        <f t="shared" si="3"/>
        <v>未回答項目有り</v>
      </c>
      <c r="R64" s="29"/>
      <c r="S64" s="29"/>
      <c r="T64" s="29"/>
      <c r="U64" s="29"/>
      <c r="V64" s="18"/>
      <c r="W64" s="29" t="str">
        <f t="shared" si="4"/>
        <v>未回答項目有り</v>
      </c>
      <c r="X64" s="29" t="str">
        <f t="shared" si="6"/>
        <v>未回答項目有り</v>
      </c>
      <c r="Y64" s="44"/>
      <c r="Z64" s="44"/>
      <c r="AA64" s="30"/>
      <c r="AB64" s="30"/>
      <c r="AC64" s="30"/>
      <c r="AD64" s="30"/>
      <c r="AE64" s="60"/>
      <c r="AF64" s="18"/>
    </row>
    <row r="65" spans="1:32" ht="27" customHeight="1" x14ac:dyDescent="0.35">
      <c r="A65" s="10">
        <f t="shared" si="0"/>
        <v>56</v>
      </c>
      <c r="B65" s="17" t="str">
        <f>IF('2. 不適合要件への該当確認用ワークシート'!B64="","",'2. 不適合要件への該当確認用ワークシート'!B64)</f>
        <v/>
      </c>
      <c r="C65" s="29" t="str">
        <f>'2. 不適合要件への該当確認用ワークシート'!L64</f>
        <v>未回答項目有り</v>
      </c>
      <c r="D65" s="29"/>
      <c r="E65" s="29"/>
      <c r="F65" s="29"/>
      <c r="G65" s="29"/>
      <c r="H65" s="29"/>
      <c r="I65" s="29"/>
      <c r="J65" s="29" t="str">
        <f t="shared" si="1"/>
        <v>未回答項目有り</v>
      </c>
      <c r="K65" s="29" t="str">
        <f t="shared" si="2"/>
        <v>非該当</v>
      </c>
      <c r="L65" s="30"/>
      <c r="M65" s="29"/>
      <c r="N65" s="29" t="str">
        <f t="shared" si="5"/>
        <v>非該当</v>
      </c>
      <c r="O65" s="32"/>
      <c r="P65" s="32"/>
      <c r="Q65" s="29" t="str">
        <f t="shared" si="3"/>
        <v>未回答項目有り</v>
      </c>
      <c r="R65" s="29"/>
      <c r="S65" s="29"/>
      <c r="T65" s="29"/>
      <c r="U65" s="29"/>
      <c r="V65" s="18"/>
      <c r="W65" s="29" t="str">
        <f t="shared" si="4"/>
        <v>未回答項目有り</v>
      </c>
      <c r="X65" s="29" t="str">
        <f t="shared" si="6"/>
        <v>未回答項目有り</v>
      </c>
      <c r="Y65" s="44"/>
      <c r="Z65" s="44"/>
      <c r="AA65" s="30"/>
      <c r="AB65" s="30"/>
      <c r="AC65" s="30"/>
      <c r="AD65" s="30"/>
      <c r="AE65" s="60"/>
      <c r="AF65" s="18"/>
    </row>
    <row r="66" spans="1:32" ht="27" x14ac:dyDescent="0.35">
      <c r="A66" s="10">
        <f t="shared" si="0"/>
        <v>57</v>
      </c>
      <c r="B66" s="17" t="str">
        <f>IF('2. 不適合要件への該当確認用ワークシート'!B65="","",'2. 不適合要件への該当確認用ワークシート'!B65)</f>
        <v/>
      </c>
      <c r="C66" s="29" t="str">
        <f>'2. 不適合要件への該当確認用ワークシート'!L65</f>
        <v>未回答項目有り</v>
      </c>
      <c r="D66" s="29"/>
      <c r="E66" s="29"/>
      <c r="F66" s="29"/>
      <c r="G66" s="29"/>
      <c r="H66" s="29"/>
      <c r="I66" s="29"/>
      <c r="J66" s="29" t="str">
        <f t="shared" si="1"/>
        <v>未回答項目有り</v>
      </c>
      <c r="K66" s="29" t="str">
        <f t="shared" si="2"/>
        <v>非該当</v>
      </c>
      <c r="L66" s="30"/>
      <c r="M66" s="29"/>
      <c r="N66" s="29" t="str">
        <f t="shared" si="5"/>
        <v>非該当</v>
      </c>
      <c r="O66" s="32"/>
      <c r="P66" s="32"/>
      <c r="Q66" s="29" t="str">
        <f t="shared" si="3"/>
        <v>未回答項目有り</v>
      </c>
      <c r="R66" s="29"/>
      <c r="S66" s="29"/>
      <c r="T66" s="29"/>
      <c r="U66" s="29"/>
      <c r="V66" s="18"/>
      <c r="W66" s="29" t="str">
        <f t="shared" si="4"/>
        <v>未回答項目有り</v>
      </c>
      <c r="X66" s="29" t="str">
        <f t="shared" si="6"/>
        <v>未回答項目有り</v>
      </c>
      <c r="Y66" s="44"/>
      <c r="Z66" s="44"/>
      <c r="AA66" s="30"/>
      <c r="AB66" s="30"/>
      <c r="AC66" s="30"/>
      <c r="AD66" s="30"/>
      <c r="AE66" s="60"/>
      <c r="AF66" s="18"/>
    </row>
    <row r="67" spans="1:32" ht="27" x14ac:dyDescent="0.35">
      <c r="A67" s="10">
        <f t="shared" si="0"/>
        <v>58</v>
      </c>
      <c r="B67" s="17" t="str">
        <f>IF('2. 不適合要件への該当確認用ワークシート'!B66="","",'2. 不適合要件への該当確認用ワークシート'!B66)</f>
        <v/>
      </c>
      <c r="C67" s="29" t="str">
        <f>'2. 不適合要件への該当確認用ワークシート'!L66</f>
        <v>未回答項目有り</v>
      </c>
      <c r="D67" s="29"/>
      <c r="E67" s="29"/>
      <c r="F67" s="29"/>
      <c r="G67" s="29"/>
      <c r="H67" s="29"/>
      <c r="I67" s="29"/>
      <c r="J67" s="29" t="str">
        <f t="shared" si="1"/>
        <v>未回答項目有り</v>
      </c>
      <c r="K67" s="29" t="str">
        <f t="shared" si="2"/>
        <v>非該当</v>
      </c>
      <c r="L67" s="30"/>
      <c r="M67" s="29"/>
      <c r="N67" s="29" t="str">
        <f t="shared" si="5"/>
        <v>非該当</v>
      </c>
      <c r="O67" s="32"/>
      <c r="P67" s="32"/>
      <c r="Q67" s="29" t="str">
        <f t="shared" si="3"/>
        <v>未回答項目有り</v>
      </c>
      <c r="R67" s="29"/>
      <c r="S67" s="29"/>
      <c r="T67" s="29"/>
      <c r="U67" s="29"/>
      <c r="V67" s="18"/>
      <c r="W67" s="29" t="str">
        <f t="shared" si="4"/>
        <v>未回答項目有り</v>
      </c>
      <c r="X67" s="29" t="str">
        <f t="shared" si="6"/>
        <v>未回答項目有り</v>
      </c>
      <c r="Y67" s="44"/>
      <c r="Z67" s="44"/>
      <c r="AA67" s="30"/>
      <c r="AB67" s="30"/>
      <c r="AC67" s="30"/>
      <c r="AD67" s="30"/>
      <c r="AE67" s="60"/>
      <c r="AF67" s="18"/>
    </row>
    <row r="68" spans="1:32" ht="27" x14ac:dyDescent="0.35">
      <c r="A68" s="10">
        <f t="shared" si="0"/>
        <v>59</v>
      </c>
      <c r="B68" s="17" t="str">
        <f>IF('2. 不適合要件への該当確認用ワークシート'!B67="","",'2. 不適合要件への該当確認用ワークシート'!B67)</f>
        <v/>
      </c>
      <c r="C68" s="29" t="str">
        <f>'2. 不適合要件への該当確認用ワークシート'!L67</f>
        <v>未回答項目有り</v>
      </c>
      <c r="D68" s="29"/>
      <c r="E68" s="29"/>
      <c r="F68" s="29"/>
      <c r="G68" s="29"/>
      <c r="H68" s="29"/>
      <c r="I68" s="29"/>
      <c r="J68" s="29" t="str">
        <f t="shared" si="1"/>
        <v>未回答項目有り</v>
      </c>
      <c r="K68" s="29" t="str">
        <f t="shared" si="2"/>
        <v>非該当</v>
      </c>
      <c r="L68" s="30"/>
      <c r="M68" s="29"/>
      <c r="N68" s="29" t="str">
        <f t="shared" si="5"/>
        <v>非該当</v>
      </c>
      <c r="O68" s="32"/>
      <c r="P68" s="32"/>
      <c r="Q68" s="29" t="str">
        <f t="shared" si="3"/>
        <v>未回答項目有り</v>
      </c>
      <c r="R68" s="29"/>
      <c r="S68" s="29"/>
      <c r="T68" s="29"/>
      <c r="U68" s="29"/>
      <c r="V68" s="18"/>
      <c r="W68" s="29" t="str">
        <f t="shared" si="4"/>
        <v>未回答項目有り</v>
      </c>
      <c r="X68" s="29" t="str">
        <f t="shared" si="6"/>
        <v>未回答項目有り</v>
      </c>
      <c r="Y68" s="44"/>
      <c r="Z68" s="44"/>
      <c r="AA68" s="30"/>
      <c r="AB68" s="30"/>
      <c r="AC68" s="30"/>
      <c r="AD68" s="30"/>
      <c r="AE68" s="60"/>
      <c r="AF68" s="18"/>
    </row>
  </sheetData>
  <autoFilter ref="A9:BB9" xr:uid="{79668A97-40C3-4123-9D34-7CB11711FEE9}"/>
  <mergeCells count="27">
    <mergeCell ref="D7:D9"/>
    <mergeCell ref="AF6:AF9"/>
    <mergeCell ref="A6:A9"/>
    <mergeCell ref="B6:B9"/>
    <mergeCell ref="K6:W6"/>
    <mergeCell ref="E6:J6"/>
    <mergeCell ref="J8:J9"/>
    <mergeCell ref="N8:P8"/>
    <mergeCell ref="W8:W9"/>
    <mergeCell ref="Q8:V8"/>
    <mergeCell ref="C6:C9"/>
    <mergeCell ref="E7:J7"/>
    <mergeCell ref="K7:W7"/>
    <mergeCell ref="E8:E9"/>
    <mergeCell ref="F8:F9"/>
    <mergeCell ref="L9:M9"/>
    <mergeCell ref="K8:M8"/>
    <mergeCell ref="H8:H9"/>
    <mergeCell ref="I8:I9"/>
    <mergeCell ref="G8:G9"/>
    <mergeCell ref="Y8:Z8"/>
    <mergeCell ref="AA8:AC8"/>
    <mergeCell ref="AD8:AD9"/>
    <mergeCell ref="Y7:AD7"/>
    <mergeCell ref="X7:X9"/>
    <mergeCell ref="X6:AE6"/>
    <mergeCell ref="AE7:AE9"/>
  </mergeCells>
  <phoneticPr fontId="1"/>
  <conditionalFormatting sqref="D10:X68">
    <cfRule type="expression" dxfId="4" priority="7">
      <formula>$C10="公開不可"</formula>
    </cfRule>
  </conditionalFormatting>
  <conditionalFormatting sqref="E10:J68">
    <cfRule type="expression" dxfId="3" priority="4">
      <formula>$D10="公開予定"</formula>
    </cfRule>
    <cfRule type="expression" dxfId="2" priority="5">
      <formula>$D10="公開済"</formula>
    </cfRule>
  </conditionalFormatting>
  <conditionalFormatting sqref="X10:X68">
    <cfRule type="expression" dxfId="1" priority="3">
      <formula>$X10="検討結果を記入してください"</formula>
    </cfRule>
  </conditionalFormatting>
  <conditionalFormatting sqref="D10:AE68">
    <cfRule type="expression" dxfId="0" priority="1">
      <formula>$C10="公開不可"</formula>
    </cfRule>
  </conditionalFormatting>
  <dataValidations count="3">
    <dataValidation type="list" allowBlank="1" showInputMessage="1" showErrorMessage="1" sqref="D10:D68" xr:uid="{191DBEE2-DC87-4748-9DB2-FD3C4484E587}">
      <formula1>"公開済,公開予定,未公開"</formula1>
    </dataValidation>
    <dataValidation type="list" allowBlank="1" showInputMessage="1" showErrorMessage="1" sqref="M10:M68" xr:uid="{DD80BFDF-BA0A-4C91-BB47-BD93003F669E}">
      <formula1>"分,時間,日,週,月,年"</formula1>
    </dataValidation>
    <dataValidation type="list" allowBlank="1" showInputMessage="1" showErrorMessage="1" sqref="E10:I68 R10:U68" xr:uid="{B2A794E7-0E03-4D9C-A5E6-E58B1E3DABD2}">
      <formula1>"該当,非該当,要確認"</formula1>
    </dataValidation>
  </dataValidations>
  <pageMargins left="0.70866141732283472" right="0.70866141732283472" top="0.74803149606299213" bottom="0.74803149606299213" header="0.31496062992125984" footer="0.31496062992125984"/>
  <pageSetup paperSize="9" scale="20"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0</_ip_UnifiedCompliancePolicyUIAction>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BFE1892-55CD-4B64-9B63-19F80A3FE761}"/>
</file>

<file path=customXml/itemProps2.xml><?xml version="1.0" encoding="utf-8"?>
<ds:datastoreItem xmlns:ds="http://schemas.openxmlformats.org/officeDocument/2006/customXml" ds:itemID="{F713035C-2CCA-4324-A597-5A0182CF40A8}"/>
</file>

<file path=customXml/itemProps3.xml><?xml version="1.0" encoding="utf-8"?>
<ds:datastoreItem xmlns:ds="http://schemas.openxmlformats.org/officeDocument/2006/customXml" ds:itemID="{6EAA7BCC-72A4-4E82-8732-ECED298CC6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回答マニュアル</vt:lpstr>
      <vt:lpstr>1. オープンデータ化の意義確認用ワークシート</vt:lpstr>
      <vt:lpstr>2. 不適合要件への該当確認用ワークシート</vt:lpstr>
      <vt:lpstr>3. ニーズ把握用ワークシート</vt:lpstr>
      <vt:lpstr>4. 公開方法の検討及び改善用ワークシート</vt:lpstr>
      <vt:lpstr>'2. 不適合要件への該当確認用ワークシート'!Print_Area</vt:lpstr>
      <vt:lpstr>'4. 公開方法の検討及び改善用ワークシート'!Print_Area</vt:lpstr>
      <vt:lpstr>回答マニュアル!Print_Area</vt:lpstr>
      <vt:lpstr>'3. ニーズ把握用ワークシート'!Print_Titles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2022-03-30T10:30:39Z</dcterms:created>
  <dcterms:modified xsi:type="dcterms:W3CDTF">2022-03-30T10:30:53Z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a773312c-e203-4953-9404-52c0219f5bde</vt:lpwstr>
  </property>
  <property fmtid="{D5CDD505-2E9C-101B-9397-08002B2CF9AE}" pid="7" name="MSIP_Label_436fffe2-e74d-4f21-833f-6f054a10cb50_SetDate">
    <vt:lpwstr>2022-03-25T07:23:18Z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y fmtid="{D5CDD505-2E9C-101B-9397-08002B2CF9AE}" pid="10" name="MediaServiceImageTags">
    <vt:lpwstr/>
  </property>
</Properties>
</file>