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https://digitalgojp.sharepoint.com/sites/Data_Coordination_Task_Force/Shared Documents/データ標準/GIF/460_実践ガイドブック/"/>
    </mc:Choice>
  </mc:AlternateContent>
  <xr:revisionPtr revIDLastSave="10" documentId="13_ncr:1_{0AE99E87-FE89-4FEE-A895-C4833B54B6D0}" xr6:coauthVersionLast="47" xr6:coauthVersionMax="47" xr10:uidLastSave="{9F58A3C7-923C-441D-AF6D-799D563E7807}"/>
  <bookViews>
    <workbookView xWindow="-110" yWindow="-110" windowWidth="19420" windowHeight="10420" xr2:uid="{C8F6301B-254A-4EB0-8542-1DEB4BBA7B7C}"/>
  </bookViews>
  <sheets>
    <sheet name="記入要領" sheetId="4" r:id="rId1"/>
    <sheet name="データ人材評価" sheetId="5" r:id="rId2"/>
    <sheet name="データ人材評価 (例)" sheetId="7" r:id="rId3"/>
    <sheet name="モデル" sheetId="3" state="hidden" r:id="rId4"/>
    <sheet name="分析" sheetId="1" state="hidden" r:id="rId5"/>
  </sheets>
  <definedNames>
    <definedName name="_xlnm._FilterDatabase" localSheetId="1" hidden="1">データ人材評価!$A$2:$Q$32</definedName>
    <definedName name="_xlnm._FilterDatabase" localSheetId="2" hidden="1">'データ人材評価 (例)'!$A$2:$Q$32</definedName>
    <definedName name="_xlnm._FilterDatabase" localSheetId="3" hidden="1">モデル!$A$2:$V$50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3" i="7" l="1"/>
  <c r="M32" i="7"/>
  <c r="M31" i="7"/>
  <c r="N31" i="7" s="1"/>
  <c r="O31" i="7" s="1"/>
  <c r="P31" i="7" s="1"/>
  <c r="I31" i="7" s="1"/>
  <c r="K31" i="7" s="1"/>
  <c r="M30" i="7"/>
  <c r="N30" i="7" s="1"/>
  <c r="O30" i="7" s="1"/>
  <c r="P30" i="7" s="1"/>
  <c r="I30" i="7" s="1"/>
  <c r="K30" i="7" s="1"/>
  <c r="M29" i="7"/>
  <c r="N29" i="7" s="1"/>
  <c r="M28" i="7"/>
  <c r="M27" i="7"/>
  <c r="N27" i="7" s="1"/>
  <c r="O27" i="7" s="1"/>
  <c r="P27" i="7" s="1"/>
  <c r="I27" i="7" s="1"/>
  <c r="K27" i="7" s="1"/>
  <c r="N26" i="7"/>
  <c r="M26" i="7"/>
  <c r="M25" i="7"/>
  <c r="N25" i="7" s="1"/>
  <c r="M24" i="7"/>
  <c r="M23" i="7"/>
  <c r="N23" i="7" s="1"/>
  <c r="O23" i="7" s="1"/>
  <c r="P23" i="7" s="1"/>
  <c r="I23" i="7" s="1"/>
  <c r="K23" i="7" s="1"/>
  <c r="M22" i="7"/>
  <c r="N22" i="7" s="1"/>
  <c r="O22" i="7" s="1"/>
  <c r="P22" i="7" s="1"/>
  <c r="I22" i="7" s="1"/>
  <c r="K22" i="7" s="1"/>
  <c r="M21" i="7"/>
  <c r="N21" i="7" s="1"/>
  <c r="M20" i="7"/>
  <c r="M19" i="7"/>
  <c r="N19" i="7" s="1"/>
  <c r="O19" i="7" s="1"/>
  <c r="P19" i="7" s="1"/>
  <c r="I19" i="7" s="1"/>
  <c r="K19" i="7" s="1"/>
  <c r="M18" i="7"/>
  <c r="M17" i="7"/>
  <c r="N17" i="7" s="1"/>
  <c r="M16" i="7"/>
  <c r="M15" i="7"/>
  <c r="N15" i="7" s="1"/>
  <c r="O15" i="7" s="1"/>
  <c r="P15" i="7" s="1"/>
  <c r="I15" i="7" s="1"/>
  <c r="K15" i="7" s="1"/>
  <c r="M14" i="7"/>
  <c r="N14" i="7" s="1"/>
  <c r="O14" i="7" s="1"/>
  <c r="P14" i="7" s="1"/>
  <c r="I14" i="7" s="1"/>
  <c r="K14" i="7" s="1"/>
  <c r="M13" i="7"/>
  <c r="N13" i="7" s="1"/>
  <c r="M12" i="7"/>
  <c r="M11" i="7"/>
  <c r="N11" i="7" s="1"/>
  <c r="O11" i="7" s="1"/>
  <c r="P11" i="7" s="1"/>
  <c r="I11" i="7" s="1"/>
  <c r="K11" i="7" s="1"/>
  <c r="N10" i="7"/>
  <c r="M10" i="7"/>
  <c r="O10" i="7" s="1"/>
  <c r="P10" i="7" s="1"/>
  <c r="I10" i="7" s="1"/>
  <c r="K10" i="7" s="1"/>
  <c r="M9" i="7"/>
  <c r="M8" i="7"/>
  <c r="M7" i="7"/>
  <c r="N7" i="7" s="1"/>
  <c r="O7" i="7" s="1"/>
  <c r="P7" i="7" s="1"/>
  <c r="I7" i="7" s="1"/>
  <c r="K7" i="7" s="1"/>
  <c r="M6" i="7"/>
  <c r="M5" i="7"/>
  <c r="N5" i="7" s="1"/>
  <c r="Q4" i="7"/>
  <c r="Q5" i="7" s="1"/>
  <c r="Q6" i="7" s="1"/>
  <c r="Q7" i="7" s="1"/>
  <c r="Q8" i="7" s="1"/>
  <c r="Q9" i="7" s="1"/>
  <c r="Q10" i="7" s="1"/>
  <c r="Q11" i="7" s="1"/>
  <c r="Q12" i="7" s="1"/>
  <c r="Q13" i="7" s="1"/>
  <c r="Q14" i="7" s="1"/>
  <c r="Q15" i="7" s="1"/>
  <c r="Q16" i="7" s="1"/>
  <c r="Q17" i="7" s="1"/>
  <c r="Q18" i="7" s="1"/>
  <c r="Q19" i="7" s="1"/>
  <c r="Q20" i="7" s="1"/>
  <c r="Q21" i="7" s="1"/>
  <c r="Q22" i="7" s="1"/>
  <c r="Q23" i="7" s="1"/>
  <c r="Q24" i="7" s="1"/>
  <c r="Q25" i="7" s="1"/>
  <c r="Q26" i="7" s="1"/>
  <c r="Q27" i="7" s="1"/>
  <c r="Q28" i="7" s="1"/>
  <c r="Q29" i="7" s="1"/>
  <c r="Q30" i="7" s="1"/>
  <c r="Q31" i="7" s="1"/>
  <c r="Q32" i="7" s="1"/>
  <c r="Q33" i="7" s="1"/>
  <c r="M4" i="7"/>
  <c r="Q3" i="7"/>
  <c r="M3" i="7"/>
  <c r="N3" i="7" s="1"/>
  <c r="O3" i="7" s="1"/>
  <c r="P3" i="7" s="1"/>
  <c r="I3" i="7" s="1"/>
  <c r="K3" i="7" s="1"/>
  <c r="V3" i="3"/>
  <c r="Q3" i="5"/>
  <c r="S46" i="3"/>
  <c r="R46" i="3"/>
  <c r="S44" i="3"/>
  <c r="R44" i="3"/>
  <c r="T44" i="3" s="1"/>
  <c r="U44" i="3" s="1"/>
  <c r="N44" i="3" s="1"/>
  <c r="P44" i="3" s="1"/>
  <c r="S41" i="3"/>
  <c r="R41" i="3"/>
  <c r="T41" i="3" s="1"/>
  <c r="U41" i="3" s="1"/>
  <c r="N41" i="3" s="1"/>
  <c r="P41" i="3" s="1"/>
  <c r="R22" i="3"/>
  <c r="S22" i="3" s="1"/>
  <c r="T22" i="3" s="1"/>
  <c r="U22" i="3" s="1"/>
  <c r="N22" i="3" s="1"/>
  <c r="P22" i="3" s="1"/>
  <c r="N29" i="5"/>
  <c r="M29" i="5"/>
  <c r="M27" i="5"/>
  <c r="N27" i="5" s="1"/>
  <c r="N15" i="5"/>
  <c r="M15" i="5"/>
  <c r="R6" i="3"/>
  <c r="S6" i="3" s="1"/>
  <c r="T6" i="3" s="1"/>
  <c r="U6" i="3" s="1"/>
  <c r="N6" i="3" s="1"/>
  <c r="P6" i="3" s="1"/>
  <c r="M33" i="5"/>
  <c r="M32" i="5"/>
  <c r="M31" i="5"/>
  <c r="N31" i="5" s="1"/>
  <c r="O31" i="5" s="1"/>
  <c r="P31" i="5" s="1"/>
  <c r="I31" i="5" s="1"/>
  <c r="K31" i="5" s="1"/>
  <c r="M30" i="5"/>
  <c r="M28" i="5"/>
  <c r="M26" i="5"/>
  <c r="N26" i="5" s="1"/>
  <c r="O26" i="5" s="1"/>
  <c r="P26" i="5" s="1"/>
  <c r="I26" i="5" s="1"/>
  <c r="K26" i="5" s="1"/>
  <c r="M25" i="5"/>
  <c r="M24" i="5"/>
  <c r="N24" i="5" s="1"/>
  <c r="O24" i="5" s="1"/>
  <c r="P24" i="5" s="1"/>
  <c r="I24" i="5" s="1"/>
  <c r="K24" i="5" s="1"/>
  <c r="M23" i="5"/>
  <c r="N23" i="5" s="1"/>
  <c r="O23" i="5" s="1"/>
  <c r="P23" i="5" s="1"/>
  <c r="I23" i="5" s="1"/>
  <c r="K23" i="5" s="1"/>
  <c r="M22" i="5"/>
  <c r="M21" i="5"/>
  <c r="M20" i="5"/>
  <c r="N20" i="5" s="1"/>
  <c r="O20" i="5" s="1"/>
  <c r="P20" i="5" s="1"/>
  <c r="I20" i="5" s="1"/>
  <c r="K20" i="5" s="1"/>
  <c r="M19" i="5"/>
  <c r="M18" i="5"/>
  <c r="N18" i="5" s="1"/>
  <c r="M17" i="5"/>
  <c r="N17" i="5" s="1"/>
  <c r="O17" i="5" s="1"/>
  <c r="P17" i="5" s="1"/>
  <c r="I17" i="5" s="1"/>
  <c r="K17" i="5" s="1"/>
  <c r="M16" i="5"/>
  <c r="M14" i="5"/>
  <c r="N14" i="5" s="1"/>
  <c r="O14" i="5" s="1"/>
  <c r="P14" i="5" s="1"/>
  <c r="I14" i="5" s="1"/>
  <c r="K14" i="5" s="1"/>
  <c r="M13" i="5"/>
  <c r="M12" i="5"/>
  <c r="M11" i="5"/>
  <c r="N11" i="5" s="1"/>
  <c r="O11" i="5" s="1"/>
  <c r="P11" i="5" s="1"/>
  <c r="I11" i="5" s="1"/>
  <c r="K11" i="5" s="1"/>
  <c r="M10" i="5"/>
  <c r="M9" i="5"/>
  <c r="N9" i="5" s="1"/>
  <c r="O9" i="5" s="1"/>
  <c r="P9" i="5" s="1"/>
  <c r="I9" i="5" s="1"/>
  <c r="K9" i="5" s="1"/>
  <c r="M8" i="5"/>
  <c r="M7" i="5"/>
  <c r="N7" i="5" s="1"/>
  <c r="O7" i="5" s="1"/>
  <c r="P7" i="5" s="1"/>
  <c r="I7" i="5" s="1"/>
  <c r="K7" i="5" s="1"/>
  <c r="M6" i="5"/>
  <c r="N6" i="5" s="1"/>
  <c r="O6" i="5" s="1"/>
  <c r="P6" i="5" s="1"/>
  <c r="I6" i="5" s="1"/>
  <c r="K6" i="5" s="1"/>
  <c r="M5" i="5"/>
  <c r="M4" i="5"/>
  <c r="Q4" i="5"/>
  <c r="Q5" i="5" s="1"/>
  <c r="Q6" i="5" s="1"/>
  <c r="Q7" i="5" s="1"/>
  <c r="Q8" i="5" s="1"/>
  <c r="Q9" i="5" s="1"/>
  <c r="Q10" i="5" s="1"/>
  <c r="Q11" i="5" s="1"/>
  <c r="Q12" i="5" s="1"/>
  <c r="Q13" i="5" s="1"/>
  <c r="Q14" i="5" s="1"/>
  <c r="M3" i="5"/>
  <c r="R34" i="3"/>
  <c r="R30" i="3"/>
  <c r="R19" i="3"/>
  <c r="O29" i="5" l="1"/>
  <c r="P29" i="5" s="1"/>
  <c r="I29" i="5" s="1"/>
  <c r="K29" i="5" s="1"/>
  <c r="N6" i="7"/>
  <c r="O6" i="7" s="1"/>
  <c r="P6" i="7" s="1"/>
  <c r="I6" i="7" s="1"/>
  <c r="K6" i="7" s="1"/>
  <c r="N18" i="7"/>
  <c r="O18" i="7" s="1"/>
  <c r="P18" i="7" s="1"/>
  <c r="I18" i="7" s="1"/>
  <c r="K18" i="7" s="1"/>
  <c r="O17" i="7"/>
  <c r="P17" i="7" s="1"/>
  <c r="I17" i="7" s="1"/>
  <c r="K17" i="7" s="1"/>
  <c r="O25" i="7"/>
  <c r="P25" i="7" s="1"/>
  <c r="I25" i="7" s="1"/>
  <c r="K25" i="7" s="1"/>
  <c r="N33" i="7"/>
  <c r="O33" i="7" s="1"/>
  <c r="P33" i="7" s="1"/>
  <c r="I33" i="7" s="1"/>
  <c r="K33" i="7" s="1"/>
  <c r="O26" i="7"/>
  <c r="P26" i="7" s="1"/>
  <c r="I26" i="7" s="1"/>
  <c r="K26" i="7" s="1"/>
  <c r="O21" i="7"/>
  <c r="P21" i="7" s="1"/>
  <c r="I21" i="7" s="1"/>
  <c r="K21" i="7" s="1"/>
  <c r="O13" i="7"/>
  <c r="P13" i="7" s="1"/>
  <c r="I13" i="7" s="1"/>
  <c r="K13" i="7" s="1"/>
  <c r="O29" i="7"/>
  <c r="P29" i="7" s="1"/>
  <c r="I29" i="7" s="1"/>
  <c r="K29" i="7" s="1"/>
  <c r="O5" i="7"/>
  <c r="P5" i="7" s="1"/>
  <c r="I5" i="7" s="1"/>
  <c r="K5" i="7" s="1"/>
  <c r="N9" i="7"/>
  <c r="O9" i="7" s="1"/>
  <c r="P9" i="7" s="1"/>
  <c r="I9" i="7" s="1"/>
  <c r="K9" i="7" s="1"/>
  <c r="N4" i="7"/>
  <c r="O4" i="7" s="1"/>
  <c r="P4" i="7" s="1"/>
  <c r="I4" i="7" s="1"/>
  <c r="K4" i="7" s="1"/>
  <c r="N8" i="7"/>
  <c r="O8" i="7" s="1"/>
  <c r="P8" i="7" s="1"/>
  <c r="I8" i="7" s="1"/>
  <c r="K8" i="7" s="1"/>
  <c r="N12" i="7"/>
  <c r="O12" i="7" s="1"/>
  <c r="P12" i="7" s="1"/>
  <c r="I12" i="7" s="1"/>
  <c r="K12" i="7" s="1"/>
  <c r="N16" i="7"/>
  <c r="O16" i="7" s="1"/>
  <c r="P16" i="7" s="1"/>
  <c r="I16" i="7" s="1"/>
  <c r="K16" i="7" s="1"/>
  <c r="N20" i="7"/>
  <c r="O20" i="7" s="1"/>
  <c r="P20" i="7" s="1"/>
  <c r="I20" i="7" s="1"/>
  <c r="K20" i="7" s="1"/>
  <c r="N24" i="7"/>
  <c r="O24" i="7" s="1"/>
  <c r="P24" i="7" s="1"/>
  <c r="I24" i="7" s="1"/>
  <c r="K24" i="7" s="1"/>
  <c r="N28" i="7"/>
  <c r="O28" i="7" s="1"/>
  <c r="P28" i="7" s="1"/>
  <c r="I28" i="7" s="1"/>
  <c r="K28" i="7" s="1"/>
  <c r="N32" i="7"/>
  <c r="O32" i="7" s="1"/>
  <c r="P32" i="7" s="1"/>
  <c r="I32" i="7" s="1"/>
  <c r="K32" i="7" s="1"/>
  <c r="T46" i="3"/>
  <c r="U46" i="3" s="1"/>
  <c r="N46" i="3" s="1"/>
  <c r="P46" i="3" s="1"/>
  <c r="Q15" i="5"/>
  <c r="Q16" i="5" s="1"/>
  <c r="Q17" i="5" s="1"/>
  <c r="Q18" i="5" s="1"/>
  <c r="Q19" i="5" s="1"/>
  <c r="Q20" i="5" s="1"/>
  <c r="Q21" i="5" s="1"/>
  <c r="Q22" i="5" s="1"/>
  <c r="Q23" i="5" s="1"/>
  <c r="Q24" i="5" s="1"/>
  <c r="Q25" i="5" s="1"/>
  <c r="Q26" i="5" s="1"/>
  <c r="N4" i="5"/>
  <c r="O4" i="5" s="1"/>
  <c r="P4" i="5" s="1"/>
  <c r="I4" i="5" s="1"/>
  <c r="K4" i="5" s="1"/>
  <c r="O27" i="5"/>
  <c r="P27" i="5" s="1"/>
  <c r="I27" i="5" s="1"/>
  <c r="K27" i="5" s="1"/>
  <c r="O15" i="5"/>
  <c r="P15" i="5" s="1"/>
  <c r="I15" i="5" s="1"/>
  <c r="K15" i="5" s="1"/>
  <c r="O18" i="5"/>
  <c r="P18" i="5" s="1"/>
  <c r="I18" i="5" s="1"/>
  <c r="K18" i="5" s="1"/>
  <c r="N3" i="5"/>
  <c r="O3" i="5" s="1"/>
  <c r="P3" i="5" s="1"/>
  <c r="I3" i="5" s="1"/>
  <c r="K3" i="5" s="1"/>
  <c r="N25" i="5"/>
  <c r="O25" i="5" s="1"/>
  <c r="P25" i="5" s="1"/>
  <c r="I25" i="5" s="1"/>
  <c r="K25" i="5" s="1"/>
  <c r="N33" i="5"/>
  <c r="O33" i="5" s="1"/>
  <c r="P33" i="5" s="1"/>
  <c r="I33" i="5" s="1"/>
  <c r="K33" i="5" s="1"/>
  <c r="N13" i="5"/>
  <c r="O13" i="5" s="1"/>
  <c r="P13" i="5" s="1"/>
  <c r="I13" i="5" s="1"/>
  <c r="K13" i="5" s="1"/>
  <c r="N5" i="5"/>
  <c r="O5" i="5" s="1"/>
  <c r="P5" i="5" s="1"/>
  <c r="I5" i="5" s="1"/>
  <c r="K5" i="5" s="1"/>
  <c r="N8" i="5"/>
  <c r="O8" i="5" s="1"/>
  <c r="P8" i="5" s="1"/>
  <c r="I8" i="5" s="1"/>
  <c r="K8" i="5" s="1"/>
  <c r="N22" i="5"/>
  <c r="O22" i="5" s="1"/>
  <c r="P22" i="5" s="1"/>
  <c r="I22" i="5" s="1"/>
  <c r="K22" i="5" s="1"/>
  <c r="N30" i="5"/>
  <c r="O30" i="5" s="1"/>
  <c r="P30" i="5" s="1"/>
  <c r="I30" i="5" s="1"/>
  <c r="K30" i="5" s="1"/>
  <c r="N10" i="5"/>
  <c r="O10" i="5" s="1"/>
  <c r="P10" i="5" s="1"/>
  <c r="I10" i="5" s="1"/>
  <c r="K10" i="5" s="1"/>
  <c r="N12" i="5"/>
  <c r="O12" i="5" s="1"/>
  <c r="P12" i="5" s="1"/>
  <c r="I12" i="5" s="1"/>
  <c r="K12" i="5" s="1"/>
  <c r="N16" i="5"/>
  <c r="O16" i="5" s="1"/>
  <c r="P16" i="5" s="1"/>
  <c r="I16" i="5" s="1"/>
  <c r="K16" i="5" s="1"/>
  <c r="N19" i="5"/>
  <c r="O19" i="5" s="1"/>
  <c r="P19" i="5" s="1"/>
  <c r="I19" i="5" s="1"/>
  <c r="K19" i="5" s="1"/>
  <c r="N21" i="5"/>
  <c r="O21" i="5" s="1"/>
  <c r="P21" i="5" s="1"/>
  <c r="I21" i="5" s="1"/>
  <c r="K21" i="5" s="1"/>
  <c r="N28" i="5"/>
  <c r="O28" i="5" s="1"/>
  <c r="P28" i="5" s="1"/>
  <c r="I28" i="5" s="1"/>
  <c r="K28" i="5" s="1"/>
  <c r="N32" i="5"/>
  <c r="O32" i="5" s="1"/>
  <c r="P32" i="5" s="1"/>
  <c r="I32" i="5" s="1"/>
  <c r="K32" i="5" s="1"/>
  <c r="S34" i="3"/>
  <c r="T34" i="3" s="1"/>
  <c r="U34" i="3" s="1"/>
  <c r="N34" i="3" s="1"/>
  <c r="P34" i="3" s="1"/>
  <c r="S30" i="3"/>
  <c r="T30" i="3" s="1"/>
  <c r="U30" i="3" s="1"/>
  <c r="N30" i="3" s="1"/>
  <c r="P30" i="3" s="1"/>
  <c r="S19" i="3"/>
  <c r="T19" i="3" s="1"/>
  <c r="U19" i="3" s="1"/>
  <c r="N19" i="3" s="1"/>
  <c r="P19" i="3" s="1"/>
  <c r="R36" i="3"/>
  <c r="R35" i="3"/>
  <c r="S35" i="3" s="1"/>
  <c r="T35" i="3" s="1"/>
  <c r="U35" i="3" s="1"/>
  <c r="N35" i="3" s="1"/>
  <c r="P35" i="3" s="1"/>
  <c r="Q27" i="5" l="1"/>
  <c r="Q28" i="5" s="1"/>
  <c r="S36" i="3"/>
  <c r="T36" i="3" s="1"/>
  <c r="U36" i="3" s="1"/>
  <c r="N36" i="3" s="1"/>
  <c r="P36" i="3" s="1"/>
  <c r="V4" i="3"/>
  <c r="V5" i="3" s="1"/>
  <c r="V6" i="3" s="1"/>
  <c r="V7" i="3" s="1"/>
  <c r="V8" i="3" s="1"/>
  <c r="V9" i="3" s="1"/>
  <c r="V10" i="3" s="1"/>
  <c r="V11" i="3" s="1"/>
  <c r="V12" i="3" s="1"/>
  <c r="V13" i="3" s="1"/>
  <c r="V14" i="3" s="1"/>
  <c r="V15" i="3" s="1"/>
  <c r="V16" i="3" s="1"/>
  <c r="V17" i="3" s="1"/>
  <c r="V18" i="3" s="1"/>
  <c r="V19" i="3" s="1"/>
  <c r="V20" i="3" s="1"/>
  <c r="V21" i="3" s="1"/>
  <c r="R49" i="3"/>
  <c r="S49" i="3" s="1"/>
  <c r="R48" i="3"/>
  <c r="S48" i="3" s="1"/>
  <c r="T48" i="3" s="1"/>
  <c r="U48" i="3" s="1"/>
  <c r="N48" i="3" s="1"/>
  <c r="P48" i="3" s="1"/>
  <c r="R51" i="3"/>
  <c r="R47" i="3"/>
  <c r="S47" i="3" s="1"/>
  <c r="T47" i="3" s="1"/>
  <c r="U47" i="3" s="1"/>
  <c r="N47" i="3" s="1"/>
  <c r="P47" i="3" s="1"/>
  <c r="R28" i="3"/>
  <c r="R23" i="3"/>
  <c r="S23" i="3" s="1"/>
  <c r="T23" i="3" s="1"/>
  <c r="U23" i="3" s="1"/>
  <c r="N23" i="3" s="1"/>
  <c r="P23" i="3" s="1"/>
  <c r="R43" i="3"/>
  <c r="R42" i="3"/>
  <c r="S42" i="3" s="1"/>
  <c r="R39" i="3"/>
  <c r="S39" i="3" s="1"/>
  <c r="T39" i="3" s="1"/>
  <c r="U39" i="3" s="1"/>
  <c r="N39" i="3" s="1"/>
  <c r="P39" i="3" s="1"/>
  <c r="R38" i="3"/>
  <c r="S38" i="3" s="1"/>
  <c r="T38" i="3" s="1"/>
  <c r="U38" i="3" s="1"/>
  <c r="N38" i="3" s="1"/>
  <c r="P38" i="3" s="1"/>
  <c r="R37" i="3"/>
  <c r="S37" i="3" s="1"/>
  <c r="R33" i="3"/>
  <c r="R32" i="3"/>
  <c r="R16" i="3"/>
  <c r="S16" i="3" s="1"/>
  <c r="R50" i="3"/>
  <c r="S50" i="3" s="1"/>
  <c r="T50" i="3" s="1"/>
  <c r="U50" i="3" s="1"/>
  <c r="N50" i="3" s="1"/>
  <c r="P50" i="3" s="1"/>
  <c r="R31" i="3"/>
  <c r="S31" i="3" s="1"/>
  <c r="R29" i="3"/>
  <c r="S29" i="3" s="1"/>
  <c r="R45" i="3"/>
  <c r="R40" i="3"/>
  <c r="R27" i="3"/>
  <c r="S27" i="3" s="1"/>
  <c r="R26" i="3"/>
  <c r="R25" i="3"/>
  <c r="S25" i="3" s="1"/>
  <c r="T25" i="3" s="1"/>
  <c r="U25" i="3" s="1"/>
  <c r="N25" i="3" s="1"/>
  <c r="P25" i="3" s="1"/>
  <c r="R24" i="3"/>
  <c r="S24" i="3" s="1"/>
  <c r="R17" i="3"/>
  <c r="R18" i="3"/>
  <c r="R10" i="3"/>
  <c r="S10" i="3" s="1"/>
  <c r="T10" i="3" s="1"/>
  <c r="U10" i="3" s="1"/>
  <c r="N10" i="3" s="1"/>
  <c r="P10" i="3" s="1"/>
  <c r="R21" i="3"/>
  <c r="S21" i="3" s="1"/>
  <c r="R20" i="3"/>
  <c r="S20" i="3" s="1"/>
  <c r="R7" i="3"/>
  <c r="S7" i="3" s="1"/>
  <c r="R9" i="3"/>
  <c r="R15" i="3"/>
  <c r="S15" i="3" s="1"/>
  <c r="T15" i="3" s="1"/>
  <c r="U15" i="3" s="1"/>
  <c r="N15" i="3" s="1"/>
  <c r="P15" i="3" s="1"/>
  <c r="R14" i="3"/>
  <c r="S14" i="3" s="1"/>
  <c r="T14" i="3" s="1"/>
  <c r="U14" i="3" s="1"/>
  <c r="N14" i="3" s="1"/>
  <c r="P14" i="3" s="1"/>
  <c r="R13" i="3"/>
  <c r="S13" i="3" s="1"/>
  <c r="R12" i="3"/>
  <c r="R11" i="3"/>
  <c r="S11" i="3" s="1"/>
  <c r="T11" i="3" s="1"/>
  <c r="U11" i="3" s="1"/>
  <c r="N11" i="3" s="1"/>
  <c r="P11" i="3" s="1"/>
  <c r="R8" i="3"/>
  <c r="S8" i="3" s="1"/>
  <c r="T8" i="3" s="1"/>
  <c r="U8" i="3" s="1"/>
  <c r="N8" i="3" s="1"/>
  <c r="P8" i="3" s="1"/>
  <c r="R5" i="3"/>
  <c r="S5" i="3" s="1"/>
  <c r="T5" i="3" s="1"/>
  <c r="U5" i="3" s="1"/>
  <c r="N5" i="3" s="1"/>
  <c r="P5" i="3" s="1"/>
  <c r="R4" i="3"/>
  <c r="R3" i="3"/>
  <c r="V22" i="3" l="1"/>
  <c r="V23" i="3" s="1"/>
  <c r="V24" i="3" s="1"/>
  <c r="V25" i="3" s="1"/>
  <c r="V26" i="3" s="1"/>
  <c r="V27" i="3" s="1"/>
  <c r="V28" i="3" s="1"/>
  <c r="V29" i="3" s="1"/>
  <c r="V30" i="3" s="1"/>
  <c r="V31" i="3" s="1"/>
  <c r="V32" i="3" s="1"/>
  <c r="V33" i="3" s="1"/>
  <c r="V34" i="3" s="1"/>
  <c r="V35" i="3" s="1"/>
  <c r="V36" i="3" s="1"/>
  <c r="V37" i="3" s="1"/>
  <c r="V38" i="3" s="1"/>
  <c r="V39" i="3" s="1"/>
  <c r="V40" i="3" s="1"/>
  <c r="Q29" i="5"/>
  <c r="Q30" i="5" s="1"/>
  <c r="Q31" i="5" s="1"/>
  <c r="Q32" i="5" s="1"/>
  <c r="Q33" i="5" s="1"/>
  <c r="S3" i="3"/>
  <c r="T3" i="3" s="1"/>
  <c r="U3" i="3" s="1"/>
  <c r="N3" i="3" s="1"/>
  <c r="P3" i="3" s="1"/>
  <c r="T42" i="3"/>
  <c r="U42" i="3" s="1"/>
  <c r="N42" i="3" s="1"/>
  <c r="P42" i="3" s="1"/>
  <c r="T20" i="3"/>
  <c r="U20" i="3" s="1"/>
  <c r="N20" i="3" s="1"/>
  <c r="P20" i="3" s="1"/>
  <c r="T16" i="3"/>
  <c r="U16" i="3" s="1"/>
  <c r="N16" i="3" s="1"/>
  <c r="P16" i="3" s="1"/>
  <c r="T21" i="3"/>
  <c r="U21" i="3" s="1"/>
  <c r="N21" i="3" s="1"/>
  <c r="P21" i="3" s="1"/>
  <c r="T37" i="3"/>
  <c r="U37" i="3" s="1"/>
  <c r="N37" i="3" s="1"/>
  <c r="P37" i="3" s="1"/>
  <c r="S12" i="3"/>
  <c r="T12" i="3" s="1"/>
  <c r="U12" i="3" s="1"/>
  <c r="N12" i="3" s="1"/>
  <c r="P12" i="3" s="1"/>
  <c r="S26" i="3"/>
  <c r="T26" i="3" s="1"/>
  <c r="U26" i="3" s="1"/>
  <c r="N26" i="3" s="1"/>
  <c r="P26" i="3" s="1"/>
  <c r="S45" i="3"/>
  <c r="T45" i="3" s="1"/>
  <c r="U45" i="3" s="1"/>
  <c r="N45" i="3" s="1"/>
  <c r="P45" i="3" s="1"/>
  <c r="S4" i="3"/>
  <c r="T4" i="3" s="1"/>
  <c r="U4" i="3" s="1"/>
  <c r="N4" i="3" s="1"/>
  <c r="P4" i="3" s="1"/>
  <c r="S18" i="3"/>
  <c r="T18" i="3" s="1"/>
  <c r="U18" i="3" s="1"/>
  <c r="N18" i="3" s="1"/>
  <c r="P18" i="3" s="1"/>
  <c r="S51" i="3"/>
  <c r="T51" i="3" s="1"/>
  <c r="U51" i="3" s="1"/>
  <c r="N51" i="3" s="1"/>
  <c r="P51" i="3" s="1"/>
  <c r="S17" i="3"/>
  <c r="T17" i="3" s="1"/>
  <c r="U17" i="3" s="1"/>
  <c r="N17" i="3" s="1"/>
  <c r="P17" i="3" s="1"/>
  <c r="S32" i="3"/>
  <c r="T32" i="3" s="1"/>
  <c r="U32" i="3" s="1"/>
  <c r="N32" i="3" s="1"/>
  <c r="P32" i="3" s="1"/>
  <c r="S9" i="3"/>
  <c r="T9" i="3" s="1"/>
  <c r="U9" i="3" s="1"/>
  <c r="N9" i="3" s="1"/>
  <c r="P9" i="3" s="1"/>
  <c r="T27" i="3"/>
  <c r="U27" i="3" s="1"/>
  <c r="N27" i="3" s="1"/>
  <c r="P27" i="3" s="1"/>
  <c r="S40" i="3"/>
  <c r="T40" i="3" s="1"/>
  <c r="U40" i="3" s="1"/>
  <c r="N40" i="3" s="1"/>
  <c r="P40" i="3" s="1"/>
  <c r="T29" i="3"/>
  <c r="U29" i="3" s="1"/>
  <c r="N29" i="3" s="1"/>
  <c r="P29" i="3" s="1"/>
  <c r="S33" i="3"/>
  <c r="T33" i="3" s="1"/>
  <c r="U33" i="3" s="1"/>
  <c r="N33" i="3" s="1"/>
  <c r="P33" i="3" s="1"/>
  <c r="S28" i="3"/>
  <c r="T28" i="3" s="1"/>
  <c r="U28" i="3" s="1"/>
  <c r="N28" i="3" s="1"/>
  <c r="P28" i="3" s="1"/>
  <c r="T13" i="3"/>
  <c r="U13" i="3" s="1"/>
  <c r="N13" i="3" s="1"/>
  <c r="P13" i="3" s="1"/>
  <c r="T7" i="3"/>
  <c r="U7" i="3" s="1"/>
  <c r="N7" i="3" s="1"/>
  <c r="P7" i="3" s="1"/>
  <c r="T24" i="3"/>
  <c r="U24" i="3" s="1"/>
  <c r="N24" i="3" s="1"/>
  <c r="P24" i="3" s="1"/>
  <c r="T31" i="3"/>
  <c r="U31" i="3" s="1"/>
  <c r="N31" i="3" s="1"/>
  <c r="P31" i="3" s="1"/>
  <c r="S43" i="3"/>
  <c r="T43" i="3" s="1"/>
  <c r="U43" i="3" s="1"/>
  <c r="N43" i="3" s="1"/>
  <c r="P43" i="3" s="1"/>
  <c r="T49" i="3"/>
  <c r="U49" i="3" s="1"/>
  <c r="N49" i="3" s="1"/>
  <c r="P49" i="3" s="1"/>
  <c r="V41" i="3" l="1"/>
  <c r="V42" i="3" s="1"/>
  <c r="V43" i="3" s="1"/>
  <c r="V45" i="3" l="1"/>
  <c r="V44" i="3"/>
  <c r="V46" i="3" l="1"/>
  <c r="V47" i="3" s="1"/>
  <c r="V48" i="3" s="1"/>
  <c r="V49" i="3" s="1"/>
  <c r="V50" i="3" s="1"/>
  <c r="V51" i="3" s="1"/>
</calcChain>
</file>

<file path=xl/sharedStrings.xml><?xml version="1.0" encoding="utf-8"?>
<sst xmlns="http://schemas.openxmlformats.org/spreadsheetml/2006/main" count="1223" uniqueCount="380">
  <si>
    <t>基準年</t>
    <rPh sb="0" eb="2">
      <t>キジュン</t>
    </rPh>
    <rPh sb="2" eb="3">
      <t>ネン</t>
    </rPh>
    <phoneticPr fontId="2"/>
  </si>
  <si>
    <t>分野</t>
    <rPh sb="0" eb="2">
      <t>ブンヤ</t>
    </rPh>
    <phoneticPr fontId="2"/>
  </si>
  <si>
    <t>スキル</t>
    <phoneticPr fontId="2"/>
  </si>
  <si>
    <t>スキル説明</t>
    <rPh sb="3" eb="5">
      <t>セツメイ</t>
    </rPh>
    <phoneticPr fontId="2"/>
  </si>
  <si>
    <t>SFIA SKILL</t>
    <phoneticPr fontId="2"/>
  </si>
  <si>
    <t>Data</t>
    <phoneticPr fontId="2"/>
  </si>
  <si>
    <t>経験期間</t>
    <rPh sb="0" eb="2">
      <t>ケイケン</t>
    </rPh>
    <rPh sb="2" eb="4">
      <t>キカン</t>
    </rPh>
    <phoneticPr fontId="12"/>
  </si>
  <si>
    <t>関与</t>
    <rPh sb="0" eb="2">
      <t>カンヨ</t>
    </rPh>
    <phoneticPr fontId="12"/>
  </si>
  <si>
    <t>最終経験年</t>
    <rPh sb="0" eb="2">
      <t>サイシュウ</t>
    </rPh>
    <rPh sb="2" eb="4">
      <t>ケイケン</t>
    </rPh>
    <rPh sb="4" eb="5">
      <t>ネン</t>
    </rPh>
    <phoneticPr fontId="12"/>
  </si>
  <si>
    <t>経験点</t>
    <rPh sb="0" eb="2">
      <t>ケイケン</t>
    </rPh>
    <rPh sb="2" eb="3">
      <t>テン</t>
    </rPh>
    <phoneticPr fontId="12"/>
  </si>
  <si>
    <t>知識点</t>
    <rPh sb="0" eb="2">
      <t>チシキ</t>
    </rPh>
    <rPh sb="2" eb="3">
      <t>テン</t>
    </rPh>
    <phoneticPr fontId="12"/>
  </si>
  <si>
    <t>総合点</t>
    <rPh sb="0" eb="2">
      <t>ソウゴウ</t>
    </rPh>
    <rPh sb="2" eb="3">
      <t>テン</t>
    </rPh>
    <phoneticPr fontId="12"/>
  </si>
  <si>
    <t>経験・学習履歴等エビデンス</t>
    <rPh sb="0" eb="2">
      <t>ケイケン</t>
    </rPh>
    <rPh sb="3" eb="5">
      <t>ガクシュウ</t>
    </rPh>
    <rPh sb="5" eb="7">
      <t>リレキ</t>
    </rPh>
    <rPh sb="7" eb="8">
      <t>ナド</t>
    </rPh>
    <phoneticPr fontId="12"/>
  </si>
  <si>
    <t>経験得点</t>
    <rPh sb="0" eb="2">
      <t>ケイケン</t>
    </rPh>
    <rPh sb="2" eb="4">
      <t>トクテン</t>
    </rPh>
    <phoneticPr fontId="12"/>
  </si>
  <si>
    <t>経験期間ポイント</t>
    <rPh sb="0" eb="2">
      <t>ケイケン</t>
    </rPh>
    <rPh sb="2" eb="4">
      <t>キカン</t>
    </rPh>
    <phoneticPr fontId="12"/>
  </si>
  <si>
    <t>経験償却後ポイント</t>
    <rPh sb="0" eb="2">
      <t>ケイケン</t>
    </rPh>
    <rPh sb="2" eb="4">
      <t>ショウキャク</t>
    </rPh>
    <rPh sb="4" eb="5">
      <t>ゴ</t>
    </rPh>
    <phoneticPr fontId="12"/>
  </si>
  <si>
    <t>経験値5点換算＋関与反映</t>
    <rPh sb="0" eb="2">
      <t>ケイケン</t>
    </rPh>
    <rPh sb="2" eb="3">
      <t>チ</t>
    </rPh>
    <rPh sb="4" eb="5">
      <t>テン</t>
    </rPh>
    <rPh sb="5" eb="7">
      <t>カンサン</t>
    </rPh>
    <rPh sb="8" eb="10">
      <t>カンヨ</t>
    </rPh>
    <rPh sb="10" eb="12">
      <t>ハンエイ</t>
    </rPh>
    <phoneticPr fontId="12"/>
  </si>
  <si>
    <t>基準年</t>
    <rPh sb="0" eb="2">
      <t>キジュン</t>
    </rPh>
    <rPh sb="2" eb="3">
      <t>ネン</t>
    </rPh>
    <phoneticPr fontId="12"/>
  </si>
  <si>
    <t>行政</t>
    <rPh sb="0" eb="2">
      <t>ギョウセイ</t>
    </rPh>
    <phoneticPr fontId="2"/>
  </si>
  <si>
    <t>行政に関する知識</t>
    <rPh sb="0" eb="2">
      <t>ギョウセイ</t>
    </rPh>
    <rPh sb="3" eb="4">
      <t>カン</t>
    </rPh>
    <rPh sb="6" eb="8">
      <t>チシキ</t>
    </rPh>
    <phoneticPr fontId="2"/>
  </si>
  <si>
    <t>行政業務に関する知識や経験がある。</t>
    <rPh sb="0" eb="2">
      <t>ギョウセイ</t>
    </rPh>
    <rPh sb="2" eb="4">
      <t>ギョウム</t>
    </rPh>
    <rPh sb="5" eb="6">
      <t>カン</t>
    </rPh>
    <rPh sb="8" eb="10">
      <t>チシキ</t>
    </rPh>
    <rPh sb="11" eb="13">
      <t>ケイケン</t>
    </rPh>
    <phoneticPr fontId="2"/>
  </si>
  <si>
    <t>○</t>
    <phoneticPr fontId="2"/>
  </si>
  <si>
    <t>［見出し］</t>
    <rPh sb="1" eb="3">
      <t>ミダ</t>
    </rPh>
    <phoneticPr fontId="2"/>
  </si>
  <si>
    <t>ビジネス基礎</t>
    <rPh sb="4" eb="6">
      <t>キソ</t>
    </rPh>
    <phoneticPr fontId="2"/>
  </si>
  <si>
    <t>文書読解力</t>
    <rPh sb="0" eb="2">
      <t>ブンショ</t>
    </rPh>
    <rPh sb="2" eb="5">
      <t>ドッカイリョク</t>
    </rPh>
    <phoneticPr fontId="2"/>
  </si>
  <si>
    <t>文書の意図を正確に読み取れる。</t>
    <rPh sb="0" eb="2">
      <t>ブンショ</t>
    </rPh>
    <rPh sb="3" eb="5">
      <t>イト</t>
    </rPh>
    <rPh sb="6" eb="8">
      <t>セイカク</t>
    </rPh>
    <rPh sb="9" eb="10">
      <t>ヨ</t>
    </rPh>
    <rPh sb="11" eb="12">
      <t>ト</t>
    </rPh>
    <phoneticPr fontId="2"/>
  </si>
  <si>
    <t>コミュニケーション</t>
    <phoneticPr fontId="2"/>
  </si>
  <si>
    <t>技術や業務の関係者とコミュニケーションをして信頼関係を構築していける。
ユーザーなど関係者のヒアリングを計画から実施までできる
コミュニケーションを通じて要望や課題を明確にできる。</t>
    <rPh sb="0" eb="2">
      <t>ギジュツ</t>
    </rPh>
    <rPh sb="3" eb="5">
      <t>ギョウム</t>
    </rPh>
    <rPh sb="6" eb="9">
      <t>カンケイシャ</t>
    </rPh>
    <rPh sb="22" eb="26">
      <t>シンライカンケイ</t>
    </rPh>
    <rPh sb="27" eb="29">
      <t>コウチク</t>
    </rPh>
    <rPh sb="74" eb="75">
      <t>ツウ</t>
    </rPh>
    <rPh sb="77" eb="79">
      <t>ヨウボウ</t>
    </rPh>
    <rPh sb="80" eb="82">
      <t>カダイ</t>
    </rPh>
    <rPh sb="83" eb="85">
      <t>メイカク</t>
    </rPh>
    <phoneticPr fontId="2"/>
  </si>
  <si>
    <t>Consultancy CNSL
Relationship management RLMT
Contract management ITCM
Customer service support CSMG</t>
    <phoneticPr fontId="2"/>
  </si>
  <si>
    <t>説明力</t>
    <rPh sb="0" eb="2">
      <t>セツメイ</t>
    </rPh>
    <rPh sb="2" eb="3">
      <t>リョク</t>
    </rPh>
    <phoneticPr fontId="2"/>
  </si>
  <si>
    <t>わかりやすい説明用資料を作り、説明することができる。</t>
    <rPh sb="6" eb="9">
      <t>セツメイヨウ</t>
    </rPh>
    <rPh sb="9" eb="11">
      <t>シリョウ</t>
    </rPh>
    <rPh sb="12" eb="13">
      <t>ツク</t>
    </rPh>
    <rPh sb="15" eb="17">
      <t>セツメイ</t>
    </rPh>
    <phoneticPr fontId="2"/>
  </si>
  <si>
    <t>Consultancy CNSL</t>
    <phoneticPr fontId="2"/>
  </si>
  <si>
    <t>ロジカルシンキング、クリエイティブシンキング</t>
    <phoneticPr fontId="2"/>
  </si>
  <si>
    <t>ロジカルシンキングやクリエイティブシンキングに基づき、議論や資料の作成ができる。</t>
    <rPh sb="23" eb="24">
      <t>モト</t>
    </rPh>
    <rPh sb="27" eb="29">
      <t>ギロン</t>
    </rPh>
    <rPh sb="30" eb="32">
      <t>シリョウ</t>
    </rPh>
    <rPh sb="33" eb="35">
      <t>サクセイ</t>
    </rPh>
    <phoneticPr fontId="2"/>
  </si>
  <si>
    <t>人材の育成・確保</t>
    <rPh sb="0" eb="2">
      <t>ジンザイ</t>
    </rPh>
    <rPh sb="3" eb="5">
      <t>イクセイ</t>
    </rPh>
    <rPh sb="6" eb="8">
      <t>カクホ</t>
    </rPh>
    <phoneticPr fontId="2"/>
  </si>
  <si>
    <t>人材モデルを定義し、人材育成・採用・評価をすることができる。
人材育成コースの設計や実施ができる。</t>
    <rPh sb="0" eb="2">
      <t>ジンザイ</t>
    </rPh>
    <rPh sb="6" eb="8">
      <t>テイギ</t>
    </rPh>
    <rPh sb="10" eb="12">
      <t>ジンザイ</t>
    </rPh>
    <rPh sb="12" eb="14">
      <t>イクセイ</t>
    </rPh>
    <rPh sb="15" eb="17">
      <t>サイヨウ</t>
    </rPh>
    <rPh sb="18" eb="20">
      <t>ヒョウカ</t>
    </rPh>
    <rPh sb="31" eb="33">
      <t>ジンザイ</t>
    </rPh>
    <rPh sb="33" eb="35">
      <t>イクセイ</t>
    </rPh>
    <rPh sb="39" eb="41">
      <t>セッケイ</t>
    </rPh>
    <rPh sb="42" eb="44">
      <t>ジッシ</t>
    </rPh>
    <phoneticPr fontId="2"/>
  </si>
  <si>
    <t>Professional development PDSV
Competency assessment LEDA
Learning design and development TMCR
Performance management PEMT</t>
    <phoneticPr fontId="2"/>
  </si>
  <si>
    <t>国際調整</t>
    <rPh sb="0" eb="2">
      <t>コクサイ</t>
    </rPh>
    <rPh sb="2" eb="4">
      <t>チョウセイ</t>
    </rPh>
    <phoneticPr fontId="2"/>
  </si>
  <si>
    <t>業務の国際調整ができる。</t>
    <rPh sb="0" eb="2">
      <t>ギョウム</t>
    </rPh>
    <rPh sb="3" eb="5">
      <t>コクサイ</t>
    </rPh>
    <rPh sb="5" eb="7">
      <t>チョウセイ</t>
    </rPh>
    <phoneticPr fontId="2"/>
  </si>
  <si>
    <t>戦略</t>
    <rPh sb="0" eb="2">
      <t>センリャク</t>
    </rPh>
    <phoneticPr fontId="2"/>
  </si>
  <si>
    <t>戦略立案と管理</t>
    <rPh sb="0" eb="2">
      <t>センリャク</t>
    </rPh>
    <rPh sb="2" eb="4">
      <t>リツアン</t>
    </rPh>
    <rPh sb="5" eb="7">
      <t>カンリ</t>
    </rPh>
    <phoneticPr fontId="2"/>
  </si>
  <si>
    <t>サービスに関する話題、イベント、各種活動等、アウトカム視点で長期的にその戦略を考える。標準化、ロードマップやビジョンを考える。これらの意思決定をする。</t>
    <rPh sb="5" eb="6">
      <t>カン</t>
    </rPh>
    <rPh sb="8" eb="10">
      <t>ワダイ</t>
    </rPh>
    <rPh sb="16" eb="20">
      <t>カクシュカツドウ</t>
    </rPh>
    <rPh sb="20" eb="21">
      <t>ナド</t>
    </rPh>
    <rPh sb="27" eb="29">
      <t>シテン</t>
    </rPh>
    <rPh sb="30" eb="33">
      <t>チョウキテキ</t>
    </rPh>
    <rPh sb="36" eb="38">
      <t>センリャク</t>
    </rPh>
    <rPh sb="39" eb="40">
      <t>カンガ</t>
    </rPh>
    <rPh sb="43" eb="46">
      <t>ヒョウジュンカ</t>
    </rPh>
    <rPh sb="59" eb="60">
      <t>カンガ</t>
    </rPh>
    <rPh sb="67" eb="69">
      <t>イシ</t>
    </rPh>
    <rPh sb="69" eb="71">
      <t>ケッテイ</t>
    </rPh>
    <phoneticPr fontId="2"/>
  </si>
  <si>
    <t>Strategic planning ITSP
Investment appraisal INVA
Marketing MKTG</t>
    <phoneticPr fontId="2"/>
  </si>
  <si>
    <t>データによるイノベーション</t>
    <phoneticPr fontId="2"/>
  </si>
  <si>
    <t>データを使った業務へのインパクトなどを説明し、業務改革やイノベーションを生み出す。</t>
    <rPh sb="23" eb="27">
      <t>ギョウムカイカク</t>
    </rPh>
    <rPh sb="36" eb="37">
      <t>ウ</t>
    </rPh>
    <rPh sb="38" eb="39">
      <t>ダ</t>
    </rPh>
    <phoneticPr fontId="2"/>
  </si>
  <si>
    <t>Innovation INOV</t>
    <phoneticPr fontId="2"/>
  </si>
  <si>
    <t>アーキテクチャ</t>
    <phoneticPr fontId="2"/>
  </si>
  <si>
    <t>アーキテクチャを設計し、アーキテクチャに基づき、業務に関する話題、イベント、各種活動等、アウトカム視点で長期的にその戦略を考える。</t>
    <rPh sb="8" eb="10">
      <t>セッケイ</t>
    </rPh>
    <rPh sb="20" eb="21">
      <t>モト</t>
    </rPh>
    <rPh sb="24" eb="26">
      <t>ギョウム</t>
    </rPh>
    <rPh sb="27" eb="28">
      <t>カン</t>
    </rPh>
    <rPh sb="30" eb="32">
      <t>ワダイ</t>
    </rPh>
    <rPh sb="38" eb="42">
      <t>カクシュカツドウ</t>
    </rPh>
    <rPh sb="42" eb="43">
      <t>ナド</t>
    </rPh>
    <rPh sb="49" eb="51">
      <t>シテン</t>
    </rPh>
    <rPh sb="52" eb="55">
      <t>チョウキテキ</t>
    </rPh>
    <rPh sb="58" eb="60">
      <t>センリャク</t>
    </rPh>
    <rPh sb="61" eb="62">
      <t>カンガ</t>
    </rPh>
    <phoneticPr fontId="2"/>
  </si>
  <si>
    <t>Enterprise and business architecture STPL
Solution architecture ARCH</t>
    <phoneticPr fontId="2"/>
  </si>
  <si>
    <t>チーム運営</t>
    <rPh sb="3" eb="5">
      <t>ウンエイ</t>
    </rPh>
    <phoneticPr fontId="2"/>
  </si>
  <si>
    <t>リーダーシップ</t>
    <phoneticPr fontId="2"/>
  </si>
  <si>
    <t>目標を示し、協働できる環境を作り、課題を解決し、意思決定をする。チームをガイドし、関係者との調整をおこなう。</t>
    <rPh sb="0" eb="2">
      <t>モクヒョウ</t>
    </rPh>
    <rPh sb="3" eb="4">
      <t>シメ</t>
    </rPh>
    <rPh sb="6" eb="8">
      <t>キョウドウ</t>
    </rPh>
    <rPh sb="11" eb="13">
      <t>カンキョウ</t>
    </rPh>
    <rPh sb="14" eb="15">
      <t>ツク</t>
    </rPh>
    <rPh sb="17" eb="19">
      <t>カダイ</t>
    </rPh>
    <rPh sb="20" eb="22">
      <t>カイケツ</t>
    </rPh>
    <rPh sb="24" eb="26">
      <t>イシ</t>
    </rPh>
    <rPh sb="26" eb="28">
      <t>ケッテイ</t>
    </rPh>
    <rPh sb="41" eb="44">
      <t>カンケイシャ</t>
    </rPh>
    <rPh sb="46" eb="48">
      <t>チョウセイ</t>
    </rPh>
    <phoneticPr fontId="2"/>
  </si>
  <si>
    <t>チームのモチベーションを高め最高の成果を出していくスキル。オープンで協調的な環境整備もおこなう。</t>
    <rPh sb="12" eb="13">
      <t>タカ</t>
    </rPh>
    <rPh sb="14" eb="16">
      <t>サイコウ</t>
    </rPh>
    <rPh sb="17" eb="19">
      <t>セイカ</t>
    </rPh>
    <rPh sb="20" eb="21">
      <t>ダ</t>
    </rPh>
    <rPh sb="34" eb="37">
      <t>キョウチョウテキ</t>
    </rPh>
    <rPh sb="38" eb="42">
      <t>カンキョウセイビ</t>
    </rPh>
    <phoneticPr fontId="2"/>
  </si>
  <si>
    <t>Organization design and implementation ORDI
Organizational capability development OCDV
Organizational change management CIPM
Organizational facilitation OFCL
Workforce planning WFPL
Employee experience EEXP</t>
    <phoneticPr fontId="2"/>
  </si>
  <si>
    <t>チーム内の知識管理</t>
    <rPh sb="3" eb="4">
      <t>ナイ</t>
    </rPh>
    <rPh sb="5" eb="7">
      <t>チシキ</t>
    </rPh>
    <rPh sb="7" eb="9">
      <t>カンリ</t>
    </rPh>
    <phoneticPr fontId="2"/>
  </si>
  <si>
    <t>チーム内での経験や知識を効果的に共有する仕組みを整備する。</t>
    <rPh sb="3" eb="4">
      <t>ナイ</t>
    </rPh>
    <rPh sb="6" eb="8">
      <t>ケイケン</t>
    </rPh>
    <rPh sb="9" eb="11">
      <t>チシキ</t>
    </rPh>
    <rPh sb="12" eb="15">
      <t>コウカテキ</t>
    </rPh>
    <rPh sb="16" eb="18">
      <t>キョウユウ</t>
    </rPh>
    <rPh sb="20" eb="22">
      <t>シク</t>
    </rPh>
    <rPh sb="24" eb="26">
      <t>セイビ</t>
    </rPh>
    <phoneticPr fontId="2"/>
  </si>
  <si>
    <t>Knowledge management KNOW
Emerging technology monitoring EMRG</t>
    <phoneticPr fontId="2"/>
  </si>
  <si>
    <t>ツールやソフトウェア</t>
    <phoneticPr fontId="2"/>
  </si>
  <si>
    <t>現在の役割を実現するため、技術・ツールを適切に導入・活用する。</t>
    <rPh sb="0" eb="2">
      <t>ゲンザイ</t>
    </rPh>
    <rPh sb="3" eb="5">
      <t>ヤクワリ</t>
    </rPh>
    <rPh sb="6" eb="8">
      <t>ジツゲン</t>
    </rPh>
    <rPh sb="13" eb="15">
      <t>ギジュツ</t>
    </rPh>
    <rPh sb="20" eb="22">
      <t>テキセツ</t>
    </rPh>
    <rPh sb="23" eb="25">
      <t>ドウニュウ</t>
    </rPh>
    <rPh sb="26" eb="28">
      <t>カツヨウ</t>
    </rPh>
    <phoneticPr fontId="2"/>
  </si>
  <si>
    <t>Methods and tools METL</t>
    <phoneticPr fontId="2"/>
  </si>
  <si>
    <t>プロジェクト管理</t>
    <rPh sb="6" eb="8">
      <t>カンリ</t>
    </rPh>
    <phoneticPr fontId="2"/>
  </si>
  <si>
    <t>プログラム管理</t>
    <rPh sb="5" eb="7">
      <t>カンリ</t>
    </rPh>
    <phoneticPr fontId="2"/>
  </si>
  <si>
    <t>ユーザーニーズにあったサービスを開発するため、様々な専門性を持ったチームをまとめ上げる。
課題を明確にし、プロジェクト間の優先順位をつけるとともに解決を図る。
プロダクトのライフサイクルを通じたプロセス管理をする。また、事故対応をする。</t>
    <rPh sb="16" eb="18">
      <t>カイハツ</t>
    </rPh>
    <rPh sb="23" eb="25">
      <t>サマザマ</t>
    </rPh>
    <rPh sb="26" eb="29">
      <t>センモンセイ</t>
    </rPh>
    <rPh sb="30" eb="31">
      <t>モ</t>
    </rPh>
    <rPh sb="40" eb="41">
      <t>ア</t>
    </rPh>
    <rPh sb="59" eb="60">
      <t>カン</t>
    </rPh>
    <rPh sb="110" eb="112">
      <t>ジコ</t>
    </rPh>
    <rPh sb="112" eb="114">
      <t>タイオウ</t>
    </rPh>
    <phoneticPr fontId="2"/>
  </si>
  <si>
    <t>Portfolio management POMG
Product management PROD
Program management PGMG
Risk management BURM</t>
    <phoneticPr fontId="2"/>
  </si>
  <si>
    <t>プロジェクト管理、計画管理</t>
    <rPh sb="6" eb="8">
      <t>カンリ</t>
    </rPh>
    <rPh sb="9" eb="11">
      <t>ケイカク</t>
    </rPh>
    <rPh sb="11" eb="13">
      <t>カンリ</t>
    </rPh>
    <phoneticPr fontId="2"/>
  </si>
  <si>
    <t>プロジェクトの計画、予測、見積もり、不確実性の管理、測定、緊急対応プラン、ロードマップを作成し、プロジェクトを管理する。</t>
    <rPh sb="7" eb="9">
      <t>ケイカク</t>
    </rPh>
    <rPh sb="55" eb="57">
      <t>カンリ</t>
    </rPh>
    <phoneticPr fontId="2"/>
  </si>
  <si>
    <t>Project management PRMG</t>
    <phoneticPr fontId="2"/>
  </si>
  <si>
    <t>プログラム評価</t>
    <rPh sb="5" eb="7">
      <t>ヒョウカ</t>
    </rPh>
    <phoneticPr fontId="2"/>
  </si>
  <si>
    <t>プログラム全体を可視化して評価することができる。</t>
    <rPh sb="5" eb="7">
      <t>ゼンタイ</t>
    </rPh>
    <rPh sb="8" eb="11">
      <t>カシカ</t>
    </rPh>
    <rPh sb="13" eb="15">
      <t>ヒョウカ</t>
    </rPh>
    <phoneticPr fontId="2"/>
  </si>
  <si>
    <t>Programme management PGMG</t>
    <phoneticPr fontId="2"/>
  </si>
  <si>
    <t>ガバナンス</t>
    <phoneticPr fontId="2"/>
  </si>
  <si>
    <t>データ・ガバナンスルールの整備と実行</t>
    <phoneticPr fontId="2"/>
  </si>
  <si>
    <t>組織全体で、データの整合性が取れて品質良い成果を出すためのガバナンスルールの作成と実行をする。関連するガバナンスルールとの整合性を取り、その体系を持続的に発展させる。
データモデリング手法を使い、組織内のデータ標準を作る。メタデータ管理やカタログサイトの知識があり、データのリポジトリを設計・管理する。</t>
    <rPh sb="0" eb="2">
      <t>ソシキ</t>
    </rPh>
    <phoneticPr fontId="2"/>
  </si>
  <si>
    <t>Governance GOVN
Information management IRMG
Data management DATM</t>
    <phoneticPr fontId="2"/>
  </si>
  <si>
    <t>データ品質管理、評価</t>
    <rPh sb="3" eb="7">
      <t>ヒンシツカンリ</t>
    </rPh>
    <rPh sb="8" eb="10">
      <t>ヒョウカ</t>
    </rPh>
    <phoneticPr fontId="2"/>
  </si>
  <si>
    <t>正確性や網羅性などのデータの品質を管理し評価する。</t>
    <rPh sb="0" eb="3">
      <t>セイカクセイ</t>
    </rPh>
    <rPh sb="4" eb="7">
      <t>モウラセイ</t>
    </rPh>
    <rPh sb="14" eb="16">
      <t>ヒンシツ</t>
    </rPh>
    <rPh sb="17" eb="19">
      <t>カンリ</t>
    </rPh>
    <rPh sb="20" eb="22">
      <t>ヒョウカ</t>
    </rPh>
    <phoneticPr fontId="2"/>
  </si>
  <si>
    <t>Quality management QUMG
Quality assurance QUAS
Measurement MEAS
Audit AUDT</t>
    <phoneticPr fontId="2"/>
  </si>
  <si>
    <t>業務改革</t>
    <rPh sb="0" eb="2">
      <t>ギョウム</t>
    </rPh>
    <rPh sb="2" eb="4">
      <t>カイカク</t>
    </rPh>
    <phoneticPr fontId="2"/>
  </si>
  <si>
    <t>業務全体の理解と要件定義</t>
    <rPh sb="0" eb="2">
      <t>ギョウム</t>
    </rPh>
    <rPh sb="2" eb="4">
      <t>ゼンタイ</t>
    </rPh>
    <rPh sb="5" eb="7">
      <t>リカイ</t>
    </rPh>
    <rPh sb="8" eb="10">
      <t>ヨウケン</t>
    </rPh>
    <rPh sb="10" eb="12">
      <t>テイギ</t>
    </rPh>
    <phoneticPr fontId="2"/>
  </si>
  <si>
    <t>業務分野に関するトレンドや外部事例を把握し、外部関連業務や過去業務やデータとの整合性を整理する。そのうえで要求と要件を定義する。</t>
    <rPh sb="0" eb="2">
      <t>ギョウム</t>
    </rPh>
    <rPh sb="2" eb="4">
      <t>ブンヤ</t>
    </rPh>
    <rPh sb="5" eb="6">
      <t>カン</t>
    </rPh>
    <rPh sb="13" eb="15">
      <t>ガイブ</t>
    </rPh>
    <rPh sb="15" eb="17">
      <t>ジレイ</t>
    </rPh>
    <rPh sb="18" eb="20">
      <t>ハアク</t>
    </rPh>
    <rPh sb="22" eb="24">
      <t>ガイブ</t>
    </rPh>
    <rPh sb="24" eb="26">
      <t>カンレン</t>
    </rPh>
    <rPh sb="26" eb="28">
      <t>ギョウム</t>
    </rPh>
    <rPh sb="29" eb="31">
      <t>カコ</t>
    </rPh>
    <rPh sb="31" eb="33">
      <t>ギョウム</t>
    </rPh>
    <rPh sb="39" eb="42">
      <t>セイゴウセイ</t>
    </rPh>
    <rPh sb="43" eb="45">
      <t>セイリ</t>
    </rPh>
    <rPh sb="53" eb="55">
      <t>ヨウキュウ</t>
    </rPh>
    <rPh sb="56" eb="58">
      <t>ヨウケン</t>
    </rPh>
    <rPh sb="59" eb="61">
      <t>テイギ</t>
    </rPh>
    <phoneticPr fontId="2"/>
  </si>
  <si>
    <t>Business situation analysis BUSA
Feasibility assessment FEAS
Requirements definition and management REQM
Research RSCH
Demand management DEMM
Stakeholder relationship management RLMT</t>
    <phoneticPr fontId="2"/>
  </si>
  <si>
    <t>業務課題に対して、課題を明確化して適切な解決策の提示をする。従来の制約にとらわれず、業務目的に対して抜本的な改革・改善を行う。
業務をモデリングして、検討を可視化する。また、業務変更時の移行プロセスの検討を行うこ。</t>
    <rPh sb="0" eb="2">
      <t>ギョウム</t>
    </rPh>
    <rPh sb="2" eb="4">
      <t>カダイ</t>
    </rPh>
    <rPh sb="5" eb="6">
      <t>タイ</t>
    </rPh>
    <rPh sb="9" eb="11">
      <t>カダイ</t>
    </rPh>
    <rPh sb="12" eb="15">
      <t>メイカクカ</t>
    </rPh>
    <rPh sb="17" eb="19">
      <t>テキセツ</t>
    </rPh>
    <rPh sb="20" eb="23">
      <t>カイケツサク</t>
    </rPh>
    <rPh sb="24" eb="26">
      <t>テイジ</t>
    </rPh>
    <rPh sb="30" eb="32">
      <t>ジュウライ</t>
    </rPh>
    <rPh sb="33" eb="35">
      <t>セイヤク</t>
    </rPh>
    <rPh sb="42" eb="44">
      <t>ギョウム</t>
    </rPh>
    <rPh sb="44" eb="46">
      <t>モクテキ</t>
    </rPh>
    <rPh sb="47" eb="48">
      <t>タイ</t>
    </rPh>
    <rPh sb="50" eb="53">
      <t>バッポンテキ</t>
    </rPh>
    <rPh sb="54" eb="56">
      <t>カイカク</t>
    </rPh>
    <rPh sb="57" eb="59">
      <t>カイゼン</t>
    </rPh>
    <rPh sb="60" eb="61">
      <t>オコナ</t>
    </rPh>
    <rPh sb="64" eb="66">
      <t>ギョウム</t>
    </rPh>
    <rPh sb="75" eb="77">
      <t>ケントウ</t>
    </rPh>
    <rPh sb="78" eb="81">
      <t>カシカ</t>
    </rPh>
    <rPh sb="87" eb="89">
      <t>ギョウム</t>
    </rPh>
    <rPh sb="89" eb="91">
      <t>ヘンコウ</t>
    </rPh>
    <rPh sb="91" eb="92">
      <t>ジ</t>
    </rPh>
    <rPh sb="93" eb="95">
      <t>イコウ</t>
    </rPh>
    <rPh sb="100" eb="102">
      <t>ケントウ</t>
    </rPh>
    <rPh sb="103" eb="104">
      <t>オコナ</t>
    </rPh>
    <phoneticPr fontId="2"/>
  </si>
  <si>
    <t>Business modelling BSMO
Business process improvement BPRE
Service catalogue management SCMG
Sustainability SUST</t>
    <phoneticPr fontId="2"/>
  </si>
  <si>
    <t>設計</t>
    <rPh sb="0" eb="2">
      <t>セッケイ</t>
    </rPh>
    <phoneticPr fontId="2"/>
  </si>
  <si>
    <t>コンテンツ設計・管理</t>
    <rPh sb="5" eb="7">
      <t>セッケイ</t>
    </rPh>
    <rPh sb="8" eb="10">
      <t>カンリ</t>
    </rPh>
    <phoneticPr fontId="2"/>
  </si>
  <si>
    <t>Webサービスなどのコンテンツをデザインし、公開などの管理をする。</t>
    <rPh sb="22" eb="24">
      <t>コウカイ</t>
    </rPh>
    <rPh sb="27" eb="29">
      <t>カンリ</t>
    </rPh>
    <phoneticPr fontId="2"/>
  </si>
  <si>
    <t>Content authoring INCA
Content publishing ICPM</t>
    <phoneticPr fontId="2"/>
  </si>
  <si>
    <t>データ設計</t>
    <rPh sb="3" eb="5">
      <t>セッケイ</t>
    </rPh>
    <phoneticPr fontId="2"/>
  </si>
  <si>
    <t>複数のデータモデリング手法で書かれたデータを理解し、既存情報を基にデータモデルが作る。データに関する問題点を分析しデータ間のマッピング、変換等でデータの統合や分離を行う等の解決を図る。
統一したデータモデリング手法で、組織全体のデータモデル、ディクショナリと整合性のあるデータ設計をする。
APIやリンクなどを使用し、目的に適合し、レジリエントで、拡張性があるデータ統合を実現する</t>
    <rPh sb="0" eb="2">
      <t>フクスウ</t>
    </rPh>
    <rPh sb="11" eb="13">
      <t>シュホウ</t>
    </rPh>
    <rPh sb="14" eb="15">
      <t>カ</t>
    </rPh>
    <rPh sb="22" eb="24">
      <t>リカイ</t>
    </rPh>
    <rPh sb="26" eb="28">
      <t>キゾン</t>
    </rPh>
    <rPh sb="28" eb="30">
      <t>ジョウホウ</t>
    </rPh>
    <rPh sb="31" eb="32">
      <t>モト</t>
    </rPh>
    <rPh sb="40" eb="41">
      <t>ツク</t>
    </rPh>
    <rPh sb="70" eb="71">
      <t>ナド</t>
    </rPh>
    <rPh sb="84" eb="85">
      <t>ナド</t>
    </rPh>
    <rPh sb="86" eb="88">
      <t>カイケツ</t>
    </rPh>
    <rPh sb="89" eb="90">
      <t>ハカ</t>
    </rPh>
    <rPh sb="93" eb="95">
      <t>トウイツ</t>
    </rPh>
    <rPh sb="105" eb="107">
      <t>シュホウ</t>
    </rPh>
    <rPh sb="109" eb="111">
      <t>ソシキ</t>
    </rPh>
    <rPh sb="111" eb="113">
      <t>ゼンタイ</t>
    </rPh>
    <rPh sb="138" eb="140">
      <t>セッケイ</t>
    </rPh>
    <phoneticPr fontId="2"/>
  </si>
  <si>
    <t>Data engineering DENG
Data modelling and design DTAN</t>
    <phoneticPr fontId="2"/>
  </si>
  <si>
    <t>実装</t>
    <rPh sb="0" eb="2">
      <t>ジッソウ</t>
    </rPh>
    <phoneticPr fontId="2"/>
  </si>
  <si>
    <t>プログラミングとビルド</t>
    <phoneticPr fontId="2"/>
  </si>
  <si>
    <t>サービス実現のためのプログラミングを行う。
自動化等の最新手法を適用する。</t>
    <rPh sb="4" eb="6">
      <t>ジツゲン</t>
    </rPh>
    <rPh sb="18" eb="19">
      <t>オコナ</t>
    </rPh>
    <rPh sb="25" eb="26">
      <t>ナド</t>
    </rPh>
    <phoneticPr fontId="2"/>
  </si>
  <si>
    <t>Programming/software development PROG
Testing TEST</t>
    <phoneticPr fontId="2"/>
  </si>
  <si>
    <t>移行計画</t>
    <rPh sb="0" eb="2">
      <t>イコウ</t>
    </rPh>
    <rPh sb="2" eb="4">
      <t>ケイカク</t>
    </rPh>
    <phoneticPr fontId="2"/>
  </si>
  <si>
    <t>旧業務から新業務・サービスへの移行を行う。</t>
    <rPh sb="0" eb="3">
      <t>キュウギョウム</t>
    </rPh>
    <rPh sb="5" eb="8">
      <t>シンギョウム</t>
    </rPh>
    <rPh sb="15" eb="17">
      <t>イコウ</t>
    </rPh>
    <rPh sb="18" eb="19">
      <t>オコナ</t>
    </rPh>
    <phoneticPr fontId="2"/>
  </si>
  <si>
    <t>Change management CHMG
Configuration management CFMG
Systems installation/decommissioning HSIN
Release and deployment RELM</t>
    <phoneticPr fontId="2"/>
  </si>
  <si>
    <t>データ整備</t>
    <rPh sb="3" eb="5">
      <t>セイビ</t>
    </rPh>
    <phoneticPr fontId="2"/>
  </si>
  <si>
    <t>紙のデジタル化、データクレンジングや標準化を行う。</t>
    <rPh sb="0" eb="1">
      <t>カミ</t>
    </rPh>
    <rPh sb="6" eb="7">
      <t>カ</t>
    </rPh>
    <rPh sb="18" eb="21">
      <t>ヒョウジュンカ</t>
    </rPh>
    <rPh sb="22" eb="23">
      <t>オコナ</t>
    </rPh>
    <phoneticPr fontId="2"/>
  </si>
  <si>
    <t>データベース実装</t>
    <rPh sb="6" eb="8">
      <t>ジッソウ</t>
    </rPh>
    <phoneticPr fontId="2"/>
  </si>
  <si>
    <t>データベースを実装し、データベースやインタフェースの性能の調整を行う。</t>
    <rPh sb="7" eb="9">
      <t>ジッソウ</t>
    </rPh>
    <rPh sb="26" eb="28">
      <t>セイノウ</t>
    </rPh>
    <rPh sb="29" eb="31">
      <t>チョウセイ</t>
    </rPh>
    <rPh sb="32" eb="33">
      <t>オコナ</t>
    </rPh>
    <phoneticPr fontId="2"/>
  </si>
  <si>
    <t>Database design DBDS
Database administration DBAD</t>
    <phoneticPr fontId="2"/>
  </si>
  <si>
    <t>アベイラビリティ、キャパシティ管理</t>
    <rPh sb="15" eb="17">
      <t>カンリ</t>
    </rPh>
    <phoneticPr fontId="2"/>
  </si>
  <si>
    <t>サービス継続に必要なリソースの可用性などを計画、管理する。</t>
    <rPh sb="4" eb="6">
      <t>ケイゾク</t>
    </rPh>
    <rPh sb="7" eb="9">
      <t>ヒツヨウ</t>
    </rPh>
    <rPh sb="15" eb="18">
      <t>カヨウセイ</t>
    </rPh>
    <rPh sb="21" eb="23">
      <t>ケイカク</t>
    </rPh>
    <rPh sb="24" eb="26">
      <t>カンリ</t>
    </rPh>
    <phoneticPr fontId="2"/>
  </si>
  <si>
    <t>Availability management AVMT
Storage management STMG
Capacity management CPMG</t>
    <phoneticPr fontId="2"/>
  </si>
  <si>
    <t>運用・サービス支援</t>
    <rPh sb="0" eb="2">
      <t>ウンヨウ</t>
    </rPh>
    <rPh sb="7" eb="9">
      <t>シエン</t>
    </rPh>
    <phoneticPr fontId="2"/>
  </si>
  <si>
    <t>サービスの維持管理を行う。また、その中で課題を明確化し、企画や開発に反映する。</t>
    <rPh sb="5" eb="9">
      <t>イジカンリ</t>
    </rPh>
    <rPh sb="10" eb="11">
      <t>オコナ</t>
    </rPh>
    <rPh sb="18" eb="19">
      <t>ナカ</t>
    </rPh>
    <rPh sb="20" eb="22">
      <t>カダイ</t>
    </rPh>
    <rPh sb="23" eb="26">
      <t>メイカクカ</t>
    </rPh>
    <rPh sb="28" eb="30">
      <t>キカク</t>
    </rPh>
    <rPh sb="31" eb="33">
      <t>カイハツ</t>
    </rPh>
    <rPh sb="34" eb="36">
      <t>ハンエイ</t>
    </rPh>
    <phoneticPr fontId="2"/>
  </si>
  <si>
    <t>Service level management SLMO
Problem management PBMG
Incident management USUP</t>
    <phoneticPr fontId="2"/>
  </si>
  <si>
    <t>活用</t>
    <rPh sb="0" eb="2">
      <t>カツヨウ</t>
    </rPh>
    <phoneticPr fontId="2"/>
  </si>
  <si>
    <t>データ分析と可視化</t>
    <rPh sb="3" eb="5">
      <t>ブンセキ</t>
    </rPh>
    <rPh sb="6" eb="9">
      <t>カシカ</t>
    </rPh>
    <phoneticPr fontId="2"/>
  </si>
  <si>
    <t>データを分析し価値ある事実を導き出したり、そのために複数データを合成する。
統計的な手法を活用する等、データを可視化し、メッセージを作成することができる。</t>
    <rPh sb="4" eb="6">
      <t>ブンセキ</t>
    </rPh>
    <rPh sb="7" eb="9">
      <t>カチ</t>
    </rPh>
    <rPh sb="11" eb="13">
      <t>ジジツ</t>
    </rPh>
    <rPh sb="14" eb="15">
      <t>ミチビ</t>
    </rPh>
    <rPh sb="16" eb="17">
      <t>ダ</t>
    </rPh>
    <rPh sb="26" eb="28">
      <t>フクスウ</t>
    </rPh>
    <rPh sb="32" eb="34">
      <t>ゴウセイ</t>
    </rPh>
    <rPh sb="38" eb="41">
      <t>トウケイテキ</t>
    </rPh>
    <rPh sb="42" eb="44">
      <t>シュホウ</t>
    </rPh>
    <rPh sb="45" eb="47">
      <t>カツヨウ</t>
    </rPh>
    <rPh sb="49" eb="50">
      <t>ナド</t>
    </rPh>
    <phoneticPr fontId="2"/>
  </si>
  <si>
    <t>Analytics INAN
Data science DATS
Business intelligence BINT
Machine learning MLNG
Data visualization VISL
Measurement MEAS</t>
    <phoneticPr fontId="2"/>
  </si>
  <si>
    <t>セキュリティ</t>
    <phoneticPr fontId="2"/>
  </si>
  <si>
    <t>情報セキュリティ・緊急対応</t>
    <rPh sb="0" eb="2">
      <t>ジョウホウ</t>
    </rPh>
    <rPh sb="9" eb="11">
      <t>キンキュウ</t>
    </rPh>
    <rPh sb="11" eb="13">
      <t>タイオウ</t>
    </rPh>
    <phoneticPr fontId="2"/>
  </si>
  <si>
    <t>セキュリティを実装し、規則等に対する準拠状況を管理する。
非常時の可用性確保の方策を作成する。</t>
    <rPh sb="7" eb="9">
      <t>ジッソウ</t>
    </rPh>
    <rPh sb="11" eb="13">
      <t>キソク</t>
    </rPh>
    <rPh sb="13" eb="14">
      <t>ナド</t>
    </rPh>
    <rPh sb="15" eb="16">
      <t>タイ</t>
    </rPh>
    <rPh sb="18" eb="20">
      <t>ジュンキョ</t>
    </rPh>
    <rPh sb="20" eb="22">
      <t>ジョウキョウ</t>
    </rPh>
    <rPh sb="23" eb="25">
      <t>カンリ</t>
    </rPh>
    <rPh sb="29" eb="31">
      <t>ヒジョウ</t>
    </rPh>
    <rPh sb="31" eb="32">
      <t>ジ</t>
    </rPh>
    <rPh sb="33" eb="36">
      <t>カヨウセイ</t>
    </rPh>
    <rPh sb="36" eb="38">
      <t>カクホ</t>
    </rPh>
    <rPh sb="39" eb="41">
      <t>ホウサク</t>
    </rPh>
    <rPh sb="42" eb="44">
      <t>サクセイ</t>
    </rPh>
    <phoneticPr fontId="2"/>
  </si>
  <si>
    <t>Digital forensics DGFS
Information security SCTY
Information assurance INAS
Security operation SCAD
Continuity management COPL
Personal data protection PEDP</t>
    <phoneticPr fontId="2"/>
  </si>
  <si>
    <t>［行政］
CIO補佐官（内閣官房、経産省2008-2021）
・システムだけではなく制度改正を含む業務改革を推進
［コンサルティング等］
政策立案（内閣官房、経産省2008-2021）
・政策ニーズを分析し政策として取りまとめ推進
コンサルティング（民間コンサル会社1994-2007）
・製造・物流・教育・医療等の業務改革コンサルティング
・行政改革コンサルティング</t>
    <rPh sb="1" eb="3">
      <t>ギョウセイ</t>
    </rPh>
    <rPh sb="8" eb="11">
      <t>ホサカン</t>
    </rPh>
    <rPh sb="12" eb="14">
      <t>ナイカク</t>
    </rPh>
    <rPh sb="14" eb="16">
      <t>カンボウ</t>
    </rPh>
    <rPh sb="17" eb="20">
      <t>ケイサンショウ</t>
    </rPh>
    <rPh sb="42" eb="44">
      <t>セイド</t>
    </rPh>
    <rPh sb="44" eb="46">
      <t>カイセイ</t>
    </rPh>
    <rPh sb="47" eb="48">
      <t>フク</t>
    </rPh>
    <rPh sb="49" eb="51">
      <t>ギョウム</t>
    </rPh>
    <rPh sb="51" eb="53">
      <t>カイカク</t>
    </rPh>
    <rPh sb="54" eb="56">
      <t>スイシン</t>
    </rPh>
    <rPh sb="66" eb="67">
      <t>ナド</t>
    </rPh>
    <rPh sb="69" eb="71">
      <t>セイサク</t>
    </rPh>
    <rPh sb="71" eb="73">
      <t>リツアン</t>
    </rPh>
    <rPh sb="94" eb="96">
      <t>セイサク</t>
    </rPh>
    <rPh sb="100" eb="102">
      <t>ブンセキ</t>
    </rPh>
    <rPh sb="103" eb="105">
      <t>セイサク</t>
    </rPh>
    <rPh sb="108" eb="109">
      <t>ト</t>
    </rPh>
    <rPh sb="113" eb="115">
      <t>スイシン</t>
    </rPh>
    <rPh sb="125" eb="127">
      <t>ミンカン</t>
    </rPh>
    <rPh sb="131" eb="133">
      <t>カイシャ</t>
    </rPh>
    <rPh sb="145" eb="147">
      <t>セイゾウ</t>
    </rPh>
    <rPh sb="148" eb="150">
      <t>ブツリュウ</t>
    </rPh>
    <rPh sb="151" eb="153">
      <t>キョウイク</t>
    </rPh>
    <rPh sb="154" eb="156">
      <t>イリョウ</t>
    </rPh>
    <rPh sb="156" eb="157">
      <t>ナド</t>
    </rPh>
    <rPh sb="158" eb="160">
      <t>ギョウム</t>
    </rPh>
    <rPh sb="160" eb="162">
      <t>カイカク</t>
    </rPh>
    <rPh sb="172" eb="174">
      <t>ギョウセイ</t>
    </rPh>
    <rPh sb="174" eb="176">
      <t>カイカク</t>
    </rPh>
    <phoneticPr fontId="2"/>
  </si>
  <si>
    <t>デジタル時代の行政の講義（東京大学2008-2021）
CIO育成コース（経産省等2003-2018）
データ人材フレームワークの整備（内閣官房2020-2021）
・上記のコース以外にデジタルガバメント等の講師を実施</t>
    <rPh sb="4" eb="6">
      <t>ジダイ</t>
    </rPh>
    <rPh sb="7" eb="9">
      <t>ギョウセイ</t>
    </rPh>
    <rPh sb="10" eb="12">
      <t>コウギ</t>
    </rPh>
    <rPh sb="13" eb="15">
      <t>トウキョウ</t>
    </rPh>
    <rPh sb="15" eb="17">
      <t>ダイガク</t>
    </rPh>
    <rPh sb="31" eb="33">
      <t>イクセイ</t>
    </rPh>
    <rPh sb="37" eb="40">
      <t>ケイサンショウ</t>
    </rPh>
    <rPh sb="38" eb="39">
      <t>サン</t>
    </rPh>
    <rPh sb="39" eb="40">
      <t>ショウ</t>
    </rPh>
    <rPh sb="40" eb="41">
      <t>ナド</t>
    </rPh>
    <rPh sb="55" eb="57">
      <t>ジンザイ</t>
    </rPh>
    <rPh sb="65" eb="67">
      <t>セイビ</t>
    </rPh>
    <rPh sb="68" eb="70">
      <t>ナイカク</t>
    </rPh>
    <rPh sb="70" eb="72">
      <t>カンボウ</t>
    </rPh>
    <rPh sb="84" eb="86">
      <t>ジョウキ</t>
    </rPh>
    <rPh sb="90" eb="92">
      <t>イガイ</t>
    </rPh>
    <rPh sb="102" eb="103">
      <t>ナド</t>
    </rPh>
    <rPh sb="104" eb="106">
      <t>コウシ</t>
    </rPh>
    <rPh sb="107" eb="109">
      <t>ジッシ</t>
    </rPh>
    <phoneticPr fontId="2"/>
  </si>
  <si>
    <t>米国、EC、国連、OECD等との調整（内閣官房2014-2021）
・実質的な日本政府のCDOと認識されている</t>
    <rPh sb="0" eb="2">
      <t>ベイコク</t>
    </rPh>
    <rPh sb="6" eb="8">
      <t>コクレン</t>
    </rPh>
    <rPh sb="13" eb="14">
      <t>ナド</t>
    </rPh>
    <rPh sb="16" eb="18">
      <t>チョウセイ</t>
    </rPh>
    <rPh sb="19" eb="21">
      <t>ナイカク</t>
    </rPh>
    <rPh sb="21" eb="23">
      <t>カンボウ</t>
    </rPh>
    <rPh sb="35" eb="38">
      <t>ジッシツテキ</t>
    </rPh>
    <rPh sb="39" eb="41">
      <t>ニホン</t>
    </rPh>
    <rPh sb="41" eb="43">
      <t>セイフ</t>
    </rPh>
    <rPh sb="48" eb="50">
      <t>ニンシキ</t>
    </rPh>
    <phoneticPr fontId="2"/>
  </si>
  <si>
    <t>Strategic planning ITSP</t>
    <phoneticPr fontId="2"/>
  </si>
  <si>
    <t>デジタルガバメント等戦略立案（内閣官房2008-2021）
・デジタルガバメントグランドデザインを策定
・データ戦略を策定
・スマートシティなど関連の戦略策定に参加</t>
    <rPh sb="9" eb="10">
      <t>ナド</t>
    </rPh>
    <rPh sb="10" eb="12">
      <t>センリャク</t>
    </rPh>
    <rPh sb="12" eb="14">
      <t>リツアン</t>
    </rPh>
    <rPh sb="15" eb="17">
      <t>ナイカク</t>
    </rPh>
    <rPh sb="17" eb="19">
      <t>カンボウ</t>
    </rPh>
    <rPh sb="49" eb="51">
      <t>サクテイ</t>
    </rPh>
    <rPh sb="56" eb="58">
      <t>センリャク</t>
    </rPh>
    <rPh sb="59" eb="61">
      <t>サクテイ</t>
    </rPh>
    <rPh sb="72" eb="74">
      <t>カンレン</t>
    </rPh>
    <rPh sb="75" eb="77">
      <t>センリャク</t>
    </rPh>
    <rPh sb="77" eb="79">
      <t>サクテイ</t>
    </rPh>
    <rPh sb="80" eb="82">
      <t>サンカ</t>
    </rPh>
    <phoneticPr fontId="2"/>
  </si>
  <si>
    <t>政府の基本アーキテクチャの作成（内閣官房2018-2020）
・Society5.0参照アーキテクチャの作成
・各分野へのアークテクチャ展開支援</t>
    <rPh sb="0" eb="2">
      <t>セイフ</t>
    </rPh>
    <rPh sb="3" eb="5">
      <t>キホン</t>
    </rPh>
    <rPh sb="13" eb="15">
      <t>サクセイ</t>
    </rPh>
    <rPh sb="16" eb="18">
      <t>ナイカク</t>
    </rPh>
    <rPh sb="18" eb="20">
      <t>カンボウ</t>
    </rPh>
    <rPh sb="42" eb="44">
      <t>サンショウ</t>
    </rPh>
    <rPh sb="52" eb="54">
      <t>サクセイ</t>
    </rPh>
    <rPh sb="56" eb="59">
      <t>カクブンヤ</t>
    </rPh>
    <rPh sb="68" eb="70">
      <t>テンカイ</t>
    </rPh>
    <rPh sb="70" eb="72">
      <t>シエン</t>
    </rPh>
    <phoneticPr fontId="2"/>
  </si>
  <si>
    <t>文字統一プロジェクト（経産省2013-2020）
・日本の氏名漢字統一プロジェクトでPJリーダーとして国際標準の取りまとめと政府内の統一を実現
・データ標準チームのPJリーダーとしてチームを運営
・現在のチームでは、最新のプロジェクト管理ツールやモデリングツール、共通サーバーを導入し、全体管理と推進を実施。
・PJメンバーも各種講演などで活躍</t>
    <rPh sb="0" eb="2">
      <t>モジ</t>
    </rPh>
    <rPh sb="2" eb="4">
      <t>トウイツ</t>
    </rPh>
    <rPh sb="11" eb="14">
      <t>ケイサンショウ</t>
    </rPh>
    <rPh sb="26" eb="28">
      <t>ニホン</t>
    </rPh>
    <rPh sb="29" eb="31">
      <t>シメイ</t>
    </rPh>
    <rPh sb="31" eb="33">
      <t>カンジ</t>
    </rPh>
    <rPh sb="33" eb="35">
      <t>トウイツ</t>
    </rPh>
    <rPh sb="51" eb="53">
      <t>コクサイ</t>
    </rPh>
    <rPh sb="53" eb="55">
      <t>ヒョウジュン</t>
    </rPh>
    <rPh sb="56" eb="57">
      <t>ト</t>
    </rPh>
    <rPh sb="62" eb="64">
      <t>セイフ</t>
    </rPh>
    <rPh sb="64" eb="65">
      <t>ナイ</t>
    </rPh>
    <rPh sb="66" eb="68">
      <t>トウイツ</t>
    </rPh>
    <rPh sb="69" eb="71">
      <t>ジツゲン</t>
    </rPh>
    <rPh sb="76" eb="78">
      <t>ヒョウジュン</t>
    </rPh>
    <rPh sb="95" eb="97">
      <t>ウンエイ</t>
    </rPh>
    <rPh sb="99" eb="101">
      <t>ゲンザイ</t>
    </rPh>
    <rPh sb="108" eb="110">
      <t>サイシン</t>
    </rPh>
    <rPh sb="117" eb="119">
      <t>カンリ</t>
    </rPh>
    <rPh sb="132" eb="134">
      <t>キョウツウ</t>
    </rPh>
    <rPh sb="139" eb="141">
      <t>ドウニュウ</t>
    </rPh>
    <rPh sb="143" eb="145">
      <t>ゼンタイ</t>
    </rPh>
    <rPh sb="145" eb="147">
      <t>カンリ</t>
    </rPh>
    <rPh sb="148" eb="150">
      <t>スイシン</t>
    </rPh>
    <rPh sb="151" eb="153">
      <t>ジッシ</t>
    </rPh>
    <rPh sb="163" eb="165">
      <t>カクシュ</t>
    </rPh>
    <rPh sb="165" eb="167">
      <t>コウエン</t>
    </rPh>
    <rPh sb="170" eb="172">
      <t>カツヤク</t>
    </rPh>
    <phoneticPr fontId="2"/>
  </si>
  <si>
    <t>Organisation design and implementation ORDI
Organisational capability development OCDV</t>
    <phoneticPr fontId="2"/>
  </si>
  <si>
    <t>Knowledge management KNOW</t>
    <phoneticPr fontId="2"/>
  </si>
  <si>
    <t>Portfolio management POMG
Product management PROD
Programme management PGMG</t>
    <phoneticPr fontId="2"/>
  </si>
  <si>
    <t>政府内の大規模プログラム管理（内閣官房、経産省1998-2020）
・教育情報化、電子行政などのプログラム管理を実施
・未踏プロジェクト、文字の統一、データ基盤、支援制度DB、官公需ポータル等の個別プロジェクト管理を実施
可視化によるプログラム評価（内閣官房2015-17）
・ITダッシュボードの開発運用と行政レビューシートとの連携</t>
    <rPh sb="0" eb="2">
      <t>セイフ</t>
    </rPh>
    <rPh sb="2" eb="3">
      <t>ナイ</t>
    </rPh>
    <rPh sb="4" eb="7">
      <t>ダイキボ</t>
    </rPh>
    <rPh sb="12" eb="14">
      <t>カンリ</t>
    </rPh>
    <rPh sb="15" eb="17">
      <t>ナイカク</t>
    </rPh>
    <rPh sb="17" eb="19">
      <t>カンボウ</t>
    </rPh>
    <rPh sb="20" eb="23">
      <t>ケイサンショウ</t>
    </rPh>
    <rPh sb="35" eb="37">
      <t>キョウイク</t>
    </rPh>
    <rPh sb="37" eb="40">
      <t>ジョウホウカ</t>
    </rPh>
    <rPh sb="41" eb="43">
      <t>デンシ</t>
    </rPh>
    <rPh sb="43" eb="45">
      <t>ギョウセイ</t>
    </rPh>
    <rPh sb="53" eb="55">
      <t>カンリ</t>
    </rPh>
    <rPh sb="56" eb="58">
      <t>ジッシ</t>
    </rPh>
    <rPh sb="97" eb="99">
      <t>コベツ</t>
    </rPh>
    <rPh sb="105" eb="107">
      <t>カンリ</t>
    </rPh>
    <rPh sb="108" eb="110">
      <t>ジッシ</t>
    </rPh>
    <rPh sb="112" eb="115">
      <t>カシカ</t>
    </rPh>
    <rPh sb="123" eb="125">
      <t>ヒョウカ</t>
    </rPh>
    <rPh sb="126" eb="128">
      <t>ナイカク</t>
    </rPh>
    <rPh sb="128" eb="130">
      <t>カンボウ</t>
    </rPh>
    <rPh sb="150" eb="152">
      <t>カイハツ</t>
    </rPh>
    <rPh sb="152" eb="154">
      <t>ウンヨウ</t>
    </rPh>
    <rPh sb="155" eb="157">
      <t>ギョウセイ</t>
    </rPh>
    <rPh sb="166" eb="168">
      <t>レンケイ</t>
    </rPh>
    <phoneticPr fontId="2"/>
  </si>
  <si>
    <t>Information governance IRMG
Data management DATM</t>
    <phoneticPr fontId="2"/>
  </si>
  <si>
    <t>政府内データ標準の整備（内閣官房2013-2021）
・共通語彙基盤の整備
・行政データ連携標準等の整備
データ品質管理ガイド整備（内閣官房2020-2021）
・データ品質ガイドの作成
・データ品質管理の試行を政府と民間で実施
データ標準に関する国際調整（内閣官房2013-2021）</t>
    <rPh sb="0" eb="2">
      <t>セイフ</t>
    </rPh>
    <rPh sb="2" eb="3">
      <t>ナイ</t>
    </rPh>
    <rPh sb="6" eb="8">
      <t>ヒョウジュン</t>
    </rPh>
    <rPh sb="9" eb="11">
      <t>セイビ</t>
    </rPh>
    <rPh sb="28" eb="30">
      <t>キョウツウ</t>
    </rPh>
    <rPh sb="30" eb="32">
      <t>ゴイ</t>
    </rPh>
    <rPh sb="32" eb="34">
      <t>キバン</t>
    </rPh>
    <rPh sb="35" eb="37">
      <t>セイビ</t>
    </rPh>
    <rPh sb="39" eb="41">
      <t>ギョウセイ</t>
    </rPh>
    <rPh sb="44" eb="46">
      <t>レンケイ</t>
    </rPh>
    <rPh sb="46" eb="48">
      <t>ヒョウジュン</t>
    </rPh>
    <rPh sb="48" eb="49">
      <t>ナド</t>
    </rPh>
    <rPh sb="50" eb="52">
      <t>セイビ</t>
    </rPh>
    <rPh sb="57" eb="59">
      <t>ヒンシツ</t>
    </rPh>
    <rPh sb="59" eb="61">
      <t>カンリ</t>
    </rPh>
    <rPh sb="64" eb="66">
      <t>セイビ</t>
    </rPh>
    <rPh sb="67" eb="69">
      <t>ナイカク</t>
    </rPh>
    <rPh sb="69" eb="71">
      <t>カンボウ</t>
    </rPh>
    <rPh sb="86" eb="88">
      <t>ヒンシツ</t>
    </rPh>
    <rPh sb="92" eb="94">
      <t>サクセイ</t>
    </rPh>
    <rPh sb="99" eb="101">
      <t>ヒンシツ</t>
    </rPh>
    <rPh sb="101" eb="103">
      <t>カンリ</t>
    </rPh>
    <rPh sb="104" eb="106">
      <t>シコウ</t>
    </rPh>
    <rPh sb="107" eb="109">
      <t>セイフ</t>
    </rPh>
    <rPh sb="110" eb="112">
      <t>ミンカン</t>
    </rPh>
    <rPh sb="113" eb="115">
      <t>ジッシ</t>
    </rPh>
    <rPh sb="120" eb="122">
      <t>ヒョウジュン</t>
    </rPh>
    <rPh sb="123" eb="124">
      <t>カン</t>
    </rPh>
    <rPh sb="126" eb="128">
      <t>コクサイ</t>
    </rPh>
    <rPh sb="128" eb="130">
      <t>チョウセイ</t>
    </rPh>
    <phoneticPr fontId="2"/>
  </si>
  <si>
    <t>Quality management QUMG
Quality assurance QUAS
Conformance review CORE
Measurement MEAS</t>
    <phoneticPr fontId="2"/>
  </si>
  <si>
    <t>Business analysis BUAN
Requirements definition and management REQM</t>
    <phoneticPr fontId="2"/>
  </si>
  <si>
    <t>アイディアボックスによる意見収集プロセスの改革
（内閣官房2010-2021）
・国民とのネット対話の実現
府省横断支援制度DB（経産省、内閣官房2012-2021）
・国と地方自治体横断のユーザー視点のデータベースの構築
法人情報の一元的提供（経産省2016-2021）
・法人に関する国の保有する情報を一元的に提供</t>
    <rPh sb="12" eb="14">
      <t>イケン</t>
    </rPh>
    <rPh sb="14" eb="16">
      <t>シュウシュウ</t>
    </rPh>
    <rPh sb="21" eb="23">
      <t>カイカク</t>
    </rPh>
    <rPh sb="25" eb="27">
      <t>ナイカク</t>
    </rPh>
    <rPh sb="27" eb="29">
      <t>カンボウ</t>
    </rPh>
    <rPh sb="41" eb="43">
      <t>コクミン</t>
    </rPh>
    <rPh sb="48" eb="50">
      <t>タイワ</t>
    </rPh>
    <rPh sb="51" eb="53">
      <t>ジツゲン</t>
    </rPh>
    <rPh sb="54" eb="56">
      <t>フショウ</t>
    </rPh>
    <rPh sb="56" eb="58">
      <t>オウダン</t>
    </rPh>
    <rPh sb="58" eb="60">
      <t>シエン</t>
    </rPh>
    <rPh sb="60" eb="62">
      <t>セイド</t>
    </rPh>
    <rPh sb="65" eb="68">
      <t>ケイサンショウ</t>
    </rPh>
    <rPh sb="69" eb="71">
      <t>ナイカク</t>
    </rPh>
    <rPh sb="71" eb="73">
      <t>カンボウ</t>
    </rPh>
    <rPh sb="85" eb="86">
      <t>クニ</t>
    </rPh>
    <rPh sb="87" eb="89">
      <t>チホウ</t>
    </rPh>
    <rPh sb="89" eb="92">
      <t>ジチタイ</t>
    </rPh>
    <rPh sb="92" eb="94">
      <t>オウダン</t>
    </rPh>
    <rPh sb="99" eb="101">
      <t>シテン</t>
    </rPh>
    <rPh sb="109" eb="111">
      <t>コウチク</t>
    </rPh>
    <rPh sb="112" eb="114">
      <t>ホウジン</t>
    </rPh>
    <rPh sb="114" eb="116">
      <t>ジョウホウ</t>
    </rPh>
    <rPh sb="117" eb="120">
      <t>イチゲンテキ</t>
    </rPh>
    <rPh sb="120" eb="122">
      <t>テイキョウ</t>
    </rPh>
    <rPh sb="123" eb="126">
      <t>ケイサンショウ</t>
    </rPh>
    <rPh sb="138" eb="140">
      <t>ホウジン</t>
    </rPh>
    <rPh sb="141" eb="142">
      <t>カン</t>
    </rPh>
    <rPh sb="144" eb="145">
      <t>クニ</t>
    </rPh>
    <rPh sb="146" eb="148">
      <t>ホユウ</t>
    </rPh>
    <rPh sb="150" eb="152">
      <t>ジョウホウ</t>
    </rPh>
    <rPh sb="153" eb="156">
      <t>イチゲンテキ</t>
    </rPh>
    <rPh sb="157" eb="159">
      <t>テイキョウ</t>
    </rPh>
    <phoneticPr fontId="2"/>
  </si>
  <si>
    <t>Business modelling BSMO
Business process improvement BPRE
Change implementation planning and management CIPM</t>
    <phoneticPr fontId="2"/>
  </si>
  <si>
    <t>Information content authoring INCA
Information content publishing ICPM</t>
    <phoneticPr fontId="2"/>
  </si>
  <si>
    <t>政府サイトデザイン改革（内閣官房2012-2017）
・各府省サイトの分析とデザインガイドの作成
法人情報等データ改革（経済産業省2016-2018）
・各府省の法人情報を集めるためのデータ設計及びクレンジング、設計を実施
・APIの提供
支援制度DB、事例DBのデータ改革（内閣官房2012-2021）
・支援制度、事例情報のデータフォーマット、サービスカタログの整備と実装</t>
    <rPh sb="0" eb="2">
      <t>セイフ</t>
    </rPh>
    <rPh sb="9" eb="11">
      <t>カイカク</t>
    </rPh>
    <rPh sb="12" eb="14">
      <t>ナイカク</t>
    </rPh>
    <rPh sb="14" eb="16">
      <t>カンボウ</t>
    </rPh>
    <rPh sb="28" eb="30">
      <t>カクフ</t>
    </rPh>
    <rPh sb="30" eb="31">
      <t>ショウ</t>
    </rPh>
    <rPh sb="35" eb="37">
      <t>ブンセキ</t>
    </rPh>
    <rPh sb="46" eb="48">
      <t>サクセイ</t>
    </rPh>
    <rPh sb="49" eb="51">
      <t>ホウジン</t>
    </rPh>
    <rPh sb="51" eb="54">
      <t>ジョウホウナド</t>
    </rPh>
    <rPh sb="57" eb="59">
      <t>カイカク</t>
    </rPh>
    <rPh sb="60" eb="62">
      <t>ケイザイ</t>
    </rPh>
    <rPh sb="62" eb="65">
      <t>サンギョウショウ</t>
    </rPh>
    <rPh sb="77" eb="79">
      <t>カクフ</t>
    </rPh>
    <rPh sb="79" eb="80">
      <t>ショウ</t>
    </rPh>
    <rPh sb="81" eb="83">
      <t>ホウジン</t>
    </rPh>
    <rPh sb="83" eb="85">
      <t>ジョウホウ</t>
    </rPh>
    <rPh sb="86" eb="87">
      <t>アツ</t>
    </rPh>
    <rPh sb="95" eb="97">
      <t>セッケイ</t>
    </rPh>
    <rPh sb="97" eb="98">
      <t>オヨ</t>
    </rPh>
    <rPh sb="106" eb="108">
      <t>セッケイ</t>
    </rPh>
    <rPh sb="109" eb="111">
      <t>ジッシ</t>
    </rPh>
    <rPh sb="117" eb="119">
      <t>テイキョウ</t>
    </rPh>
    <rPh sb="120" eb="122">
      <t>シエン</t>
    </rPh>
    <rPh sb="122" eb="124">
      <t>セイド</t>
    </rPh>
    <rPh sb="127" eb="129">
      <t>ジレイ</t>
    </rPh>
    <rPh sb="135" eb="137">
      <t>カイカク</t>
    </rPh>
    <rPh sb="138" eb="140">
      <t>ナイカク</t>
    </rPh>
    <rPh sb="140" eb="142">
      <t>カンボウ</t>
    </rPh>
    <rPh sb="154" eb="156">
      <t>シエン</t>
    </rPh>
    <rPh sb="156" eb="158">
      <t>セイド</t>
    </rPh>
    <rPh sb="159" eb="161">
      <t>ジレイ</t>
    </rPh>
    <rPh sb="161" eb="163">
      <t>ジョウホウ</t>
    </rPh>
    <rPh sb="183" eb="185">
      <t>セイビ</t>
    </rPh>
    <rPh sb="186" eb="188">
      <t>ジッソウ</t>
    </rPh>
    <phoneticPr fontId="2"/>
  </si>
  <si>
    <t>Data modelling and design DTAN</t>
    <phoneticPr fontId="2"/>
  </si>
  <si>
    <t>先行検証のためのデータ整備（内閣官房2013-2020）
・各種オープンデータの試行版作成
こども霞が関見学デーのデータ改革（内閣官房2015-2019）
・見学イベント情報のデータ設計とともにデータクレンジングを実施</t>
    <rPh sb="0" eb="2">
      <t>センコウ</t>
    </rPh>
    <rPh sb="2" eb="4">
      <t>ケンショウ</t>
    </rPh>
    <rPh sb="11" eb="13">
      <t>セイビ</t>
    </rPh>
    <rPh sb="14" eb="16">
      <t>ナイカク</t>
    </rPh>
    <rPh sb="16" eb="18">
      <t>カンボウ</t>
    </rPh>
    <rPh sb="30" eb="32">
      <t>カクシュ</t>
    </rPh>
    <rPh sb="40" eb="42">
      <t>シコウ</t>
    </rPh>
    <rPh sb="42" eb="43">
      <t>バン</t>
    </rPh>
    <rPh sb="43" eb="45">
      <t>サクセイ</t>
    </rPh>
    <rPh sb="49" eb="50">
      <t>カスミ</t>
    </rPh>
    <rPh sb="51" eb="52">
      <t>セキ</t>
    </rPh>
    <rPh sb="52" eb="54">
      <t>ケンガク</t>
    </rPh>
    <rPh sb="60" eb="62">
      <t>カイカク</t>
    </rPh>
    <rPh sb="63" eb="65">
      <t>ナイカク</t>
    </rPh>
    <rPh sb="65" eb="67">
      <t>カンボウ</t>
    </rPh>
    <rPh sb="79" eb="81">
      <t>ケンガク</t>
    </rPh>
    <rPh sb="85" eb="87">
      <t>ジョウホウ</t>
    </rPh>
    <rPh sb="91" eb="93">
      <t>セッケイ</t>
    </rPh>
    <rPh sb="107" eb="109">
      <t>ジッシ</t>
    </rPh>
    <phoneticPr fontId="2"/>
  </si>
  <si>
    <t>Service operation
Problem management PBMG
Incident management USUP</t>
    <phoneticPr fontId="2"/>
  </si>
  <si>
    <t>Analytics INAN
Data visualisation VISL</t>
    <phoneticPr fontId="2"/>
  </si>
  <si>
    <t>試行検証のためのデータ分析を各種実施</t>
    <rPh sb="0" eb="2">
      <t>シコウ</t>
    </rPh>
    <rPh sb="2" eb="4">
      <t>ケンショウ</t>
    </rPh>
    <rPh sb="11" eb="13">
      <t>ブンセキ</t>
    </rPh>
    <rPh sb="14" eb="16">
      <t>カクシュ</t>
    </rPh>
    <rPh sb="16" eb="18">
      <t>ジッシ</t>
    </rPh>
    <phoneticPr fontId="2"/>
  </si>
  <si>
    <t>Measurement MEAS
Information security SCTY
Information assurance INAS
Security administration SCAD
Continuity management COPL</t>
    <phoneticPr fontId="2"/>
  </si>
  <si>
    <t>各種設計の中でセキュリティ確保を実現
接触確認アプリCOCOAの仕様作成（内閣官房2020）</t>
    <rPh sb="0" eb="2">
      <t>カクシュ</t>
    </rPh>
    <rPh sb="2" eb="4">
      <t>セッケイ</t>
    </rPh>
    <rPh sb="5" eb="6">
      <t>ナカ</t>
    </rPh>
    <rPh sb="13" eb="15">
      <t>カクホ</t>
    </rPh>
    <rPh sb="16" eb="18">
      <t>ジツゲン</t>
    </rPh>
    <rPh sb="19" eb="21">
      <t>セッショク</t>
    </rPh>
    <rPh sb="21" eb="23">
      <t>カクニン</t>
    </rPh>
    <rPh sb="32" eb="34">
      <t>シヨウ</t>
    </rPh>
    <rPh sb="34" eb="36">
      <t>サクセイ</t>
    </rPh>
    <rPh sb="37" eb="39">
      <t>ナイカク</t>
    </rPh>
    <rPh sb="39" eb="41">
      <t>カンボウ</t>
    </rPh>
    <phoneticPr fontId="2"/>
  </si>
  <si>
    <t>iCD</t>
    <phoneticPr fontId="2"/>
  </si>
  <si>
    <t>ST</t>
    <phoneticPr fontId="2"/>
  </si>
  <si>
    <t>PM</t>
    <phoneticPr fontId="2"/>
  </si>
  <si>
    <t>Dev</t>
    <phoneticPr fontId="2"/>
  </si>
  <si>
    <t>Web</t>
    <phoneticPr fontId="2"/>
  </si>
  <si>
    <t>文書作成力</t>
    <rPh sb="0" eb="2">
      <t>ブンショ</t>
    </rPh>
    <rPh sb="2" eb="4">
      <t>サクセイ</t>
    </rPh>
    <rPh sb="4" eb="5">
      <t>リョク</t>
    </rPh>
    <phoneticPr fontId="2"/>
  </si>
  <si>
    <t>公式文書やガイドブックを作成できる。（スタイルの活用を含む）</t>
    <rPh sb="0" eb="2">
      <t>コウシキ</t>
    </rPh>
    <rPh sb="2" eb="4">
      <t>ブンショ</t>
    </rPh>
    <rPh sb="12" eb="14">
      <t>サクセイ</t>
    </rPh>
    <rPh sb="24" eb="26">
      <t>カツヨウ</t>
    </rPh>
    <rPh sb="27" eb="28">
      <t>フク</t>
    </rPh>
    <phoneticPr fontId="2"/>
  </si>
  <si>
    <t>Consultancy CNSL</t>
  </si>
  <si>
    <t>調査力</t>
    <rPh sb="0" eb="2">
      <t>チョウサ</t>
    </rPh>
    <rPh sb="2" eb="3">
      <t>リョク</t>
    </rPh>
    <phoneticPr fontId="2"/>
  </si>
  <si>
    <t>業務に関する情報収集や整理ができる。</t>
    <rPh sb="0" eb="2">
      <t>ギョウム</t>
    </rPh>
    <rPh sb="3" eb="4">
      <t>カン</t>
    </rPh>
    <rPh sb="6" eb="8">
      <t>ジョウホウ</t>
    </rPh>
    <rPh sb="8" eb="10">
      <t>シュウシュウ</t>
    </rPh>
    <rPh sb="11" eb="13">
      <t>セイリ</t>
    </rPh>
    <phoneticPr fontId="2"/>
  </si>
  <si>
    <t>S110080業務動向把握手法</t>
    <phoneticPr fontId="2"/>
  </si>
  <si>
    <t>Research RSCH
Consultancy CNSL</t>
    <phoneticPr fontId="2"/>
  </si>
  <si>
    <t>S410030コミュニケーション力
S130050カスタマーサービス手法</t>
    <phoneticPr fontId="2"/>
  </si>
  <si>
    <t>S110070コンサルティング手法</t>
    <phoneticPr fontId="2"/>
  </si>
  <si>
    <t>制約下でのプロジェクト経験</t>
    <rPh sb="0" eb="3">
      <t>セイヤクカ</t>
    </rPh>
    <rPh sb="11" eb="13">
      <t>ケイケン</t>
    </rPh>
    <phoneticPr fontId="2"/>
  </si>
  <si>
    <t>技術や制度の制約のあるプロジェクトで、制約を変えさせたり、制約内で工夫をすることができる。</t>
    <rPh sb="0" eb="2">
      <t>ギジュツ</t>
    </rPh>
    <rPh sb="3" eb="5">
      <t>セイド</t>
    </rPh>
    <rPh sb="6" eb="8">
      <t>セイヤク</t>
    </rPh>
    <rPh sb="19" eb="21">
      <t>セイヤク</t>
    </rPh>
    <rPh sb="22" eb="23">
      <t>カ</t>
    </rPh>
    <rPh sb="29" eb="31">
      <t>セイヤク</t>
    </rPh>
    <rPh sb="31" eb="32">
      <t>ナイ</t>
    </rPh>
    <rPh sb="33" eb="35">
      <t>クフウ</t>
    </rPh>
    <phoneticPr fontId="2"/>
  </si>
  <si>
    <t>広報・マーケティング</t>
    <rPh sb="0" eb="2">
      <t>コウホウ</t>
    </rPh>
    <phoneticPr fontId="2"/>
  </si>
  <si>
    <t>業務の広報やマーケティングができる。</t>
    <rPh sb="0" eb="2">
      <t>ギョウム</t>
    </rPh>
    <rPh sb="3" eb="5">
      <t>コウホウ</t>
    </rPh>
    <phoneticPr fontId="2"/>
  </si>
  <si>
    <t>S110010市場機会の評価と選定
S110020マーケティング</t>
    <phoneticPr fontId="2"/>
  </si>
  <si>
    <t>Marketing MKTG</t>
    <phoneticPr fontId="2"/>
  </si>
  <si>
    <t>S110030製品・サービス戦略
S110060システム戦略立案手法</t>
    <phoneticPr fontId="2"/>
  </si>
  <si>
    <t>デジタル技術によるイノベーション</t>
    <rPh sb="4" eb="6">
      <t>ギジュツ</t>
    </rPh>
    <phoneticPr fontId="2"/>
  </si>
  <si>
    <t>最新技術を示したり、その技術のユーザーへの意義や投資効果をを基に導入を検討する。</t>
    <rPh sb="0" eb="4">
      <t>サイシンギジュツ</t>
    </rPh>
    <rPh sb="5" eb="6">
      <t>シメ</t>
    </rPh>
    <rPh sb="12" eb="14">
      <t>ギジュツ</t>
    </rPh>
    <rPh sb="21" eb="23">
      <t>イギ</t>
    </rPh>
    <rPh sb="24" eb="28">
      <t>トウシコウカ</t>
    </rPh>
    <rPh sb="30" eb="31">
      <t>モト</t>
    </rPh>
    <rPh sb="32" eb="34">
      <t>ドウニュウ</t>
    </rPh>
    <rPh sb="35" eb="37">
      <t>ケントウ</t>
    </rPh>
    <phoneticPr fontId="2"/>
  </si>
  <si>
    <t>Innovation INOV
Emerging technology monitoring EMRG</t>
    <phoneticPr fontId="2"/>
  </si>
  <si>
    <t>投資管理とリスク管理</t>
    <rPh sb="0" eb="2">
      <t>トウシ</t>
    </rPh>
    <rPh sb="2" eb="4">
      <t>カンリ</t>
    </rPh>
    <phoneticPr fontId="2"/>
  </si>
  <si>
    <t>経済効果等のサービス実現による投資効果を可視化する。</t>
    <rPh sb="0" eb="2">
      <t>ケイザイ</t>
    </rPh>
    <rPh sb="2" eb="4">
      <t>コウカ</t>
    </rPh>
    <rPh sb="4" eb="5">
      <t>ナド</t>
    </rPh>
    <rPh sb="10" eb="12">
      <t>ジツゲン</t>
    </rPh>
    <rPh sb="15" eb="17">
      <t>トウシ</t>
    </rPh>
    <rPh sb="17" eb="19">
      <t>コウカ</t>
    </rPh>
    <rPh sb="20" eb="23">
      <t>カシカ</t>
    </rPh>
    <phoneticPr fontId="2"/>
  </si>
  <si>
    <t>S150030リスクマネジメント手法</t>
    <phoneticPr fontId="2"/>
  </si>
  <si>
    <t>Benefits management BENM
Business risk management BURM</t>
    <phoneticPr fontId="2"/>
  </si>
  <si>
    <t>S130010アーキテクチャ設計手法
S220010システムアーキテクティング技術</t>
    <phoneticPr fontId="2"/>
  </si>
  <si>
    <t xml:space="preserve">
S410010創造力
S410020実行・実践力</t>
    <phoneticPr fontId="2"/>
  </si>
  <si>
    <t>S150110人材育成・教育・研修</t>
    <phoneticPr fontId="2"/>
  </si>
  <si>
    <t>コミュニティとの協働</t>
    <rPh sb="8" eb="10">
      <t>キョウドウ</t>
    </rPh>
    <phoneticPr fontId="2"/>
  </si>
  <si>
    <t>組織内外のコミュニティと協働し、フィードバックや提案を受けながら仕事をする。</t>
    <rPh sb="0" eb="2">
      <t>ソシキ</t>
    </rPh>
    <rPh sb="2" eb="3">
      <t>ナイ</t>
    </rPh>
    <rPh sb="3" eb="4">
      <t>ガイ</t>
    </rPh>
    <rPh sb="12" eb="14">
      <t>キョウドウ</t>
    </rPh>
    <rPh sb="24" eb="26">
      <t>テイアン</t>
    </rPh>
    <rPh sb="27" eb="28">
      <t>ウ</t>
    </rPh>
    <rPh sb="32" eb="34">
      <t>シゴト</t>
    </rPh>
    <phoneticPr fontId="2"/>
  </si>
  <si>
    <t>S260020ナレッジマネジメント技術</t>
    <phoneticPr fontId="2"/>
  </si>
  <si>
    <t>S130060業務パッケージ活用手法</t>
    <phoneticPr fontId="2"/>
  </si>
  <si>
    <t>予算・契約管理・調達管理</t>
    <rPh sb="0" eb="2">
      <t>ヨサン</t>
    </rPh>
    <rPh sb="3" eb="7">
      <t>ケイヤクカンリ</t>
    </rPh>
    <rPh sb="8" eb="10">
      <t>チョウタツ</t>
    </rPh>
    <rPh sb="10" eb="12">
      <t>カンリ</t>
    </rPh>
    <phoneticPr fontId="2"/>
  </si>
  <si>
    <t>予算管理を行うとともに、組織内外のリソースの活用をする。契約や調達を効率的に実施する。</t>
    <rPh sb="0" eb="2">
      <t>ヨサン</t>
    </rPh>
    <rPh sb="2" eb="4">
      <t>カンリ</t>
    </rPh>
    <rPh sb="5" eb="6">
      <t>オコナ</t>
    </rPh>
    <rPh sb="12" eb="14">
      <t>ソシキ</t>
    </rPh>
    <rPh sb="14" eb="16">
      <t>ナイガイ</t>
    </rPh>
    <rPh sb="22" eb="24">
      <t>カツヨウ</t>
    </rPh>
    <rPh sb="28" eb="30">
      <t>ケイヤク</t>
    </rPh>
    <rPh sb="31" eb="33">
      <t>チョウタツ</t>
    </rPh>
    <rPh sb="34" eb="37">
      <t>コウリツテキ</t>
    </rPh>
    <rPh sb="38" eb="40">
      <t>ジッシ</t>
    </rPh>
    <phoneticPr fontId="2"/>
  </si>
  <si>
    <t>S130090見積り手法</t>
    <phoneticPr fontId="2"/>
  </si>
  <si>
    <t>Sourcing SORC
Resourcing RESC
Supplier management SUPP</t>
    <phoneticPr fontId="2"/>
  </si>
  <si>
    <t>S130100プロジェクトマネジメント手法
S220020システム開発管理技術</t>
    <phoneticPr fontId="2"/>
  </si>
  <si>
    <t>ガバナンスルールの整備と実行</t>
    <rPh sb="9" eb="11">
      <t>セイビ</t>
    </rPh>
    <rPh sb="12" eb="14">
      <t>ジッコウ</t>
    </rPh>
    <phoneticPr fontId="2"/>
  </si>
  <si>
    <t>サービス開発全体で、整合性が取れて品質良い成果を出すためのガバナンスルールの作成と実行をする。また、その体系を持続的に発展させる。</t>
    <rPh sb="4" eb="6">
      <t>カイハツ</t>
    </rPh>
    <rPh sb="6" eb="8">
      <t>ゼンタイ</t>
    </rPh>
    <rPh sb="10" eb="13">
      <t>セイゴウセイ</t>
    </rPh>
    <rPh sb="14" eb="15">
      <t>ト</t>
    </rPh>
    <rPh sb="17" eb="19">
      <t>ヒンシツ</t>
    </rPh>
    <rPh sb="19" eb="20">
      <t>ヨ</t>
    </rPh>
    <rPh sb="21" eb="23">
      <t>セイカ</t>
    </rPh>
    <rPh sb="24" eb="25">
      <t>ダ</t>
    </rPh>
    <rPh sb="38" eb="40">
      <t>サクセイ</t>
    </rPh>
    <rPh sb="41" eb="43">
      <t>ジッコウ</t>
    </rPh>
    <rPh sb="52" eb="54">
      <t>タイケイ</t>
    </rPh>
    <rPh sb="55" eb="58">
      <t>ジゾクテキ</t>
    </rPh>
    <rPh sb="59" eb="61">
      <t>ハッテン</t>
    </rPh>
    <phoneticPr fontId="2"/>
  </si>
  <si>
    <t>S150040ITガバナンス
S150100標準化・再利用手法</t>
    <phoneticPr fontId="2"/>
  </si>
  <si>
    <t>Enterprise IT governance GOVN
Information systems coordination ISCO</t>
    <phoneticPr fontId="2"/>
  </si>
  <si>
    <t>S150100標準化・再利用手法</t>
    <phoneticPr fontId="2"/>
  </si>
  <si>
    <t>サービス品質管理、評価</t>
    <rPh sb="4" eb="8">
      <t>ヒンシツカンリ</t>
    </rPh>
    <rPh sb="9" eb="11">
      <t>ヒョウカ</t>
    </rPh>
    <phoneticPr fontId="2"/>
  </si>
  <si>
    <t>利用者の満足度や、可用性、不具合対応等のサービス全体の品質を管理し評価する。</t>
    <rPh sb="0" eb="3">
      <t>リヨウシャ</t>
    </rPh>
    <rPh sb="4" eb="7">
      <t>マンゾクド</t>
    </rPh>
    <rPh sb="9" eb="12">
      <t>カヨウセイ</t>
    </rPh>
    <rPh sb="13" eb="16">
      <t>フグアイ</t>
    </rPh>
    <rPh sb="16" eb="18">
      <t>タイオウ</t>
    </rPh>
    <rPh sb="18" eb="19">
      <t>ナド</t>
    </rPh>
    <rPh sb="24" eb="26">
      <t>ゼンタイ</t>
    </rPh>
    <rPh sb="27" eb="29">
      <t>ヒンシツ</t>
    </rPh>
    <rPh sb="30" eb="32">
      <t>カンリ</t>
    </rPh>
    <rPh sb="33" eb="35">
      <t>ヒョウカ</t>
    </rPh>
    <phoneticPr fontId="2"/>
  </si>
  <si>
    <t>S240010非機能要件（可用性、性能・拡張性）
S150010品質マネジメント手法</t>
    <phoneticPr fontId="2"/>
  </si>
  <si>
    <t>Quality management QUMG
Quality assurance QUAS
Conformance review CORE
Measurement MEAS
Service level management SLMO</t>
    <phoneticPr fontId="2"/>
  </si>
  <si>
    <t>S150010品質マネジメント手法</t>
    <phoneticPr fontId="2"/>
  </si>
  <si>
    <t>S120030要求分析手法</t>
    <phoneticPr fontId="2"/>
  </si>
  <si>
    <t>S120010システム企画立案手法
S150130チェンジマネジメント手法</t>
    <phoneticPr fontId="2"/>
  </si>
  <si>
    <t>UX</t>
    <phoneticPr fontId="2"/>
  </si>
  <si>
    <t>ユーザーのニーズを整理し、サービスデザイン等を通じ、UXを設計、評価する。</t>
    <rPh sb="21" eb="22">
      <t>ナド</t>
    </rPh>
    <rPh sb="23" eb="24">
      <t>ツウ</t>
    </rPh>
    <rPh sb="29" eb="31">
      <t>セッケイ</t>
    </rPh>
    <rPh sb="32" eb="34">
      <t>ヒョウカ</t>
    </rPh>
    <phoneticPr fontId="2"/>
  </si>
  <si>
    <t>User research URCH
User experience analysis UNAN
User experience design HCEV
User experience evaluation USEV
Demand management DEMM</t>
    <phoneticPr fontId="2"/>
  </si>
  <si>
    <t>UI</t>
    <phoneticPr fontId="2"/>
  </si>
  <si>
    <t>ユーザー操作場面やリテラシー、使用機器を考慮し、UIを設計、評価する。</t>
    <rPh sb="4" eb="6">
      <t>ソウサ</t>
    </rPh>
    <rPh sb="6" eb="8">
      <t>バメン</t>
    </rPh>
    <rPh sb="15" eb="17">
      <t>シヨウ</t>
    </rPh>
    <rPh sb="17" eb="19">
      <t>キキ</t>
    </rPh>
    <rPh sb="20" eb="22">
      <t>コウリョ</t>
    </rPh>
    <rPh sb="27" eb="29">
      <t>セッケイ</t>
    </rPh>
    <rPh sb="30" eb="32">
      <t>ヒョウカ</t>
    </rPh>
    <phoneticPr fontId="2"/>
  </si>
  <si>
    <t>S250050ヒューマンインターフェース技術</t>
    <phoneticPr fontId="2"/>
  </si>
  <si>
    <t>User research URCH
User experience analysis UNAN
User experience design HCEV
User experience evaluation USEV</t>
    <phoneticPr fontId="2"/>
  </si>
  <si>
    <t>アクセシビリティ</t>
    <phoneticPr fontId="2"/>
  </si>
  <si>
    <t>サービスに必要なアクセシビリティを検討し実装する。</t>
    <rPh sb="5" eb="7">
      <t>ヒツヨウ</t>
    </rPh>
    <rPh sb="17" eb="19">
      <t>ケントウ</t>
    </rPh>
    <rPh sb="20" eb="22">
      <t>ジッソウ</t>
    </rPh>
    <phoneticPr fontId="2"/>
  </si>
  <si>
    <t>システム設計</t>
    <rPh sb="4" eb="6">
      <t>セッケイ</t>
    </rPh>
    <phoneticPr fontId="2"/>
  </si>
  <si>
    <t>業務モデル等を基に、システムを設計する。</t>
    <rPh sb="0" eb="2">
      <t>ギョウム</t>
    </rPh>
    <rPh sb="5" eb="6">
      <t>ナド</t>
    </rPh>
    <rPh sb="7" eb="8">
      <t>モト</t>
    </rPh>
    <rPh sb="15" eb="17">
      <t>セッケイ</t>
    </rPh>
    <phoneticPr fontId="2"/>
  </si>
  <si>
    <t>S120040非機能要件設計手法</t>
    <phoneticPr fontId="2"/>
  </si>
  <si>
    <t>Systems development management DLMG
Systems design DESN</t>
    <phoneticPr fontId="2"/>
  </si>
  <si>
    <t>S210040Webシステムの基礎技術</t>
    <phoneticPr fontId="2"/>
  </si>
  <si>
    <t>アジャイル設計／開発</t>
    <rPh sb="5" eb="7">
      <t>セッケイ</t>
    </rPh>
    <rPh sb="8" eb="10">
      <t>カイハツ</t>
    </rPh>
    <phoneticPr fontId="2"/>
  </si>
  <si>
    <t>ユーザからのフィードバックループの中で課題解決の優先順位付けを行い、アジャイルなプロジェクトを推進する。</t>
    <rPh sb="17" eb="18">
      <t>ナカ</t>
    </rPh>
    <rPh sb="31" eb="32">
      <t>オコナ</t>
    </rPh>
    <rPh sb="47" eb="49">
      <t>スイシン</t>
    </rPh>
    <phoneticPr fontId="2"/>
  </si>
  <si>
    <t>アセットの設計</t>
    <rPh sb="5" eb="7">
      <t>セッケイ</t>
    </rPh>
    <phoneticPr fontId="2"/>
  </si>
  <si>
    <t>ハードウェアやネットワークの設計をする。</t>
    <rPh sb="14" eb="16">
      <t>セッケイ</t>
    </rPh>
    <phoneticPr fontId="2"/>
  </si>
  <si>
    <t>S210130ハードウェアの基礎技術S210220IoTの基礎技術
S210160ネットワークの基礎技術</t>
    <phoneticPr fontId="2"/>
  </si>
  <si>
    <t>Hardware design HWDE
Network design NTDS</t>
    <phoneticPr fontId="2"/>
  </si>
  <si>
    <t>プロトタイピング</t>
    <phoneticPr fontId="2"/>
  </si>
  <si>
    <t>画面イメージなど意思決定に必要なプロトタイプを作る。</t>
    <rPh sb="0" eb="2">
      <t>ガメン</t>
    </rPh>
    <rPh sb="8" eb="12">
      <t>イシケッテイ</t>
    </rPh>
    <rPh sb="13" eb="15">
      <t>ヒツヨウ</t>
    </rPh>
    <rPh sb="23" eb="24">
      <t>ツク</t>
    </rPh>
    <phoneticPr fontId="2"/>
  </si>
  <si>
    <t>S210020ソフトウェアの構築技術
S210050Webシステムの構築技術
S210110プラットフォームの構築技術
S210200クラウドコンピューティングの構築技術</t>
    <phoneticPr fontId="2"/>
  </si>
  <si>
    <t>S140020サービスの設計・移行</t>
    <phoneticPr fontId="2"/>
  </si>
  <si>
    <t>S210080データベースの構築技術</t>
    <phoneticPr fontId="2"/>
  </si>
  <si>
    <t>S140010サービスマネジメント
S140030サービスマネジメントプロセス
S140040サービスの運用
S230010ITサービスマネジメント業務管理技術
S230020ITサービスオペレーション技術
S230030システム保守・運用・評価</t>
    <phoneticPr fontId="2"/>
  </si>
  <si>
    <t>テスト</t>
    <phoneticPr fontId="2"/>
  </si>
  <si>
    <t>機能テスト、非機能テストを計画し実施し、その課題を管理する。</t>
    <rPh sb="0" eb="2">
      <t>キノウ</t>
    </rPh>
    <rPh sb="13" eb="15">
      <t>ケイカク</t>
    </rPh>
    <rPh sb="16" eb="18">
      <t>ジッシ</t>
    </rPh>
    <rPh sb="22" eb="24">
      <t>カダイ</t>
    </rPh>
    <rPh sb="25" eb="27">
      <t>カンリ</t>
    </rPh>
    <phoneticPr fontId="2"/>
  </si>
  <si>
    <t>S210010ソフトウェアの基礎技術
S130020ソフトウェアエンジニアリング手法</t>
    <phoneticPr fontId="2"/>
  </si>
  <si>
    <t>Testing TEST</t>
  </si>
  <si>
    <t>S130080データマイニング手法</t>
    <phoneticPr fontId="2"/>
  </si>
  <si>
    <t>S150120情報セキュリティ
S240050セーフティ（分析、設計）
S240020セキュリティの基礎技術
S150080事業継続計画</t>
    <phoneticPr fontId="2"/>
  </si>
  <si>
    <t>C
I
O補佐官</t>
    <rPh sb="5" eb="8">
      <t>ホサカン</t>
    </rPh>
    <phoneticPr fontId="2"/>
  </si>
  <si>
    <t>デリバリ・マネージャ</t>
    <phoneticPr fontId="2"/>
  </si>
  <si>
    <t>プロダクト・マネージャ</t>
    <phoneticPr fontId="2"/>
  </si>
  <si>
    <t>サービス・デザイナ</t>
    <phoneticPr fontId="2"/>
  </si>
  <si>
    <t>データ・アーキテクト</t>
    <phoneticPr fontId="2"/>
  </si>
  <si>
    <t>データ・アナリスト</t>
    <phoneticPr fontId="2"/>
  </si>
  <si>
    <t>データ・エンジニア</t>
    <phoneticPr fontId="2"/>
  </si>
  <si>
    <t>データ・サイエンティスト</t>
    <phoneticPr fontId="2"/>
  </si>
  <si>
    <t>テクニカル・アーキテクト</t>
    <phoneticPr fontId="2"/>
  </si>
  <si>
    <t>ソフトウェア開発者</t>
    <rPh sb="6" eb="8">
      <t>カイハツ</t>
    </rPh>
    <rPh sb="8" eb="9">
      <t>シャ</t>
    </rPh>
    <phoneticPr fontId="2"/>
  </si>
  <si>
    <t>D
e
v
O
p
sエンジニア</t>
    <phoneticPr fontId="2"/>
  </si>
  <si>
    <t>品質アナリスト</t>
    <rPh sb="0" eb="2">
      <t>ヒンシツ</t>
    </rPh>
    <phoneticPr fontId="2"/>
  </si>
  <si>
    <t>コンテンツ・ストラテジスト</t>
    <phoneticPr fontId="2"/>
  </si>
  <si>
    <t>コンテンツ・デザイナ</t>
    <phoneticPr fontId="2"/>
  </si>
  <si>
    <t>インタラクティブ・デザイナ</t>
    <phoneticPr fontId="2"/>
  </si>
  <si>
    <t>グラフィック・デザイナ</t>
    <phoneticPr fontId="2"/>
  </si>
  <si>
    <t>C
I
O</t>
    <phoneticPr fontId="2"/>
  </si>
  <si>
    <t>戦略の立案</t>
    <rPh sb="0" eb="2">
      <t>センリャク</t>
    </rPh>
    <rPh sb="3" eb="5">
      <t>リツアン</t>
    </rPh>
    <phoneticPr fontId="2"/>
  </si>
  <si>
    <t>デジタルによる業務改革</t>
    <rPh sb="7" eb="9">
      <t>ギョウム</t>
    </rPh>
    <rPh sb="9" eb="11">
      <t>カイカク</t>
    </rPh>
    <phoneticPr fontId="2"/>
  </si>
  <si>
    <t>投資管理</t>
    <rPh sb="0" eb="2">
      <t>トウシ</t>
    </rPh>
    <rPh sb="2" eb="4">
      <t>カンリ</t>
    </rPh>
    <phoneticPr fontId="2"/>
  </si>
  <si>
    <t>調達管理</t>
    <rPh sb="0" eb="2">
      <t>チョウタツ</t>
    </rPh>
    <rPh sb="2" eb="4">
      <t>カンリ</t>
    </rPh>
    <phoneticPr fontId="2"/>
  </si>
  <si>
    <t>ガイドラインの整備</t>
    <rPh sb="7" eb="9">
      <t>セイビ</t>
    </rPh>
    <phoneticPr fontId="2"/>
  </si>
  <si>
    <t>研修の実施</t>
    <rPh sb="0" eb="2">
      <t>ケンシュウ</t>
    </rPh>
    <rPh sb="3" eb="5">
      <t>ジッシ</t>
    </rPh>
    <phoneticPr fontId="2"/>
  </si>
  <si>
    <t>技術的調査</t>
    <rPh sb="0" eb="3">
      <t>ギジュツテキ</t>
    </rPh>
    <rPh sb="3" eb="5">
      <t>チョウサ</t>
    </rPh>
    <phoneticPr fontId="2"/>
  </si>
  <si>
    <t>普及啓発</t>
    <rPh sb="0" eb="4">
      <t>フキュウケイハツ</t>
    </rPh>
    <phoneticPr fontId="2"/>
  </si>
  <si>
    <t>エンジニア</t>
    <phoneticPr fontId="2"/>
  </si>
  <si>
    <t>ユーザー視点</t>
    <rPh sb="4" eb="6">
      <t>シテン</t>
    </rPh>
    <phoneticPr fontId="2"/>
  </si>
  <si>
    <t>エビデンスに基づきユーザーのニーズを整理し、サービスデザインを行ったり、ユーザーとの対話を実現するスキル</t>
    <rPh sb="6" eb="7">
      <t>モト</t>
    </rPh>
    <rPh sb="18" eb="20">
      <t>セイリ</t>
    </rPh>
    <rPh sb="31" eb="32">
      <t>オコナ</t>
    </rPh>
    <rPh sb="42" eb="44">
      <t>タイワ</t>
    </rPh>
    <rPh sb="45" eb="47">
      <t>ジツゲン</t>
    </rPh>
    <phoneticPr fontId="2"/>
  </si>
  <si>
    <t>デジタル技術の見通し</t>
    <rPh sb="4" eb="6">
      <t>ギジュツ</t>
    </rPh>
    <rPh sb="7" eb="9">
      <t>ミトオ</t>
    </rPh>
    <phoneticPr fontId="2"/>
  </si>
  <si>
    <t>最新技術を示したり、その技術のユーザーへの意義や投資効果をを基に導入を検討するスキル</t>
    <rPh sb="0" eb="4">
      <t>サイシンギジュツ</t>
    </rPh>
    <rPh sb="5" eb="6">
      <t>シメ</t>
    </rPh>
    <rPh sb="12" eb="14">
      <t>ギジュツ</t>
    </rPh>
    <rPh sb="21" eb="23">
      <t>イギ</t>
    </rPh>
    <rPh sb="24" eb="28">
      <t>トウシコウカ</t>
    </rPh>
    <rPh sb="30" eb="31">
      <t>モト</t>
    </rPh>
    <rPh sb="32" eb="34">
      <t>ドウニュウ</t>
    </rPh>
    <rPh sb="35" eb="37">
      <t>ケントウ</t>
    </rPh>
    <phoneticPr fontId="2"/>
  </si>
  <si>
    <t>サービス戦略管理</t>
    <rPh sb="4" eb="6">
      <t>センリャク</t>
    </rPh>
    <rPh sb="6" eb="8">
      <t>カンリ</t>
    </rPh>
    <phoneticPr fontId="2"/>
  </si>
  <si>
    <t>サービスに関する話題、イベント、各種活動等、アウトカム視点で長期的にその戦略を考える。標準化、ロードマップやビジョンを考える。</t>
    <rPh sb="5" eb="6">
      <t>カン</t>
    </rPh>
    <rPh sb="8" eb="10">
      <t>ワダイ</t>
    </rPh>
    <rPh sb="16" eb="20">
      <t>カクシュカツドウ</t>
    </rPh>
    <rPh sb="20" eb="21">
      <t>ナド</t>
    </rPh>
    <rPh sb="27" eb="29">
      <t>シテン</t>
    </rPh>
    <rPh sb="30" eb="33">
      <t>チョウキテキ</t>
    </rPh>
    <rPh sb="36" eb="38">
      <t>センリャク</t>
    </rPh>
    <rPh sb="39" eb="40">
      <t>カンガ</t>
    </rPh>
    <rPh sb="43" eb="46">
      <t>ヒョウジュンカ</t>
    </rPh>
    <rPh sb="59" eb="60">
      <t>カンガ</t>
    </rPh>
    <phoneticPr fontId="2"/>
  </si>
  <si>
    <t>意思決定とリスク管理</t>
    <rPh sb="0" eb="4">
      <t>イシケッテイ</t>
    </rPh>
    <rPh sb="8" eb="10">
      <t>カンリ</t>
    </rPh>
    <phoneticPr fontId="2"/>
  </si>
  <si>
    <t>意思決定やリスク管理プロセスを明確にするスキル</t>
    <rPh sb="0" eb="4">
      <t>イシケッテイ</t>
    </rPh>
    <rPh sb="8" eb="10">
      <t>カンリ</t>
    </rPh>
    <rPh sb="15" eb="17">
      <t>メイカク</t>
    </rPh>
    <phoneticPr fontId="2"/>
  </si>
  <si>
    <t>リーダーシップとガイダンス</t>
    <phoneticPr fontId="2"/>
  </si>
  <si>
    <t>目標を示し、協働できる環境を作り、課題を解決し、チームをガイドするスキル。関係者との調整も含む。</t>
    <rPh sb="0" eb="2">
      <t>モクヒョウ</t>
    </rPh>
    <rPh sb="3" eb="4">
      <t>シメ</t>
    </rPh>
    <rPh sb="6" eb="8">
      <t>キョウドウ</t>
    </rPh>
    <rPh sb="11" eb="13">
      <t>カンキョウ</t>
    </rPh>
    <rPh sb="14" eb="15">
      <t>ツク</t>
    </rPh>
    <rPh sb="17" eb="19">
      <t>カダイ</t>
    </rPh>
    <rPh sb="20" eb="22">
      <t>カイケツ</t>
    </rPh>
    <rPh sb="37" eb="40">
      <t>カンケイシャ</t>
    </rPh>
    <rPh sb="42" eb="44">
      <t>チョウセイ</t>
    </rPh>
    <rPh sb="45" eb="46">
      <t>フク</t>
    </rPh>
    <phoneticPr fontId="2"/>
  </si>
  <si>
    <t>ロジカルシンキングやクリエイティブシンキングのスキル</t>
    <phoneticPr fontId="2"/>
  </si>
  <si>
    <t>契約管理</t>
    <rPh sb="0" eb="4">
      <t>ケイヤクカンリ</t>
    </rPh>
    <phoneticPr fontId="2"/>
  </si>
  <si>
    <t>政府内外の契約を管理する</t>
    <rPh sb="0" eb="2">
      <t>セイフ</t>
    </rPh>
    <rPh sb="2" eb="4">
      <t>ナイガイ</t>
    </rPh>
    <rPh sb="5" eb="7">
      <t>ケイヤク</t>
    </rPh>
    <rPh sb="8" eb="10">
      <t>カンリ</t>
    </rPh>
    <phoneticPr fontId="2"/>
  </si>
  <si>
    <t>予算管理</t>
    <rPh sb="0" eb="4">
      <t>ヨサンカンリ</t>
    </rPh>
    <phoneticPr fontId="2"/>
  </si>
  <si>
    <t>プロジェクト予算を管理するスキル</t>
    <rPh sb="6" eb="8">
      <t>ヨサン</t>
    </rPh>
    <rPh sb="9" eb="11">
      <t>カンリ</t>
    </rPh>
    <phoneticPr fontId="2"/>
  </si>
  <si>
    <t>技術や業務の関係者とコミュニケーションをして信頼関係を構築していくスキル。</t>
    <rPh sb="0" eb="2">
      <t>ギジュツ</t>
    </rPh>
    <rPh sb="3" eb="5">
      <t>ギョウム</t>
    </rPh>
    <rPh sb="6" eb="9">
      <t>カンケイシャ</t>
    </rPh>
    <rPh sb="22" eb="26">
      <t>シンライカンケイ</t>
    </rPh>
    <rPh sb="27" eb="29">
      <t>コウチク</t>
    </rPh>
    <phoneticPr fontId="2"/>
  </si>
  <si>
    <t>チームの活性化</t>
    <rPh sb="4" eb="7">
      <t>カッセイカ</t>
    </rPh>
    <phoneticPr fontId="2"/>
  </si>
  <si>
    <t>コミュニティと協働し、フィードバックや提案を受けながら仕事をするスキル</t>
    <rPh sb="7" eb="9">
      <t>キョウドウ</t>
    </rPh>
    <rPh sb="19" eb="21">
      <t>テイアン</t>
    </rPh>
    <rPh sb="22" eb="23">
      <t>ウ</t>
    </rPh>
    <rPh sb="27" eb="29">
      <t>シゴト</t>
    </rPh>
    <phoneticPr fontId="2"/>
  </si>
  <si>
    <t>アジャイルなどの実戦経験</t>
    <rPh sb="8" eb="12">
      <t>ジッセンケイケン</t>
    </rPh>
    <phoneticPr fontId="2"/>
  </si>
  <si>
    <t>アジャイル開発のリーダーとして、優先順位付けをして、フィードバックループの中でプロジェクトから価値を生み出すスキル。内部や外部の人材育成をしつつ、最新技術の適当も図っていく。</t>
    <rPh sb="5" eb="7">
      <t>カイハツ</t>
    </rPh>
    <rPh sb="16" eb="20">
      <t>ユウセンジュンイ</t>
    </rPh>
    <rPh sb="20" eb="21">
      <t>ツ</t>
    </rPh>
    <rPh sb="37" eb="38">
      <t>ナカ</t>
    </rPh>
    <rPh sb="47" eb="49">
      <t>カチ</t>
    </rPh>
    <rPh sb="50" eb="51">
      <t>ウ</t>
    </rPh>
    <rPh sb="52" eb="53">
      <t>ダ</t>
    </rPh>
    <rPh sb="78" eb="80">
      <t>テキトウ</t>
    </rPh>
    <rPh sb="81" eb="82">
      <t>ハカ</t>
    </rPh>
    <phoneticPr fontId="2"/>
  </si>
  <si>
    <t>制約下で働いた経験</t>
    <rPh sb="0" eb="3">
      <t>セイヤクカ</t>
    </rPh>
    <rPh sb="4" eb="5">
      <t>ハタラ</t>
    </rPh>
    <rPh sb="7" eb="9">
      <t>ケイケン</t>
    </rPh>
    <phoneticPr fontId="2"/>
  </si>
  <si>
    <t>技術た制度の制約の中で、制約を変えさせたり、制約内で工夫をした経験・スキル</t>
    <rPh sb="0" eb="2">
      <t>ギジュツ</t>
    </rPh>
    <rPh sb="3" eb="5">
      <t>セイド</t>
    </rPh>
    <rPh sb="6" eb="8">
      <t>セイヤク</t>
    </rPh>
    <rPh sb="9" eb="10">
      <t>ナカ</t>
    </rPh>
    <rPh sb="12" eb="14">
      <t>セイヤク</t>
    </rPh>
    <rPh sb="15" eb="16">
      <t>カ</t>
    </rPh>
    <rPh sb="22" eb="24">
      <t>セイヤク</t>
    </rPh>
    <rPh sb="24" eb="25">
      <t>ナイ</t>
    </rPh>
    <rPh sb="26" eb="28">
      <t>クフウ</t>
    </rPh>
    <rPh sb="31" eb="33">
      <t>ケイケン</t>
    </rPh>
    <phoneticPr fontId="2"/>
  </si>
  <si>
    <t>計画</t>
    <rPh sb="0" eb="2">
      <t>ケイカク</t>
    </rPh>
    <phoneticPr fontId="2"/>
  </si>
  <si>
    <t>計画、予測、見積もり、不確実性の管理、測定、緊急対応プラン、ロードマップを作成するスキル</t>
    <rPh sb="0" eb="2">
      <t>ケイカク</t>
    </rPh>
    <rPh sb="3" eb="5">
      <t>ヨソク</t>
    </rPh>
    <rPh sb="6" eb="8">
      <t>ミツ</t>
    </rPh>
    <rPh sb="11" eb="15">
      <t>フカクジツセイ</t>
    </rPh>
    <rPh sb="16" eb="18">
      <t>カンリ</t>
    </rPh>
    <rPh sb="19" eb="21">
      <t>ソクテイ</t>
    </rPh>
    <rPh sb="22" eb="26">
      <t>キンキュウタイオウ</t>
    </rPh>
    <rPh sb="37" eb="39">
      <t>サクセイ</t>
    </rPh>
    <phoneticPr fontId="2"/>
  </si>
  <si>
    <t>プロセスの整備</t>
    <rPh sb="5" eb="7">
      <t>セイビ</t>
    </rPh>
    <phoneticPr fontId="2"/>
  </si>
  <si>
    <t>チームが最高の成果を出せるようなプロセスを組織と調整して作るスキル</t>
    <rPh sb="4" eb="6">
      <t>サイコウ</t>
    </rPh>
    <rPh sb="7" eb="9">
      <t>セイカ</t>
    </rPh>
    <rPh sb="10" eb="11">
      <t>ダ</t>
    </rPh>
    <rPh sb="21" eb="23">
      <t>ソシキ</t>
    </rPh>
    <rPh sb="24" eb="26">
      <t>チョウセイ</t>
    </rPh>
    <rPh sb="28" eb="29">
      <t>ツク</t>
    </rPh>
    <phoneticPr fontId="2"/>
  </si>
  <si>
    <t>デリバリー課題管理</t>
    <rPh sb="5" eb="7">
      <t>カダイ</t>
    </rPh>
    <rPh sb="7" eb="9">
      <t>カンリ</t>
    </rPh>
    <phoneticPr fontId="2"/>
  </si>
  <si>
    <t>サービス開始時に発覚する問題点を処理するスキル。</t>
    <rPh sb="4" eb="7">
      <t>カイシジ</t>
    </rPh>
    <rPh sb="8" eb="10">
      <t>ハッカク</t>
    </rPh>
    <rPh sb="12" eb="15">
      <t>モンダイテン</t>
    </rPh>
    <rPh sb="16" eb="18">
      <t>ショリ</t>
    </rPh>
    <phoneticPr fontId="2"/>
  </si>
  <si>
    <t>プロダクト戦略管理</t>
    <rPh sb="5" eb="7">
      <t>センリャク</t>
    </rPh>
    <rPh sb="7" eb="9">
      <t>カンリ</t>
    </rPh>
    <phoneticPr fontId="2"/>
  </si>
  <si>
    <t>プロダクトのアウトカムに注目し、ビジョンや戦略を考えるスキル</t>
    <rPh sb="12" eb="14">
      <t>チュウモク</t>
    </rPh>
    <rPh sb="21" eb="23">
      <t>センリャク</t>
    </rPh>
    <rPh sb="24" eb="25">
      <t>カンガ</t>
    </rPh>
    <phoneticPr fontId="2"/>
  </si>
  <si>
    <t>ライフサイクル管理</t>
    <rPh sb="7" eb="9">
      <t>カンリ</t>
    </rPh>
    <phoneticPr fontId="2"/>
  </si>
  <si>
    <t>プログラム内の各プロジェクトのサービス開始や終了の計画を建てるスキル。事故対応力も必要である。</t>
    <rPh sb="5" eb="6">
      <t>ナイ</t>
    </rPh>
    <rPh sb="7" eb="8">
      <t>カク</t>
    </rPh>
    <rPh sb="19" eb="21">
      <t>カイシ</t>
    </rPh>
    <rPh sb="22" eb="24">
      <t>シュウリョウ</t>
    </rPh>
    <rPh sb="25" eb="27">
      <t>ケイカク</t>
    </rPh>
    <rPh sb="28" eb="29">
      <t>タ</t>
    </rPh>
    <rPh sb="35" eb="40">
      <t>ジコタイオウリョク</t>
    </rPh>
    <rPh sb="41" eb="43">
      <t>ヒツヨウ</t>
    </rPh>
    <phoneticPr fontId="2"/>
  </si>
  <si>
    <t>プロダクト管理</t>
    <rPh sb="5" eb="7">
      <t>カンリ</t>
    </rPh>
    <phoneticPr fontId="2"/>
  </si>
  <si>
    <t>ユーザーニーズにあったサービスを開発するため、様々な専門性を持ったチームをまとめ上げるスキル</t>
    <rPh sb="16" eb="18">
      <t>カイハツ</t>
    </rPh>
    <rPh sb="23" eb="25">
      <t>サマザマ</t>
    </rPh>
    <rPh sb="26" eb="29">
      <t>センモンセイ</t>
    </rPh>
    <rPh sb="30" eb="31">
      <t>モ</t>
    </rPh>
    <rPh sb="40" eb="41">
      <t>ア</t>
    </rPh>
    <phoneticPr fontId="2"/>
  </si>
  <si>
    <t>プロダクト課題管理</t>
    <rPh sb="5" eb="7">
      <t>カダイ</t>
    </rPh>
    <rPh sb="7" eb="9">
      <t>カンリ</t>
    </rPh>
    <phoneticPr fontId="2"/>
  </si>
  <si>
    <t>課題を明確にし、優先順位をつけるとともに解決を図るスキル</t>
    <rPh sb="0" eb="2">
      <t>カダイ</t>
    </rPh>
    <rPh sb="3" eb="5">
      <t>メイカク</t>
    </rPh>
    <rPh sb="8" eb="12">
      <t>ユウセンジュンイ</t>
    </rPh>
    <rPh sb="20" eb="22">
      <t>カイケツ</t>
    </rPh>
    <rPh sb="23" eb="24">
      <t>ハカ</t>
    </rPh>
    <phoneticPr fontId="2"/>
  </si>
  <si>
    <t>プロダクト運用管理</t>
    <rPh sb="5" eb="9">
      <t>ウンヨウカンリ</t>
    </rPh>
    <phoneticPr fontId="2"/>
  </si>
  <si>
    <t>プロダクトのライフサイクルを通じたプロセス管理ができる</t>
    <rPh sb="14" eb="15">
      <t>ツウ</t>
    </rPh>
    <rPh sb="21" eb="23">
      <t>カンリ</t>
    </rPh>
    <phoneticPr fontId="2"/>
  </si>
  <si>
    <t>プロジェクト管理のスキル</t>
    <rPh sb="6" eb="8">
      <t>カンリ</t>
    </rPh>
    <phoneticPr fontId="2"/>
  </si>
  <si>
    <t>PJ予算のオーナーシップ</t>
    <rPh sb="2" eb="4">
      <t>ヨサン</t>
    </rPh>
    <phoneticPr fontId="2"/>
  </si>
  <si>
    <t>アジャイルプロジェクトの予算管理ができるスキル</t>
    <rPh sb="12" eb="16">
      <t>ヨサンカンリ</t>
    </rPh>
    <phoneticPr fontId="2"/>
  </si>
  <si>
    <t>エビデンスベースの設計</t>
    <rPh sb="9" eb="11">
      <t>セッケイ</t>
    </rPh>
    <phoneticPr fontId="2"/>
  </si>
  <si>
    <t>エビデンスを基に問題解決を図りデザインしていくスキル。ロジカルシンキングや、成果指標設定などを含む。</t>
    <rPh sb="6" eb="7">
      <t>モト</t>
    </rPh>
    <rPh sb="8" eb="12">
      <t>モンダイカイケツ</t>
    </rPh>
    <rPh sb="13" eb="14">
      <t>ハカ</t>
    </rPh>
    <rPh sb="38" eb="40">
      <t>セイカ</t>
    </rPh>
    <rPh sb="40" eb="42">
      <t>シヒョウ</t>
    </rPh>
    <rPh sb="42" eb="44">
      <t>セッテイ</t>
    </rPh>
    <rPh sb="47" eb="48">
      <t>フク</t>
    </rPh>
    <phoneticPr fontId="2"/>
  </si>
  <si>
    <t>プロトタイピング（コードレベル）</t>
    <phoneticPr fontId="2"/>
  </si>
  <si>
    <t>プロトタイプをコーディングできるスキル。アクセシビリティやセキュリティに関する知識も求められる。</t>
    <rPh sb="36" eb="37">
      <t>カン</t>
    </rPh>
    <rPh sb="39" eb="41">
      <t>チシキ</t>
    </rPh>
    <rPh sb="42" eb="43">
      <t>モト</t>
    </rPh>
    <phoneticPr fontId="2"/>
  </si>
  <si>
    <t>画面イメージなど意思決定に必要なプロトタイプを作れるスキル。パラメーターや制約うあ外部とのシナジーについて理解する必要がある。</t>
    <rPh sb="0" eb="2">
      <t>ガメン</t>
    </rPh>
    <rPh sb="8" eb="12">
      <t>イシケッテイ</t>
    </rPh>
    <rPh sb="13" eb="15">
      <t>ヒツヨウ</t>
    </rPh>
    <rPh sb="23" eb="24">
      <t>ツク</t>
    </rPh>
    <rPh sb="37" eb="39">
      <t>セイヤク</t>
    </rPh>
    <rPh sb="41" eb="43">
      <t>ガイブ</t>
    </rPh>
    <rPh sb="53" eb="55">
      <t>リカイ</t>
    </rPh>
    <rPh sb="57" eb="59">
      <t>ヒツヨウ</t>
    </rPh>
    <phoneticPr fontId="2"/>
  </si>
  <si>
    <t>サービス実現のためのプログラミングを行うスキル</t>
    <rPh sb="4" eb="6">
      <t>ジツゲン</t>
    </rPh>
    <rPh sb="18" eb="19">
      <t>オコナ</t>
    </rPh>
    <phoneticPr fontId="2"/>
  </si>
  <si>
    <t>コンテンツ設計</t>
    <rPh sb="5" eb="7">
      <t>セッケイ</t>
    </rPh>
    <phoneticPr fontId="2"/>
  </si>
  <si>
    <t>サービス用のコンテンツデザインをするスキル</t>
    <rPh sb="4" eb="5">
      <t>ヨウ</t>
    </rPh>
    <phoneticPr fontId="2"/>
  </si>
  <si>
    <t>ツールやソフトウェアの経験</t>
    <rPh sb="11" eb="13">
      <t>ケイケン</t>
    </rPh>
    <phoneticPr fontId="2"/>
  </si>
  <si>
    <t>現在の役割を実現するための技術・ツールが使えるスキル</t>
    <rPh sb="0" eb="2">
      <t>ゲンザイ</t>
    </rPh>
    <rPh sb="3" eb="5">
      <t>ヤクワリ</t>
    </rPh>
    <rPh sb="6" eb="8">
      <t>ジツゲン</t>
    </rPh>
    <rPh sb="13" eb="15">
      <t>ギジュツ</t>
    </rPh>
    <rPh sb="20" eb="21">
      <t>ツカ</t>
    </rPh>
    <phoneticPr fontId="2"/>
  </si>
  <si>
    <t>データ・アーキテクチャと戦略思想</t>
    <rPh sb="12" eb="14">
      <t>センリャク</t>
    </rPh>
    <rPh sb="14" eb="16">
      <t>シソウ</t>
    </rPh>
    <phoneticPr fontId="2"/>
  </si>
  <si>
    <t>データに関する話題、イベント、各種活動等、アウトカム視点で長期的にその戦略を考える。標準化、ロードマップやビジョンを考える。</t>
    <rPh sb="4" eb="5">
      <t>カン</t>
    </rPh>
    <rPh sb="7" eb="9">
      <t>ワダイ</t>
    </rPh>
    <rPh sb="15" eb="19">
      <t>カクシュカツドウ</t>
    </rPh>
    <rPh sb="19" eb="20">
      <t>ナド</t>
    </rPh>
    <rPh sb="26" eb="28">
      <t>シテン</t>
    </rPh>
    <rPh sb="29" eb="32">
      <t>チョウキテキ</t>
    </rPh>
    <rPh sb="35" eb="37">
      <t>センリャク</t>
    </rPh>
    <rPh sb="38" eb="39">
      <t>カンガ</t>
    </rPh>
    <rPh sb="42" eb="45">
      <t>ヒョウジュンカ</t>
    </rPh>
    <rPh sb="58" eb="59">
      <t>カンガ</t>
    </rPh>
    <phoneticPr fontId="2"/>
  </si>
  <si>
    <t>データ分析とマッシュアップ</t>
    <rPh sb="3" eb="5">
      <t>ブンセキ</t>
    </rPh>
    <phoneticPr fontId="2"/>
  </si>
  <si>
    <t>データから価値ある事実を導き出したり、そのために複数データを合成するスキル</t>
    <rPh sb="5" eb="7">
      <t>カチ</t>
    </rPh>
    <rPh sb="9" eb="11">
      <t>ジジツ</t>
    </rPh>
    <rPh sb="12" eb="13">
      <t>ミチビ</t>
    </rPh>
    <rPh sb="14" eb="15">
      <t>ダ</t>
    </rPh>
    <rPh sb="24" eb="26">
      <t>フクスウ</t>
    </rPh>
    <rPh sb="30" eb="32">
      <t>ゴウセイ</t>
    </rPh>
    <phoneticPr fontId="2"/>
  </si>
  <si>
    <t>データ可視化</t>
    <rPh sb="3" eb="6">
      <t>カシカ</t>
    </rPh>
    <phoneticPr fontId="2"/>
  </si>
  <si>
    <t>データを可視化することにより、メッセージを作成することができるスキル</t>
    <rPh sb="4" eb="7">
      <t>カシカ</t>
    </rPh>
    <rPh sb="21" eb="23">
      <t>サクセイ</t>
    </rPh>
    <phoneticPr fontId="2"/>
  </si>
  <si>
    <t>データ・イノベーション</t>
    <phoneticPr fontId="2"/>
  </si>
  <si>
    <t>データを基にした業務改革やイノベーションを生み出すスキル</t>
    <rPh sb="4" eb="5">
      <t>モト</t>
    </rPh>
    <rPh sb="8" eb="12">
      <t>ギョウムカイカク</t>
    </rPh>
    <rPh sb="21" eb="22">
      <t>ウ</t>
    </rPh>
    <rPh sb="23" eb="24">
      <t>ダ</t>
    </rPh>
    <phoneticPr fontId="2"/>
  </si>
  <si>
    <t>データ・コミュニケーション</t>
    <phoneticPr fontId="2"/>
  </si>
  <si>
    <t>データを使った業務へのインパクトなどを説明するスキル</t>
    <rPh sb="4" eb="5">
      <t>ツカ</t>
    </rPh>
    <rPh sb="7" eb="9">
      <t>ギョウム</t>
    </rPh>
    <rPh sb="19" eb="21">
      <t>セツメイ</t>
    </rPh>
    <phoneticPr fontId="2"/>
  </si>
  <si>
    <t>データ・ガバナンス</t>
    <phoneticPr fontId="2"/>
  </si>
  <si>
    <t>データガバナンスを理解するとともに、関連するガバナンスルールとの整合性を取るスキル</t>
    <rPh sb="9" eb="11">
      <t>リカイ</t>
    </rPh>
    <rPh sb="18" eb="20">
      <t>カンレン</t>
    </rPh>
    <rPh sb="32" eb="35">
      <t>セイゴウセイ</t>
    </rPh>
    <rPh sb="36" eb="37">
      <t>ト</t>
    </rPh>
    <phoneticPr fontId="2"/>
  </si>
  <si>
    <t>データ・マネジメント</t>
    <phoneticPr fontId="2"/>
  </si>
  <si>
    <t>データソース、保有組織、データのストレージについて理解できる</t>
    <rPh sb="7" eb="9">
      <t>ホユウ</t>
    </rPh>
    <rPh sb="9" eb="11">
      <t>ソシキ</t>
    </rPh>
    <rPh sb="25" eb="27">
      <t>リカイ</t>
    </rPh>
    <phoneticPr fontId="2"/>
  </si>
  <si>
    <t>データ・モデリング</t>
    <phoneticPr fontId="2"/>
  </si>
  <si>
    <t>複数のデータモデリング手法で書かれたデータを理解したり、リバースエンジニアリングでデータモデルが作れるスキル</t>
    <rPh sb="0" eb="2">
      <t>フクスウ</t>
    </rPh>
    <rPh sb="11" eb="13">
      <t>シュホウ</t>
    </rPh>
    <rPh sb="14" eb="15">
      <t>カ</t>
    </rPh>
    <rPh sb="22" eb="24">
      <t>リカイ</t>
    </rPh>
    <rPh sb="48" eb="49">
      <t>ツク</t>
    </rPh>
    <phoneticPr fontId="2"/>
  </si>
  <si>
    <t>データ・モデリングを使った設計</t>
    <rPh sb="10" eb="11">
      <t>ツカ</t>
    </rPh>
    <rPh sb="13" eb="15">
      <t>セッケイ</t>
    </rPh>
    <phoneticPr fontId="2"/>
  </si>
  <si>
    <t>コンセプトレベル、論理レベル、物理レベルのモデルが理解できる</t>
    <rPh sb="9" eb="11">
      <t>ロンリ</t>
    </rPh>
    <rPh sb="15" eb="17">
      <t>ブツリ</t>
    </rPh>
    <rPh sb="25" eb="27">
      <t>リカイ</t>
    </rPh>
    <phoneticPr fontId="2"/>
  </si>
  <si>
    <t>データ標準</t>
    <rPh sb="3" eb="5">
      <t>ヒョウジュン</t>
    </rPh>
    <phoneticPr fontId="2"/>
  </si>
  <si>
    <t>組織内のデータ標準が作れるスキル。またその有効性を説明できる。</t>
    <rPh sb="0" eb="3">
      <t>ソシキナイ</t>
    </rPh>
    <rPh sb="7" eb="9">
      <t>ヒョウジュン</t>
    </rPh>
    <rPh sb="10" eb="11">
      <t>ツク</t>
    </rPh>
    <rPh sb="21" eb="24">
      <t>ユウコウセイ</t>
    </rPh>
    <rPh sb="25" eb="27">
      <t>セツメイ</t>
    </rPh>
    <phoneticPr fontId="2"/>
  </si>
  <si>
    <t>メタデータ管理</t>
    <rPh sb="5" eb="7">
      <t>カンリ</t>
    </rPh>
    <phoneticPr fontId="2"/>
  </si>
  <si>
    <t>様々なメタデータ管理ツールに精通し、メタデータのリポジトリを設計・管理できる</t>
    <rPh sb="0" eb="2">
      <t>サマザマ</t>
    </rPh>
    <rPh sb="8" eb="10">
      <t>カンリ</t>
    </rPh>
    <rPh sb="14" eb="16">
      <t>セイツウ</t>
    </rPh>
    <rPh sb="30" eb="32">
      <t>セッケイ</t>
    </rPh>
    <rPh sb="33" eb="35">
      <t>カンリ</t>
    </rPh>
    <phoneticPr fontId="2"/>
  </si>
  <si>
    <t>データに関する課題解決</t>
    <rPh sb="4" eb="5">
      <t>カン</t>
    </rPh>
    <rPh sb="7" eb="11">
      <t>カダイカイケツ</t>
    </rPh>
    <phoneticPr fontId="2"/>
  </si>
  <si>
    <t>データに関する問題点を分析し解決できるスキル</t>
    <rPh sb="4" eb="5">
      <t>カン</t>
    </rPh>
    <rPh sb="7" eb="10">
      <t>モンダイテン</t>
    </rPh>
    <rPh sb="11" eb="13">
      <t>ブンセキ</t>
    </rPh>
    <rPh sb="14" eb="16">
      <t>カイケツ</t>
    </rPh>
    <phoneticPr fontId="2"/>
  </si>
  <si>
    <t>業務課題を解決するようなデータ設計を行うスキル</t>
    <rPh sb="0" eb="2">
      <t>ギョウム</t>
    </rPh>
    <rPh sb="2" eb="4">
      <t>カダイ</t>
    </rPh>
    <rPh sb="5" eb="7">
      <t>カイケツ</t>
    </rPh>
    <rPh sb="15" eb="17">
      <t>セッケイ</t>
    </rPh>
    <rPh sb="18" eb="19">
      <t>オコナ</t>
    </rPh>
    <phoneticPr fontId="2"/>
  </si>
  <si>
    <t>データ設計プロセス</t>
    <rPh sb="3" eb="5">
      <t>セッケイ</t>
    </rPh>
    <phoneticPr fontId="2"/>
  </si>
  <si>
    <t>データ間のマッピングをしたり、生成したり変換したりデータの統合や分離を行うスキル。そのテストも行う。</t>
    <rPh sb="3" eb="4">
      <t>カン</t>
    </rPh>
    <rPh sb="15" eb="17">
      <t>セイセイ</t>
    </rPh>
    <rPh sb="20" eb="22">
      <t>ヘンカン</t>
    </rPh>
    <rPh sb="29" eb="31">
      <t>トウゴウ</t>
    </rPh>
    <rPh sb="32" eb="34">
      <t>ブンリ</t>
    </rPh>
    <rPh sb="35" eb="36">
      <t>オコナ</t>
    </rPh>
    <rPh sb="47" eb="48">
      <t>オコナ</t>
    </rPh>
    <phoneticPr fontId="2"/>
  </si>
  <si>
    <t>データ統合設計</t>
    <rPh sb="3" eb="5">
      <t>トウゴウ</t>
    </rPh>
    <rPh sb="5" eb="7">
      <t>セッケイ</t>
    </rPh>
    <phoneticPr fontId="2"/>
  </si>
  <si>
    <t>APIやリンクなどを使用し、目的に適合し、レジリエントで、拡張性があるデータ統合を実現するスキル。データの流れを考える。</t>
    <rPh sb="10" eb="12">
      <t>シヨウ</t>
    </rPh>
    <rPh sb="14" eb="16">
      <t>モクテキ</t>
    </rPh>
    <rPh sb="17" eb="19">
      <t>テキゴウ</t>
    </rPh>
    <rPh sb="29" eb="32">
      <t>カクチョウセイ</t>
    </rPh>
    <rPh sb="38" eb="40">
      <t>トウゴウ</t>
    </rPh>
    <rPh sb="41" eb="43">
      <t>ジツゲン</t>
    </rPh>
    <rPh sb="53" eb="54">
      <t>ナガ</t>
    </rPh>
    <rPh sb="56" eb="57">
      <t>カンガ</t>
    </rPh>
    <phoneticPr fontId="2"/>
  </si>
  <si>
    <t>データ・クレンジングと高度化</t>
    <rPh sb="11" eb="14">
      <t>コウドカ</t>
    </rPh>
    <phoneticPr fontId="2"/>
  </si>
  <si>
    <t>データクレンジングや標準化に関するスキル</t>
    <rPh sb="10" eb="13">
      <t>ヒョウジュンカ</t>
    </rPh>
    <rPh sb="14" eb="15">
      <t>カン</t>
    </rPh>
    <phoneticPr fontId="2"/>
  </si>
  <si>
    <t>品質管理、評価</t>
    <rPh sb="0" eb="4">
      <t>ヒンシツカンリ</t>
    </rPh>
    <rPh sb="5" eb="7">
      <t>ヒョウカ</t>
    </rPh>
    <phoneticPr fontId="2"/>
  </si>
  <si>
    <t>データ品質を管理し評価するスキル</t>
    <rPh sb="3" eb="5">
      <t>ヒンシツ</t>
    </rPh>
    <rPh sb="6" eb="8">
      <t>カンリ</t>
    </rPh>
    <rPh sb="9" eb="11">
      <t>ヒョウカ</t>
    </rPh>
    <phoneticPr fontId="2"/>
  </si>
  <si>
    <t>データ・テスト</t>
    <phoneticPr fontId="2"/>
  </si>
  <si>
    <t>データに関するテスト計画、テスト実施、管理を行うスキル</t>
    <rPh sb="4" eb="5">
      <t>カン</t>
    </rPh>
    <rPh sb="10" eb="12">
      <t>ケイカク</t>
    </rPh>
    <rPh sb="16" eb="18">
      <t>ジッシ</t>
    </rPh>
    <rPh sb="19" eb="21">
      <t>カンリ</t>
    </rPh>
    <rPh sb="22" eb="23">
      <t>オコナ</t>
    </rPh>
    <phoneticPr fontId="2"/>
  </si>
  <si>
    <t>ITと数学的知識</t>
    <rPh sb="3" eb="6">
      <t>スウガクテキ</t>
    </rPh>
    <rPh sb="6" eb="8">
      <t>チシキ</t>
    </rPh>
    <phoneticPr fontId="2"/>
  </si>
  <si>
    <t>ITと数学的知識のスキルと数学的な知識と経験・スキル</t>
    <rPh sb="13" eb="15">
      <t>スウガク</t>
    </rPh>
    <rPh sb="15" eb="16">
      <t>テキ</t>
    </rPh>
    <rPh sb="17" eb="19">
      <t>チシキ</t>
    </rPh>
    <rPh sb="20" eb="22">
      <t>ケイケン</t>
    </rPh>
    <phoneticPr fontId="2"/>
  </si>
  <si>
    <t>統計手法と解析技術</t>
    <rPh sb="0" eb="2">
      <t>トウケイ</t>
    </rPh>
    <rPh sb="2" eb="4">
      <t>シュホウ</t>
    </rPh>
    <rPh sb="5" eb="7">
      <t>カイセキ</t>
    </rPh>
    <rPh sb="7" eb="9">
      <t>ギジュツ</t>
    </rPh>
    <phoneticPr fontId="2"/>
  </si>
  <si>
    <t>統計的手法とデータ解析のスキル</t>
    <rPh sb="0" eb="5">
      <t>トウケイテキシュホウ</t>
    </rPh>
    <rPh sb="9" eb="11">
      <t>カイセキ</t>
    </rPh>
    <phoneticPr fontId="2"/>
  </si>
  <si>
    <t>パターン化、標準活用等を使った開発方法の戦略の策定やガイドラインの整備</t>
    <rPh sb="4" eb="5">
      <t>カ</t>
    </rPh>
    <rPh sb="6" eb="8">
      <t>ヒョウジュン</t>
    </rPh>
    <rPh sb="8" eb="10">
      <t>カツヨウ</t>
    </rPh>
    <rPh sb="10" eb="11">
      <t>ナド</t>
    </rPh>
    <rPh sb="12" eb="13">
      <t>ツカ</t>
    </rPh>
    <rPh sb="15" eb="17">
      <t>カイハツ</t>
    </rPh>
    <rPh sb="17" eb="19">
      <t>ホウホウ</t>
    </rPh>
    <rPh sb="20" eb="22">
      <t>センリャク</t>
    </rPh>
    <rPh sb="23" eb="25">
      <t>サクテイ</t>
    </rPh>
    <rPh sb="33" eb="35">
      <t>セイビ</t>
    </rPh>
    <phoneticPr fontId="2"/>
  </si>
  <si>
    <t>開発全体のガバナンスを管理するスキル</t>
    <rPh sb="0" eb="2">
      <t>カイハツ</t>
    </rPh>
    <rPh sb="2" eb="4">
      <t>ゼンタイ</t>
    </rPh>
    <rPh sb="11" eb="13">
      <t>カンリ</t>
    </rPh>
    <phoneticPr fontId="2"/>
  </si>
  <si>
    <t>全体内容の理解</t>
    <rPh sb="0" eb="2">
      <t>ゼンタイ</t>
    </rPh>
    <rPh sb="2" eb="4">
      <t>ナイヨウ</t>
    </rPh>
    <rPh sb="5" eb="7">
      <t>リカイ</t>
    </rPh>
    <phoneticPr fontId="2"/>
  </si>
  <si>
    <t>当該分野に関するトレンドや外部事例を把握し、外部や過去データとの整合性も確保するスキル</t>
    <rPh sb="0" eb="2">
      <t>トウガイ</t>
    </rPh>
    <rPh sb="2" eb="4">
      <t>ブンヤ</t>
    </rPh>
    <rPh sb="5" eb="6">
      <t>カン</t>
    </rPh>
    <rPh sb="13" eb="15">
      <t>ガイブ</t>
    </rPh>
    <rPh sb="15" eb="17">
      <t>ジレイ</t>
    </rPh>
    <rPh sb="18" eb="20">
      <t>ハアク</t>
    </rPh>
    <rPh sb="22" eb="24">
      <t>ガイブ</t>
    </rPh>
    <rPh sb="25" eb="27">
      <t>カコ</t>
    </rPh>
    <rPh sb="32" eb="35">
      <t>セイゴウセイ</t>
    </rPh>
    <rPh sb="36" eb="38">
      <t>カクホ</t>
    </rPh>
    <phoneticPr fontId="2"/>
  </si>
  <si>
    <t>技術と技術領域外との橋渡し</t>
    <rPh sb="0" eb="2">
      <t>ギジュツ</t>
    </rPh>
    <rPh sb="3" eb="5">
      <t>ギジュツ</t>
    </rPh>
    <rPh sb="5" eb="7">
      <t>リョウイキ</t>
    </rPh>
    <rPh sb="7" eb="8">
      <t>ガイ</t>
    </rPh>
    <rPh sb="10" eb="12">
      <t>ハシワタ</t>
    </rPh>
    <phoneticPr fontId="2"/>
  </si>
  <si>
    <t>あらゆるレベルの関係者と調整するスキル</t>
    <rPh sb="8" eb="11">
      <t>カンケイシャ</t>
    </rPh>
    <rPh sb="12" eb="14">
      <t>チョウセイ</t>
    </rPh>
    <phoneticPr fontId="2"/>
  </si>
  <si>
    <t>業務課題を技術設計で対応</t>
    <rPh sb="0" eb="2">
      <t>ギョウム</t>
    </rPh>
    <rPh sb="2" eb="4">
      <t>カダイ</t>
    </rPh>
    <rPh sb="5" eb="7">
      <t>ギジュツ</t>
    </rPh>
    <rPh sb="7" eb="9">
      <t>セッケイ</t>
    </rPh>
    <rPh sb="10" eb="12">
      <t>タイオウ</t>
    </rPh>
    <phoneticPr fontId="2"/>
  </si>
  <si>
    <t>業務課題に対して適切な技術による解決策を検討するスキル</t>
    <rPh sb="0" eb="2">
      <t>ギョウム</t>
    </rPh>
    <rPh sb="2" eb="4">
      <t>カダイ</t>
    </rPh>
    <rPh sb="5" eb="6">
      <t>タイ</t>
    </rPh>
    <rPh sb="8" eb="10">
      <t>テキセツ</t>
    </rPh>
    <rPh sb="11" eb="13">
      <t>ギジュツ</t>
    </rPh>
    <rPh sb="16" eb="19">
      <t>カイケツサク</t>
    </rPh>
    <rPh sb="20" eb="22">
      <t>ケントウ</t>
    </rPh>
    <phoneticPr fontId="2"/>
  </si>
  <si>
    <t>最近の標準的アプローチ</t>
    <rPh sb="0" eb="2">
      <t>サイキン</t>
    </rPh>
    <rPh sb="3" eb="6">
      <t>ヒョウジュンテキ</t>
    </rPh>
    <phoneticPr fontId="2"/>
  </si>
  <si>
    <t>自動化やテストを通じた最新のアプローチ</t>
    <rPh sb="0" eb="3">
      <t>ジドウカ</t>
    </rPh>
    <rPh sb="8" eb="9">
      <t>ツウ</t>
    </rPh>
    <rPh sb="11" eb="13">
      <t>サイシン</t>
    </rPh>
    <phoneticPr fontId="2"/>
  </si>
  <si>
    <t>サービス継続に必要なリソースの可用性などを計画、管理するスキル</t>
    <rPh sb="4" eb="6">
      <t>ケイゾク</t>
    </rPh>
    <rPh sb="7" eb="9">
      <t>ヒツヨウ</t>
    </rPh>
    <rPh sb="15" eb="18">
      <t>カヨウセイ</t>
    </rPh>
    <rPh sb="21" eb="23">
      <t>ケイカク</t>
    </rPh>
    <rPh sb="24" eb="26">
      <t>カンリ</t>
    </rPh>
    <phoneticPr fontId="2"/>
  </si>
  <si>
    <t>情報セキュリティ</t>
    <rPh sb="0" eb="2">
      <t>ジョウホウ</t>
    </rPh>
    <phoneticPr fontId="2"/>
  </si>
  <si>
    <t>セキュリティや規則に対する準拠状況を管理するスキル</t>
    <rPh sb="7" eb="9">
      <t>キソク</t>
    </rPh>
    <rPh sb="10" eb="11">
      <t>タイ</t>
    </rPh>
    <rPh sb="13" eb="15">
      <t>ジュンキョ</t>
    </rPh>
    <rPh sb="15" eb="17">
      <t>ジョウキョウ</t>
    </rPh>
    <rPh sb="18" eb="20">
      <t>カンリ</t>
    </rPh>
    <phoneticPr fontId="2"/>
  </si>
  <si>
    <t>最新標準による実装アプローチ</t>
    <rPh sb="0" eb="2">
      <t>サイシン</t>
    </rPh>
    <rPh sb="2" eb="4">
      <t>ヒョウジュン</t>
    </rPh>
    <rPh sb="7" eb="9">
      <t>ジッソウ</t>
    </rPh>
    <phoneticPr fontId="2"/>
  </si>
  <si>
    <t>自動化やテストに最新手法を適用するスキル</t>
    <rPh sb="0" eb="3">
      <t>ジドウカ</t>
    </rPh>
    <rPh sb="8" eb="10">
      <t>サイシン</t>
    </rPh>
    <rPh sb="10" eb="12">
      <t>シュホウ</t>
    </rPh>
    <rPh sb="13" eb="15">
      <t>テキヨウ</t>
    </rPh>
    <phoneticPr fontId="2"/>
  </si>
  <si>
    <t>サービス支援</t>
    <rPh sb="4" eb="6">
      <t>シエン</t>
    </rPh>
    <phoneticPr fontId="2"/>
  </si>
  <si>
    <t>サービスの維持管理を行うスキル</t>
    <rPh sb="5" eb="9">
      <t>イジカンリ</t>
    </rPh>
    <rPh sb="10" eb="11">
      <t>オコナ</t>
    </rPh>
    <phoneticPr fontId="2"/>
  </si>
  <si>
    <t>機能テスト</t>
    <rPh sb="0" eb="2">
      <t>キノウ</t>
    </rPh>
    <phoneticPr fontId="2"/>
  </si>
  <si>
    <t>機能テストを計画し実施するスキル</t>
    <rPh sb="0" eb="2">
      <t>キノウ</t>
    </rPh>
    <rPh sb="6" eb="8">
      <t>ケイカク</t>
    </rPh>
    <rPh sb="9" eb="11">
      <t>ジッシ</t>
    </rPh>
    <phoneticPr fontId="2"/>
  </si>
  <si>
    <t>非機能テスト</t>
    <rPh sb="0" eb="3">
      <t>ヒキノウ</t>
    </rPh>
    <phoneticPr fontId="2"/>
  </si>
  <si>
    <t>非機能テストを計画して実施するスキル</t>
    <rPh sb="0" eb="3">
      <t>ヒキノウ</t>
    </rPh>
    <rPh sb="7" eb="9">
      <t>ケイカク</t>
    </rPh>
    <rPh sb="11" eb="13">
      <t>ジッシ</t>
    </rPh>
    <phoneticPr fontId="2"/>
  </si>
  <si>
    <t>テスト分析</t>
    <rPh sb="3" eb="5">
      <t>ブンセキ</t>
    </rPh>
    <phoneticPr fontId="2"/>
  </si>
  <si>
    <t>テスト結果を分析するスキル</t>
    <rPh sb="3" eb="5">
      <t>ケッカ</t>
    </rPh>
    <rPh sb="6" eb="8">
      <t>ブンセキ</t>
    </rPh>
    <phoneticPr fontId="2"/>
  </si>
  <si>
    <t>基礎力</t>
    <rPh sb="0" eb="3">
      <t>キソリョク</t>
    </rPh>
    <phoneticPr fontId="2"/>
  </si>
  <si>
    <t>クリティカルシンキング</t>
    <phoneticPr fontId="2"/>
  </si>
  <si>
    <t>意思決定</t>
    <rPh sb="0" eb="4">
      <t>イシケッテイ</t>
    </rPh>
    <phoneticPr fontId="2"/>
  </si>
  <si>
    <t>リスク管理</t>
    <rPh sb="3" eb="5">
      <t>カンリ</t>
    </rPh>
    <phoneticPr fontId="2"/>
  </si>
  <si>
    <t>ヒアリング力</t>
    <rPh sb="5" eb="6">
      <t>リョク</t>
    </rPh>
    <phoneticPr fontId="2"/>
  </si>
  <si>
    <t>アクティブ学習</t>
    <rPh sb="5" eb="7">
      <t>ガクシュウ</t>
    </rPh>
    <phoneticPr fontId="2"/>
  </si>
  <si>
    <t>課題に対するセンシティビティ</t>
    <rPh sb="0" eb="2">
      <t>カダイ</t>
    </rPh>
    <rPh sb="3" eb="4">
      <t>タイ</t>
    </rPh>
    <phoneticPr fontId="2"/>
  </si>
  <si>
    <t>情報収集</t>
    <rPh sb="0" eb="4">
      <t>ジョウホウシュウシュウ</t>
    </rPh>
    <phoneticPr fontId="2"/>
  </si>
  <si>
    <t>情報処理</t>
    <rPh sb="0" eb="4">
      <t>ジョウホウショリ</t>
    </rPh>
    <phoneticPr fontId="2"/>
  </si>
  <si>
    <t>データや情報の分析</t>
    <rPh sb="4" eb="6">
      <t>ジョウホウ</t>
    </rPh>
    <rPh sb="7" eb="9">
      <t>ブンセキ</t>
    </rPh>
    <phoneticPr fontId="2"/>
  </si>
  <si>
    <t>関連知識の最新化</t>
    <rPh sb="0" eb="2">
      <t>カンレン</t>
    </rPh>
    <rPh sb="2" eb="4">
      <t>チシキ</t>
    </rPh>
    <rPh sb="5" eb="7">
      <t>サイシン</t>
    </rPh>
    <rPh sb="7" eb="8">
      <t>カ</t>
    </rPh>
    <phoneticPr fontId="2"/>
  </si>
  <si>
    <t>システム評価</t>
    <rPh sb="4" eb="6">
      <t>ヒョウカ</t>
    </rPh>
    <phoneticPr fontId="2"/>
  </si>
  <si>
    <t>複雑な問題の解決</t>
    <rPh sb="0" eb="2">
      <t>フクザツ</t>
    </rPh>
    <rPh sb="3" eb="5">
      <t>モンダイ</t>
    </rPh>
    <rPh sb="6" eb="8">
      <t>カイケツ</t>
    </rPh>
    <phoneticPr fontId="2"/>
  </si>
  <si>
    <t>○水色の欄を記入
○経験期間、関与、最終経験年を記入
　　　・当該知識項目に関連した業務を行っていた期間を大凡の年数で記入
　　　・関与の度合いを記入　　５：中心的に関与　　４：主要メンバーとして関与　　３：メンバーとして関与　　
　　　　　　　　　　　　　　　２：アドバイスなど　　１：オーバービュー　　０：全く関与せず
　　　・当該知識項目に関連した業務を最後に行った年を西暦で記入。現在も従事しているときは、現在の年を記入
　　　・上記経験期間と最終従事年から経験点が自動計算される。
　　　　（2年以上を経験豊富、2年未満を経験有りと判定し、最終従事年から、年度毎に減衰させている。）
○知識点
　　　・５：教えられる　　４：臨機応変に使用できる　　３：使用できる　　２：説明できる　　１：言葉は知っている
　　　　０：聞いたことがない
○経験・学習履歴等エビデンス
　　　・当該中項目に該当する業務経験やそれを補完する学習履歴等を記入
　　　　　例（経営戦略）：情報化中長期戦略の立案（一部上場建設企業，2010）
　　　・この項目を参考にしながらインタビューをさせていただきます。</t>
    <rPh sb="10" eb="12">
      <t>ケイケン</t>
    </rPh>
    <rPh sb="12" eb="14">
      <t>キカン</t>
    </rPh>
    <rPh sb="15" eb="17">
      <t>カンヨ</t>
    </rPh>
    <rPh sb="18" eb="20">
      <t>サイシュウ</t>
    </rPh>
    <rPh sb="20" eb="22">
      <t>ケイケン</t>
    </rPh>
    <rPh sb="22" eb="23">
      <t>ネン</t>
    </rPh>
    <rPh sb="24" eb="26">
      <t>キニュウ</t>
    </rPh>
    <rPh sb="31" eb="33">
      <t>トウガイ</t>
    </rPh>
    <rPh sb="33" eb="35">
      <t>チシキ</t>
    </rPh>
    <rPh sb="35" eb="37">
      <t>コウモク</t>
    </rPh>
    <rPh sb="38" eb="40">
      <t>カンレン</t>
    </rPh>
    <rPh sb="42" eb="44">
      <t>ギョウム</t>
    </rPh>
    <rPh sb="45" eb="46">
      <t>オコナ</t>
    </rPh>
    <rPh sb="50" eb="52">
      <t>キカン</t>
    </rPh>
    <rPh sb="53" eb="55">
      <t>オオヨソ</t>
    </rPh>
    <rPh sb="56" eb="58">
      <t>ネンスウ</t>
    </rPh>
    <rPh sb="59" eb="61">
      <t>キニュウ</t>
    </rPh>
    <rPh sb="66" eb="68">
      <t>カンヨ</t>
    </rPh>
    <rPh sb="69" eb="71">
      <t>ドア</t>
    </rPh>
    <rPh sb="73" eb="75">
      <t>キニュウ</t>
    </rPh>
    <rPh sb="83" eb="85">
      <t>カンヨ</t>
    </rPh>
    <rPh sb="89" eb="91">
      <t>シュヨウ</t>
    </rPh>
    <rPh sb="98" eb="100">
      <t>カンヨ</t>
    </rPh>
    <rPh sb="111" eb="113">
      <t>カンヨ</t>
    </rPh>
    <rPh sb="155" eb="156">
      <t>マッタ</t>
    </rPh>
    <rPh sb="157" eb="159">
      <t>カンヨ</t>
    </rPh>
    <rPh sb="180" eb="182">
      <t>サイゴ</t>
    </rPh>
    <rPh sb="188" eb="190">
      <t>セイレキ</t>
    </rPh>
    <rPh sb="191" eb="193">
      <t>キニュウ</t>
    </rPh>
    <rPh sb="194" eb="196">
      <t>ゲンザイ</t>
    </rPh>
    <rPh sb="197" eb="199">
      <t>ジュウジ</t>
    </rPh>
    <rPh sb="207" eb="209">
      <t>ゲンザイ</t>
    </rPh>
    <rPh sb="210" eb="211">
      <t>トシ</t>
    </rPh>
    <rPh sb="212" eb="214">
      <t>キニュウ</t>
    </rPh>
    <rPh sb="219" eb="221">
      <t>ジョウキ</t>
    </rPh>
    <rPh sb="221" eb="223">
      <t>ケイケン</t>
    </rPh>
    <rPh sb="223" eb="225">
      <t>キカン</t>
    </rPh>
    <rPh sb="226" eb="228">
      <t>サイシュウ</t>
    </rPh>
    <rPh sb="228" eb="230">
      <t>ジュウジ</t>
    </rPh>
    <rPh sb="230" eb="231">
      <t>ネン</t>
    </rPh>
    <rPh sb="233" eb="235">
      <t>ケイケン</t>
    </rPh>
    <rPh sb="235" eb="236">
      <t>テン</t>
    </rPh>
    <rPh sb="237" eb="239">
      <t>ジドウ</t>
    </rPh>
    <rPh sb="239" eb="241">
      <t>ケイサン</t>
    </rPh>
    <rPh sb="252" eb="255">
      <t>ネンイジョウ</t>
    </rPh>
    <rPh sb="256" eb="258">
      <t>ケイケン</t>
    </rPh>
    <rPh sb="258" eb="260">
      <t>ホウフ</t>
    </rPh>
    <rPh sb="262" eb="263">
      <t>ネン</t>
    </rPh>
    <rPh sb="263" eb="265">
      <t>ミマン</t>
    </rPh>
    <rPh sb="266" eb="268">
      <t>ケイケン</t>
    </rPh>
    <rPh sb="268" eb="269">
      <t>ア</t>
    </rPh>
    <rPh sb="271" eb="273">
      <t>ハンテイ</t>
    </rPh>
    <rPh sb="275" eb="277">
      <t>サイシュウ</t>
    </rPh>
    <rPh sb="277" eb="279">
      <t>ジュウジ</t>
    </rPh>
    <rPh sb="279" eb="280">
      <t>ネン</t>
    </rPh>
    <rPh sb="283" eb="285">
      <t>ネンド</t>
    </rPh>
    <rPh sb="285" eb="286">
      <t>ゴト</t>
    </rPh>
    <rPh sb="287" eb="289">
      <t>ゲンスイ</t>
    </rPh>
    <rPh sb="298" eb="300">
      <t>チシキ</t>
    </rPh>
    <rPh sb="300" eb="301">
      <t>テン</t>
    </rPh>
    <rPh sb="374" eb="376">
      <t>ケイケン</t>
    </rPh>
    <rPh sb="377" eb="379">
      <t>ガクシュウ</t>
    </rPh>
    <rPh sb="379" eb="381">
      <t>リレキ</t>
    </rPh>
    <rPh sb="381" eb="382">
      <t>ナド</t>
    </rPh>
    <rPh sb="392" eb="394">
      <t>トウガイ</t>
    </rPh>
    <rPh sb="394" eb="397">
      <t>チュウコウモク</t>
    </rPh>
    <rPh sb="398" eb="400">
      <t>ガイトウ</t>
    </rPh>
    <rPh sb="402" eb="404">
      <t>ギョウム</t>
    </rPh>
    <rPh sb="404" eb="406">
      <t>ケイケン</t>
    </rPh>
    <rPh sb="410" eb="412">
      <t>ホカン</t>
    </rPh>
    <rPh sb="414" eb="416">
      <t>ガクシュウ</t>
    </rPh>
    <rPh sb="416" eb="418">
      <t>リレキ</t>
    </rPh>
    <rPh sb="418" eb="419">
      <t>ナド</t>
    </rPh>
    <rPh sb="420" eb="422">
      <t>キニュウ</t>
    </rPh>
    <rPh sb="439" eb="442">
      <t>チュウチョウキ</t>
    </rPh>
    <rPh sb="442" eb="444">
      <t>センリャク</t>
    </rPh>
    <rPh sb="445" eb="447">
      <t>リツアン</t>
    </rPh>
    <rPh sb="469" eb="471">
      <t>コウモク</t>
    </rPh>
    <rPh sb="472" eb="474">
      <t>サンコウ</t>
    </rPh>
    <phoneticPr fontId="12"/>
  </si>
  <si>
    <t>ロジカルシンキング、
クリエイティブシンキング</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</si>
</sst>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游ゴシック"/>
      <family val="2"/>
      <charset val="128"/>
      <scheme val="minor"/>
    </font>
    <font>
      <sz val="11"/>
      <color rgb="FFFF0000"/>
      <name val="游ゴシック"/>
      <family val="2"/>
      <charset val="128"/>
      <scheme val="minor"/>
    </font>
    <font>
      <sz val="6"/>
      <name val="游ゴシック"/>
      <family val="2"/>
      <charset val="128"/>
      <scheme val="minor"/>
    </font>
    <font>
      <sz val="11"/>
      <color rgb="FFFFC000"/>
      <name val="游ゴシック"/>
      <family val="2"/>
      <charset val="128"/>
      <scheme val="minor"/>
    </font>
    <font>
      <sz val="11"/>
      <color rgb="FFFFC000"/>
      <name val="游ゴシック"/>
      <family val="3"/>
      <charset val="128"/>
      <scheme val="minor"/>
    </font>
    <font>
      <sz val="11"/>
      <color rgb="FFFF0000"/>
      <name val="游ゴシック"/>
      <family val="3"/>
      <charset val="128"/>
      <scheme val="minor"/>
    </font>
    <font>
      <sz val="11"/>
      <color theme="4"/>
      <name val="游ゴシック"/>
      <family val="2"/>
      <charset val="128"/>
      <scheme val="minor"/>
    </font>
    <font>
      <sz val="11"/>
      <color theme="4"/>
      <name val="游ゴシック"/>
      <family val="3"/>
      <charset val="128"/>
      <scheme val="minor"/>
    </font>
    <font>
      <sz val="11"/>
      <color theme="9"/>
      <name val="游ゴシック"/>
      <family val="3"/>
      <charset val="128"/>
      <scheme val="minor"/>
    </font>
    <font>
      <sz val="11"/>
      <color rgb="FF0070C0"/>
      <name val="游ゴシック"/>
      <family val="3"/>
      <charset val="128"/>
      <scheme val="minor"/>
    </font>
    <font>
      <sz val="11"/>
      <color theme="9"/>
      <name val="游ゴシック"/>
      <family val="2"/>
      <charset val="128"/>
      <scheme val="minor"/>
    </font>
    <font>
      <sz val="10.5"/>
      <name val="ＭＳ Ｐゴシック"/>
      <family val="3"/>
      <charset val="128"/>
    </font>
    <font>
      <sz val="6"/>
      <name val="ＭＳ Ｐゴシック"/>
      <family val="3"/>
      <charset val="128"/>
    </font>
    <font>
      <sz val="11"/>
      <name val="ＭＳ Ｐゴシック"/>
      <family val="3"/>
      <charset val="128"/>
    </font>
    <font>
      <sz val="10.5"/>
      <color theme="1"/>
      <name val="游明朝"/>
      <family val="1"/>
      <charset val="128"/>
    </font>
  </fonts>
  <fills count="15">
    <fill>
      <patternFill patternType="none"/>
    </fill>
    <fill>
      <patternFill patternType="gray125"/>
    </fill>
    <fill>
      <patternFill patternType="solid">
        <fgColor theme="9" tint="0.79998168889431442"/>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theme="7" tint="0.39997558519241921"/>
        <bgColor indexed="64"/>
      </patternFill>
    </fill>
    <fill>
      <patternFill patternType="solid">
        <fgColor theme="5" tint="0.79998168889431442"/>
        <bgColor indexed="64"/>
      </patternFill>
    </fill>
    <fill>
      <patternFill patternType="solid">
        <fgColor theme="2"/>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rgb="FFCCFFFF"/>
        <bgColor indexed="64"/>
      </patternFill>
    </fill>
    <fill>
      <patternFill patternType="solid">
        <fgColor theme="0"/>
        <bgColor indexed="64"/>
      </patternFill>
    </fill>
    <fill>
      <patternFill patternType="solid">
        <fgColor theme="2" tint="-9.9978637043366805E-2"/>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alignment vertical="center"/>
    </xf>
  </cellStyleXfs>
  <cellXfs count="44">
    <xf numFmtId="0" fontId="0" fillId="0" borderId="0" xfId="0">
      <alignment vertical="center"/>
    </xf>
    <xf numFmtId="0" fontId="0" fillId="0" borderId="0" xfId="0" applyAlignment="1">
      <alignment vertical="center" wrapText="1"/>
    </xf>
    <xf numFmtId="0" fontId="0" fillId="0" borderId="1" xfId="0" applyBorder="1">
      <alignment vertical="center"/>
    </xf>
    <xf numFmtId="0" fontId="0" fillId="0" borderId="1" xfId="0" applyBorder="1" applyAlignment="1">
      <alignment vertical="center" wrapText="1"/>
    </xf>
    <xf numFmtId="0" fontId="0" fillId="2" borderId="1" xfId="0" applyFill="1" applyBorder="1">
      <alignment vertical="center"/>
    </xf>
    <xf numFmtId="0" fontId="0" fillId="3" borderId="1" xfId="0" applyFill="1" applyBorder="1">
      <alignment vertical="center"/>
    </xf>
    <xf numFmtId="0" fontId="0" fillId="4" borderId="1" xfId="0" applyFill="1" applyBorder="1">
      <alignment vertical="center"/>
    </xf>
    <xf numFmtId="0" fontId="0" fillId="5" borderId="1" xfId="0" applyFill="1" applyBorder="1">
      <alignment vertical="center"/>
    </xf>
    <xf numFmtId="0" fontId="0" fillId="6" borderId="1" xfId="0" applyFill="1" applyBorder="1">
      <alignment vertical="center"/>
    </xf>
    <xf numFmtId="0" fontId="0" fillId="7" borderId="1" xfId="0" applyFill="1" applyBorder="1">
      <alignment vertical="center"/>
    </xf>
    <xf numFmtId="0" fontId="0" fillId="8" borderId="1" xfId="0" applyFill="1" applyBorder="1">
      <alignment vertical="center"/>
    </xf>
    <xf numFmtId="0" fontId="3" fillId="0" borderId="1" xfId="0" applyFont="1" applyBorder="1" applyAlignment="1">
      <alignment vertical="center" wrapText="1"/>
    </xf>
    <xf numFmtId="0" fontId="4" fillId="0" borderId="1" xfId="0" applyFont="1" applyBorder="1" applyAlignment="1">
      <alignment vertical="center" wrapText="1"/>
    </xf>
    <xf numFmtId="0" fontId="1" fillId="0" borderId="1" xfId="0" applyFont="1" applyBorder="1" applyAlignment="1">
      <alignment vertical="center" wrapText="1"/>
    </xf>
    <xf numFmtId="0" fontId="5" fillId="0" borderId="1" xfId="0" applyFont="1" applyBorder="1" applyAlignment="1">
      <alignment vertical="center" wrapText="1"/>
    </xf>
    <xf numFmtId="0" fontId="6" fillId="0" borderId="1" xfId="0" applyFont="1" applyBorder="1" applyAlignment="1">
      <alignment vertical="center" wrapText="1"/>
    </xf>
    <xf numFmtId="0" fontId="7" fillId="0" borderId="1" xfId="0" applyFont="1" applyBorder="1" applyAlignment="1">
      <alignment vertical="center" wrapText="1"/>
    </xf>
    <xf numFmtId="0" fontId="8" fillId="0" borderId="1" xfId="0" applyFont="1" applyBorder="1" applyAlignment="1">
      <alignment vertical="center" wrapText="1"/>
    </xf>
    <xf numFmtId="0" fontId="0" fillId="0" borderId="2" xfId="0" applyBorder="1">
      <alignment vertical="center"/>
    </xf>
    <xf numFmtId="0" fontId="0" fillId="0" borderId="2" xfId="0" applyBorder="1" applyAlignment="1">
      <alignment vertical="center" wrapText="1"/>
    </xf>
    <xf numFmtId="0" fontId="0" fillId="0" borderId="3" xfId="0" applyBorder="1" applyAlignment="1">
      <alignment vertical="center" wrapText="1"/>
    </xf>
    <xf numFmtId="0" fontId="9" fillId="0" borderId="1" xfId="0" applyFont="1" applyBorder="1" applyAlignment="1">
      <alignment vertical="center" wrapText="1"/>
    </xf>
    <xf numFmtId="0" fontId="10" fillId="0" borderId="1" xfId="0" applyFont="1" applyBorder="1" applyAlignment="1">
      <alignment vertical="center" wrapText="1"/>
    </xf>
    <xf numFmtId="0" fontId="0" fillId="9" borderId="1" xfId="0" applyFill="1" applyBorder="1">
      <alignment vertical="center"/>
    </xf>
    <xf numFmtId="0" fontId="11" fillId="2" borderId="1" xfId="0" applyFont="1" applyFill="1" applyBorder="1" applyAlignment="1">
      <alignment horizontal="center" vertical="center"/>
    </xf>
    <xf numFmtId="0" fontId="13" fillId="10" borderId="1" xfId="0" applyFont="1" applyFill="1" applyBorder="1" applyAlignment="1">
      <alignment horizontal="center" vertical="center" wrapText="1"/>
    </xf>
    <xf numFmtId="0" fontId="13" fillId="11" borderId="1" xfId="0" applyFont="1" applyFill="1" applyBorder="1" applyAlignment="1">
      <alignment horizontal="center" vertical="center" wrapText="1"/>
    </xf>
    <xf numFmtId="0" fontId="13" fillId="0" borderId="1" xfId="0" applyFont="1" applyBorder="1" applyAlignment="1">
      <alignment horizontal="center" vertical="center" wrapText="1"/>
    </xf>
    <xf numFmtId="0" fontId="11" fillId="0" borderId="0" xfId="0" applyFont="1" applyAlignment="1">
      <alignment horizontal="justify" vertical="center"/>
    </xf>
    <xf numFmtId="0" fontId="11" fillId="12" borderId="1" xfId="0" applyFont="1" applyFill="1" applyBorder="1" applyAlignment="1">
      <alignment horizontal="center" vertical="center"/>
    </xf>
    <xf numFmtId="0" fontId="11" fillId="0" borderId="1" xfId="0" applyFont="1" applyBorder="1" applyAlignment="1">
      <alignment horizontal="center" vertical="center"/>
    </xf>
    <xf numFmtId="0" fontId="13" fillId="12" borderId="1" xfId="0" applyFont="1" applyFill="1" applyBorder="1" applyAlignment="1">
      <alignment horizontal="center" vertical="center"/>
    </xf>
    <xf numFmtId="0" fontId="13" fillId="0" borderId="1" xfId="0" applyFont="1" applyBorder="1" applyAlignment="1">
      <alignment horizontal="center" vertical="center"/>
    </xf>
    <xf numFmtId="0" fontId="0" fillId="12" borderId="1" xfId="0" applyFill="1" applyBorder="1" applyAlignment="1">
      <alignment vertical="top" wrapText="1"/>
    </xf>
    <xf numFmtId="0" fontId="13" fillId="0" borderId="0" xfId="0" applyFont="1">
      <alignment vertical="center"/>
    </xf>
    <xf numFmtId="0" fontId="0" fillId="0" borderId="0" xfId="0" applyAlignment="1">
      <alignment vertical="top" wrapText="1"/>
    </xf>
    <xf numFmtId="0" fontId="0" fillId="13" borderId="1" xfId="0" applyFill="1" applyBorder="1">
      <alignment vertical="center"/>
    </xf>
    <xf numFmtId="0" fontId="0" fillId="14" borderId="1" xfId="0" applyFill="1" applyBorder="1">
      <alignment vertical="center"/>
    </xf>
    <xf numFmtId="0" fontId="14" fillId="0" borderId="0" xfId="0" applyFont="1" applyAlignment="1">
      <alignment horizontal="justify" vertical="center" wrapText="1"/>
    </xf>
    <xf numFmtId="0" fontId="0" fillId="12" borderId="4" xfId="0" applyFill="1" applyBorder="1" applyAlignment="1">
      <alignment horizontal="left" vertical="top" wrapText="1"/>
    </xf>
    <xf numFmtId="0" fontId="0" fillId="12" borderId="6" xfId="0" applyFill="1" applyBorder="1" applyAlignment="1">
      <alignment horizontal="left" vertical="top" wrapText="1"/>
    </xf>
    <xf numFmtId="0" fontId="0" fillId="12" borderId="5" xfId="0" applyFill="1" applyBorder="1" applyAlignment="1">
      <alignment horizontal="left" vertical="top" wrapText="1"/>
    </xf>
    <xf numFmtId="0" fontId="0" fillId="0" borderId="3" xfId="0" applyBorder="1" applyAlignment="1">
      <alignment horizontal="center" vertical="center" wrapText="1"/>
    </xf>
    <xf numFmtId="0" fontId="0" fillId="13" borderId="1" xfId="0" applyFill="1" applyBorder="1" applyAlignment="1">
      <alignment vertical="center" wrapTex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9FD0C7-A60C-4E23-BC1B-2A83BB9B25A5}">
  <dimension ref="A2"/>
  <sheetViews>
    <sheetView tabSelected="1" workbookViewId="0">
      <selection activeCell="A2" sqref="A2"/>
    </sheetView>
  </sheetViews>
  <sheetFormatPr defaultRowHeight="18" x14ac:dyDescent="0.55000000000000004"/>
  <cols>
    <col min="1" max="1" width="107.33203125" customWidth="1"/>
  </cols>
  <sheetData>
    <row r="2" spans="1:1" ht="270" x14ac:dyDescent="0.55000000000000004">
      <c r="A2" s="35" t="s">
        <v>378</v>
      </c>
    </row>
  </sheetData>
  <phoneticPr fontId="2"/>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ADD59E-F546-4CBA-8480-F5AC29F2A950}">
  <sheetPr>
    <pageSetUpPr fitToPage="1"/>
  </sheetPr>
  <dimension ref="A1:Q33"/>
  <sheetViews>
    <sheetView zoomScale="70" zoomScaleNormal="70" workbookViewId="0">
      <selection activeCell="D18" sqref="D18"/>
    </sheetView>
  </sheetViews>
  <sheetFormatPr defaultRowHeight="18" x14ac:dyDescent="0.55000000000000004"/>
  <cols>
    <col min="1" max="1" width="13.58203125" style="1" customWidth="1"/>
    <col min="2" max="2" width="36.83203125" bestFit="1" customWidth="1"/>
    <col min="3" max="3" width="56.58203125" style="1" customWidth="1"/>
    <col min="4" max="4" width="42.5" style="1" bestFit="1" customWidth="1"/>
    <col min="5" max="5" width="8" bestFit="1" customWidth="1"/>
    <col min="6" max="11" width="8.58203125" customWidth="1"/>
    <col min="12" max="12" width="54" customWidth="1"/>
    <col min="13" max="17" width="8.58203125" hidden="1" customWidth="1"/>
  </cols>
  <sheetData>
    <row r="1" spans="1:17" x14ac:dyDescent="0.55000000000000004">
      <c r="J1" t="s">
        <v>0</v>
      </c>
      <c r="K1">
        <v>2022</v>
      </c>
    </row>
    <row r="2" spans="1:17" ht="21" customHeight="1" x14ac:dyDescent="0.55000000000000004">
      <c r="A2" s="3" t="s">
        <v>1</v>
      </c>
      <c r="B2" s="2" t="s">
        <v>2</v>
      </c>
      <c r="C2" s="3" t="s">
        <v>3</v>
      </c>
      <c r="D2" s="3" t="s">
        <v>4</v>
      </c>
      <c r="E2" s="11" t="s">
        <v>5</v>
      </c>
      <c r="F2" s="24" t="s">
        <v>6</v>
      </c>
      <c r="G2" s="24" t="s">
        <v>7</v>
      </c>
      <c r="H2" s="24" t="s">
        <v>8</v>
      </c>
      <c r="I2" s="24" t="s">
        <v>9</v>
      </c>
      <c r="J2" s="25" t="s">
        <v>10</v>
      </c>
      <c r="K2" s="26" t="s">
        <v>11</v>
      </c>
      <c r="L2" s="27" t="s">
        <v>12</v>
      </c>
      <c r="M2" s="28" t="s">
        <v>13</v>
      </c>
      <c r="N2" s="28" t="s">
        <v>14</v>
      </c>
      <c r="O2" s="28" t="s">
        <v>15</v>
      </c>
      <c r="P2" s="28" t="s">
        <v>16</v>
      </c>
      <c r="Q2" s="28" t="s">
        <v>17</v>
      </c>
    </row>
    <row r="3" spans="1:17" x14ac:dyDescent="0.55000000000000004">
      <c r="A3" s="3" t="s">
        <v>18</v>
      </c>
      <c r="B3" s="2" t="s">
        <v>19</v>
      </c>
      <c r="C3" s="3" t="s">
        <v>20</v>
      </c>
      <c r="D3" s="3"/>
      <c r="E3" s="2" t="s">
        <v>21</v>
      </c>
      <c r="F3" s="29">
        <v>0</v>
      </c>
      <c r="G3" s="29">
        <v>1</v>
      </c>
      <c r="H3" s="29">
        <v>2020</v>
      </c>
      <c r="I3" s="30">
        <f>P3</f>
        <v>0</v>
      </c>
      <c r="J3" s="31">
        <v>0</v>
      </c>
      <c r="K3" s="32">
        <f>I3+J3</f>
        <v>0</v>
      </c>
      <c r="L3" s="39" t="s">
        <v>22</v>
      </c>
      <c r="M3">
        <f>IF(F3&lt;2,IF(F3&lt;1,0,5),10)</f>
        <v>0</v>
      </c>
      <c r="N3">
        <f>IF(M3=10,10-M3*(Q3-H3)/10,IF(M3=5,5-M3*(Q3-H3)/10,0))</f>
        <v>0</v>
      </c>
      <c r="O3">
        <f>IF(M3&gt;4,IF(N3&lt;2,2,N3),N3)</f>
        <v>0</v>
      </c>
      <c r="P3">
        <f>ROUND(O3/2,0)*G3/5</f>
        <v>0</v>
      </c>
      <c r="Q3" s="34">
        <f>K1</f>
        <v>2022</v>
      </c>
    </row>
    <row r="4" spans="1:17" x14ac:dyDescent="0.55000000000000004">
      <c r="A4" s="3" t="s">
        <v>23</v>
      </c>
      <c r="B4" s="2" t="s">
        <v>24</v>
      </c>
      <c r="C4" s="3" t="s">
        <v>25</v>
      </c>
      <c r="D4" s="3"/>
      <c r="E4" s="2" t="s">
        <v>21</v>
      </c>
      <c r="F4" s="29">
        <v>0</v>
      </c>
      <c r="G4" s="29">
        <v>1</v>
      </c>
      <c r="H4" s="29">
        <v>2020</v>
      </c>
      <c r="I4" s="30">
        <f t="shared" ref="I4:I32" si="0">P4</f>
        <v>0</v>
      </c>
      <c r="J4" s="31">
        <v>0</v>
      </c>
      <c r="K4" s="32">
        <f t="shared" ref="K4:K32" si="1">I4+J4</f>
        <v>0</v>
      </c>
      <c r="L4" s="41"/>
      <c r="M4">
        <f t="shared" ref="M4:M32" si="2">IF(F4&lt;2,IF(F4&lt;1,0,5),10)</f>
        <v>0</v>
      </c>
      <c r="N4">
        <f t="shared" ref="N4:N32" si="3">IF(M4=10,10-M4*(Q4-H4)/10,IF(M4=5,5-M4*(Q4-H4)/10,0))</f>
        <v>0</v>
      </c>
      <c r="O4">
        <f t="shared" ref="O4:O32" si="4">IF(M4&gt;4,IF(N4&lt;2,2,N4),N4)</f>
        <v>0</v>
      </c>
      <c r="P4">
        <f t="shared" ref="P4:P32" si="5">ROUND(O4/2,0)*G4/5</f>
        <v>0</v>
      </c>
      <c r="Q4" s="34">
        <f>Q3</f>
        <v>2022</v>
      </c>
    </row>
    <row r="5" spans="1:17" ht="72" x14ac:dyDescent="0.55000000000000004">
      <c r="A5" s="3" t="s">
        <v>23</v>
      </c>
      <c r="B5" s="36" t="s">
        <v>26</v>
      </c>
      <c r="C5" s="3" t="s">
        <v>27</v>
      </c>
      <c r="D5" s="3" t="s">
        <v>28</v>
      </c>
      <c r="E5" s="2" t="s">
        <v>21</v>
      </c>
      <c r="F5" s="29">
        <v>0</v>
      </c>
      <c r="G5" s="29">
        <v>1</v>
      </c>
      <c r="H5" s="29">
        <v>2020</v>
      </c>
      <c r="I5" s="30">
        <f>P5</f>
        <v>0</v>
      </c>
      <c r="J5" s="31">
        <v>0</v>
      </c>
      <c r="K5" s="32">
        <f>I5+J5</f>
        <v>0</v>
      </c>
      <c r="L5" s="41"/>
      <c r="M5">
        <f>IF(F5&lt;2,IF(F5&lt;1,0,5),10)</f>
        <v>0</v>
      </c>
      <c r="N5">
        <f>IF(M5=10,10-M5*(Q5-H5)/10,IF(M5=5,5-M5*(Q5-H5)/10,0))</f>
        <v>0</v>
      </c>
      <c r="O5">
        <f>IF(M5&gt;4,IF(N5&lt;2,2,N5),N5)</f>
        <v>0</v>
      </c>
      <c r="P5">
        <f>ROUND(O5/2,0)*G5/5</f>
        <v>0</v>
      </c>
      <c r="Q5" s="34">
        <f t="shared" ref="Q5:Q33" si="6">Q4</f>
        <v>2022</v>
      </c>
    </row>
    <row r="6" spans="1:17" x14ac:dyDescent="0.55000000000000004">
      <c r="A6" s="3" t="s">
        <v>23</v>
      </c>
      <c r="B6" s="36" t="s">
        <v>29</v>
      </c>
      <c r="C6" s="3" t="s">
        <v>30</v>
      </c>
      <c r="D6" s="3" t="s">
        <v>31</v>
      </c>
      <c r="E6" s="2" t="s">
        <v>21</v>
      </c>
      <c r="F6" s="29">
        <v>0</v>
      </c>
      <c r="G6" s="29">
        <v>1</v>
      </c>
      <c r="H6" s="29">
        <v>2020</v>
      </c>
      <c r="I6" s="30">
        <f t="shared" si="0"/>
        <v>0</v>
      </c>
      <c r="J6" s="31">
        <v>0</v>
      </c>
      <c r="K6" s="32">
        <f t="shared" si="1"/>
        <v>0</v>
      </c>
      <c r="L6" s="41"/>
      <c r="M6">
        <f t="shared" si="2"/>
        <v>0</v>
      </c>
      <c r="N6">
        <f t="shared" si="3"/>
        <v>0</v>
      </c>
      <c r="O6">
        <f t="shared" si="4"/>
        <v>0</v>
      </c>
      <c r="P6">
        <f t="shared" si="5"/>
        <v>0</v>
      </c>
      <c r="Q6" s="34">
        <f t="shared" si="6"/>
        <v>2022</v>
      </c>
    </row>
    <row r="7" spans="1:17" ht="36" x14ac:dyDescent="0.55000000000000004">
      <c r="A7" s="3" t="s">
        <v>23</v>
      </c>
      <c r="B7" s="43" t="s">
        <v>379</v>
      </c>
      <c r="C7" s="3" t="s">
        <v>33</v>
      </c>
      <c r="D7" s="3" t="s">
        <v>31</v>
      </c>
      <c r="E7" s="2" t="s">
        <v>21</v>
      </c>
      <c r="F7" s="29">
        <v>0</v>
      </c>
      <c r="G7" s="29">
        <v>1</v>
      </c>
      <c r="H7" s="29">
        <v>2020</v>
      </c>
      <c r="I7" s="30">
        <f>P7</f>
        <v>0</v>
      </c>
      <c r="J7" s="31">
        <v>0</v>
      </c>
      <c r="K7" s="32">
        <f>I7+J7</f>
        <v>0</v>
      </c>
      <c r="L7" s="40"/>
      <c r="M7">
        <f>IF(F7&lt;2,IF(F7&lt;1,0,5),10)</f>
        <v>0</v>
      </c>
      <c r="N7">
        <f>IF(M7=10,10-M7*(Q7-H7)/10,IF(M7=5,5-M7*(Q7-H7)/10,0))</f>
        <v>0</v>
      </c>
      <c r="O7">
        <f>IF(M7&gt;4,IF(N7&lt;2,2,N7),N7)</f>
        <v>0</v>
      </c>
      <c r="P7">
        <f>ROUND(O7/2,0)*G7/5</f>
        <v>0</v>
      </c>
      <c r="Q7" s="34">
        <f t="shared" si="6"/>
        <v>2022</v>
      </c>
    </row>
    <row r="8" spans="1:17" ht="72" x14ac:dyDescent="0.55000000000000004">
      <c r="A8" s="3" t="s">
        <v>23</v>
      </c>
      <c r="B8" s="2" t="s">
        <v>34</v>
      </c>
      <c r="C8" s="3" t="s">
        <v>35</v>
      </c>
      <c r="D8" s="3" t="s">
        <v>36</v>
      </c>
      <c r="E8" s="2" t="s">
        <v>21</v>
      </c>
      <c r="F8" s="29">
        <v>0</v>
      </c>
      <c r="G8" s="29">
        <v>1</v>
      </c>
      <c r="H8" s="29">
        <v>2020</v>
      </c>
      <c r="I8" s="30">
        <f t="shared" si="0"/>
        <v>0</v>
      </c>
      <c r="J8" s="31">
        <v>0</v>
      </c>
      <c r="K8" s="32">
        <f t="shared" si="1"/>
        <v>0</v>
      </c>
      <c r="L8" s="33"/>
      <c r="M8">
        <f t="shared" si="2"/>
        <v>0</v>
      </c>
      <c r="N8">
        <f t="shared" si="3"/>
        <v>0</v>
      </c>
      <c r="O8">
        <f t="shared" si="4"/>
        <v>0</v>
      </c>
      <c r="P8">
        <f t="shared" si="5"/>
        <v>0</v>
      </c>
      <c r="Q8" s="34">
        <f t="shared" si="6"/>
        <v>2022</v>
      </c>
    </row>
    <row r="9" spans="1:17" x14ac:dyDescent="0.55000000000000004">
      <c r="A9" s="3" t="s">
        <v>23</v>
      </c>
      <c r="B9" s="2" t="s">
        <v>37</v>
      </c>
      <c r="C9" s="3" t="s">
        <v>38</v>
      </c>
      <c r="D9" s="3"/>
      <c r="E9" s="2" t="s">
        <v>21</v>
      </c>
      <c r="F9" s="29">
        <v>0</v>
      </c>
      <c r="G9" s="29">
        <v>1</v>
      </c>
      <c r="H9" s="29">
        <v>2020</v>
      </c>
      <c r="I9" s="30">
        <f t="shared" si="0"/>
        <v>0</v>
      </c>
      <c r="J9" s="31">
        <v>0</v>
      </c>
      <c r="K9" s="32">
        <f t="shared" si="1"/>
        <v>0</v>
      </c>
      <c r="L9" s="33"/>
      <c r="M9">
        <f t="shared" si="2"/>
        <v>0</v>
      </c>
      <c r="N9">
        <f t="shared" si="3"/>
        <v>0</v>
      </c>
      <c r="O9">
        <f t="shared" si="4"/>
        <v>0</v>
      </c>
      <c r="P9">
        <f t="shared" si="5"/>
        <v>0</v>
      </c>
      <c r="Q9" s="34">
        <f t="shared" si="6"/>
        <v>2022</v>
      </c>
    </row>
    <row r="10" spans="1:17" ht="54" x14ac:dyDescent="0.55000000000000004">
      <c r="A10" s="3" t="s">
        <v>39</v>
      </c>
      <c r="B10" s="4" t="s">
        <v>40</v>
      </c>
      <c r="C10" s="3" t="s">
        <v>41</v>
      </c>
      <c r="D10" s="3" t="s">
        <v>42</v>
      </c>
      <c r="E10" s="2" t="s">
        <v>21</v>
      </c>
      <c r="F10" s="29">
        <v>0</v>
      </c>
      <c r="G10" s="29">
        <v>1</v>
      </c>
      <c r="H10" s="29">
        <v>2020</v>
      </c>
      <c r="I10" s="30">
        <f t="shared" si="0"/>
        <v>0</v>
      </c>
      <c r="J10" s="31">
        <v>0</v>
      </c>
      <c r="K10" s="32">
        <f t="shared" si="1"/>
        <v>0</v>
      </c>
      <c r="L10" s="39"/>
      <c r="M10">
        <f t="shared" si="2"/>
        <v>0</v>
      </c>
      <c r="N10">
        <f t="shared" si="3"/>
        <v>0</v>
      </c>
      <c r="O10">
        <f t="shared" si="4"/>
        <v>0</v>
      </c>
      <c r="P10">
        <f t="shared" si="5"/>
        <v>0</v>
      </c>
      <c r="Q10" s="34">
        <f t="shared" si="6"/>
        <v>2022</v>
      </c>
    </row>
    <row r="11" spans="1:17" ht="36" x14ac:dyDescent="0.55000000000000004">
      <c r="A11" s="3" t="s">
        <v>39</v>
      </c>
      <c r="B11" s="4" t="s">
        <v>43</v>
      </c>
      <c r="C11" s="3" t="s">
        <v>44</v>
      </c>
      <c r="D11" s="3" t="s">
        <v>45</v>
      </c>
      <c r="E11" s="2" t="s">
        <v>21</v>
      </c>
      <c r="F11" s="29">
        <v>0</v>
      </c>
      <c r="G11" s="29">
        <v>1</v>
      </c>
      <c r="H11" s="29">
        <v>2020</v>
      </c>
      <c r="I11" s="30">
        <f>P11</f>
        <v>0</v>
      </c>
      <c r="J11" s="31">
        <v>0</v>
      </c>
      <c r="K11" s="32">
        <f>I11+J11</f>
        <v>0</v>
      </c>
      <c r="L11" s="40"/>
      <c r="M11">
        <f>IF(F11&lt;2,IF(F11&lt;1,0,5),10)</f>
        <v>0</v>
      </c>
      <c r="N11">
        <f>IF(M11=10,10-M11*(Q11-H11)/10,IF(M11=5,5-M11*(Q11-H11)/10,0))</f>
        <v>0</v>
      </c>
      <c r="O11">
        <f>IF(M11&gt;4,IF(N11&lt;2,2,N11),N11)</f>
        <v>0</v>
      </c>
      <c r="P11">
        <f>ROUND(O11/2,0)*G11/5</f>
        <v>0</v>
      </c>
      <c r="Q11" s="34">
        <f t="shared" si="6"/>
        <v>2022</v>
      </c>
    </row>
    <row r="12" spans="1:17" ht="54" x14ac:dyDescent="0.55000000000000004">
      <c r="A12" s="3" t="s">
        <v>46</v>
      </c>
      <c r="B12" s="5" t="s">
        <v>46</v>
      </c>
      <c r="C12" s="3" t="s">
        <v>47</v>
      </c>
      <c r="D12" s="3" t="s">
        <v>48</v>
      </c>
      <c r="E12" s="2" t="s">
        <v>21</v>
      </c>
      <c r="F12" s="29">
        <v>0</v>
      </c>
      <c r="G12" s="29">
        <v>1</v>
      </c>
      <c r="H12" s="29">
        <v>2020</v>
      </c>
      <c r="I12" s="30">
        <f>P12</f>
        <v>0</v>
      </c>
      <c r="J12" s="31">
        <v>0</v>
      </c>
      <c r="K12" s="32">
        <f>I12+J12</f>
        <v>0</v>
      </c>
      <c r="L12" s="33"/>
      <c r="M12">
        <f>IF(F12&lt;2,IF(F12&lt;1,0,5),10)</f>
        <v>0</v>
      </c>
      <c r="N12">
        <f>IF(M12=10,10-M12*(Q12-H12)/10,IF(M12=5,5-M12*(Q12-H12)/10,0))</f>
        <v>0</v>
      </c>
      <c r="O12">
        <f>IF(M12&gt;4,IF(N12&lt;2,2,N12),N12)</f>
        <v>0</v>
      </c>
      <c r="P12">
        <f>ROUND(O12/2,0)*G12/5</f>
        <v>0</v>
      </c>
      <c r="Q12" s="34">
        <f t="shared" si="6"/>
        <v>2022</v>
      </c>
    </row>
    <row r="13" spans="1:17" ht="36" x14ac:dyDescent="0.55000000000000004">
      <c r="A13" s="3" t="s">
        <v>49</v>
      </c>
      <c r="B13" s="6" t="s">
        <v>50</v>
      </c>
      <c r="C13" s="3" t="s">
        <v>51</v>
      </c>
      <c r="D13" s="3"/>
      <c r="E13" s="2" t="s">
        <v>21</v>
      </c>
      <c r="F13" s="29">
        <v>0</v>
      </c>
      <c r="G13" s="29">
        <v>1</v>
      </c>
      <c r="H13" s="29">
        <v>2020</v>
      </c>
      <c r="I13" s="30">
        <f>P13</f>
        <v>0</v>
      </c>
      <c r="J13" s="31">
        <v>0</v>
      </c>
      <c r="K13" s="32">
        <f>I13+J13</f>
        <v>0</v>
      </c>
      <c r="L13" s="39"/>
      <c r="M13">
        <f>IF(F13&lt;2,IF(F13&lt;1,0,5),10)</f>
        <v>0</v>
      </c>
      <c r="N13">
        <f>IF(M13=10,10-M13*(Q13-H13)/10,IF(M13=5,5-M13*(Q13-H13)/10,0))</f>
        <v>0</v>
      </c>
      <c r="O13">
        <f>IF(M13&gt;4,IF(N13&lt;2,2,N13),N13)</f>
        <v>0</v>
      </c>
      <c r="P13">
        <f>ROUND(O13/2,0)*G13/5</f>
        <v>0</v>
      </c>
      <c r="Q13" s="34">
        <f t="shared" si="6"/>
        <v>2022</v>
      </c>
    </row>
    <row r="14" spans="1:17" ht="144" x14ac:dyDescent="0.55000000000000004">
      <c r="A14" s="3" t="s">
        <v>49</v>
      </c>
      <c r="B14" s="6" t="s">
        <v>49</v>
      </c>
      <c r="C14" s="3" t="s">
        <v>52</v>
      </c>
      <c r="D14" s="3" t="s">
        <v>53</v>
      </c>
      <c r="E14" s="2" t="s">
        <v>21</v>
      </c>
      <c r="F14" s="29">
        <v>0</v>
      </c>
      <c r="G14" s="29">
        <v>1</v>
      </c>
      <c r="H14" s="29">
        <v>2020</v>
      </c>
      <c r="I14" s="30">
        <f t="shared" si="0"/>
        <v>0</v>
      </c>
      <c r="J14" s="31">
        <v>0</v>
      </c>
      <c r="K14" s="32">
        <f t="shared" si="1"/>
        <v>0</v>
      </c>
      <c r="L14" s="41"/>
      <c r="M14">
        <f t="shared" si="2"/>
        <v>0</v>
      </c>
      <c r="N14">
        <f t="shared" si="3"/>
        <v>0</v>
      </c>
      <c r="O14">
        <f t="shared" si="4"/>
        <v>0</v>
      </c>
      <c r="P14">
        <f t="shared" si="5"/>
        <v>0</v>
      </c>
      <c r="Q14" s="34">
        <f t="shared" si="6"/>
        <v>2022</v>
      </c>
    </row>
    <row r="15" spans="1:17" ht="36" x14ac:dyDescent="0.55000000000000004">
      <c r="A15" s="3" t="s">
        <v>49</v>
      </c>
      <c r="B15" s="6" t="s">
        <v>54</v>
      </c>
      <c r="C15" s="3" t="s">
        <v>55</v>
      </c>
      <c r="D15" s="3" t="s">
        <v>56</v>
      </c>
      <c r="E15" s="2" t="s">
        <v>21</v>
      </c>
      <c r="F15" s="29">
        <v>0</v>
      </c>
      <c r="G15" s="29">
        <v>1</v>
      </c>
      <c r="H15" s="29">
        <v>2020</v>
      </c>
      <c r="I15" s="30">
        <f t="shared" ref="I15" si="7">P15</f>
        <v>0</v>
      </c>
      <c r="J15" s="31">
        <v>0</v>
      </c>
      <c r="K15" s="32">
        <f t="shared" ref="K15" si="8">I15+J15</f>
        <v>0</v>
      </c>
      <c r="L15" s="41"/>
      <c r="M15">
        <f t="shared" ref="M15" si="9">IF(F15&lt;2,IF(F15&lt;1,0,5),10)</f>
        <v>0</v>
      </c>
      <c r="N15">
        <f t="shared" ref="N15" si="10">IF(M15=10,10-M15*(Q15-H15)/10,IF(M15=5,5-M15*(Q15-H15)/10,0))</f>
        <v>0</v>
      </c>
      <c r="O15">
        <f t="shared" ref="O15" si="11">IF(M15&gt;4,IF(N15&lt;2,2,N15),N15)</f>
        <v>0</v>
      </c>
      <c r="P15">
        <f t="shared" ref="P15" si="12">ROUND(O15/2,0)*G15/5</f>
        <v>0</v>
      </c>
      <c r="Q15" s="34">
        <f t="shared" ref="Q15" si="13">Q14</f>
        <v>2022</v>
      </c>
    </row>
    <row r="16" spans="1:17" ht="36" x14ac:dyDescent="0.55000000000000004">
      <c r="A16" s="3" t="s">
        <v>49</v>
      </c>
      <c r="B16" s="6" t="s">
        <v>57</v>
      </c>
      <c r="C16" s="3" t="s">
        <v>58</v>
      </c>
      <c r="D16" s="3" t="s">
        <v>59</v>
      </c>
      <c r="E16" s="2" t="s">
        <v>21</v>
      </c>
      <c r="F16" s="29">
        <v>0</v>
      </c>
      <c r="G16" s="29">
        <v>1</v>
      </c>
      <c r="H16" s="29">
        <v>2020</v>
      </c>
      <c r="I16" s="30">
        <f>P16</f>
        <v>0</v>
      </c>
      <c r="J16" s="31">
        <v>0</v>
      </c>
      <c r="K16" s="32">
        <f>I16+J16</f>
        <v>0</v>
      </c>
      <c r="L16" s="40"/>
      <c r="M16">
        <f>IF(F16&lt;2,IF(F16&lt;1,0,5),10)</f>
        <v>0</v>
      </c>
      <c r="N16">
        <f>IF(M16=10,10-M16*(Q16-H16)/10,IF(M16=5,5-M16*(Q16-H16)/10,0))</f>
        <v>0</v>
      </c>
      <c r="O16">
        <f>IF(M16&gt;4,IF(N16&lt;2,2,N16),N16)</f>
        <v>0</v>
      </c>
      <c r="P16">
        <f>ROUND(O16/2,0)*G16/5</f>
        <v>0</v>
      </c>
      <c r="Q16" s="34">
        <f t="shared" si="6"/>
        <v>2022</v>
      </c>
    </row>
    <row r="17" spans="1:17" ht="108" x14ac:dyDescent="0.55000000000000004">
      <c r="A17" s="3" t="s">
        <v>60</v>
      </c>
      <c r="B17" s="8" t="s">
        <v>61</v>
      </c>
      <c r="C17" s="3" t="s">
        <v>62</v>
      </c>
      <c r="D17" s="3" t="s">
        <v>63</v>
      </c>
      <c r="E17" s="2" t="s">
        <v>21</v>
      </c>
      <c r="F17" s="29">
        <v>0</v>
      </c>
      <c r="G17" s="29">
        <v>1</v>
      </c>
      <c r="H17" s="29">
        <v>2020</v>
      </c>
      <c r="I17" s="30">
        <f t="shared" si="0"/>
        <v>0</v>
      </c>
      <c r="J17" s="31">
        <v>0</v>
      </c>
      <c r="K17" s="32">
        <f t="shared" si="1"/>
        <v>0</v>
      </c>
      <c r="L17" s="39"/>
      <c r="M17">
        <f t="shared" si="2"/>
        <v>0</v>
      </c>
      <c r="N17">
        <f t="shared" si="3"/>
        <v>0</v>
      </c>
      <c r="O17">
        <f t="shared" si="4"/>
        <v>0</v>
      </c>
      <c r="P17">
        <f t="shared" si="5"/>
        <v>0</v>
      </c>
      <c r="Q17" s="34">
        <f t="shared" si="6"/>
        <v>2022</v>
      </c>
    </row>
    <row r="18" spans="1:17" ht="36" x14ac:dyDescent="0.55000000000000004">
      <c r="A18" s="3" t="s">
        <v>60</v>
      </c>
      <c r="B18" s="8" t="s">
        <v>64</v>
      </c>
      <c r="C18" s="3" t="s">
        <v>65</v>
      </c>
      <c r="D18" s="3" t="s">
        <v>66</v>
      </c>
      <c r="E18" s="2" t="s">
        <v>21</v>
      </c>
      <c r="F18" s="29">
        <v>0</v>
      </c>
      <c r="G18" s="29">
        <v>1</v>
      </c>
      <c r="H18" s="29">
        <v>2020</v>
      </c>
      <c r="I18" s="30">
        <f t="shared" si="0"/>
        <v>0</v>
      </c>
      <c r="J18" s="31">
        <v>0</v>
      </c>
      <c r="K18" s="32">
        <f t="shared" si="1"/>
        <v>0</v>
      </c>
      <c r="L18" s="41"/>
      <c r="M18">
        <f t="shared" si="2"/>
        <v>0</v>
      </c>
      <c r="N18">
        <f t="shared" si="3"/>
        <v>0</v>
      </c>
      <c r="O18">
        <f t="shared" si="4"/>
        <v>0</v>
      </c>
      <c r="P18">
        <f t="shared" si="5"/>
        <v>0</v>
      </c>
      <c r="Q18" s="34">
        <f t="shared" si="6"/>
        <v>2022</v>
      </c>
    </row>
    <row r="19" spans="1:17" ht="36" x14ac:dyDescent="0.55000000000000004">
      <c r="A19" s="3" t="s">
        <v>60</v>
      </c>
      <c r="B19" s="8" t="s">
        <v>67</v>
      </c>
      <c r="C19" s="3" t="s">
        <v>68</v>
      </c>
      <c r="D19" s="3" t="s">
        <v>69</v>
      </c>
      <c r="E19" s="2" t="s">
        <v>21</v>
      </c>
      <c r="F19" s="29">
        <v>0</v>
      </c>
      <c r="G19" s="29">
        <v>1</v>
      </c>
      <c r="H19" s="29">
        <v>2020</v>
      </c>
      <c r="I19" s="30">
        <f t="shared" si="0"/>
        <v>0</v>
      </c>
      <c r="J19" s="31">
        <v>0</v>
      </c>
      <c r="K19" s="32">
        <f t="shared" si="1"/>
        <v>0</v>
      </c>
      <c r="L19" s="40"/>
      <c r="M19">
        <f t="shared" si="2"/>
        <v>0</v>
      </c>
      <c r="N19">
        <f t="shared" si="3"/>
        <v>0</v>
      </c>
      <c r="O19">
        <f t="shared" si="4"/>
        <v>0</v>
      </c>
      <c r="P19">
        <f t="shared" si="5"/>
        <v>0</v>
      </c>
      <c r="Q19" s="34">
        <f t="shared" si="6"/>
        <v>2022</v>
      </c>
    </row>
    <row r="20" spans="1:17" ht="108" x14ac:dyDescent="0.55000000000000004">
      <c r="A20" s="3" t="s">
        <v>70</v>
      </c>
      <c r="B20" s="10" t="s">
        <v>71</v>
      </c>
      <c r="C20" s="3" t="s">
        <v>72</v>
      </c>
      <c r="D20" s="3" t="s">
        <v>73</v>
      </c>
      <c r="E20" s="2" t="s">
        <v>21</v>
      </c>
      <c r="F20" s="29">
        <v>0</v>
      </c>
      <c r="G20" s="29">
        <v>1</v>
      </c>
      <c r="H20" s="29">
        <v>2020</v>
      </c>
      <c r="I20" s="30">
        <f>P20</f>
        <v>0</v>
      </c>
      <c r="J20" s="31">
        <v>0</v>
      </c>
      <c r="K20" s="32">
        <f>I20+J20</f>
        <v>0</v>
      </c>
      <c r="L20" s="39"/>
      <c r="M20">
        <f>IF(F20&lt;2,IF(F20&lt;1,0,5),10)</f>
        <v>0</v>
      </c>
      <c r="N20">
        <f>IF(M20=10,10-M20*(Q20-H20)/10,IF(M20=5,5-M20*(Q20-H20)/10,0))</f>
        <v>0</v>
      </c>
      <c r="O20">
        <f>IF(M20&gt;4,IF(N20&lt;2,2,N20),N20)</f>
        <v>0</v>
      </c>
      <c r="P20">
        <f>ROUND(O20/2,0)*G20/5</f>
        <v>0</v>
      </c>
      <c r="Q20" s="34">
        <f t="shared" si="6"/>
        <v>2022</v>
      </c>
    </row>
    <row r="21" spans="1:17" ht="72" x14ac:dyDescent="0.55000000000000004">
      <c r="A21" s="3" t="s">
        <v>70</v>
      </c>
      <c r="B21" s="10" t="s">
        <v>74</v>
      </c>
      <c r="C21" s="3" t="s">
        <v>75</v>
      </c>
      <c r="D21" s="3" t="s">
        <v>76</v>
      </c>
      <c r="E21" s="2" t="s">
        <v>21</v>
      </c>
      <c r="F21" s="29">
        <v>0</v>
      </c>
      <c r="G21" s="29">
        <v>1</v>
      </c>
      <c r="H21" s="29">
        <v>2020</v>
      </c>
      <c r="I21" s="30">
        <f>P21</f>
        <v>0</v>
      </c>
      <c r="J21" s="31">
        <v>0</v>
      </c>
      <c r="K21" s="32">
        <f>I21+J21</f>
        <v>0</v>
      </c>
      <c r="L21" s="40"/>
      <c r="M21">
        <f>IF(F21&lt;2,IF(F21&lt;1,0,5),10)</f>
        <v>0</v>
      </c>
      <c r="N21">
        <f>IF(M21=10,10-M21*(Q21-H21)/10,IF(M21=5,5-M21*(Q21-H21)/10,0))</f>
        <v>0</v>
      </c>
      <c r="O21">
        <f>IF(M21&gt;4,IF(N21&lt;2,2,N21),N21)</f>
        <v>0</v>
      </c>
      <c r="P21">
        <f>ROUND(O21/2,0)*G21/5</f>
        <v>0</v>
      </c>
      <c r="Q21" s="34">
        <f t="shared" si="6"/>
        <v>2022</v>
      </c>
    </row>
    <row r="22" spans="1:17" ht="144" x14ac:dyDescent="0.55000000000000004">
      <c r="A22" s="3" t="s">
        <v>77</v>
      </c>
      <c r="B22" s="7" t="s">
        <v>78</v>
      </c>
      <c r="C22" s="3" t="s">
        <v>79</v>
      </c>
      <c r="D22" s="3" t="s">
        <v>80</v>
      </c>
      <c r="E22" s="2" t="s">
        <v>21</v>
      </c>
      <c r="F22" s="29">
        <v>0</v>
      </c>
      <c r="G22" s="29">
        <v>1</v>
      </c>
      <c r="H22" s="29">
        <v>2020</v>
      </c>
      <c r="I22" s="30">
        <f t="shared" ref="I22:I31" si="14">P22</f>
        <v>0</v>
      </c>
      <c r="J22" s="31">
        <v>0</v>
      </c>
      <c r="K22" s="32">
        <f t="shared" ref="K22:K31" si="15">I22+J22</f>
        <v>0</v>
      </c>
      <c r="L22" s="39"/>
      <c r="M22">
        <f t="shared" ref="M22:M31" si="16">IF(F22&lt;2,IF(F22&lt;1,0,5),10)</f>
        <v>0</v>
      </c>
      <c r="N22">
        <f t="shared" ref="N22:N31" si="17">IF(M22=10,10-M22*(Q22-H22)/10,IF(M22=5,5-M22*(Q22-H22)/10,0))</f>
        <v>0</v>
      </c>
      <c r="O22">
        <f t="shared" ref="O22:O31" si="18">IF(M22&gt;4,IF(N22&lt;2,2,N22),N22)</f>
        <v>0</v>
      </c>
      <c r="P22">
        <f t="shared" ref="P22:P31" si="19">ROUND(O22/2,0)*G22/5</f>
        <v>0</v>
      </c>
      <c r="Q22" s="34">
        <f t="shared" si="6"/>
        <v>2022</v>
      </c>
    </row>
    <row r="23" spans="1:17" ht="90" x14ac:dyDescent="0.55000000000000004">
      <c r="A23" s="3" t="s">
        <v>77</v>
      </c>
      <c r="B23" s="7" t="s">
        <v>77</v>
      </c>
      <c r="C23" s="3" t="s">
        <v>81</v>
      </c>
      <c r="D23" s="3" t="s">
        <v>82</v>
      </c>
      <c r="E23" s="2" t="s">
        <v>21</v>
      </c>
      <c r="F23" s="29">
        <v>0</v>
      </c>
      <c r="G23" s="29">
        <v>1</v>
      </c>
      <c r="H23" s="29">
        <v>2020</v>
      </c>
      <c r="I23" s="30">
        <f t="shared" si="14"/>
        <v>0</v>
      </c>
      <c r="J23" s="31">
        <v>0</v>
      </c>
      <c r="K23" s="32">
        <f t="shared" si="15"/>
        <v>0</v>
      </c>
      <c r="L23" s="40"/>
      <c r="M23">
        <f t="shared" si="16"/>
        <v>0</v>
      </c>
      <c r="N23">
        <f t="shared" si="17"/>
        <v>0</v>
      </c>
      <c r="O23">
        <f t="shared" si="18"/>
        <v>0</v>
      </c>
      <c r="P23">
        <f t="shared" si="19"/>
        <v>0</v>
      </c>
      <c r="Q23" s="34">
        <f t="shared" si="6"/>
        <v>2022</v>
      </c>
    </row>
    <row r="24" spans="1:17" ht="36" x14ac:dyDescent="0.55000000000000004">
      <c r="A24" s="3" t="s">
        <v>83</v>
      </c>
      <c r="B24" s="4" t="s">
        <v>84</v>
      </c>
      <c r="C24" s="3" t="s">
        <v>85</v>
      </c>
      <c r="D24" s="3" t="s">
        <v>86</v>
      </c>
      <c r="E24" s="2" t="s">
        <v>21</v>
      </c>
      <c r="F24" s="29">
        <v>0</v>
      </c>
      <c r="G24" s="29">
        <v>1</v>
      </c>
      <c r="H24" s="29">
        <v>2020</v>
      </c>
      <c r="I24" s="30">
        <f>P24</f>
        <v>0</v>
      </c>
      <c r="J24" s="31">
        <v>0</v>
      </c>
      <c r="K24" s="32">
        <f>I24+J24</f>
        <v>0</v>
      </c>
      <c r="L24" s="39"/>
      <c r="M24">
        <f>IF(F24&lt;2,IF(F24&lt;1,0,5),10)</f>
        <v>0</v>
      </c>
      <c r="N24">
        <f>IF(M24=10,10-M24*(Q24-H24)/10,IF(M24=5,5-M24*(Q24-H24)/10,0))</f>
        <v>0</v>
      </c>
      <c r="O24">
        <f>IF(M24&gt;4,IF(N24&lt;2,2,N24),N24)</f>
        <v>0</v>
      </c>
      <c r="P24">
        <f>ROUND(O24/2,0)*G24/5</f>
        <v>0</v>
      </c>
      <c r="Q24" s="34">
        <f t="shared" si="6"/>
        <v>2022</v>
      </c>
    </row>
    <row r="25" spans="1:17" ht="144" x14ac:dyDescent="0.55000000000000004">
      <c r="A25" s="3" t="s">
        <v>83</v>
      </c>
      <c r="B25" s="4" t="s">
        <v>87</v>
      </c>
      <c r="C25" s="3" t="s">
        <v>88</v>
      </c>
      <c r="D25" s="3" t="s">
        <v>89</v>
      </c>
      <c r="E25" s="2" t="s">
        <v>21</v>
      </c>
      <c r="F25" s="29">
        <v>0</v>
      </c>
      <c r="G25" s="29">
        <v>1</v>
      </c>
      <c r="H25" s="29">
        <v>2020</v>
      </c>
      <c r="I25" s="30">
        <f>P25</f>
        <v>0</v>
      </c>
      <c r="J25" s="31">
        <v>0</v>
      </c>
      <c r="K25" s="32">
        <f>I25+J25</f>
        <v>0</v>
      </c>
      <c r="L25" s="40"/>
      <c r="M25">
        <f>IF(F25&lt;2,IF(F25&lt;1,0,5),10)</f>
        <v>0</v>
      </c>
      <c r="N25">
        <f>IF(M25=10,10-M25*(Q25-H25)/10,IF(M25=5,5-M25*(Q25-H25)/10,0))</f>
        <v>0</v>
      </c>
      <c r="O25">
        <f>IF(M25&gt;4,IF(N25&lt;2,2,N25),N25)</f>
        <v>0</v>
      </c>
      <c r="P25">
        <f>ROUND(O25/2,0)*G25/5</f>
        <v>0</v>
      </c>
      <c r="Q25" s="34">
        <f t="shared" si="6"/>
        <v>2022</v>
      </c>
    </row>
    <row r="26" spans="1:17" ht="54" x14ac:dyDescent="0.55000000000000004">
      <c r="A26" s="3" t="s">
        <v>90</v>
      </c>
      <c r="B26" s="5" t="s">
        <v>91</v>
      </c>
      <c r="C26" s="3" t="s">
        <v>92</v>
      </c>
      <c r="D26" s="3" t="s">
        <v>93</v>
      </c>
      <c r="E26" s="2" t="s">
        <v>21</v>
      </c>
      <c r="F26" s="29">
        <v>0</v>
      </c>
      <c r="G26" s="29">
        <v>1</v>
      </c>
      <c r="H26" s="29">
        <v>2020</v>
      </c>
      <c r="I26" s="30">
        <f t="shared" si="14"/>
        <v>0</v>
      </c>
      <c r="J26" s="31">
        <v>0</v>
      </c>
      <c r="K26" s="32">
        <f t="shared" si="15"/>
        <v>0</v>
      </c>
      <c r="L26" s="39"/>
      <c r="M26">
        <f t="shared" si="16"/>
        <v>0</v>
      </c>
      <c r="N26">
        <f t="shared" si="17"/>
        <v>0</v>
      </c>
      <c r="O26">
        <f t="shared" si="18"/>
        <v>0</v>
      </c>
      <c r="P26">
        <f t="shared" si="19"/>
        <v>0</v>
      </c>
      <c r="Q26" s="34">
        <f t="shared" si="6"/>
        <v>2022</v>
      </c>
    </row>
    <row r="27" spans="1:17" ht="90" x14ac:dyDescent="0.55000000000000004">
      <c r="A27" s="3" t="s">
        <v>90</v>
      </c>
      <c r="B27" s="5" t="s">
        <v>94</v>
      </c>
      <c r="C27" s="3" t="s">
        <v>95</v>
      </c>
      <c r="D27" s="3" t="s">
        <v>96</v>
      </c>
      <c r="E27" s="2" t="s">
        <v>21</v>
      </c>
      <c r="F27" s="29">
        <v>0</v>
      </c>
      <c r="G27" s="29">
        <v>1</v>
      </c>
      <c r="H27" s="29">
        <v>2020</v>
      </c>
      <c r="I27" s="30">
        <f t="shared" ref="I27" si="20">P27</f>
        <v>0</v>
      </c>
      <c r="J27" s="31">
        <v>0</v>
      </c>
      <c r="K27" s="32">
        <f t="shared" ref="K27" si="21">I27+J27</f>
        <v>0</v>
      </c>
      <c r="L27" s="41"/>
      <c r="M27">
        <f t="shared" ref="M27" si="22">IF(F27&lt;2,IF(F27&lt;1,0,5),10)</f>
        <v>0</v>
      </c>
      <c r="N27">
        <f t="shared" ref="N27" si="23">IF(M27=10,10-M27*(Q27-H27)/10,IF(M27=5,5-M27*(Q27-H27)/10,0))</f>
        <v>0</v>
      </c>
      <c r="O27">
        <f t="shared" ref="O27" si="24">IF(M27&gt;4,IF(N27&lt;2,2,N27),N27)</f>
        <v>0</v>
      </c>
      <c r="P27">
        <f t="shared" ref="P27" si="25">ROUND(O27/2,0)*G27/5</f>
        <v>0</v>
      </c>
      <c r="Q27" s="34">
        <f t="shared" ref="Q27" si="26">Q26</f>
        <v>2022</v>
      </c>
    </row>
    <row r="28" spans="1:17" x14ac:dyDescent="0.55000000000000004">
      <c r="A28" s="3" t="s">
        <v>90</v>
      </c>
      <c r="B28" s="5" t="s">
        <v>97</v>
      </c>
      <c r="C28" s="3" t="s">
        <v>98</v>
      </c>
      <c r="D28" s="3"/>
      <c r="E28" s="2" t="s">
        <v>21</v>
      </c>
      <c r="F28" s="29">
        <v>0</v>
      </c>
      <c r="G28" s="29">
        <v>1</v>
      </c>
      <c r="H28" s="29">
        <v>2020</v>
      </c>
      <c r="I28" s="30">
        <f>P28</f>
        <v>0</v>
      </c>
      <c r="J28" s="31">
        <v>0</v>
      </c>
      <c r="K28" s="32">
        <f>I28+J28</f>
        <v>0</v>
      </c>
      <c r="L28" s="41"/>
      <c r="M28">
        <f>IF(F28&lt;2,IF(F28&lt;1,0,5),10)</f>
        <v>0</v>
      </c>
      <c r="N28">
        <f>IF(M28=10,10-M28*(Q28-H28)/10,IF(M28=5,5-M28*(Q28-H28)/10,0))</f>
        <v>0</v>
      </c>
      <c r="O28">
        <f>IF(M28&gt;4,IF(N28&lt;2,2,N28),N28)</f>
        <v>0</v>
      </c>
      <c r="P28">
        <f>ROUND(O28/2,0)*G28/5</f>
        <v>0</v>
      </c>
      <c r="Q28" s="34">
        <f t="shared" si="6"/>
        <v>2022</v>
      </c>
    </row>
    <row r="29" spans="1:17" ht="36" x14ac:dyDescent="0.55000000000000004">
      <c r="A29" s="3"/>
      <c r="B29" s="5" t="s">
        <v>99</v>
      </c>
      <c r="C29" s="3" t="s">
        <v>100</v>
      </c>
      <c r="D29" s="3" t="s">
        <v>101</v>
      </c>
      <c r="E29" s="2" t="s">
        <v>21</v>
      </c>
      <c r="F29" s="29">
        <v>0</v>
      </c>
      <c r="G29" s="29">
        <v>1</v>
      </c>
      <c r="H29" s="29">
        <v>2020</v>
      </c>
      <c r="I29" s="30">
        <f t="shared" ref="I29" si="27">P29</f>
        <v>0</v>
      </c>
      <c r="J29" s="31">
        <v>0</v>
      </c>
      <c r="K29" s="32">
        <f t="shared" ref="K29" si="28">I29+J29</f>
        <v>0</v>
      </c>
      <c r="L29" s="41"/>
      <c r="M29">
        <f t="shared" ref="M29" si="29">IF(F29&lt;2,IF(F29&lt;1,0,5),10)</f>
        <v>0</v>
      </c>
      <c r="N29">
        <f t="shared" ref="N29" si="30">IF(M29=10,10-M29*(Q29-H29)/10,IF(M29=5,5-M29*(Q29-H29)/10,0))</f>
        <v>0</v>
      </c>
      <c r="O29">
        <f t="shared" ref="O29" si="31">IF(M29&gt;4,IF(N29&lt;2,2,N29),N29)</f>
        <v>0</v>
      </c>
      <c r="P29">
        <f t="shared" ref="P29" si="32">ROUND(O29/2,0)*G29/5</f>
        <v>0</v>
      </c>
      <c r="Q29" s="34">
        <f t="shared" si="6"/>
        <v>2022</v>
      </c>
    </row>
    <row r="30" spans="1:17" ht="54" x14ac:dyDescent="0.55000000000000004">
      <c r="A30" s="3" t="s">
        <v>90</v>
      </c>
      <c r="B30" s="5" t="s">
        <v>102</v>
      </c>
      <c r="C30" s="3" t="s">
        <v>103</v>
      </c>
      <c r="D30" s="3" t="s">
        <v>104</v>
      </c>
      <c r="E30" s="2" t="s">
        <v>21</v>
      </c>
      <c r="F30" s="29">
        <v>0</v>
      </c>
      <c r="G30" s="29">
        <v>1</v>
      </c>
      <c r="H30" s="29">
        <v>2020</v>
      </c>
      <c r="I30" s="30">
        <f t="shared" si="14"/>
        <v>0</v>
      </c>
      <c r="J30" s="31">
        <v>0</v>
      </c>
      <c r="K30" s="32">
        <f t="shared" si="15"/>
        <v>0</v>
      </c>
      <c r="L30" s="41"/>
      <c r="M30">
        <f t="shared" si="16"/>
        <v>0</v>
      </c>
      <c r="N30">
        <f t="shared" si="17"/>
        <v>0</v>
      </c>
      <c r="O30">
        <f t="shared" si="18"/>
        <v>0</v>
      </c>
      <c r="P30">
        <f t="shared" si="19"/>
        <v>0</v>
      </c>
      <c r="Q30" s="34">
        <f t="shared" si="6"/>
        <v>2022</v>
      </c>
    </row>
    <row r="31" spans="1:17" ht="54" x14ac:dyDescent="0.55000000000000004">
      <c r="A31" s="3" t="s">
        <v>90</v>
      </c>
      <c r="B31" s="5" t="s">
        <v>105</v>
      </c>
      <c r="C31" s="3" t="s">
        <v>106</v>
      </c>
      <c r="D31" s="3" t="s">
        <v>107</v>
      </c>
      <c r="E31" s="2" t="s">
        <v>21</v>
      </c>
      <c r="F31" s="29">
        <v>0</v>
      </c>
      <c r="G31" s="29">
        <v>1</v>
      </c>
      <c r="H31" s="29">
        <v>2020</v>
      </c>
      <c r="I31" s="30">
        <f t="shared" si="14"/>
        <v>0</v>
      </c>
      <c r="J31" s="31">
        <v>0</v>
      </c>
      <c r="K31" s="32">
        <f t="shared" si="15"/>
        <v>0</v>
      </c>
      <c r="L31" s="40"/>
      <c r="M31">
        <f t="shared" si="16"/>
        <v>0</v>
      </c>
      <c r="N31">
        <f t="shared" si="17"/>
        <v>0</v>
      </c>
      <c r="O31">
        <f t="shared" si="18"/>
        <v>0</v>
      </c>
      <c r="P31">
        <f t="shared" si="19"/>
        <v>0</v>
      </c>
      <c r="Q31" s="34">
        <f t="shared" si="6"/>
        <v>2022</v>
      </c>
    </row>
    <row r="32" spans="1:17" ht="108" x14ac:dyDescent="0.55000000000000004">
      <c r="A32" s="3" t="s">
        <v>108</v>
      </c>
      <c r="B32" s="6" t="s">
        <v>109</v>
      </c>
      <c r="C32" s="3" t="s">
        <v>110</v>
      </c>
      <c r="D32" s="3" t="s">
        <v>111</v>
      </c>
      <c r="E32" s="2" t="s">
        <v>21</v>
      </c>
      <c r="F32" s="29">
        <v>0</v>
      </c>
      <c r="G32" s="29">
        <v>1</v>
      </c>
      <c r="H32" s="29">
        <v>2020</v>
      </c>
      <c r="I32" s="30">
        <f t="shared" si="0"/>
        <v>0</v>
      </c>
      <c r="J32" s="31">
        <v>0</v>
      </c>
      <c r="K32" s="32">
        <f t="shared" si="1"/>
        <v>0</v>
      </c>
      <c r="L32" s="33"/>
      <c r="M32">
        <f t="shared" si="2"/>
        <v>0</v>
      </c>
      <c r="N32">
        <f t="shared" si="3"/>
        <v>0</v>
      </c>
      <c r="O32">
        <f t="shared" si="4"/>
        <v>0</v>
      </c>
      <c r="P32">
        <f t="shared" si="5"/>
        <v>0</v>
      </c>
      <c r="Q32" s="34">
        <f t="shared" si="6"/>
        <v>2022</v>
      </c>
    </row>
    <row r="33" spans="1:17" ht="108" x14ac:dyDescent="0.55000000000000004">
      <c r="A33" s="3" t="s">
        <v>112</v>
      </c>
      <c r="B33" s="8" t="s">
        <v>113</v>
      </c>
      <c r="C33" s="3" t="s">
        <v>114</v>
      </c>
      <c r="D33" s="3" t="s">
        <v>115</v>
      </c>
      <c r="E33" s="2" t="s">
        <v>21</v>
      </c>
      <c r="F33" s="29">
        <v>0</v>
      </c>
      <c r="G33" s="29">
        <v>1</v>
      </c>
      <c r="H33" s="29">
        <v>2020</v>
      </c>
      <c r="I33" s="30">
        <f>P33</f>
        <v>0</v>
      </c>
      <c r="J33" s="31">
        <v>0</v>
      </c>
      <c r="K33" s="32">
        <f>I33+J33</f>
        <v>0</v>
      </c>
      <c r="L33" s="33"/>
      <c r="M33">
        <f>IF(F33&lt;2,IF(F33&lt;1,0,5),10)</f>
        <v>0</v>
      </c>
      <c r="N33">
        <f>IF(M33=10,10-M33*(Q33-H33)/10,IF(M33=5,5-M33*(Q33-H33)/10,0))</f>
        <v>0</v>
      </c>
      <c r="O33">
        <f>IF(M33&gt;4,IF(N33&lt;2,2,N33),N33)</f>
        <v>0</v>
      </c>
      <c r="P33">
        <f>ROUND(O33/2,0)*G33/5</f>
        <v>0</v>
      </c>
      <c r="Q33" s="34">
        <f t="shared" si="6"/>
        <v>2022</v>
      </c>
    </row>
  </sheetData>
  <autoFilter ref="A2:Q32" xr:uid="{CBCFD50E-E066-48CA-8700-DC257B81862B}"/>
  <mergeCells count="8">
    <mergeCell ref="L24:L25"/>
    <mergeCell ref="L26:L31"/>
    <mergeCell ref="L3:L7"/>
    <mergeCell ref="L10:L11"/>
    <mergeCell ref="L13:L16"/>
    <mergeCell ref="L17:L19"/>
    <mergeCell ref="L20:L21"/>
    <mergeCell ref="L22:L23"/>
  </mergeCells>
  <phoneticPr fontId="2"/>
  <conditionalFormatting sqref="K3:K33">
    <cfRule type="dataBar" priority="2">
      <dataBar>
        <cfvo type="min"/>
        <cfvo type="max"/>
        <color rgb="FF63C384"/>
      </dataBar>
      <extLst>
        <ext xmlns:x14="http://schemas.microsoft.com/office/spreadsheetml/2009/9/main" uri="{B025F937-C7B1-47D3-B67F-A62EFF666E3E}">
          <x14:id>{6807CCA2-9425-40E3-B459-7F829A264C5D}</x14:id>
        </ext>
      </extLst>
    </cfRule>
  </conditionalFormatting>
  <conditionalFormatting sqref="I3:J33">
    <cfRule type="dataBar" priority="1">
      <dataBar>
        <cfvo type="min"/>
        <cfvo type="max"/>
        <color rgb="FF008AEF"/>
      </dataBar>
      <extLst>
        <ext xmlns:x14="http://schemas.microsoft.com/office/spreadsheetml/2009/9/main" uri="{B025F937-C7B1-47D3-B67F-A62EFF666E3E}">
          <x14:id>{9E46923D-70E9-4022-AD17-AC50844DD893}</x14:id>
        </ext>
      </extLst>
    </cfRule>
  </conditionalFormatting>
  <pageMargins left="0.7" right="0.7" top="0.75" bottom="0.75" header="0.3" footer="0.3"/>
  <pageSetup paperSize="9" scale="33" orientation="portrait" horizontalDpi="4294967293" r:id="rId1"/>
  <extLst>
    <ext xmlns:x14="http://schemas.microsoft.com/office/spreadsheetml/2009/9/main" uri="{78C0D931-6437-407d-A8EE-F0AAD7539E65}">
      <x14:conditionalFormattings>
        <x14:conditionalFormatting xmlns:xm="http://schemas.microsoft.com/office/excel/2006/main">
          <x14:cfRule type="dataBar" id="{6807CCA2-9425-40E3-B459-7F829A264C5D}">
            <x14:dataBar minLength="0" maxLength="100" border="1" negativeBarBorderColorSameAsPositive="0">
              <x14:cfvo type="autoMin"/>
              <x14:cfvo type="autoMax"/>
              <x14:borderColor rgb="FF63C384"/>
              <x14:negativeFillColor rgb="FFFF0000"/>
              <x14:negativeBorderColor rgb="FFFF0000"/>
              <x14:axisColor rgb="FF000000"/>
            </x14:dataBar>
          </x14:cfRule>
          <xm:sqref>K3:K33</xm:sqref>
        </x14:conditionalFormatting>
        <x14:conditionalFormatting xmlns:xm="http://schemas.microsoft.com/office/excel/2006/main">
          <x14:cfRule type="dataBar" id="{9E46923D-70E9-4022-AD17-AC50844DD893}">
            <x14:dataBar minLength="0" maxLength="100" border="1" negativeBarBorderColorSameAsPositive="0">
              <x14:cfvo type="autoMin"/>
              <x14:cfvo type="autoMax"/>
              <x14:borderColor rgb="FF008AEF"/>
              <x14:negativeFillColor rgb="FFFF0000"/>
              <x14:negativeBorderColor rgb="FFFF0000"/>
              <x14:axisColor rgb="FF000000"/>
            </x14:dataBar>
          </x14:cfRule>
          <xm:sqref>I3:J33</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0A545B-57AC-46BE-9268-0E5BA5A5CA8D}">
  <sheetPr>
    <pageSetUpPr fitToPage="1"/>
  </sheetPr>
  <dimension ref="A1:Q33"/>
  <sheetViews>
    <sheetView zoomScale="70" zoomScaleNormal="70" workbookViewId="0">
      <selection activeCell="D1" sqref="D1"/>
    </sheetView>
  </sheetViews>
  <sheetFormatPr defaultRowHeight="18" x14ac:dyDescent="0.55000000000000004"/>
  <cols>
    <col min="1" max="1" width="13.58203125" style="1" customWidth="1"/>
    <col min="2" max="2" width="27.75" customWidth="1"/>
    <col min="3" max="3" width="56.58203125" style="1" customWidth="1"/>
    <col min="4" max="4" width="36.5" style="1" customWidth="1"/>
    <col min="5" max="5" width="5.08203125" customWidth="1"/>
    <col min="6" max="11" width="8.58203125" customWidth="1"/>
    <col min="12" max="12" width="54" customWidth="1"/>
    <col min="13" max="17" width="8.58203125" hidden="1" customWidth="1"/>
  </cols>
  <sheetData>
    <row r="1" spans="1:17" x14ac:dyDescent="0.55000000000000004">
      <c r="J1" t="s">
        <v>0</v>
      </c>
      <c r="K1">
        <v>2021</v>
      </c>
    </row>
    <row r="2" spans="1:17" ht="21" customHeight="1" x14ac:dyDescent="0.55000000000000004">
      <c r="A2" s="3" t="s">
        <v>1</v>
      </c>
      <c r="B2" s="2" t="s">
        <v>2</v>
      </c>
      <c r="C2" s="3" t="s">
        <v>3</v>
      </c>
      <c r="D2" s="3" t="s">
        <v>4</v>
      </c>
      <c r="E2" s="11" t="s">
        <v>5</v>
      </c>
      <c r="F2" s="24" t="s">
        <v>6</v>
      </c>
      <c r="G2" s="24" t="s">
        <v>7</v>
      </c>
      <c r="H2" s="24" t="s">
        <v>8</v>
      </c>
      <c r="I2" s="24" t="s">
        <v>9</v>
      </c>
      <c r="J2" s="25" t="s">
        <v>10</v>
      </c>
      <c r="K2" s="26" t="s">
        <v>11</v>
      </c>
      <c r="L2" s="27" t="s">
        <v>12</v>
      </c>
      <c r="M2" s="28" t="s">
        <v>13</v>
      </c>
      <c r="N2" s="28" t="s">
        <v>14</v>
      </c>
      <c r="O2" s="28" t="s">
        <v>15</v>
      </c>
      <c r="P2" s="28" t="s">
        <v>16</v>
      </c>
      <c r="Q2" s="28" t="s">
        <v>17</v>
      </c>
    </row>
    <row r="3" spans="1:17" x14ac:dyDescent="0.55000000000000004">
      <c r="A3" s="3" t="s">
        <v>18</v>
      </c>
      <c r="B3" s="2" t="s">
        <v>19</v>
      </c>
      <c r="C3" s="3" t="s">
        <v>20</v>
      </c>
      <c r="D3" s="3"/>
      <c r="E3" s="2" t="s">
        <v>21</v>
      </c>
      <c r="F3" s="29">
        <v>12</v>
      </c>
      <c r="G3" s="29">
        <v>4</v>
      </c>
      <c r="H3" s="29">
        <v>2021</v>
      </c>
      <c r="I3" s="30">
        <f>P3</f>
        <v>4</v>
      </c>
      <c r="J3" s="31">
        <v>5</v>
      </c>
      <c r="K3" s="32">
        <f>I3+J3</f>
        <v>9</v>
      </c>
      <c r="L3" s="39" t="s">
        <v>116</v>
      </c>
      <c r="M3">
        <f>IF(F3&lt;2,IF(F3&lt;1,0,5),10)</f>
        <v>10</v>
      </c>
      <c r="N3">
        <f>IF(M3=10,10-M3*(Q3-H3)/10,IF(M3=5,5-M3*(Q3-H3)/10,0))</f>
        <v>10</v>
      </c>
      <c r="O3">
        <f>IF(M3&gt;4,IF(N3&lt;2,2,N3),N3)</f>
        <v>10</v>
      </c>
      <c r="P3">
        <f>ROUND(O3/2,0)*G3/5</f>
        <v>4</v>
      </c>
      <c r="Q3" s="34">
        <f>K1</f>
        <v>2021</v>
      </c>
    </row>
    <row r="4" spans="1:17" x14ac:dyDescent="0.55000000000000004">
      <c r="A4" s="3" t="s">
        <v>23</v>
      </c>
      <c r="B4" s="2" t="s">
        <v>24</v>
      </c>
      <c r="C4" s="3" t="s">
        <v>25</v>
      </c>
      <c r="D4" s="3"/>
      <c r="E4" s="2" t="s">
        <v>21</v>
      </c>
      <c r="F4" s="29">
        <v>25</v>
      </c>
      <c r="G4" s="29">
        <v>5</v>
      </c>
      <c r="H4" s="29">
        <v>2021</v>
      </c>
      <c r="I4" s="30">
        <f t="shared" ref="I4:I32" si="0">P4</f>
        <v>5</v>
      </c>
      <c r="J4" s="31">
        <v>5</v>
      </c>
      <c r="K4" s="32">
        <f t="shared" ref="K4:K32" si="1">I4+J4</f>
        <v>10</v>
      </c>
      <c r="L4" s="41"/>
      <c r="M4">
        <f t="shared" ref="M4:M32" si="2">IF(F4&lt;2,IF(F4&lt;1,0,5),10)</f>
        <v>10</v>
      </c>
      <c r="N4">
        <f t="shared" ref="N4:N32" si="3">IF(M4=10,10-M4*(Q4-H4)/10,IF(M4=5,5-M4*(Q4-H4)/10,0))</f>
        <v>10</v>
      </c>
      <c r="O4">
        <f t="shared" ref="O4:O32" si="4">IF(M4&gt;4,IF(N4&lt;2,2,N4),N4)</f>
        <v>10</v>
      </c>
      <c r="P4">
        <f t="shared" ref="P4:P32" si="5">ROUND(O4/2,0)*G4/5</f>
        <v>5</v>
      </c>
      <c r="Q4" s="34">
        <f>Q3</f>
        <v>2021</v>
      </c>
    </row>
    <row r="5" spans="1:17" ht="72" x14ac:dyDescent="0.55000000000000004">
      <c r="A5" s="3" t="s">
        <v>23</v>
      </c>
      <c r="B5" s="36" t="s">
        <v>26</v>
      </c>
      <c r="C5" s="3" t="s">
        <v>27</v>
      </c>
      <c r="D5" s="3" t="s">
        <v>28</v>
      </c>
      <c r="E5" s="2" t="s">
        <v>21</v>
      </c>
      <c r="F5" s="29">
        <v>25</v>
      </c>
      <c r="G5" s="29">
        <v>5</v>
      </c>
      <c r="H5" s="29">
        <v>2021</v>
      </c>
      <c r="I5" s="30">
        <f>P5</f>
        <v>5</v>
      </c>
      <c r="J5" s="31">
        <v>5</v>
      </c>
      <c r="K5" s="32">
        <f>I5+J5</f>
        <v>10</v>
      </c>
      <c r="L5" s="41"/>
      <c r="M5">
        <f>IF(F5&lt;2,IF(F5&lt;1,0,5),10)</f>
        <v>10</v>
      </c>
      <c r="N5">
        <f>IF(M5=10,10-M5*(Q5-H5)/10,IF(M5=5,5-M5*(Q5-H5)/10,0))</f>
        <v>10</v>
      </c>
      <c r="O5">
        <f>IF(M5&gt;4,IF(N5&lt;2,2,N5),N5)</f>
        <v>10</v>
      </c>
      <c r="P5">
        <f>ROUND(O5/2,0)*G5/5</f>
        <v>5</v>
      </c>
      <c r="Q5" s="34">
        <f t="shared" ref="Q5:Q33" si="6">Q4</f>
        <v>2021</v>
      </c>
    </row>
    <row r="6" spans="1:17" x14ac:dyDescent="0.55000000000000004">
      <c r="A6" s="3" t="s">
        <v>23</v>
      </c>
      <c r="B6" s="36" t="s">
        <v>29</v>
      </c>
      <c r="C6" s="3" t="s">
        <v>30</v>
      </c>
      <c r="D6" s="3" t="s">
        <v>31</v>
      </c>
      <c r="E6" s="2" t="s">
        <v>21</v>
      </c>
      <c r="F6" s="29">
        <v>25</v>
      </c>
      <c r="G6" s="29">
        <v>5</v>
      </c>
      <c r="H6" s="29">
        <v>2021</v>
      </c>
      <c r="I6" s="30">
        <f t="shared" si="0"/>
        <v>5</v>
      </c>
      <c r="J6" s="31">
        <v>5</v>
      </c>
      <c r="K6" s="32">
        <f t="shared" si="1"/>
        <v>10</v>
      </c>
      <c r="L6" s="41"/>
      <c r="M6">
        <f t="shared" si="2"/>
        <v>10</v>
      </c>
      <c r="N6">
        <f t="shared" si="3"/>
        <v>10</v>
      </c>
      <c r="O6">
        <f t="shared" si="4"/>
        <v>10</v>
      </c>
      <c r="P6">
        <f t="shared" si="5"/>
        <v>5</v>
      </c>
      <c r="Q6" s="34">
        <f t="shared" si="6"/>
        <v>2021</v>
      </c>
    </row>
    <row r="7" spans="1:17" ht="36" x14ac:dyDescent="0.55000000000000004">
      <c r="A7" s="3" t="s">
        <v>23</v>
      </c>
      <c r="B7" s="36" t="s">
        <v>32</v>
      </c>
      <c r="C7" s="3" t="s">
        <v>33</v>
      </c>
      <c r="D7" s="3" t="s">
        <v>31</v>
      </c>
      <c r="E7" s="2" t="s">
        <v>21</v>
      </c>
      <c r="F7" s="29">
        <v>25</v>
      </c>
      <c r="G7" s="29">
        <v>5</v>
      </c>
      <c r="H7" s="29">
        <v>2021</v>
      </c>
      <c r="I7" s="30">
        <f>P7</f>
        <v>5</v>
      </c>
      <c r="J7" s="31">
        <v>5</v>
      </c>
      <c r="K7" s="32">
        <f>I7+J7</f>
        <v>10</v>
      </c>
      <c r="L7" s="40"/>
      <c r="M7">
        <f>IF(F7&lt;2,IF(F7&lt;1,0,5),10)</f>
        <v>10</v>
      </c>
      <c r="N7">
        <f>IF(M7=10,10-M7*(Q7-H7)/10,IF(M7=5,5-M7*(Q7-H7)/10,0))</f>
        <v>10</v>
      </c>
      <c r="O7">
        <f>IF(M7&gt;4,IF(N7&lt;2,2,N7),N7)</f>
        <v>10</v>
      </c>
      <c r="P7">
        <f>ROUND(O7/2,0)*G7/5</f>
        <v>5</v>
      </c>
      <c r="Q7" s="34">
        <f t="shared" si="6"/>
        <v>2021</v>
      </c>
    </row>
    <row r="8" spans="1:17" ht="72" x14ac:dyDescent="0.55000000000000004">
      <c r="A8" s="3" t="s">
        <v>23</v>
      </c>
      <c r="B8" s="2" t="s">
        <v>34</v>
      </c>
      <c r="C8" s="3" t="s">
        <v>35</v>
      </c>
      <c r="D8" s="3" t="s">
        <v>36</v>
      </c>
      <c r="E8" s="2" t="s">
        <v>21</v>
      </c>
      <c r="F8" s="29">
        <v>12</v>
      </c>
      <c r="G8" s="29">
        <v>4</v>
      </c>
      <c r="H8" s="29">
        <v>2021</v>
      </c>
      <c r="I8" s="30">
        <f t="shared" si="0"/>
        <v>4</v>
      </c>
      <c r="J8" s="31">
        <v>5</v>
      </c>
      <c r="K8" s="32">
        <f t="shared" si="1"/>
        <v>9</v>
      </c>
      <c r="L8" s="33" t="s">
        <v>117</v>
      </c>
      <c r="M8">
        <f t="shared" si="2"/>
        <v>10</v>
      </c>
      <c r="N8">
        <f t="shared" si="3"/>
        <v>10</v>
      </c>
      <c r="O8">
        <f t="shared" si="4"/>
        <v>10</v>
      </c>
      <c r="P8">
        <f t="shared" si="5"/>
        <v>4</v>
      </c>
      <c r="Q8" s="34">
        <f t="shared" si="6"/>
        <v>2021</v>
      </c>
    </row>
    <row r="9" spans="1:17" ht="36" x14ac:dyDescent="0.55000000000000004">
      <c r="A9" s="3" t="s">
        <v>23</v>
      </c>
      <c r="B9" s="2" t="s">
        <v>37</v>
      </c>
      <c r="C9" s="3" t="s">
        <v>38</v>
      </c>
      <c r="D9" s="3"/>
      <c r="E9" s="2" t="s">
        <v>21</v>
      </c>
      <c r="F9" s="29">
        <v>8</v>
      </c>
      <c r="G9" s="29">
        <v>4</v>
      </c>
      <c r="H9" s="29">
        <v>2021</v>
      </c>
      <c r="I9" s="30">
        <f t="shared" si="0"/>
        <v>4</v>
      </c>
      <c r="J9" s="31">
        <v>4</v>
      </c>
      <c r="K9" s="32">
        <f t="shared" si="1"/>
        <v>8</v>
      </c>
      <c r="L9" s="33" t="s">
        <v>118</v>
      </c>
      <c r="M9">
        <f t="shared" si="2"/>
        <v>10</v>
      </c>
      <c r="N9">
        <f t="shared" si="3"/>
        <v>10</v>
      </c>
      <c r="O9">
        <f t="shared" si="4"/>
        <v>10</v>
      </c>
      <c r="P9">
        <f t="shared" si="5"/>
        <v>4</v>
      </c>
      <c r="Q9" s="34">
        <f t="shared" si="6"/>
        <v>2021</v>
      </c>
    </row>
    <row r="10" spans="1:17" ht="54" x14ac:dyDescent="0.55000000000000004">
      <c r="A10" s="3" t="s">
        <v>39</v>
      </c>
      <c r="B10" s="4" t="s">
        <v>40</v>
      </c>
      <c r="C10" s="3" t="s">
        <v>41</v>
      </c>
      <c r="D10" s="3" t="s">
        <v>119</v>
      </c>
      <c r="E10" s="2" t="s">
        <v>21</v>
      </c>
      <c r="F10" s="29">
        <v>12</v>
      </c>
      <c r="G10" s="29">
        <v>5</v>
      </c>
      <c r="H10" s="29">
        <v>2020</v>
      </c>
      <c r="I10" s="30">
        <f t="shared" si="0"/>
        <v>5</v>
      </c>
      <c r="J10" s="31">
        <v>5</v>
      </c>
      <c r="K10" s="32">
        <f t="shared" si="1"/>
        <v>10</v>
      </c>
      <c r="L10" s="39" t="s">
        <v>120</v>
      </c>
      <c r="M10">
        <f t="shared" si="2"/>
        <v>10</v>
      </c>
      <c r="N10">
        <f t="shared" si="3"/>
        <v>9</v>
      </c>
      <c r="O10">
        <f t="shared" si="4"/>
        <v>9</v>
      </c>
      <c r="P10">
        <f t="shared" si="5"/>
        <v>5</v>
      </c>
      <c r="Q10" s="34">
        <f t="shared" si="6"/>
        <v>2021</v>
      </c>
    </row>
    <row r="11" spans="1:17" ht="36" x14ac:dyDescent="0.55000000000000004">
      <c r="A11" s="3" t="s">
        <v>39</v>
      </c>
      <c r="B11" s="4" t="s">
        <v>43</v>
      </c>
      <c r="C11" s="3" t="s">
        <v>44</v>
      </c>
      <c r="D11" s="3" t="s">
        <v>45</v>
      </c>
      <c r="E11" s="2" t="s">
        <v>21</v>
      </c>
      <c r="F11" s="29">
        <v>8</v>
      </c>
      <c r="G11" s="29">
        <v>5</v>
      </c>
      <c r="H11" s="29">
        <v>2021</v>
      </c>
      <c r="I11" s="30">
        <f>P11</f>
        <v>5</v>
      </c>
      <c r="J11" s="31">
        <v>5</v>
      </c>
      <c r="K11" s="32">
        <f>I11+J11</f>
        <v>10</v>
      </c>
      <c r="L11" s="40"/>
      <c r="M11">
        <f>IF(F11&lt;2,IF(F11&lt;1,0,5),10)</f>
        <v>10</v>
      </c>
      <c r="N11">
        <f>IF(M11=10,10-M11*(Q11-H11)/10,IF(M11=5,5-M11*(Q11-H11)/10,0))</f>
        <v>10</v>
      </c>
      <c r="O11">
        <f>IF(M11&gt;4,IF(N11&lt;2,2,N11),N11)</f>
        <v>10</v>
      </c>
      <c r="P11">
        <f>ROUND(O11/2,0)*G11/5</f>
        <v>5</v>
      </c>
      <c r="Q11" s="34">
        <f t="shared" si="6"/>
        <v>2021</v>
      </c>
    </row>
    <row r="12" spans="1:17" ht="54" x14ac:dyDescent="0.55000000000000004">
      <c r="A12" s="3" t="s">
        <v>46</v>
      </c>
      <c r="B12" s="5" t="s">
        <v>46</v>
      </c>
      <c r="C12" s="3" t="s">
        <v>47</v>
      </c>
      <c r="D12" s="3" t="s">
        <v>48</v>
      </c>
      <c r="E12" s="2" t="s">
        <v>21</v>
      </c>
      <c r="F12" s="29">
        <v>3</v>
      </c>
      <c r="G12" s="29">
        <v>5</v>
      </c>
      <c r="H12" s="29">
        <v>2021</v>
      </c>
      <c r="I12" s="30">
        <f>P12</f>
        <v>5</v>
      </c>
      <c r="J12" s="31">
        <v>5</v>
      </c>
      <c r="K12" s="32">
        <f>I12+J12</f>
        <v>10</v>
      </c>
      <c r="L12" s="33" t="s">
        <v>121</v>
      </c>
      <c r="M12">
        <f>IF(F12&lt;2,IF(F12&lt;1,0,5),10)</f>
        <v>10</v>
      </c>
      <c r="N12">
        <f>IF(M12=10,10-M12*(Q12-H12)/10,IF(M12=5,5-M12*(Q12-H12)/10,0))</f>
        <v>10</v>
      </c>
      <c r="O12">
        <f>IF(M12&gt;4,IF(N12&lt;2,2,N12),N12)</f>
        <v>10</v>
      </c>
      <c r="P12">
        <f>ROUND(O12/2,0)*G12/5</f>
        <v>5</v>
      </c>
      <c r="Q12" s="34">
        <f t="shared" si="6"/>
        <v>2021</v>
      </c>
    </row>
    <row r="13" spans="1:17" ht="36" x14ac:dyDescent="0.55000000000000004">
      <c r="A13" s="3" t="s">
        <v>49</v>
      </c>
      <c r="B13" s="6" t="s">
        <v>50</v>
      </c>
      <c r="C13" s="3" t="s">
        <v>51</v>
      </c>
      <c r="D13" s="3"/>
      <c r="E13" s="2" t="s">
        <v>21</v>
      </c>
      <c r="F13" s="29">
        <v>8</v>
      </c>
      <c r="G13" s="29">
        <v>5</v>
      </c>
      <c r="H13" s="29">
        <v>2021</v>
      </c>
      <c r="I13" s="30">
        <f>P13</f>
        <v>5</v>
      </c>
      <c r="J13" s="31">
        <v>5</v>
      </c>
      <c r="K13" s="32">
        <f>I13+J13</f>
        <v>10</v>
      </c>
      <c r="L13" s="39" t="s">
        <v>122</v>
      </c>
      <c r="M13">
        <f>IF(F13&lt;2,IF(F13&lt;1,0,5),10)</f>
        <v>10</v>
      </c>
      <c r="N13">
        <f>IF(M13=10,10-M13*(Q13-H13)/10,IF(M13=5,5-M13*(Q13-H13)/10,0))</f>
        <v>10</v>
      </c>
      <c r="O13">
        <f>IF(M13&gt;4,IF(N13&lt;2,2,N13),N13)</f>
        <v>10</v>
      </c>
      <c r="P13">
        <f>ROUND(O13/2,0)*G13/5</f>
        <v>5</v>
      </c>
      <c r="Q13" s="34">
        <f t="shared" si="6"/>
        <v>2021</v>
      </c>
    </row>
    <row r="14" spans="1:17" ht="72" x14ac:dyDescent="0.55000000000000004">
      <c r="A14" s="3" t="s">
        <v>49</v>
      </c>
      <c r="B14" s="6" t="s">
        <v>49</v>
      </c>
      <c r="C14" s="3" t="s">
        <v>52</v>
      </c>
      <c r="D14" s="3" t="s">
        <v>123</v>
      </c>
      <c r="E14" s="2" t="s">
        <v>21</v>
      </c>
      <c r="F14" s="29">
        <v>8</v>
      </c>
      <c r="G14" s="29">
        <v>5</v>
      </c>
      <c r="H14" s="29">
        <v>2021</v>
      </c>
      <c r="I14" s="30">
        <f t="shared" si="0"/>
        <v>5</v>
      </c>
      <c r="J14" s="31">
        <v>5</v>
      </c>
      <c r="K14" s="32">
        <f t="shared" si="1"/>
        <v>10</v>
      </c>
      <c r="L14" s="41"/>
      <c r="M14">
        <f t="shared" si="2"/>
        <v>10</v>
      </c>
      <c r="N14">
        <f t="shared" si="3"/>
        <v>10</v>
      </c>
      <c r="O14">
        <f t="shared" si="4"/>
        <v>10</v>
      </c>
      <c r="P14">
        <f t="shared" si="5"/>
        <v>5</v>
      </c>
      <c r="Q14" s="34">
        <f t="shared" si="6"/>
        <v>2021</v>
      </c>
    </row>
    <row r="15" spans="1:17" x14ac:dyDescent="0.55000000000000004">
      <c r="A15" s="3" t="s">
        <v>49</v>
      </c>
      <c r="B15" s="6" t="s">
        <v>54</v>
      </c>
      <c r="C15" s="3" t="s">
        <v>55</v>
      </c>
      <c r="D15" s="3" t="s">
        <v>124</v>
      </c>
      <c r="E15" s="2" t="s">
        <v>21</v>
      </c>
      <c r="F15" s="29">
        <v>8</v>
      </c>
      <c r="G15" s="29">
        <v>5</v>
      </c>
      <c r="H15" s="29">
        <v>2021</v>
      </c>
      <c r="I15" s="30">
        <f t="shared" si="0"/>
        <v>5</v>
      </c>
      <c r="J15" s="31">
        <v>4</v>
      </c>
      <c r="K15" s="32">
        <f t="shared" si="1"/>
        <v>9</v>
      </c>
      <c r="L15" s="41"/>
      <c r="M15">
        <f t="shared" si="2"/>
        <v>10</v>
      </c>
      <c r="N15">
        <f t="shared" si="3"/>
        <v>10</v>
      </c>
      <c r="O15">
        <f t="shared" si="4"/>
        <v>10</v>
      </c>
      <c r="P15">
        <f t="shared" si="5"/>
        <v>5</v>
      </c>
      <c r="Q15" s="34">
        <f t="shared" si="6"/>
        <v>2021</v>
      </c>
    </row>
    <row r="16" spans="1:17" ht="36" x14ac:dyDescent="0.55000000000000004">
      <c r="A16" s="3" t="s">
        <v>49</v>
      </c>
      <c r="B16" s="6" t="s">
        <v>57</v>
      </c>
      <c r="C16" s="3" t="s">
        <v>58</v>
      </c>
      <c r="D16" s="3" t="s">
        <v>59</v>
      </c>
      <c r="E16" s="2" t="s">
        <v>21</v>
      </c>
      <c r="F16" s="29">
        <v>8</v>
      </c>
      <c r="G16" s="29">
        <v>5</v>
      </c>
      <c r="H16" s="29">
        <v>2021</v>
      </c>
      <c r="I16" s="30">
        <f>P16</f>
        <v>5</v>
      </c>
      <c r="J16" s="31">
        <v>4</v>
      </c>
      <c r="K16" s="32">
        <f>I16+J16</f>
        <v>9</v>
      </c>
      <c r="L16" s="40"/>
      <c r="M16">
        <f>IF(F16&lt;2,IF(F16&lt;1,0,5),10)</f>
        <v>10</v>
      </c>
      <c r="N16">
        <f>IF(M16=10,10-M16*(Q16-H16)/10,IF(M16=5,5-M16*(Q16-H16)/10,0))</f>
        <v>10</v>
      </c>
      <c r="O16">
        <f>IF(M16&gt;4,IF(N16&lt;2,2,N16),N16)</f>
        <v>10</v>
      </c>
      <c r="P16">
        <f>ROUND(O16/2,0)*G16/5</f>
        <v>5</v>
      </c>
      <c r="Q16" s="34">
        <f t="shared" si="6"/>
        <v>2021</v>
      </c>
    </row>
    <row r="17" spans="1:17" ht="108" x14ac:dyDescent="0.55000000000000004">
      <c r="A17" s="3" t="s">
        <v>60</v>
      </c>
      <c r="B17" s="8" t="s">
        <v>61</v>
      </c>
      <c r="C17" s="3" t="s">
        <v>62</v>
      </c>
      <c r="D17" s="3" t="s">
        <v>125</v>
      </c>
      <c r="E17" s="2" t="s">
        <v>21</v>
      </c>
      <c r="F17" s="29">
        <v>12</v>
      </c>
      <c r="G17" s="29">
        <v>5</v>
      </c>
      <c r="H17" s="29">
        <v>2021</v>
      </c>
      <c r="I17" s="30">
        <f t="shared" si="0"/>
        <v>5</v>
      </c>
      <c r="J17" s="31">
        <v>5</v>
      </c>
      <c r="K17" s="32">
        <f t="shared" si="1"/>
        <v>10</v>
      </c>
      <c r="L17" s="39" t="s">
        <v>126</v>
      </c>
      <c r="M17">
        <f t="shared" si="2"/>
        <v>10</v>
      </c>
      <c r="N17">
        <f t="shared" si="3"/>
        <v>10</v>
      </c>
      <c r="O17">
        <f t="shared" si="4"/>
        <v>10</v>
      </c>
      <c r="P17">
        <f t="shared" si="5"/>
        <v>5</v>
      </c>
      <c r="Q17" s="34">
        <f t="shared" si="6"/>
        <v>2021</v>
      </c>
    </row>
    <row r="18" spans="1:17" ht="36" x14ac:dyDescent="0.55000000000000004">
      <c r="A18" s="3" t="s">
        <v>60</v>
      </c>
      <c r="B18" s="8" t="s">
        <v>64</v>
      </c>
      <c r="C18" s="3" t="s">
        <v>65</v>
      </c>
      <c r="D18" s="3" t="s">
        <v>66</v>
      </c>
      <c r="E18" s="2" t="s">
        <v>21</v>
      </c>
      <c r="F18" s="29">
        <v>12</v>
      </c>
      <c r="G18" s="29">
        <v>5</v>
      </c>
      <c r="H18" s="29">
        <v>2021</v>
      </c>
      <c r="I18" s="30">
        <f t="shared" si="0"/>
        <v>5</v>
      </c>
      <c r="J18" s="31">
        <v>5</v>
      </c>
      <c r="K18" s="32">
        <f t="shared" si="1"/>
        <v>10</v>
      </c>
      <c r="L18" s="41"/>
      <c r="M18">
        <f t="shared" si="2"/>
        <v>10</v>
      </c>
      <c r="N18">
        <f t="shared" si="3"/>
        <v>10</v>
      </c>
      <c r="O18">
        <f t="shared" si="4"/>
        <v>10</v>
      </c>
      <c r="P18">
        <f t="shared" si="5"/>
        <v>5</v>
      </c>
      <c r="Q18" s="34">
        <f t="shared" si="6"/>
        <v>2021</v>
      </c>
    </row>
    <row r="19" spans="1:17" ht="36" x14ac:dyDescent="0.55000000000000004">
      <c r="A19" s="3" t="s">
        <v>60</v>
      </c>
      <c r="B19" s="8" t="s">
        <v>67</v>
      </c>
      <c r="C19" s="3" t="s">
        <v>68</v>
      </c>
      <c r="D19" s="3" t="s">
        <v>69</v>
      </c>
      <c r="E19" s="2" t="s">
        <v>21</v>
      </c>
      <c r="F19" s="29">
        <v>12</v>
      </c>
      <c r="G19" s="29">
        <v>4</v>
      </c>
      <c r="H19" s="29">
        <v>2021</v>
      </c>
      <c r="I19" s="30">
        <f t="shared" si="0"/>
        <v>4</v>
      </c>
      <c r="J19" s="31">
        <v>5</v>
      </c>
      <c r="K19" s="32">
        <f t="shared" si="1"/>
        <v>9</v>
      </c>
      <c r="L19" s="40"/>
      <c r="M19">
        <f t="shared" si="2"/>
        <v>10</v>
      </c>
      <c r="N19">
        <f t="shared" si="3"/>
        <v>10</v>
      </c>
      <c r="O19">
        <f t="shared" si="4"/>
        <v>10</v>
      </c>
      <c r="P19">
        <f t="shared" si="5"/>
        <v>4</v>
      </c>
      <c r="Q19" s="34">
        <f t="shared" si="6"/>
        <v>2021</v>
      </c>
    </row>
    <row r="20" spans="1:17" ht="108" x14ac:dyDescent="0.55000000000000004">
      <c r="A20" s="3" t="s">
        <v>70</v>
      </c>
      <c r="B20" s="10" t="s">
        <v>71</v>
      </c>
      <c r="C20" s="3" t="s">
        <v>72</v>
      </c>
      <c r="D20" s="3" t="s">
        <v>127</v>
      </c>
      <c r="E20" s="2" t="s">
        <v>21</v>
      </c>
      <c r="F20" s="29">
        <v>7</v>
      </c>
      <c r="G20" s="29">
        <v>5</v>
      </c>
      <c r="H20" s="29">
        <v>2021</v>
      </c>
      <c r="I20" s="30">
        <f>P20</f>
        <v>5</v>
      </c>
      <c r="J20" s="31">
        <v>5</v>
      </c>
      <c r="K20" s="32">
        <f>I20+J20</f>
        <v>10</v>
      </c>
      <c r="L20" s="39" t="s">
        <v>128</v>
      </c>
      <c r="M20">
        <f>IF(F20&lt;2,IF(F20&lt;1,0,5),10)</f>
        <v>10</v>
      </c>
      <c r="N20">
        <f>IF(M20=10,10-M20*(Q20-H20)/10,IF(M20=5,5-M20*(Q20-H20)/10,0))</f>
        <v>10</v>
      </c>
      <c r="O20">
        <f>IF(M20&gt;4,IF(N20&lt;2,2,N20),N20)</f>
        <v>10</v>
      </c>
      <c r="P20">
        <f>ROUND(O20/2,0)*G20/5</f>
        <v>5</v>
      </c>
      <c r="Q20" s="34">
        <f t="shared" si="6"/>
        <v>2021</v>
      </c>
    </row>
    <row r="21" spans="1:17" ht="72" x14ac:dyDescent="0.55000000000000004">
      <c r="A21" s="3" t="s">
        <v>70</v>
      </c>
      <c r="B21" s="10" t="s">
        <v>74</v>
      </c>
      <c r="C21" s="3" t="s">
        <v>75</v>
      </c>
      <c r="D21" s="3" t="s">
        <v>129</v>
      </c>
      <c r="E21" s="2" t="s">
        <v>21</v>
      </c>
      <c r="F21" s="29">
        <v>2</v>
      </c>
      <c r="G21" s="29">
        <v>4</v>
      </c>
      <c r="H21" s="29">
        <v>2021</v>
      </c>
      <c r="I21" s="30">
        <f>P21</f>
        <v>4</v>
      </c>
      <c r="J21" s="31">
        <v>5</v>
      </c>
      <c r="K21" s="32">
        <f>I21+J21</f>
        <v>9</v>
      </c>
      <c r="L21" s="40"/>
      <c r="M21">
        <f>IF(F21&lt;2,IF(F21&lt;1,0,5),10)</f>
        <v>10</v>
      </c>
      <c r="N21">
        <f>IF(M21=10,10-M21*(Q21-H21)/10,IF(M21=5,5-M21*(Q21-H21)/10,0))</f>
        <v>10</v>
      </c>
      <c r="O21">
        <f>IF(M21&gt;4,IF(N21&lt;2,2,N21),N21)</f>
        <v>10</v>
      </c>
      <c r="P21">
        <f>ROUND(O21/2,0)*G21/5</f>
        <v>4</v>
      </c>
      <c r="Q21" s="34">
        <f t="shared" si="6"/>
        <v>2021</v>
      </c>
    </row>
    <row r="22" spans="1:17" ht="54" x14ac:dyDescent="0.55000000000000004">
      <c r="A22" s="3" t="s">
        <v>77</v>
      </c>
      <c r="B22" s="7" t="s">
        <v>78</v>
      </c>
      <c r="C22" s="3" t="s">
        <v>79</v>
      </c>
      <c r="D22" s="3" t="s">
        <v>130</v>
      </c>
      <c r="E22" s="2" t="s">
        <v>21</v>
      </c>
      <c r="F22" s="29">
        <v>20</v>
      </c>
      <c r="G22" s="29">
        <v>5</v>
      </c>
      <c r="H22" s="29">
        <v>2020</v>
      </c>
      <c r="I22" s="30">
        <f t="shared" ref="I22:I31" si="7">P22</f>
        <v>5</v>
      </c>
      <c r="J22" s="31">
        <v>5</v>
      </c>
      <c r="K22" s="32">
        <f t="shared" ref="K22:K31" si="8">I22+J22</f>
        <v>10</v>
      </c>
      <c r="L22" s="39" t="s">
        <v>131</v>
      </c>
      <c r="M22">
        <f t="shared" ref="M22:M31" si="9">IF(F22&lt;2,IF(F22&lt;1,0,5),10)</f>
        <v>10</v>
      </c>
      <c r="N22">
        <f t="shared" ref="N22:N31" si="10">IF(M22=10,10-M22*(Q22-H22)/10,IF(M22=5,5-M22*(Q22-H22)/10,0))</f>
        <v>9</v>
      </c>
      <c r="O22">
        <f t="shared" ref="O22:O31" si="11">IF(M22&gt;4,IF(N22&lt;2,2,N22),N22)</f>
        <v>9</v>
      </c>
      <c r="P22">
        <f t="shared" ref="P22:P31" si="12">ROUND(O22/2,0)*G22/5</f>
        <v>5</v>
      </c>
      <c r="Q22" s="34">
        <f t="shared" si="6"/>
        <v>2021</v>
      </c>
    </row>
    <row r="23" spans="1:17" ht="90" x14ac:dyDescent="0.55000000000000004">
      <c r="A23" s="3" t="s">
        <v>77</v>
      </c>
      <c r="B23" s="7" t="s">
        <v>77</v>
      </c>
      <c r="C23" s="3" t="s">
        <v>81</v>
      </c>
      <c r="D23" s="3" t="s">
        <v>132</v>
      </c>
      <c r="E23" s="2" t="s">
        <v>21</v>
      </c>
      <c r="F23" s="29">
        <v>20</v>
      </c>
      <c r="G23" s="29">
        <v>5</v>
      </c>
      <c r="H23" s="29">
        <v>2020</v>
      </c>
      <c r="I23" s="30">
        <f t="shared" si="7"/>
        <v>5</v>
      </c>
      <c r="J23" s="31">
        <v>5</v>
      </c>
      <c r="K23" s="32">
        <f t="shared" si="8"/>
        <v>10</v>
      </c>
      <c r="L23" s="40"/>
      <c r="M23">
        <f t="shared" si="9"/>
        <v>10</v>
      </c>
      <c r="N23">
        <f t="shared" si="10"/>
        <v>9</v>
      </c>
      <c r="O23">
        <f t="shared" si="11"/>
        <v>9</v>
      </c>
      <c r="P23">
        <f t="shared" si="12"/>
        <v>5</v>
      </c>
      <c r="Q23" s="34">
        <f t="shared" si="6"/>
        <v>2021</v>
      </c>
    </row>
    <row r="24" spans="1:17" ht="36" x14ac:dyDescent="0.55000000000000004">
      <c r="A24" s="3" t="s">
        <v>83</v>
      </c>
      <c r="B24" s="4" t="s">
        <v>84</v>
      </c>
      <c r="C24" s="3" t="s">
        <v>85</v>
      </c>
      <c r="D24" s="3" t="s">
        <v>133</v>
      </c>
      <c r="E24" s="2" t="s">
        <v>21</v>
      </c>
      <c r="F24" s="29">
        <v>5</v>
      </c>
      <c r="G24" s="29">
        <v>4</v>
      </c>
      <c r="H24" s="29">
        <v>2020</v>
      </c>
      <c r="I24" s="30">
        <f>P24</f>
        <v>4</v>
      </c>
      <c r="J24" s="31">
        <v>4</v>
      </c>
      <c r="K24" s="32">
        <f>I24+J24</f>
        <v>8</v>
      </c>
      <c r="L24" s="39" t="s">
        <v>134</v>
      </c>
      <c r="M24">
        <f>IF(F24&lt;2,IF(F24&lt;1,0,5),10)</f>
        <v>10</v>
      </c>
      <c r="N24">
        <f>IF(M24=10,10-M24*(Q24-H24)/10,IF(M24=5,5-M24*(Q24-H24)/10,0))</f>
        <v>9</v>
      </c>
      <c r="O24">
        <f>IF(M24&gt;4,IF(N24&lt;2,2,N24),N24)</f>
        <v>9</v>
      </c>
      <c r="P24">
        <f>ROUND(O24/2,0)*G24/5</f>
        <v>4</v>
      </c>
      <c r="Q24" s="34">
        <f t="shared" si="6"/>
        <v>2021</v>
      </c>
    </row>
    <row r="25" spans="1:17" ht="144" x14ac:dyDescent="0.55000000000000004">
      <c r="A25" s="3" t="s">
        <v>83</v>
      </c>
      <c r="B25" s="4" t="s">
        <v>87</v>
      </c>
      <c r="C25" s="3" t="s">
        <v>88</v>
      </c>
      <c r="D25" s="3" t="s">
        <v>135</v>
      </c>
      <c r="E25" s="2" t="s">
        <v>21</v>
      </c>
      <c r="F25" s="29">
        <v>8</v>
      </c>
      <c r="G25" s="29">
        <v>4</v>
      </c>
      <c r="H25" s="29">
        <v>2020</v>
      </c>
      <c r="I25" s="30">
        <f>P25</f>
        <v>4</v>
      </c>
      <c r="J25" s="31">
        <v>5</v>
      </c>
      <c r="K25" s="32">
        <f>I25+J25</f>
        <v>9</v>
      </c>
      <c r="L25" s="40"/>
      <c r="M25">
        <f>IF(F25&lt;2,IF(F25&lt;1,0,5),10)</f>
        <v>10</v>
      </c>
      <c r="N25">
        <f>IF(M25=10,10-M25*(Q25-H25)/10,IF(M25=5,5-M25*(Q25-H25)/10,0))</f>
        <v>9</v>
      </c>
      <c r="O25">
        <f>IF(M25&gt;4,IF(N25&lt;2,2,N25),N25)</f>
        <v>9</v>
      </c>
      <c r="P25">
        <f>ROUND(O25/2,0)*G25/5</f>
        <v>4</v>
      </c>
      <c r="Q25" s="34">
        <f t="shared" si="6"/>
        <v>2021</v>
      </c>
    </row>
    <row r="26" spans="1:17" ht="54" x14ac:dyDescent="0.55000000000000004">
      <c r="A26" s="3" t="s">
        <v>90</v>
      </c>
      <c r="B26" s="5" t="s">
        <v>91</v>
      </c>
      <c r="C26" s="3" t="s">
        <v>92</v>
      </c>
      <c r="D26" s="3" t="s">
        <v>93</v>
      </c>
      <c r="E26" s="2" t="s">
        <v>21</v>
      </c>
      <c r="F26" s="29">
        <v>1</v>
      </c>
      <c r="G26" s="29">
        <v>3</v>
      </c>
      <c r="H26" s="29">
        <v>1998</v>
      </c>
      <c r="I26" s="30">
        <f t="shared" si="7"/>
        <v>0.6</v>
      </c>
      <c r="J26" s="31">
        <v>2</v>
      </c>
      <c r="K26" s="32">
        <f t="shared" si="8"/>
        <v>2.6</v>
      </c>
      <c r="L26" s="39" t="s">
        <v>136</v>
      </c>
      <c r="M26">
        <f t="shared" si="9"/>
        <v>5</v>
      </c>
      <c r="N26">
        <f t="shared" si="10"/>
        <v>-6.5</v>
      </c>
      <c r="O26">
        <f t="shared" si="11"/>
        <v>2</v>
      </c>
      <c r="P26">
        <f t="shared" si="12"/>
        <v>0.6</v>
      </c>
      <c r="Q26" s="34">
        <f t="shared" si="6"/>
        <v>2021</v>
      </c>
    </row>
    <row r="27" spans="1:17" ht="90" x14ac:dyDescent="0.55000000000000004">
      <c r="A27" s="3" t="s">
        <v>90</v>
      </c>
      <c r="B27" s="5" t="s">
        <v>94</v>
      </c>
      <c r="C27" s="3" t="s">
        <v>95</v>
      </c>
      <c r="D27" s="3" t="s">
        <v>96</v>
      </c>
      <c r="E27" s="2" t="s">
        <v>21</v>
      </c>
      <c r="F27" s="29">
        <v>1</v>
      </c>
      <c r="G27" s="29">
        <v>3</v>
      </c>
      <c r="H27" s="29">
        <v>1998</v>
      </c>
      <c r="I27" s="30">
        <f t="shared" si="7"/>
        <v>0.6</v>
      </c>
      <c r="J27" s="31">
        <v>3</v>
      </c>
      <c r="K27" s="32">
        <f t="shared" si="8"/>
        <v>3.6</v>
      </c>
      <c r="L27" s="41"/>
      <c r="M27">
        <f t="shared" si="9"/>
        <v>5</v>
      </c>
      <c r="N27">
        <f t="shared" si="10"/>
        <v>-6.5</v>
      </c>
      <c r="O27">
        <f t="shared" si="11"/>
        <v>2</v>
      </c>
      <c r="P27">
        <f t="shared" si="12"/>
        <v>0.6</v>
      </c>
      <c r="Q27" s="34">
        <f t="shared" si="6"/>
        <v>2021</v>
      </c>
    </row>
    <row r="28" spans="1:17" x14ac:dyDescent="0.55000000000000004">
      <c r="A28" s="3" t="s">
        <v>90</v>
      </c>
      <c r="B28" s="5" t="s">
        <v>97</v>
      </c>
      <c r="C28" s="3" t="s">
        <v>98</v>
      </c>
      <c r="D28" s="3"/>
      <c r="E28" s="2" t="s">
        <v>21</v>
      </c>
      <c r="F28" s="29">
        <v>10</v>
      </c>
      <c r="G28" s="29">
        <v>3</v>
      </c>
      <c r="H28" s="29">
        <v>2021</v>
      </c>
      <c r="I28" s="30">
        <f>P28</f>
        <v>3</v>
      </c>
      <c r="J28" s="31">
        <v>4</v>
      </c>
      <c r="K28" s="32">
        <f>I28+J28</f>
        <v>7</v>
      </c>
      <c r="L28" s="41"/>
      <c r="M28">
        <f>IF(F28&lt;2,IF(F28&lt;1,0,5),10)</f>
        <v>10</v>
      </c>
      <c r="N28">
        <f>IF(M28=10,10-M28*(Q28-H28)/10,IF(M28=5,5-M28*(Q28-H28)/10,0))</f>
        <v>10</v>
      </c>
      <c r="O28">
        <f>IF(M28&gt;4,IF(N28&lt;2,2,N28),N28)</f>
        <v>10</v>
      </c>
      <c r="P28">
        <f>ROUND(O28/2,0)*G28/5</f>
        <v>3</v>
      </c>
      <c r="Q28" s="34">
        <f t="shared" si="6"/>
        <v>2021</v>
      </c>
    </row>
    <row r="29" spans="1:17" ht="36" x14ac:dyDescent="0.55000000000000004">
      <c r="A29" s="3"/>
      <c r="B29" s="5" t="s">
        <v>99</v>
      </c>
      <c r="C29" s="3" t="s">
        <v>100</v>
      </c>
      <c r="D29" s="3" t="s">
        <v>101</v>
      </c>
      <c r="E29" s="2" t="s">
        <v>21</v>
      </c>
      <c r="F29" s="29">
        <v>2</v>
      </c>
      <c r="G29" s="29">
        <v>3</v>
      </c>
      <c r="H29" s="29">
        <v>1998</v>
      </c>
      <c r="I29" s="30">
        <f t="shared" ref="I29" si="13">P29</f>
        <v>0.6</v>
      </c>
      <c r="J29" s="31">
        <v>2</v>
      </c>
      <c r="K29" s="32">
        <f t="shared" ref="K29" si="14">I29+J29</f>
        <v>2.6</v>
      </c>
      <c r="L29" s="41"/>
      <c r="M29">
        <f t="shared" ref="M29" si="15">IF(F29&lt;2,IF(F29&lt;1,0,5),10)</f>
        <v>10</v>
      </c>
      <c r="N29">
        <f t="shared" ref="N29" si="16">IF(M29=10,10-M29*(Q29-H29)/10,IF(M29=5,5-M29*(Q29-H29)/10,0))</f>
        <v>-13</v>
      </c>
      <c r="O29">
        <f t="shared" ref="O29" si="17">IF(M29&gt;4,IF(N29&lt;2,2,N29),N29)</f>
        <v>2</v>
      </c>
      <c r="P29">
        <f t="shared" ref="P29" si="18">ROUND(O29/2,0)*G29/5</f>
        <v>0.6</v>
      </c>
      <c r="Q29" s="34">
        <f t="shared" si="6"/>
        <v>2021</v>
      </c>
    </row>
    <row r="30" spans="1:17" ht="54" x14ac:dyDescent="0.55000000000000004">
      <c r="A30" s="3" t="s">
        <v>90</v>
      </c>
      <c r="B30" s="5" t="s">
        <v>102</v>
      </c>
      <c r="C30" s="3" t="s">
        <v>103</v>
      </c>
      <c r="D30" s="3" t="s">
        <v>104</v>
      </c>
      <c r="E30" s="2" t="s">
        <v>21</v>
      </c>
      <c r="F30" s="29">
        <v>2</v>
      </c>
      <c r="G30" s="29">
        <v>4</v>
      </c>
      <c r="H30" s="29">
        <v>1998</v>
      </c>
      <c r="I30" s="30">
        <f t="shared" si="7"/>
        <v>0.8</v>
      </c>
      <c r="J30" s="31">
        <v>2</v>
      </c>
      <c r="K30" s="32">
        <f t="shared" si="8"/>
        <v>2.8</v>
      </c>
      <c r="L30" s="41"/>
      <c r="M30">
        <f t="shared" si="9"/>
        <v>10</v>
      </c>
      <c r="N30">
        <f t="shared" si="10"/>
        <v>-13</v>
      </c>
      <c r="O30">
        <f t="shared" si="11"/>
        <v>2</v>
      </c>
      <c r="P30">
        <f t="shared" si="12"/>
        <v>0.8</v>
      </c>
      <c r="Q30" s="34">
        <f t="shared" si="6"/>
        <v>2021</v>
      </c>
    </row>
    <row r="31" spans="1:17" ht="54" x14ac:dyDescent="0.55000000000000004">
      <c r="A31" s="3" t="s">
        <v>90</v>
      </c>
      <c r="B31" s="5" t="s">
        <v>105</v>
      </c>
      <c r="C31" s="3" t="s">
        <v>106</v>
      </c>
      <c r="D31" s="3" t="s">
        <v>137</v>
      </c>
      <c r="E31" s="2" t="s">
        <v>21</v>
      </c>
      <c r="F31" s="29">
        <v>1</v>
      </c>
      <c r="G31" s="29">
        <v>3</v>
      </c>
      <c r="H31" s="29">
        <v>1998</v>
      </c>
      <c r="I31" s="30">
        <f t="shared" si="7"/>
        <v>0.6</v>
      </c>
      <c r="J31" s="31">
        <v>2</v>
      </c>
      <c r="K31" s="32">
        <f t="shared" si="8"/>
        <v>2.6</v>
      </c>
      <c r="L31" s="40"/>
      <c r="M31">
        <f t="shared" si="9"/>
        <v>5</v>
      </c>
      <c r="N31">
        <f t="shared" si="10"/>
        <v>-6.5</v>
      </c>
      <c r="O31">
        <f t="shared" si="11"/>
        <v>2</v>
      </c>
      <c r="P31">
        <f t="shared" si="12"/>
        <v>0.6</v>
      </c>
      <c r="Q31" s="34">
        <f t="shared" si="6"/>
        <v>2021</v>
      </c>
    </row>
    <row r="32" spans="1:17" ht="72" x14ac:dyDescent="0.55000000000000004">
      <c r="A32" s="3" t="s">
        <v>108</v>
      </c>
      <c r="B32" s="6" t="s">
        <v>109</v>
      </c>
      <c r="C32" s="3" t="s">
        <v>110</v>
      </c>
      <c r="D32" s="3" t="s">
        <v>138</v>
      </c>
      <c r="E32" s="2" t="s">
        <v>21</v>
      </c>
      <c r="F32" s="29">
        <v>10</v>
      </c>
      <c r="G32" s="29">
        <v>3</v>
      </c>
      <c r="H32" s="29">
        <v>2021</v>
      </c>
      <c r="I32" s="30">
        <f t="shared" si="0"/>
        <v>3</v>
      </c>
      <c r="J32" s="31">
        <v>2</v>
      </c>
      <c r="K32" s="32">
        <f t="shared" si="1"/>
        <v>5</v>
      </c>
      <c r="L32" s="33" t="s">
        <v>139</v>
      </c>
      <c r="M32">
        <f t="shared" si="2"/>
        <v>10</v>
      </c>
      <c r="N32">
        <f t="shared" si="3"/>
        <v>10</v>
      </c>
      <c r="O32">
        <f t="shared" si="4"/>
        <v>10</v>
      </c>
      <c r="P32">
        <f t="shared" si="5"/>
        <v>3</v>
      </c>
      <c r="Q32" s="34">
        <f t="shared" si="6"/>
        <v>2021</v>
      </c>
    </row>
    <row r="33" spans="1:17" ht="90" x14ac:dyDescent="0.55000000000000004">
      <c r="A33" s="3" t="s">
        <v>112</v>
      </c>
      <c r="B33" s="8" t="s">
        <v>113</v>
      </c>
      <c r="C33" s="3" t="s">
        <v>114</v>
      </c>
      <c r="D33" s="3" t="s">
        <v>140</v>
      </c>
      <c r="E33" s="2" t="s">
        <v>21</v>
      </c>
      <c r="F33" s="29">
        <v>8</v>
      </c>
      <c r="G33" s="29">
        <v>3</v>
      </c>
      <c r="H33" s="29">
        <v>2020</v>
      </c>
      <c r="I33" s="30">
        <f>P33</f>
        <v>3</v>
      </c>
      <c r="J33" s="31">
        <v>2</v>
      </c>
      <c r="K33" s="32">
        <f>I33+J33</f>
        <v>5</v>
      </c>
      <c r="L33" s="33" t="s">
        <v>141</v>
      </c>
      <c r="M33">
        <f>IF(F33&lt;2,IF(F33&lt;1,0,5),10)</f>
        <v>10</v>
      </c>
      <c r="N33">
        <f>IF(M33=10,10-M33*(Q33-H33)/10,IF(M33=5,5-M33*(Q33-H33)/10,0))</f>
        <v>9</v>
      </c>
      <c r="O33">
        <f>IF(M33&gt;4,IF(N33&lt;2,2,N33),N33)</f>
        <v>9</v>
      </c>
      <c r="P33">
        <f>ROUND(O33/2,0)*G33/5</f>
        <v>3</v>
      </c>
      <c r="Q33" s="34">
        <f t="shared" si="6"/>
        <v>2021</v>
      </c>
    </row>
  </sheetData>
  <autoFilter ref="A2:Q32" xr:uid="{CBCFD50E-E066-48CA-8700-DC257B81862B}"/>
  <mergeCells count="8">
    <mergeCell ref="L24:L25"/>
    <mergeCell ref="L26:L31"/>
    <mergeCell ref="L3:L7"/>
    <mergeCell ref="L10:L11"/>
    <mergeCell ref="L13:L16"/>
    <mergeCell ref="L17:L19"/>
    <mergeCell ref="L20:L21"/>
    <mergeCell ref="L22:L23"/>
  </mergeCells>
  <phoneticPr fontId="2"/>
  <conditionalFormatting sqref="K3:K33">
    <cfRule type="dataBar" priority="2">
      <dataBar>
        <cfvo type="min"/>
        <cfvo type="max"/>
        <color rgb="FF63C384"/>
      </dataBar>
      <extLst>
        <ext xmlns:x14="http://schemas.microsoft.com/office/spreadsheetml/2009/9/main" uri="{B025F937-C7B1-47D3-B67F-A62EFF666E3E}">
          <x14:id>{63AFDF29-70A6-4DCE-BB51-50CAA4228BDE}</x14:id>
        </ext>
      </extLst>
    </cfRule>
  </conditionalFormatting>
  <conditionalFormatting sqref="I3:J33">
    <cfRule type="dataBar" priority="1">
      <dataBar>
        <cfvo type="min"/>
        <cfvo type="max"/>
        <color rgb="FF008AEF"/>
      </dataBar>
      <extLst>
        <ext xmlns:x14="http://schemas.microsoft.com/office/spreadsheetml/2009/9/main" uri="{B025F937-C7B1-47D3-B67F-A62EFF666E3E}">
          <x14:id>{637CBEF6-48EC-4CCE-B134-EFEA1BEAE84B}</x14:id>
        </ext>
      </extLst>
    </cfRule>
  </conditionalFormatting>
  <pageMargins left="0.7" right="0.7" top="0.75" bottom="0.75" header="0.3" footer="0.3"/>
  <pageSetup paperSize="9" scale="33" orientation="portrait" horizontalDpi="4294967293" r:id="rId1"/>
  <extLst>
    <ext xmlns:x14="http://schemas.microsoft.com/office/spreadsheetml/2009/9/main" uri="{78C0D931-6437-407d-A8EE-F0AAD7539E65}">
      <x14:conditionalFormattings>
        <x14:conditionalFormatting xmlns:xm="http://schemas.microsoft.com/office/excel/2006/main">
          <x14:cfRule type="dataBar" id="{63AFDF29-70A6-4DCE-BB51-50CAA4228BDE}">
            <x14:dataBar minLength="0" maxLength="100" border="1" negativeBarBorderColorSameAsPositive="0">
              <x14:cfvo type="autoMin"/>
              <x14:cfvo type="autoMax"/>
              <x14:borderColor rgb="FF63C384"/>
              <x14:negativeFillColor rgb="FFFF0000"/>
              <x14:negativeBorderColor rgb="FFFF0000"/>
              <x14:axisColor rgb="FF000000"/>
            </x14:dataBar>
          </x14:cfRule>
          <xm:sqref>K3:K33</xm:sqref>
        </x14:conditionalFormatting>
        <x14:conditionalFormatting xmlns:xm="http://schemas.microsoft.com/office/excel/2006/main">
          <x14:cfRule type="dataBar" id="{637CBEF6-48EC-4CCE-B134-EFEA1BEAE84B}">
            <x14:dataBar minLength="0" maxLength="100" border="1" negativeBarBorderColorSameAsPositive="0">
              <x14:cfvo type="autoMin"/>
              <x14:cfvo type="autoMax"/>
              <x14:borderColor rgb="FF008AEF"/>
              <x14:negativeFillColor rgb="FFFF0000"/>
              <x14:negativeBorderColor rgb="FFFF0000"/>
              <x14:axisColor rgb="FF000000"/>
            </x14:dataBar>
          </x14:cfRule>
          <xm:sqref>I3:J33</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19CB3C-4C6F-4D49-9EA2-0D3DF6CD3E59}">
  <sheetPr>
    <pageSetUpPr fitToPage="1"/>
  </sheetPr>
  <dimension ref="A1:V51"/>
  <sheetViews>
    <sheetView topLeftCell="A46" zoomScale="77" zoomScaleNormal="77" workbookViewId="0">
      <selection activeCell="D24" sqref="D24"/>
    </sheetView>
  </sheetViews>
  <sheetFormatPr defaultRowHeight="18" x14ac:dyDescent="0.55000000000000004"/>
  <cols>
    <col min="1" max="1" width="18.5" style="1" customWidth="1"/>
    <col min="2" max="2" width="27.75" customWidth="1"/>
    <col min="3" max="3" width="56.58203125" style="1" customWidth="1"/>
    <col min="4" max="5" width="35.58203125" style="1" customWidth="1"/>
    <col min="6" max="10" width="5.08203125" customWidth="1"/>
    <col min="11" max="16" width="8.58203125" customWidth="1"/>
    <col min="17" max="17" width="54" customWidth="1"/>
    <col min="18" max="22" width="8.58203125" hidden="1" customWidth="1"/>
  </cols>
  <sheetData>
    <row r="1" spans="1:22" x14ac:dyDescent="0.55000000000000004">
      <c r="O1" t="s">
        <v>0</v>
      </c>
      <c r="P1">
        <v>2021</v>
      </c>
    </row>
    <row r="2" spans="1:22" ht="21" customHeight="1" x14ac:dyDescent="0.55000000000000004">
      <c r="B2" s="2" t="s">
        <v>2</v>
      </c>
      <c r="C2" s="3" t="s">
        <v>3</v>
      </c>
      <c r="D2" s="3" t="s">
        <v>142</v>
      </c>
      <c r="E2" s="3" t="s">
        <v>4</v>
      </c>
      <c r="F2" s="22" t="s">
        <v>143</v>
      </c>
      <c r="G2" s="17" t="s">
        <v>144</v>
      </c>
      <c r="H2" s="11" t="s">
        <v>5</v>
      </c>
      <c r="I2" s="14" t="s">
        <v>145</v>
      </c>
      <c r="J2" s="21" t="s">
        <v>146</v>
      </c>
      <c r="K2" s="24" t="s">
        <v>6</v>
      </c>
      <c r="L2" s="24" t="s">
        <v>7</v>
      </c>
      <c r="M2" s="24" t="s">
        <v>8</v>
      </c>
      <c r="N2" s="24" t="s">
        <v>9</v>
      </c>
      <c r="O2" s="25" t="s">
        <v>10</v>
      </c>
      <c r="P2" s="26" t="s">
        <v>11</v>
      </c>
      <c r="Q2" s="27" t="s">
        <v>12</v>
      </c>
      <c r="R2" s="28" t="s">
        <v>13</v>
      </c>
      <c r="S2" s="28" t="s">
        <v>14</v>
      </c>
      <c r="T2" s="28" t="s">
        <v>15</v>
      </c>
      <c r="U2" s="28" t="s">
        <v>16</v>
      </c>
      <c r="V2" s="28" t="s">
        <v>17</v>
      </c>
    </row>
    <row r="3" spans="1:22" x14ac:dyDescent="0.55000000000000004">
      <c r="A3" s="1" t="s">
        <v>18</v>
      </c>
      <c r="B3" s="2" t="s">
        <v>19</v>
      </c>
      <c r="C3" s="3" t="s">
        <v>20</v>
      </c>
      <c r="D3" s="3"/>
      <c r="E3" s="3"/>
      <c r="F3" s="2" t="s">
        <v>21</v>
      </c>
      <c r="G3" s="2" t="s">
        <v>21</v>
      </c>
      <c r="H3" s="2" t="s">
        <v>21</v>
      </c>
      <c r="I3" s="2"/>
      <c r="J3" s="2" t="s">
        <v>21</v>
      </c>
      <c r="K3" s="29">
        <v>0</v>
      </c>
      <c r="L3" s="29">
        <v>1</v>
      </c>
      <c r="M3" s="29">
        <v>2020</v>
      </c>
      <c r="N3" s="30">
        <f>U3</f>
        <v>0</v>
      </c>
      <c r="O3" s="31">
        <v>0</v>
      </c>
      <c r="P3" s="32">
        <f>N3+O3</f>
        <v>0</v>
      </c>
      <c r="Q3" s="33"/>
      <c r="R3">
        <f>IF(K3&lt;2,IF(K3&lt;1,0,5),10)</f>
        <v>0</v>
      </c>
      <c r="S3">
        <f>IF(R3=10,10-R3*(V3-M3)/10,IF(R3=5,5-R3*(V3-M3)/10,0))</f>
        <v>0</v>
      </c>
      <c r="T3">
        <f>IF(R3&gt;4,IF(S3&lt;2,2,S3),S3)</f>
        <v>0</v>
      </c>
      <c r="U3">
        <f>ROUND(T3/2,0)*L3/5</f>
        <v>0</v>
      </c>
      <c r="V3" s="34">
        <f>P1</f>
        <v>2021</v>
      </c>
    </row>
    <row r="4" spans="1:22" x14ac:dyDescent="0.55000000000000004">
      <c r="A4" s="1" t="s">
        <v>23</v>
      </c>
      <c r="B4" s="2" t="s">
        <v>24</v>
      </c>
      <c r="C4" s="3" t="s">
        <v>25</v>
      </c>
      <c r="D4" s="3"/>
      <c r="E4" s="3"/>
      <c r="F4" s="2" t="s">
        <v>21</v>
      </c>
      <c r="G4" s="2" t="s">
        <v>21</v>
      </c>
      <c r="H4" s="2" t="s">
        <v>21</v>
      </c>
      <c r="I4" s="2" t="s">
        <v>21</v>
      </c>
      <c r="J4" s="2" t="s">
        <v>21</v>
      </c>
      <c r="K4" s="29">
        <v>0</v>
      </c>
      <c r="L4" s="29">
        <v>1</v>
      </c>
      <c r="M4" s="29">
        <v>2020</v>
      </c>
      <c r="N4" s="30">
        <f t="shared" ref="N4:N50" si="0">U4</f>
        <v>0</v>
      </c>
      <c r="O4" s="31">
        <v>0</v>
      </c>
      <c r="P4" s="32">
        <f t="shared" ref="P4:P50" si="1">N4+O4</f>
        <v>0</v>
      </c>
      <c r="Q4" s="33"/>
      <c r="R4">
        <f t="shared" ref="R4:R50" si="2">IF(K4&lt;2,IF(K4&lt;1,0,5),10)</f>
        <v>0</v>
      </c>
      <c r="S4">
        <f t="shared" ref="S4:S50" si="3">IF(R4=10,10-R4*(V4-M4)/10,IF(R4=5,5-R4*(V4-M4)/10,0))</f>
        <v>0</v>
      </c>
      <c r="T4">
        <f t="shared" ref="T4:T50" si="4">IF(R4&gt;4,IF(S4&lt;2,2,S4),S4)</f>
        <v>0</v>
      </c>
      <c r="U4">
        <f t="shared" ref="U4:U50" si="5">ROUND(T4/2,0)*L4/5</f>
        <v>0</v>
      </c>
      <c r="V4" s="34">
        <f>V3</f>
        <v>2021</v>
      </c>
    </row>
    <row r="5" spans="1:22" x14ac:dyDescent="0.55000000000000004">
      <c r="A5" s="1" t="s">
        <v>23</v>
      </c>
      <c r="B5" s="2" t="s">
        <v>147</v>
      </c>
      <c r="C5" s="3" t="s">
        <v>148</v>
      </c>
      <c r="D5" s="3"/>
      <c r="E5" s="3" t="s">
        <v>149</v>
      </c>
      <c r="F5" s="2" t="s">
        <v>21</v>
      </c>
      <c r="G5" s="2"/>
      <c r="H5" s="2"/>
      <c r="I5" s="2"/>
      <c r="J5" s="2"/>
      <c r="K5" s="29">
        <v>0</v>
      </c>
      <c r="L5" s="29">
        <v>1</v>
      </c>
      <c r="M5" s="29">
        <v>2020</v>
      </c>
      <c r="N5" s="30">
        <f t="shared" si="0"/>
        <v>0</v>
      </c>
      <c r="O5" s="31">
        <v>0</v>
      </c>
      <c r="P5" s="32">
        <f t="shared" si="1"/>
        <v>0</v>
      </c>
      <c r="Q5" s="33"/>
      <c r="R5">
        <f t="shared" si="2"/>
        <v>0</v>
      </c>
      <c r="S5">
        <f t="shared" si="3"/>
        <v>0</v>
      </c>
      <c r="T5">
        <f t="shared" si="4"/>
        <v>0</v>
      </c>
      <c r="U5">
        <f t="shared" si="5"/>
        <v>0</v>
      </c>
      <c r="V5" s="34">
        <f t="shared" ref="V5:V51" si="6">V4</f>
        <v>2021</v>
      </c>
    </row>
    <row r="6" spans="1:22" ht="36" x14ac:dyDescent="0.55000000000000004">
      <c r="A6" s="1" t="s">
        <v>23</v>
      </c>
      <c r="B6" s="2" t="s">
        <v>150</v>
      </c>
      <c r="C6" s="3" t="s">
        <v>151</v>
      </c>
      <c r="D6" s="3" t="s">
        <v>152</v>
      </c>
      <c r="E6" s="3" t="s">
        <v>153</v>
      </c>
      <c r="F6" s="2" t="s">
        <v>21</v>
      </c>
      <c r="G6" s="2"/>
      <c r="H6" s="2"/>
      <c r="I6" s="2"/>
      <c r="J6" s="2"/>
      <c r="K6" s="29">
        <v>0</v>
      </c>
      <c r="L6" s="29">
        <v>1</v>
      </c>
      <c r="M6" s="29">
        <v>2020</v>
      </c>
      <c r="N6" s="30">
        <f>U6</f>
        <v>0</v>
      </c>
      <c r="O6" s="31">
        <v>0</v>
      </c>
      <c r="P6" s="32">
        <f>N6+O6</f>
        <v>0</v>
      </c>
      <c r="Q6" s="33"/>
      <c r="R6">
        <f t="shared" ref="R6" si="7">IF(K6&lt;2,IF(K6&lt;1,0,5),10)</f>
        <v>0</v>
      </c>
      <c r="S6">
        <f t="shared" ref="S6" si="8">IF(R6=10,10-R6*(V6-M6)/10,IF(R6=5,5-R6*(V6-M6)/10,0))</f>
        <v>0</v>
      </c>
      <c r="T6">
        <f t="shared" ref="T6" si="9">IF(R6&gt;4,IF(S6&lt;2,2,S6),S6)</f>
        <v>0</v>
      </c>
      <c r="U6">
        <f t="shared" ref="U6" si="10">ROUND(T6/2,0)*L6/5</f>
        <v>0</v>
      </c>
      <c r="V6" s="34">
        <f t="shared" si="6"/>
        <v>2021</v>
      </c>
    </row>
    <row r="7" spans="1:22" ht="72" x14ac:dyDescent="0.55000000000000004">
      <c r="A7" s="1" t="s">
        <v>23</v>
      </c>
      <c r="B7" s="36" t="s">
        <v>26</v>
      </c>
      <c r="C7" s="3" t="s">
        <v>27</v>
      </c>
      <c r="D7" s="3" t="s">
        <v>154</v>
      </c>
      <c r="E7" s="3" t="s">
        <v>28</v>
      </c>
      <c r="F7" s="2" t="s">
        <v>21</v>
      </c>
      <c r="G7" s="2" t="s">
        <v>21</v>
      </c>
      <c r="H7" s="2" t="s">
        <v>21</v>
      </c>
      <c r="I7" s="2" t="s">
        <v>21</v>
      </c>
      <c r="J7" s="2" t="s">
        <v>21</v>
      </c>
      <c r="K7" s="29">
        <v>0</v>
      </c>
      <c r="L7" s="29">
        <v>1</v>
      </c>
      <c r="M7" s="29">
        <v>2020</v>
      </c>
      <c r="N7" s="30">
        <f>U7</f>
        <v>0</v>
      </c>
      <c r="O7" s="31">
        <v>0</v>
      </c>
      <c r="P7" s="32">
        <f>N7+O7</f>
        <v>0</v>
      </c>
      <c r="Q7" s="33"/>
      <c r="R7">
        <f>IF(K7&lt;2,IF(K7&lt;1,0,5),10)</f>
        <v>0</v>
      </c>
      <c r="S7">
        <f>IF(R7=10,10-R7*(V7-M7)/10,IF(R7=5,5-R7*(V7-M7)/10,0))</f>
        <v>0</v>
      </c>
      <c r="T7">
        <f>IF(R7&gt;4,IF(S7&lt;2,2,S7),S7)</f>
        <v>0</v>
      </c>
      <c r="U7">
        <f>ROUND(T7/2,0)*L7/5</f>
        <v>0</v>
      </c>
      <c r="V7" s="34">
        <f t="shared" si="6"/>
        <v>2021</v>
      </c>
    </row>
    <row r="8" spans="1:22" x14ac:dyDescent="0.55000000000000004">
      <c r="A8" s="1" t="s">
        <v>23</v>
      </c>
      <c r="B8" s="36" t="s">
        <v>29</v>
      </c>
      <c r="C8" s="3" t="s">
        <v>30</v>
      </c>
      <c r="D8" s="3" t="s">
        <v>155</v>
      </c>
      <c r="E8" s="3" t="s">
        <v>31</v>
      </c>
      <c r="F8" s="2" t="s">
        <v>21</v>
      </c>
      <c r="G8" s="2" t="s">
        <v>21</v>
      </c>
      <c r="H8" s="2" t="s">
        <v>21</v>
      </c>
      <c r="I8" s="2" t="s">
        <v>21</v>
      </c>
      <c r="J8" s="2" t="s">
        <v>21</v>
      </c>
      <c r="K8" s="29">
        <v>0</v>
      </c>
      <c r="L8" s="29">
        <v>1</v>
      </c>
      <c r="M8" s="29">
        <v>2020</v>
      </c>
      <c r="N8" s="30">
        <f t="shared" si="0"/>
        <v>0</v>
      </c>
      <c r="O8" s="31">
        <v>0</v>
      </c>
      <c r="P8" s="32">
        <f t="shared" si="1"/>
        <v>0</v>
      </c>
      <c r="Q8" s="33"/>
      <c r="R8">
        <f t="shared" si="2"/>
        <v>0</v>
      </c>
      <c r="S8">
        <f t="shared" si="3"/>
        <v>0</v>
      </c>
      <c r="T8">
        <f t="shared" si="4"/>
        <v>0</v>
      </c>
      <c r="U8">
        <f t="shared" si="5"/>
        <v>0</v>
      </c>
      <c r="V8" s="34">
        <f t="shared" si="6"/>
        <v>2021</v>
      </c>
    </row>
    <row r="9" spans="1:22" ht="36" x14ac:dyDescent="0.55000000000000004">
      <c r="A9" s="1" t="s">
        <v>23</v>
      </c>
      <c r="B9" s="36" t="s">
        <v>32</v>
      </c>
      <c r="C9" s="3" t="s">
        <v>33</v>
      </c>
      <c r="D9" s="3" t="s">
        <v>155</v>
      </c>
      <c r="E9" s="3" t="s">
        <v>31</v>
      </c>
      <c r="F9" s="2" t="s">
        <v>21</v>
      </c>
      <c r="G9" s="2" t="s">
        <v>21</v>
      </c>
      <c r="H9" s="2" t="s">
        <v>21</v>
      </c>
      <c r="I9" s="2"/>
      <c r="J9" s="2"/>
      <c r="K9" s="29">
        <v>0</v>
      </c>
      <c r="L9" s="29">
        <v>1</v>
      </c>
      <c r="M9" s="29">
        <v>2020</v>
      </c>
      <c r="N9" s="30">
        <f>U9</f>
        <v>0</v>
      </c>
      <c r="O9" s="31">
        <v>0</v>
      </c>
      <c r="P9" s="32">
        <f>N9+O9</f>
        <v>0</v>
      </c>
      <c r="Q9" s="33"/>
      <c r="R9">
        <f>IF(K9&lt;2,IF(K9&lt;1,0,5),10)</f>
        <v>0</v>
      </c>
      <c r="S9">
        <f>IF(R9=10,10-R9*(V9-M9)/10,IF(R9=5,5-R9*(V9-M9)/10,0))</f>
        <v>0</v>
      </c>
      <c r="T9">
        <f>IF(R9&gt;4,IF(S9&lt;2,2,S9),S9)</f>
        <v>0</v>
      </c>
      <c r="U9">
        <f>ROUND(T9/2,0)*L9/5</f>
        <v>0</v>
      </c>
      <c r="V9" s="34">
        <f t="shared" si="6"/>
        <v>2021</v>
      </c>
    </row>
    <row r="10" spans="1:22" ht="36" x14ac:dyDescent="0.55000000000000004">
      <c r="A10" s="20" t="s">
        <v>49</v>
      </c>
      <c r="B10" s="2" t="s">
        <v>156</v>
      </c>
      <c r="C10" s="3" t="s">
        <v>157</v>
      </c>
      <c r="D10" s="3"/>
      <c r="E10" s="3"/>
      <c r="F10" s="2" t="s">
        <v>21</v>
      </c>
      <c r="G10" s="2" t="s">
        <v>21</v>
      </c>
      <c r="H10" s="2"/>
      <c r="I10" s="2" t="s">
        <v>21</v>
      </c>
      <c r="J10" s="2" t="s">
        <v>21</v>
      </c>
      <c r="K10" s="29">
        <v>0</v>
      </c>
      <c r="L10" s="29">
        <v>1</v>
      </c>
      <c r="M10" s="29">
        <v>2020</v>
      </c>
      <c r="N10" s="30">
        <f>U10</f>
        <v>0</v>
      </c>
      <c r="O10" s="31">
        <v>0</v>
      </c>
      <c r="P10" s="32">
        <f>N10+O10</f>
        <v>0</v>
      </c>
      <c r="Q10" s="33"/>
      <c r="R10">
        <f>IF(K10&lt;2,IF(K10&lt;1,0,5),10)</f>
        <v>0</v>
      </c>
      <c r="S10">
        <f>IF(R10=10,10-R10*(V10-M10)/10,IF(R10=5,5-R10*(V10-M10)/10,0))</f>
        <v>0</v>
      </c>
      <c r="T10">
        <f>IF(R10&gt;4,IF(S10&lt;2,2,S10),S10)</f>
        <v>0</v>
      </c>
      <c r="U10">
        <f>ROUND(T10/2,0)*L10/5</f>
        <v>0</v>
      </c>
      <c r="V10" s="34">
        <f t="shared" si="6"/>
        <v>2021</v>
      </c>
    </row>
    <row r="11" spans="1:22" ht="72" x14ac:dyDescent="0.55000000000000004">
      <c r="A11" s="1" t="s">
        <v>23</v>
      </c>
      <c r="B11" s="2" t="s">
        <v>34</v>
      </c>
      <c r="C11" s="3" t="s">
        <v>35</v>
      </c>
      <c r="D11" s="3"/>
      <c r="E11" s="3" t="s">
        <v>36</v>
      </c>
      <c r="F11" s="2" t="s">
        <v>21</v>
      </c>
      <c r="G11" s="2" t="s">
        <v>21</v>
      </c>
      <c r="H11" s="2" t="s">
        <v>21</v>
      </c>
      <c r="I11" s="2"/>
      <c r="J11" s="2" t="s">
        <v>21</v>
      </c>
      <c r="K11" s="29">
        <v>0</v>
      </c>
      <c r="L11" s="29">
        <v>1</v>
      </c>
      <c r="M11" s="29">
        <v>2020</v>
      </c>
      <c r="N11" s="30">
        <f t="shared" si="0"/>
        <v>0</v>
      </c>
      <c r="O11" s="31">
        <v>0</v>
      </c>
      <c r="P11" s="32">
        <f t="shared" si="1"/>
        <v>0</v>
      </c>
      <c r="Q11" s="33"/>
      <c r="R11">
        <f t="shared" si="2"/>
        <v>0</v>
      </c>
      <c r="S11">
        <f t="shared" si="3"/>
        <v>0</v>
      </c>
      <c r="T11">
        <f t="shared" si="4"/>
        <v>0</v>
      </c>
      <c r="U11">
        <f t="shared" si="5"/>
        <v>0</v>
      </c>
      <c r="V11" s="34">
        <f t="shared" si="6"/>
        <v>2021</v>
      </c>
    </row>
    <row r="12" spans="1:22" ht="36" x14ac:dyDescent="0.55000000000000004">
      <c r="A12" s="1" t="s">
        <v>23</v>
      </c>
      <c r="B12" s="2" t="s">
        <v>158</v>
      </c>
      <c r="C12" s="3" t="s">
        <v>159</v>
      </c>
      <c r="D12" s="3" t="s">
        <v>160</v>
      </c>
      <c r="E12" s="3" t="s">
        <v>161</v>
      </c>
      <c r="F12" s="2" t="s">
        <v>21</v>
      </c>
      <c r="G12" s="2" t="s">
        <v>21</v>
      </c>
      <c r="H12" s="2"/>
      <c r="I12" s="2"/>
      <c r="J12" s="2" t="s">
        <v>21</v>
      </c>
      <c r="K12" s="29">
        <v>0</v>
      </c>
      <c r="L12" s="29">
        <v>1</v>
      </c>
      <c r="M12" s="29">
        <v>2020</v>
      </c>
      <c r="N12" s="30">
        <f t="shared" si="0"/>
        <v>0</v>
      </c>
      <c r="O12" s="31">
        <v>0</v>
      </c>
      <c r="P12" s="32">
        <f t="shared" si="1"/>
        <v>0</v>
      </c>
      <c r="Q12" s="33"/>
      <c r="R12">
        <f t="shared" si="2"/>
        <v>0</v>
      </c>
      <c r="S12">
        <f t="shared" si="3"/>
        <v>0</v>
      </c>
      <c r="T12">
        <f t="shared" si="4"/>
        <v>0</v>
      </c>
      <c r="U12">
        <f t="shared" si="5"/>
        <v>0</v>
      </c>
      <c r="V12" s="34">
        <f t="shared" si="6"/>
        <v>2021</v>
      </c>
    </row>
    <row r="13" spans="1:22" x14ac:dyDescent="0.55000000000000004">
      <c r="A13" s="1" t="s">
        <v>23</v>
      </c>
      <c r="B13" s="2" t="s">
        <v>37</v>
      </c>
      <c r="C13" s="3" t="s">
        <v>38</v>
      </c>
      <c r="D13" s="3"/>
      <c r="E13" s="3"/>
      <c r="F13" s="2" t="s">
        <v>21</v>
      </c>
      <c r="G13" s="2"/>
      <c r="H13" s="2" t="s">
        <v>21</v>
      </c>
      <c r="I13" s="2"/>
      <c r="J13" s="2"/>
      <c r="K13" s="29">
        <v>0</v>
      </c>
      <c r="L13" s="29">
        <v>1</v>
      </c>
      <c r="M13" s="29">
        <v>2020</v>
      </c>
      <c r="N13" s="30">
        <f t="shared" si="0"/>
        <v>0</v>
      </c>
      <c r="O13" s="31">
        <v>0</v>
      </c>
      <c r="P13" s="32">
        <f t="shared" si="1"/>
        <v>0</v>
      </c>
      <c r="Q13" s="33"/>
      <c r="R13">
        <f t="shared" si="2"/>
        <v>0</v>
      </c>
      <c r="S13">
        <f t="shared" si="3"/>
        <v>0</v>
      </c>
      <c r="T13">
        <f t="shared" si="4"/>
        <v>0</v>
      </c>
      <c r="U13">
        <f t="shared" si="5"/>
        <v>0</v>
      </c>
      <c r="V13" s="34">
        <f t="shared" si="6"/>
        <v>2021</v>
      </c>
    </row>
    <row r="14" spans="1:22" ht="54" x14ac:dyDescent="0.55000000000000004">
      <c r="A14" s="20" t="s">
        <v>39</v>
      </c>
      <c r="B14" s="4" t="s">
        <v>40</v>
      </c>
      <c r="C14" s="3" t="s">
        <v>41</v>
      </c>
      <c r="D14" s="3" t="s">
        <v>162</v>
      </c>
      <c r="E14" s="3" t="s">
        <v>119</v>
      </c>
      <c r="F14" s="2" t="s">
        <v>21</v>
      </c>
      <c r="G14" s="2" t="s">
        <v>21</v>
      </c>
      <c r="H14" s="2" t="s">
        <v>21</v>
      </c>
      <c r="I14" s="2"/>
      <c r="J14" s="2" t="s">
        <v>21</v>
      </c>
      <c r="K14" s="29">
        <v>0</v>
      </c>
      <c r="L14" s="29">
        <v>1</v>
      </c>
      <c r="M14" s="29">
        <v>2020</v>
      </c>
      <c r="N14" s="30">
        <f t="shared" si="0"/>
        <v>0</v>
      </c>
      <c r="O14" s="31">
        <v>0</v>
      </c>
      <c r="P14" s="32">
        <f t="shared" si="1"/>
        <v>0</v>
      </c>
      <c r="Q14" s="33"/>
      <c r="R14">
        <f t="shared" si="2"/>
        <v>0</v>
      </c>
      <c r="S14">
        <f t="shared" si="3"/>
        <v>0</v>
      </c>
      <c r="T14">
        <f t="shared" si="4"/>
        <v>0</v>
      </c>
      <c r="U14">
        <f t="shared" si="5"/>
        <v>0</v>
      </c>
      <c r="V14" s="34">
        <f t="shared" si="6"/>
        <v>2021</v>
      </c>
    </row>
    <row r="15" spans="1:22" ht="36" x14ac:dyDescent="0.55000000000000004">
      <c r="A15" s="20" t="s">
        <v>39</v>
      </c>
      <c r="B15" s="4" t="s">
        <v>163</v>
      </c>
      <c r="C15" s="3" t="s">
        <v>164</v>
      </c>
      <c r="D15" s="3"/>
      <c r="E15" s="3" t="s">
        <v>165</v>
      </c>
      <c r="F15" s="2" t="s">
        <v>21</v>
      </c>
      <c r="G15" s="2" t="s">
        <v>21</v>
      </c>
      <c r="H15" s="2"/>
      <c r="I15" s="2" t="s">
        <v>21</v>
      </c>
      <c r="J15" s="2" t="s">
        <v>21</v>
      </c>
      <c r="K15" s="29">
        <v>0</v>
      </c>
      <c r="L15" s="29">
        <v>1</v>
      </c>
      <c r="M15" s="29">
        <v>2020</v>
      </c>
      <c r="N15" s="30">
        <f>U15</f>
        <v>0</v>
      </c>
      <c r="O15" s="31">
        <v>0</v>
      </c>
      <c r="P15" s="32">
        <f>N15+O15</f>
        <v>0</v>
      </c>
      <c r="Q15" s="33"/>
      <c r="R15">
        <f>IF(K15&lt;2,IF(K15&lt;1,0,5),10)</f>
        <v>0</v>
      </c>
      <c r="S15">
        <f>IF(R15=10,10-R15*(V15-M15)/10,IF(R15=5,5-R15*(V15-M15)/10,0))</f>
        <v>0</v>
      </c>
      <c r="T15">
        <f>IF(R15&gt;4,IF(S15&lt;2,2,S15),S15)</f>
        <v>0</v>
      </c>
      <c r="U15">
        <f>ROUND(T15/2,0)*L15/5</f>
        <v>0</v>
      </c>
      <c r="V15" s="34">
        <f t="shared" si="6"/>
        <v>2021</v>
      </c>
    </row>
    <row r="16" spans="1:22" ht="36" x14ac:dyDescent="0.55000000000000004">
      <c r="A16" s="20" t="s">
        <v>39</v>
      </c>
      <c r="B16" s="4" t="s">
        <v>43</v>
      </c>
      <c r="C16" s="3" t="s">
        <v>44</v>
      </c>
      <c r="D16" s="3"/>
      <c r="E16" s="3" t="s">
        <v>45</v>
      </c>
      <c r="F16" s="2" t="s">
        <v>21</v>
      </c>
      <c r="G16" s="2" t="s">
        <v>21</v>
      </c>
      <c r="H16" s="2" t="s">
        <v>21</v>
      </c>
      <c r="I16" s="2"/>
      <c r="J16" s="2"/>
      <c r="K16" s="29">
        <v>0</v>
      </c>
      <c r="L16" s="29">
        <v>1</v>
      </c>
      <c r="M16" s="29">
        <v>2020</v>
      </c>
      <c r="N16" s="30">
        <f>U16</f>
        <v>0</v>
      </c>
      <c r="O16" s="31">
        <v>0</v>
      </c>
      <c r="P16" s="32">
        <f>N16+O16</f>
        <v>0</v>
      </c>
      <c r="Q16" s="33"/>
      <c r="R16">
        <f>IF(K16&lt;2,IF(K16&lt;1,0,5),10)</f>
        <v>0</v>
      </c>
      <c r="S16">
        <f>IF(R16=10,10-R16*(V16-M16)/10,IF(R16=5,5-R16*(V16-M16)/10,0))</f>
        <v>0</v>
      </c>
      <c r="T16">
        <f>IF(R16&gt;4,IF(S16&lt;2,2,S16),S16)</f>
        <v>0</v>
      </c>
      <c r="U16">
        <f>ROUND(T16/2,0)*L16/5</f>
        <v>0</v>
      </c>
      <c r="V16" s="34">
        <f t="shared" si="6"/>
        <v>2021</v>
      </c>
    </row>
    <row r="17" spans="1:22" ht="36" x14ac:dyDescent="0.55000000000000004">
      <c r="A17" s="20" t="s">
        <v>39</v>
      </c>
      <c r="B17" s="4" t="s">
        <v>166</v>
      </c>
      <c r="C17" s="3" t="s">
        <v>167</v>
      </c>
      <c r="D17" s="3" t="s">
        <v>168</v>
      </c>
      <c r="E17" s="3" t="s">
        <v>169</v>
      </c>
      <c r="F17" s="2" t="s">
        <v>21</v>
      </c>
      <c r="G17" s="2" t="s">
        <v>21</v>
      </c>
      <c r="H17" s="2"/>
      <c r="I17" s="2"/>
      <c r="J17" s="2"/>
      <c r="K17" s="29">
        <v>0</v>
      </c>
      <c r="L17" s="29">
        <v>1</v>
      </c>
      <c r="M17" s="29">
        <v>2020</v>
      </c>
      <c r="N17" s="30">
        <f>U17</f>
        <v>0</v>
      </c>
      <c r="O17" s="31">
        <v>0</v>
      </c>
      <c r="P17" s="32">
        <f>N17+O17</f>
        <v>0</v>
      </c>
      <c r="Q17" s="33"/>
      <c r="R17">
        <f>IF(K17&lt;2,IF(K17&lt;1,0,5),10)</f>
        <v>0</v>
      </c>
      <c r="S17">
        <f>IF(R17=10,10-R17*(V17-M17)/10,IF(R17=5,5-R17*(V17-M17)/10,0))</f>
        <v>0</v>
      </c>
      <c r="T17">
        <f>IF(R17&gt;4,IF(S17&lt;2,2,S17),S17)</f>
        <v>0</v>
      </c>
      <c r="U17">
        <f>ROUND(T17/2,0)*L17/5</f>
        <v>0</v>
      </c>
      <c r="V17" s="34">
        <f t="shared" si="6"/>
        <v>2021</v>
      </c>
    </row>
    <row r="18" spans="1:22" ht="54" x14ac:dyDescent="0.55000000000000004">
      <c r="A18" s="20" t="s">
        <v>46</v>
      </c>
      <c r="B18" s="5" t="s">
        <v>46</v>
      </c>
      <c r="C18" s="3" t="s">
        <v>47</v>
      </c>
      <c r="D18" s="3" t="s">
        <v>170</v>
      </c>
      <c r="E18" s="3" t="s">
        <v>48</v>
      </c>
      <c r="F18" s="2" t="s">
        <v>21</v>
      </c>
      <c r="G18" s="2" t="s">
        <v>21</v>
      </c>
      <c r="H18" s="2" t="s">
        <v>21</v>
      </c>
      <c r="I18" s="2" t="s">
        <v>21</v>
      </c>
      <c r="J18" s="2" t="s">
        <v>21</v>
      </c>
      <c r="K18" s="29">
        <v>0</v>
      </c>
      <c r="L18" s="29">
        <v>1</v>
      </c>
      <c r="M18" s="29">
        <v>2020</v>
      </c>
      <c r="N18" s="30">
        <f>U18</f>
        <v>0</v>
      </c>
      <c r="O18" s="31">
        <v>0</v>
      </c>
      <c r="P18" s="32">
        <f>N18+O18</f>
        <v>0</v>
      </c>
      <c r="Q18" s="33"/>
      <c r="R18">
        <f>IF(K18&lt;2,IF(K18&lt;1,0,5),10)</f>
        <v>0</v>
      </c>
      <c r="S18">
        <f>IF(R18=10,10-R18*(V18-M18)/10,IF(R18=5,5-R18*(V18-M18)/10,0))</f>
        <v>0</v>
      </c>
      <c r="T18">
        <f>IF(R18&gt;4,IF(S18&lt;2,2,S18),S18)</f>
        <v>0</v>
      </c>
      <c r="U18">
        <f>ROUND(T18/2,0)*L18/5</f>
        <v>0</v>
      </c>
      <c r="V18" s="34">
        <f t="shared" si="6"/>
        <v>2021</v>
      </c>
    </row>
    <row r="19" spans="1:22" ht="54" x14ac:dyDescent="0.55000000000000004">
      <c r="A19" s="20" t="s">
        <v>49</v>
      </c>
      <c r="B19" s="6" t="s">
        <v>50</v>
      </c>
      <c r="C19" s="3" t="s">
        <v>51</v>
      </c>
      <c r="D19" s="3" t="s">
        <v>171</v>
      </c>
      <c r="E19" s="3"/>
      <c r="F19" s="2" t="s">
        <v>21</v>
      </c>
      <c r="G19" s="2" t="s">
        <v>21</v>
      </c>
      <c r="H19" s="2" t="s">
        <v>21</v>
      </c>
      <c r="I19" s="2" t="s">
        <v>21</v>
      </c>
      <c r="J19" s="2" t="s">
        <v>21</v>
      </c>
      <c r="K19" s="29">
        <v>0</v>
      </c>
      <c r="L19" s="29">
        <v>1</v>
      </c>
      <c r="M19" s="29">
        <v>2020</v>
      </c>
      <c r="N19" s="30">
        <f>U19</f>
        <v>0</v>
      </c>
      <c r="O19" s="31">
        <v>0</v>
      </c>
      <c r="P19" s="32">
        <f>N19+O19</f>
        <v>0</v>
      </c>
      <c r="Q19" s="33"/>
      <c r="R19">
        <f>IF(K19&lt;2,IF(K19&lt;1,0,5),10)</f>
        <v>0</v>
      </c>
      <c r="S19">
        <f>IF(R19=10,10-R19*(V19-M19)/10,IF(R19=5,5-R19*(V19-M19)/10,0))</f>
        <v>0</v>
      </c>
      <c r="T19">
        <f>IF(R19&gt;4,IF(S19&lt;2,2,S19),S19)</f>
        <v>0</v>
      </c>
      <c r="U19">
        <f>ROUND(T19/2,0)*L19/5</f>
        <v>0</v>
      </c>
      <c r="V19" s="34">
        <f t="shared" si="6"/>
        <v>2021</v>
      </c>
    </row>
    <row r="20" spans="1:22" ht="72" x14ac:dyDescent="0.55000000000000004">
      <c r="A20" s="20" t="s">
        <v>49</v>
      </c>
      <c r="B20" s="6" t="s">
        <v>49</v>
      </c>
      <c r="C20" s="3" t="s">
        <v>52</v>
      </c>
      <c r="D20" s="3" t="s">
        <v>172</v>
      </c>
      <c r="E20" s="3" t="s">
        <v>123</v>
      </c>
      <c r="F20" s="2" t="s">
        <v>21</v>
      </c>
      <c r="G20" s="2" t="s">
        <v>21</v>
      </c>
      <c r="H20" s="2" t="s">
        <v>21</v>
      </c>
      <c r="I20" s="2" t="s">
        <v>21</v>
      </c>
      <c r="J20" s="2" t="s">
        <v>21</v>
      </c>
      <c r="K20" s="29">
        <v>0</v>
      </c>
      <c r="L20" s="29">
        <v>1</v>
      </c>
      <c r="M20" s="29">
        <v>2020</v>
      </c>
      <c r="N20" s="30">
        <f t="shared" si="0"/>
        <v>0</v>
      </c>
      <c r="O20" s="31">
        <v>0</v>
      </c>
      <c r="P20" s="32">
        <f t="shared" si="1"/>
        <v>0</v>
      </c>
      <c r="Q20" s="33"/>
      <c r="R20">
        <f t="shared" si="2"/>
        <v>0</v>
      </c>
      <c r="S20">
        <f t="shared" si="3"/>
        <v>0</v>
      </c>
      <c r="T20">
        <f t="shared" si="4"/>
        <v>0</v>
      </c>
      <c r="U20">
        <f t="shared" si="5"/>
        <v>0</v>
      </c>
      <c r="V20" s="34">
        <f t="shared" si="6"/>
        <v>2021</v>
      </c>
    </row>
    <row r="21" spans="1:22" ht="36" x14ac:dyDescent="0.55000000000000004">
      <c r="A21" s="20" t="s">
        <v>49</v>
      </c>
      <c r="B21" s="6" t="s">
        <v>173</v>
      </c>
      <c r="C21" s="3" t="s">
        <v>174</v>
      </c>
      <c r="D21" s="3"/>
      <c r="E21" s="3"/>
      <c r="F21" s="2" t="s">
        <v>21</v>
      </c>
      <c r="G21" s="2" t="s">
        <v>21</v>
      </c>
      <c r="H21" s="2"/>
      <c r="I21" s="2" t="s">
        <v>21</v>
      </c>
      <c r="J21" s="2" t="s">
        <v>21</v>
      </c>
      <c r="K21" s="29">
        <v>0</v>
      </c>
      <c r="L21" s="29">
        <v>1</v>
      </c>
      <c r="M21" s="29">
        <v>2020</v>
      </c>
      <c r="N21" s="30">
        <f t="shared" si="0"/>
        <v>0</v>
      </c>
      <c r="O21" s="31">
        <v>0</v>
      </c>
      <c r="P21" s="32">
        <f t="shared" si="1"/>
        <v>0</v>
      </c>
      <c r="Q21" s="33"/>
      <c r="R21">
        <f t="shared" si="2"/>
        <v>0</v>
      </c>
      <c r="S21">
        <f t="shared" si="3"/>
        <v>0</v>
      </c>
      <c r="T21">
        <f t="shared" si="4"/>
        <v>0</v>
      </c>
      <c r="U21">
        <f t="shared" si="5"/>
        <v>0</v>
      </c>
      <c r="V21" s="34">
        <f t="shared" si="6"/>
        <v>2021</v>
      </c>
    </row>
    <row r="22" spans="1:22" x14ac:dyDescent="0.55000000000000004">
      <c r="A22" s="20" t="s">
        <v>49</v>
      </c>
      <c r="B22" s="6" t="s">
        <v>54</v>
      </c>
      <c r="C22" s="3" t="s">
        <v>55</v>
      </c>
      <c r="D22" s="3" t="s">
        <v>175</v>
      </c>
      <c r="E22" s="3" t="s">
        <v>124</v>
      </c>
      <c r="F22" s="2" t="s">
        <v>21</v>
      </c>
      <c r="G22" s="2"/>
      <c r="H22" s="2" t="s">
        <v>21</v>
      </c>
      <c r="I22" s="2" t="s">
        <v>21</v>
      </c>
      <c r="J22" s="2" t="s">
        <v>21</v>
      </c>
      <c r="K22" s="29">
        <v>0</v>
      </c>
      <c r="L22" s="29">
        <v>1</v>
      </c>
      <c r="M22" s="29">
        <v>2020</v>
      </c>
      <c r="N22" s="30">
        <f t="shared" ref="N22" si="11">U22</f>
        <v>0</v>
      </c>
      <c r="O22" s="31">
        <v>0</v>
      </c>
      <c r="P22" s="32">
        <f t="shared" ref="P22" si="12">N22+O22</f>
        <v>0</v>
      </c>
      <c r="Q22" s="33"/>
      <c r="R22">
        <f t="shared" ref="R22" si="13">IF(K22&lt;2,IF(K22&lt;1,0,5),10)</f>
        <v>0</v>
      </c>
      <c r="S22">
        <f t="shared" ref="S22" si="14">IF(R22=10,10-R22*(V22-M22)/10,IF(R22=5,5-R22*(V22-M22)/10,0))</f>
        <v>0</v>
      </c>
      <c r="T22">
        <f t="shared" ref="T22" si="15">IF(R22&gt;4,IF(S22&lt;2,2,S22),S22)</f>
        <v>0</v>
      </c>
      <c r="U22">
        <f t="shared" ref="U22" si="16">ROUND(T22/2,0)*L22/5</f>
        <v>0</v>
      </c>
      <c r="V22" s="34">
        <f t="shared" ref="V22" si="17">V21</f>
        <v>2021</v>
      </c>
    </row>
    <row r="23" spans="1:22" ht="36" x14ac:dyDescent="0.55000000000000004">
      <c r="A23" s="20" t="s">
        <v>49</v>
      </c>
      <c r="B23" s="6" t="s">
        <v>57</v>
      </c>
      <c r="C23" s="3" t="s">
        <v>58</v>
      </c>
      <c r="D23" s="3" t="s">
        <v>176</v>
      </c>
      <c r="E23" s="3" t="s">
        <v>59</v>
      </c>
      <c r="F23" s="2"/>
      <c r="G23" s="2" t="s">
        <v>21</v>
      </c>
      <c r="H23" s="2" t="s">
        <v>21</v>
      </c>
      <c r="I23" s="2" t="s">
        <v>21</v>
      </c>
      <c r="J23" s="2" t="s">
        <v>21</v>
      </c>
      <c r="K23" s="29">
        <v>0</v>
      </c>
      <c r="L23" s="29">
        <v>1</v>
      </c>
      <c r="M23" s="29">
        <v>2020</v>
      </c>
      <c r="N23" s="30">
        <f>U23</f>
        <v>0</v>
      </c>
      <c r="O23" s="31">
        <v>0</v>
      </c>
      <c r="P23" s="32">
        <f>N23+O23</f>
        <v>0</v>
      </c>
      <c r="Q23" s="33"/>
      <c r="R23">
        <f>IF(K23&lt;2,IF(K23&lt;1,0,5),10)</f>
        <v>0</v>
      </c>
      <c r="S23">
        <f>IF(R23=10,10-R23*(V23-M23)/10,IF(R23=5,5-R23*(V23-M23)/10,0))</f>
        <v>0</v>
      </c>
      <c r="T23">
        <f>IF(R23&gt;4,IF(S23&lt;2,2,S23),S23)</f>
        <v>0</v>
      </c>
      <c r="U23">
        <f>ROUND(T23/2,0)*L23/5</f>
        <v>0</v>
      </c>
      <c r="V23" s="34">
        <f t="shared" si="6"/>
        <v>2021</v>
      </c>
    </row>
    <row r="24" spans="1:22" ht="54" x14ac:dyDescent="0.55000000000000004">
      <c r="A24" s="20" t="s">
        <v>60</v>
      </c>
      <c r="B24" s="8" t="s">
        <v>177</v>
      </c>
      <c r="C24" s="3" t="s">
        <v>178</v>
      </c>
      <c r="D24" s="3" t="s">
        <v>179</v>
      </c>
      <c r="E24" s="3" t="s">
        <v>180</v>
      </c>
      <c r="F24" s="2"/>
      <c r="G24" s="2" t="s">
        <v>21</v>
      </c>
      <c r="H24" s="2"/>
      <c r="I24" s="2"/>
      <c r="J24" s="2"/>
      <c r="K24" s="29">
        <v>0</v>
      </c>
      <c r="L24" s="29">
        <v>1</v>
      </c>
      <c r="M24" s="29">
        <v>2020</v>
      </c>
      <c r="N24" s="30">
        <f t="shared" si="0"/>
        <v>0</v>
      </c>
      <c r="O24" s="31">
        <v>0</v>
      </c>
      <c r="P24" s="32">
        <f t="shared" si="1"/>
        <v>0</v>
      </c>
      <c r="Q24" s="33"/>
      <c r="R24">
        <f t="shared" si="2"/>
        <v>0</v>
      </c>
      <c r="S24">
        <f t="shared" si="3"/>
        <v>0</v>
      </c>
      <c r="T24">
        <f t="shared" si="4"/>
        <v>0</v>
      </c>
      <c r="U24">
        <f t="shared" si="5"/>
        <v>0</v>
      </c>
      <c r="V24" s="34">
        <f t="shared" si="6"/>
        <v>2021</v>
      </c>
    </row>
    <row r="25" spans="1:22" ht="108" x14ac:dyDescent="0.55000000000000004">
      <c r="A25" s="20" t="s">
        <v>60</v>
      </c>
      <c r="B25" s="8" t="s">
        <v>61</v>
      </c>
      <c r="C25" s="3" t="s">
        <v>62</v>
      </c>
      <c r="D25" s="3"/>
      <c r="E25" s="3" t="s">
        <v>125</v>
      </c>
      <c r="F25" s="2"/>
      <c r="G25" s="2" t="s">
        <v>21</v>
      </c>
      <c r="H25" s="2" t="s">
        <v>21</v>
      </c>
      <c r="I25" s="2"/>
      <c r="J25" s="2" t="s">
        <v>21</v>
      </c>
      <c r="K25" s="29">
        <v>0</v>
      </c>
      <c r="L25" s="29">
        <v>1</v>
      </c>
      <c r="M25" s="29">
        <v>2020</v>
      </c>
      <c r="N25" s="30">
        <f t="shared" si="0"/>
        <v>0</v>
      </c>
      <c r="O25" s="31">
        <v>0</v>
      </c>
      <c r="P25" s="32">
        <f t="shared" si="1"/>
        <v>0</v>
      </c>
      <c r="Q25" s="33"/>
      <c r="R25">
        <f t="shared" si="2"/>
        <v>0</v>
      </c>
      <c r="S25">
        <f t="shared" si="3"/>
        <v>0</v>
      </c>
      <c r="T25">
        <f t="shared" si="4"/>
        <v>0</v>
      </c>
      <c r="U25">
        <f t="shared" si="5"/>
        <v>0</v>
      </c>
      <c r="V25" s="34">
        <f t="shared" si="6"/>
        <v>2021</v>
      </c>
    </row>
    <row r="26" spans="1:22" ht="36" x14ac:dyDescent="0.55000000000000004">
      <c r="A26" s="20" t="s">
        <v>60</v>
      </c>
      <c r="B26" s="8" t="s">
        <v>64</v>
      </c>
      <c r="C26" s="3" t="s">
        <v>65</v>
      </c>
      <c r="D26" s="3" t="s">
        <v>181</v>
      </c>
      <c r="E26" s="3" t="s">
        <v>66</v>
      </c>
      <c r="F26" s="2"/>
      <c r="G26" s="2" t="s">
        <v>21</v>
      </c>
      <c r="H26" s="2" t="s">
        <v>21</v>
      </c>
      <c r="I26" s="2" t="s">
        <v>21</v>
      </c>
      <c r="J26" s="2" t="s">
        <v>21</v>
      </c>
      <c r="K26" s="29">
        <v>0</v>
      </c>
      <c r="L26" s="29">
        <v>1</v>
      </c>
      <c r="M26" s="29">
        <v>2020</v>
      </c>
      <c r="N26" s="30">
        <f t="shared" si="0"/>
        <v>0</v>
      </c>
      <c r="O26" s="31">
        <v>0</v>
      </c>
      <c r="P26" s="32">
        <f t="shared" si="1"/>
        <v>0</v>
      </c>
      <c r="Q26" s="33"/>
      <c r="R26">
        <f t="shared" si="2"/>
        <v>0</v>
      </c>
      <c r="S26">
        <f t="shared" si="3"/>
        <v>0</v>
      </c>
      <c r="T26">
        <f t="shared" si="4"/>
        <v>0</v>
      </c>
      <c r="U26">
        <f t="shared" si="5"/>
        <v>0</v>
      </c>
      <c r="V26" s="34">
        <f t="shared" si="6"/>
        <v>2021</v>
      </c>
    </row>
    <row r="27" spans="1:22" x14ac:dyDescent="0.55000000000000004">
      <c r="A27" s="20" t="s">
        <v>60</v>
      </c>
      <c r="B27" s="8" t="s">
        <v>67</v>
      </c>
      <c r="C27" s="3" t="s">
        <v>68</v>
      </c>
      <c r="D27" s="3"/>
      <c r="E27" s="3" t="s">
        <v>69</v>
      </c>
      <c r="F27" s="2" t="s">
        <v>21</v>
      </c>
      <c r="G27" s="2" t="s">
        <v>21</v>
      </c>
      <c r="H27" s="2" t="s">
        <v>21</v>
      </c>
      <c r="I27" s="2"/>
      <c r="J27" s="2" t="s">
        <v>21</v>
      </c>
      <c r="K27" s="29">
        <v>0</v>
      </c>
      <c r="L27" s="29">
        <v>1</v>
      </c>
      <c r="M27" s="29">
        <v>2020</v>
      </c>
      <c r="N27" s="30">
        <f t="shared" si="0"/>
        <v>0</v>
      </c>
      <c r="O27" s="31">
        <v>0</v>
      </c>
      <c r="P27" s="32">
        <f t="shared" si="1"/>
        <v>0</v>
      </c>
      <c r="Q27" s="33"/>
      <c r="R27">
        <f t="shared" si="2"/>
        <v>0</v>
      </c>
      <c r="S27">
        <f t="shared" si="3"/>
        <v>0</v>
      </c>
      <c r="T27">
        <f t="shared" si="4"/>
        <v>0</v>
      </c>
      <c r="U27">
        <f t="shared" si="5"/>
        <v>0</v>
      </c>
      <c r="V27" s="34">
        <f t="shared" si="6"/>
        <v>2021</v>
      </c>
    </row>
    <row r="28" spans="1:22" ht="54" x14ac:dyDescent="0.55000000000000004">
      <c r="A28" s="20" t="s">
        <v>70</v>
      </c>
      <c r="B28" s="10" t="s">
        <v>182</v>
      </c>
      <c r="C28" s="3" t="s">
        <v>183</v>
      </c>
      <c r="D28" s="3" t="s">
        <v>184</v>
      </c>
      <c r="E28" s="3" t="s">
        <v>185</v>
      </c>
      <c r="F28" s="2"/>
      <c r="G28" s="2" t="s">
        <v>21</v>
      </c>
      <c r="H28" s="2"/>
      <c r="I28" s="2" t="s">
        <v>21</v>
      </c>
      <c r="J28" s="2" t="s">
        <v>21</v>
      </c>
      <c r="K28" s="29">
        <v>0</v>
      </c>
      <c r="L28" s="29">
        <v>1</v>
      </c>
      <c r="M28" s="29">
        <v>2020</v>
      </c>
      <c r="N28" s="30">
        <f>U28</f>
        <v>0</v>
      </c>
      <c r="O28" s="31">
        <v>0</v>
      </c>
      <c r="P28" s="32">
        <f>N28+O28</f>
        <v>0</v>
      </c>
      <c r="Q28" s="33"/>
      <c r="R28">
        <f>IF(K28&lt;2,IF(K28&lt;1,0,5),10)</f>
        <v>0</v>
      </c>
      <c r="S28">
        <f>IF(R28=10,10-R28*(V28-M28)/10,IF(R28=5,5-R28*(V28-M28)/10,0))</f>
        <v>0</v>
      </c>
      <c r="T28">
        <f>IF(R28&gt;4,IF(S28&lt;2,2,S28),S28)</f>
        <v>0</v>
      </c>
      <c r="U28">
        <f>ROUND(T28/2,0)*L28/5</f>
        <v>0</v>
      </c>
      <c r="V28" s="34">
        <f t="shared" si="6"/>
        <v>2021</v>
      </c>
    </row>
    <row r="29" spans="1:22" ht="108" x14ac:dyDescent="0.55000000000000004">
      <c r="A29" s="20" t="s">
        <v>70</v>
      </c>
      <c r="B29" s="10" t="s">
        <v>71</v>
      </c>
      <c r="C29" s="3" t="s">
        <v>72</v>
      </c>
      <c r="D29" s="3" t="s">
        <v>186</v>
      </c>
      <c r="E29" s="3" t="s">
        <v>127</v>
      </c>
      <c r="F29" s="2"/>
      <c r="G29" s="2"/>
      <c r="H29" s="2" t="s">
        <v>21</v>
      </c>
      <c r="I29" s="2"/>
      <c r="J29" s="2"/>
      <c r="K29" s="29">
        <v>0</v>
      </c>
      <c r="L29" s="29">
        <v>1</v>
      </c>
      <c r="M29" s="29">
        <v>2020</v>
      </c>
      <c r="N29" s="30">
        <f>U29</f>
        <v>0</v>
      </c>
      <c r="O29" s="31">
        <v>0</v>
      </c>
      <c r="P29" s="32">
        <f>N29+O29</f>
        <v>0</v>
      </c>
      <c r="Q29" s="33"/>
      <c r="R29">
        <f>IF(K29&lt;2,IF(K29&lt;1,0,5),10)</f>
        <v>0</v>
      </c>
      <c r="S29">
        <f>IF(R29=10,10-R29*(V29-M29)/10,IF(R29=5,5-R29*(V29-M29)/10,0))</f>
        <v>0</v>
      </c>
      <c r="T29">
        <f>IF(R29&gt;4,IF(S29&lt;2,2,S29),S29)</f>
        <v>0</v>
      </c>
      <c r="U29">
        <f>ROUND(T29/2,0)*L29/5</f>
        <v>0</v>
      </c>
      <c r="V29" s="34">
        <f t="shared" si="6"/>
        <v>2021</v>
      </c>
    </row>
    <row r="30" spans="1:22" ht="90" x14ac:dyDescent="0.55000000000000004">
      <c r="A30" s="20" t="s">
        <v>70</v>
      </c>
      <c r="B30" s="10" t="s">
        <v>187</v>
      </c>
      <c r="C30" s="3" t="s">
        <v>188</v>
      </c>
      <c r="D30" s="3" t="s">
        <v>189</v>
      </c>
      <c r="E30" s="3" t="s">
        <v>190</v>
      </c>
      <c r="F30" s="2"/>
      <c r="G30" s="2" t="s">
        <v>21</v>
      </c>
      <c r="H30" s="2"/>
      <c r="I30" s="2" t="s">
        <v>21</v>
      </c>
      <c r="J30" s="2" t="s">
        <v>21</v>
      </c>
      <c r="K30" s="29">
        <v>0</v>
      </c>
      <c r="L30" s="29">
        <v>1</v>
      </c>
      <c r="M30" s="29">
        <v>2020</v>
      </c>
      <c r="N30" s="30">
        <f>U30</f>
        <v>0</v>
      </c>
      <c r="O30" s="31">
        <v>0</v>
      </c>
      <c r="P30" s="32">
        <f>N30+O30</f>
        <v>0</v>
      </c>
      <c r="Q30" s="33"/>
      <c r="R30">
        <f>IF(K30&lt;2,IF(K30&lt;1,0,5),10)</f>
        <v>0</v>
      </c>
      <c r="S30">
        <f>IF(R30=10,10-R30*(V30-M30)/10,IF(R30=5,5-R30*(V30-M30)/10,0))</f>
        <v>0</v>
      </c>
      <c r="T30">
        <f>IF(R30&gt;4,IF(S30&lt;2,2,S30),S30)</f>
        <v>0</v>
      </c>
      <c r="U30">
        <f>ROUND(T30/2,0)*L30/5</f>
        <v>0</v>
      </c>
      <c r="V30" s="34">
        <f t="shared" si="6"/>
        <v>2021</v>
      </c>
    </row>
    <row r="31" spans="1:22" ht="72" x14ac:dyDescent="0.55000000000000004">
      <c r="A31" s="20" t="s">
        <v>70</v>
      </c>
      <c r="B31" s="10" t="s">
        <v>74</v>
      </c>
      <c r="C31" s="3" t="s">
        <v>75</v>
      </c>
      <c r="D31" s="3" t="s">
        <v>191</v>
      </c>
      <c r="E31" s="3" t="s">
        <v>129</v>
      </c>
      <c r="F31" s="2"/>
      <c r="G31" s="2"/>
      <c r="H31" s="2" t="s">
        <v>21</v>
      </c>
      <c r="I31" s="2"/>
      <c r="J31" s="2"/>
      <c r="K31" s="29">
        <v>0</v>
      </c>
      <c r="L31" s="29">
        <v>1</v>
      </c>
      <c r="M31" s="29">
        <v>2020</v>
      </c>
      <c r="N31" s="30">
        <f>U31</f>
        <v>0</v>
      </c>
      <c r="O31" s="31">
        <v>0</v>
      </c>
      <c r="P31" s="32">
        <f>N31+O31</f>
        <v>0</v>
      </c>
      <c r="Q31" s="33"/>
      <c r="R31">
        <f>IF(K31&lt;2,IF(K31&lt;1,0,5),10)</f>
        <v>0</v>
      </c>
      <c r="S31">
        <f>IF(R31=10,10-R31*(V31-M31)/10,IF(R31=5,5-R31*(V31-M31)/10,0))</f>
        <v>0</v>
      </c>
      <c r="T31">
        <f>IF(R31&gt;4,IF(S31&lt;2,2,S31),S31)</f>
        <v>0</v>
      </c>
      <c r="U31">
        <f>ROUND(T31/2,0)*L31/5</f>
        <v>0</v>
      </c>
      <c r="V31" s="34">
        <f t="shared" si="6"/>
        <v>2021</v>
      </c>
    </row>
    <row r="32" spans="1:22" ht="54" x14ac:dyDescent="0.55000000000000004">
      <c r="A32" s="20" t="s">
        <v>77</v>
      </c>
      <c r="B32" s="7" t="s">
        <v>78</v>
      </c>
      <c r="C32" s="3" t="s">
        <v>79</v>
      </c>
      <c r="D32" s="3" t="s">
        <v>192</v>
      </c>
      <c r="E32" s="3" t="s">
        <v>130</v>
      </c>
      <c r="F32" s="2" t="s">
        <v>21</v>
      </c>
      <c r="G32" s="2" t="s">
        <v>21</v>
      </c>
      <c r="H32" s="2" t="s">
        <v>21</v>
      </c>
      <c r="I32" s="2" t="s">
        <v>21</v>
      </c>
      <c r="J32" s="2" t="s">
        <v>21</v>
      </c>
      <c r="K32" s="29">
        <v>0</v>
      </c>
      <c r="L32" s="29">
        <v>1</v>
      </c>
      <c r="M32" s="29">
        <v>2020</v>
      </c>
      <c r="N32" s="30">
        <f t="shared" ref="N32:N48" si="18">U32</f>
        <v>0</v>
      </c>
      <c r="O32" s="31">
        <v>0</v>
      </c>
      <c r="P32" s="32">
        <f t="shared" ref="P32:P48" si="19">N32+O32</f>
        <v>0</v>
      </c>
      <c r="Q32" s="33"/>
      <c r="R32">
        <f t="shared" ref="R32:R48" si="20">IF(K32&lt;2,IF(K32&lt;1,0,5),10)</f>
        <v>0</v>
      </c>
      <c r="S32">
        <f t="shared" ref="S32:S48" si="21">IF(R32=10,10-R32*(V32-M32)/10,IF(R32=5,5-R32*(V32-M32)/10,0))</f>
        <v>0</v>
      </c>
      <c r="T32">
        <f t="shared" ref="T32:T48" si="22">IF(R32&gt;4,IF(S32&lt;2,2,S32),S32)</f>
        <v>0</v>
      </c>
      <c r="U32">
        <f t="shared" ref="U32:U48" si="23">ROUND(T32/2,0)*L32/5</f>
        <v>0</v>
      </c>
      <c r="V32" s="34">
        <f t="shared" si="6"/>
        <v>2021</v>
      </c>
    </row>
    <row r="33" spans="1:22" ht="90" x14ac:dyDescent="0.55000000000000004">
      <c r="A33" s="20" t="s">
        <v>77</v>
      </c>
      <c r="B33" s="7" t="s">
        <v>77</v>
      </c>
      <c r="C33" s="3" t="s">
        <v>81</v>
      </c>
      <c r="D33" s="38" t="s">
        <v>193</v>
      </c>
      <c r="E33" s="3" t="s">
        <v>132</v>
      </c>
      <c r="F33" s="2" t="s">
        <v>21</v>
      </c>
      <c r="G33" s="2" t="s">
        <v>21</v>
      </c>
      <c r="H33" s="2" t="s">
        <v>21</v>
      </c>
      <c r="I33" s="2" t="s">
        <v>21</v>
      </c>
      <c r="J33" s="2"/>
      <c r="K33" s="29">
        <v>0</v>
      </c>
      <c r="L33" s="29">
        <v>1</v>
      </c>
      <c r="M33" s="29">
        <v>2020</v>
      </c>
      <c r="N33" s="30">
        <f t="shared" si="18"/>
        <v>0</v>
      </c>
      <c r="O33" s="31">
        <v>0</v>
      </c>
      <c r="P33" s="32">
        <f t="shared" si="19"/>
        <v>0</v>
      </c>
      <c r="Q33" s="33"/>
      <c r="R33">
        <f t="shared" si="20"/>
        <v>0</v>
      </c>
      <c r="S33">
        <f t="shared" si="21"/>
        <v>0</v>
      </c>
      <c r="T33">
        <f t="shared" si="22"/>
        <v>0</v>
      </c>
      <c r="U33">
        <f t="shared" si="23"/>
        <v>0</v>
      </c>
      <c r="V33" s="34">
        <f t="shared" si="6"/>
        <v>2021</v>
      </c>
    </row>
    <row r="34" spans="1:22" ht="90" x14ac:dyDescent="0.55000000000000004">
      <c r="A34" s="20" t="s">
        <v>194</v>
      </c>
      <c r="B34" s="37" t="s">
        <v>194</v>
      </c>
      <c r="C34" s="3" t="s">
        <v>195</v>
      </c>
      <c r="D34" s="3"/>
      <c r="E34" s="3" t="s">
        <v>196</v>
      </c>
      <c r="F34" s="2" t="s">
        <v>21</v>
      </c>
      <c r="G34" s="2" t="s">
        <v>21</v>
      </c>
      <c r="H34" s="2"/>
      <c r="I34" s="2" t="s">
        <v>21</v>
      </c>
      <c r="J34" s="2" t="s">
        <v>21</v>
      </c>
      <c r="K34" s="29">
        <v>0</v>
      </c>
      <c r="L34" s="29">
        <v>1</v>
      </c>
      <c r="M34" s="29">
        <v>2020</v>
      </c>
      <c r="N34" s="30">
        <f t="shared" si="18"/>
        <v>0</v>
      </c>
      <c r="O34" s="31">
        <v>0</v>
      </c>
      <c r="P34" s="32">
        <f t="shared" si="19"/>
        <v>0</v>
      </c>
      <c r="Q34" s="33"/>
      <c r="R34">
        <f t="shared" si="20"/>
        <v>0</v>
      </c>
      <c r="S34">
        <f t="shared" si="21"/>
        <v>0</v>
      </c>
      <c r="T34">
        <f t="shared" si="22"/>
        <v>0</v>
      </c>
      <c r="U34">
        <f t="shared" si="23"/>
        <v>0</v>
      </c>
      <c r="V34" s="34">
        <f t="shared" si="6"/>
        <v>2021</v>
      </c>
    </row>
    <row r="35" spans="1:22" ht="72" x14ac:dyDescent="0.55000000000000004">
      <c r="A35" s="20" t="s">
        <v>194</v>
      </c>
      <c r="B35" s="37" t="s">
        <v>197</v>
      </c>
      <c r="C35" s="3" t="s">
        <v>198</v>
      </c>
      <c r="D35" s="3" t="s">
        <v>199</v>
      </c>
      <c r="E35" s="3" t="s">
        <v>200</v>
      </c>
      <c r="F35" s="2"/>
      <c r="G35" s="2"/>
      <c r="H35" s="2"/>
      <c r="I35" s="2" t="s">
        <v>21</v>
      </c>
      <c r="J35" s="2" t="s">
        <v>21</v>
      </c>
      <c r="K35" s="29">
        <v>0</v>
      </c>
      <c r="L35" s="29">
        <v>1</v>
      </c>
      <c r="M35" s="29">
        <v>2020</v>
      </c>
      <c r="N35" s="30">
        <f t="shared" ref="N35:N36" si="24">U35</f>
        <v>0</v>
      </c>
      <c r="O35" s="31">
        <v>0</v>
      </c>
      <c r="P35" s="32">
        <f t="shared" ref="P35:P36" si="25">N35+O35</f>
        <v>0</v>
      </c>
      <c r="Q35" s="33"/>
      <c r="R35">
        <f t="shared" ref="R35:R36" si="26">IF(K35&lt;2,IF(K35&lt;1,0,5),10)</f>
        <v>0</v>
      </c>
      <c r="S35">
        <f t="shared" ref="S35:S36" si="27">IF(R35=10,10-R35*(V35-M35)/10,IF(R35=5,5-R35*(V35-M35)/10,0))</f>
        <v>0</v>
      </c>
      <c r="T35">
        <f t="shared" ref="T35:T36" si="28">IF(R35&gt;4,IF(S35&lt;2,2,S35),S35)</f>
        <v>0</v>
      </c>
      <c r="U35">
        <f t="shared" ref="U35:U36" si="29">ROUND(T35/2,0)*L35/5</f>
        <v>0</v>
      </c>
      <c r="V35" s="34">
        <f t="shared" si="6"/>
        <v>2021</v>
      </c>
    </row>
    <row r="36" spans="1:22" x14ac:dyDescent="0.55000000000000004">
      <c r="A36" s="20" t="s">
        <v>194</v>
      </c>
      <c r="B36" s="37" t="s">
        <v>201</v>
      </c>
      <c r="C36" s="3" t="s">
        <v>202</v>
      </c>
      <c r="D36" s="3"/>
      <c r="E36" s="3"/>
      <c r="F36" s="2" t="s">
        <v>21</v>
      </c>
      <c r="G36" s="2"/>
      <c r="H36" s="2"/>
      <c r="I36" s="2" t="s">
        <v>21</v>
      </c>
      <c r="J36" s="2" t="s">
        <v>21</v>
      </c>
      <c r="K36" s="29">
        <v>0</v>
      </c>
      <c r="L36" s="29">
        <v>1</v>
      </c>
      <c r="M36" s="29">
        <v>2020</v>
      </c>
      <c r="N36" s="30">
        <f t="shared" si="24"/>
        <v>0</v>
      </c>
      <c r="O36" s="31">
        <v>0</v>
      </c>
      <c r="P36" s="32">
        <f t="shared" si="25"/>
        <v>0</v>
      </c>
      <c r="Q36" s="33"/>
      <c r="R36">
        <f t="shared" si="26"/>
        <v>0</v>
      </c>
      <c r="S36">
        <f t="shared" si="27"/>
        <v>0</v>
      </c>
      <c r="T36">
        <f t="shared" si="28"/>
        <v>0</v>
      </c>
      <c r="U36">
        <f t="shared" si="29"/>
        <v>0</v>
      </c>
      <c r="V36" s="34">
        <f t="shared" si="6"/>
        <v>2021</v>
      </c>
    </row>
    <row r="37" spans="1:22" ht="54" x14ac:dyDescent="0.55000000000000004">
      <c r="A37" s="20" t="s">
        <v>83</v>
      </c>
      <c r="B37" s="4" t="s">
        <v>203</v>
      </c>
      <c r="C37" s="3" t="s">
        <v>204</v>
      </c>
      <c r="D37" s="3" t="s">
        <v>205</v>
      </c>
      <c r="E37" s="3" t="s">
        <v>206</v>
      </c>
      <c r="F37" s="2"/>
      <c r="G37" s="2" t="s">
        <v>21</v>
      </c>
      <c r="H37" s="2"/>
      <c r="I37" s="2" t="s">
        <v>21</v>
      </c>
      <c r="J37" s="2" t="s">
        <v>21</v>
      </c>
      <c r="K37" s="29">
        <v>0</v>
      </c>
      <c r="L37" s="29">
        <v>1</v>
      </c>
      <c r="M37" s="29">
        <v>2020</v>
      </c>
      <c r="N37" s="30">
        <f>U37</f>
        <v>0</v>
      </c>
      <c r="O37" s="31">
        <v>0</v>
      </c>
      <c r="P37" s="32">
        <f>N37+O37</f>
        <v>0</v>
      </c>
      <c r="Q37" s="33"/>
      <c r="R37">
        <f>IF(K37&lt;2,IF(K37&lt;1,0,5),10)</f>
        <v>0</v>
      </c>
      <c r="S37">
        <f>IF(R37=10,10-R37*(V37-M37)/10,IF(R37=5,5-R37*(V37-M37)/10,0))</f>
        <v>0</v>
      </c>
      <c r="T37">
        <f>IF(R37&gt;4,IF(S37&lt;2,2,S37),S37)</f>
        <v>0</v>
      </c>
      <c r="U37">
        <f>ROUND(T37/2,0)*L37/5</f>
        <v>0</v>
      </c>
      <c r="V37" s="34">
        <f t="shared" si="6"/>
        <v>2021</v>
      </c>
    </row>
    <row r="38" spans="1:22" ht="36" x14ac:dyDescent="0.55000000000000004">
      <c r="A38" s="20" t="s">
        <v>83</v>
      </c>
      <c r="B38" s="4" t="s">
        <v>84</v>
      </c>
      <c r="C38" s="3" t="s">
        <v>85</v>
      </c>
      <c r="D38" s="3" t="s">
        <v>207</v>
      </c>
      <c r="E38" s="3" t="s">
        <v>133</v>
      </c>
      <c r="F38" s="2"/>
      <c r="G38" s="2"/>
      <c r="H38" s="2" t="s">
        <v>21</v>
      </c>
      <c r="I38" s="2"/>
      <c r="J38" s="2" t="s">
        <v>21</v>
      </c>
      <c r="K38" s="29">
        <v>0</v>
      </c>
      <c r="L38" s="29">
        <v>1</v>
      </c>
      <c r="M38" s="29">
        <v>2020</v>
      </c>
      <c r="N38" s="30">
        <f>U38</f>
        <v>0</v>
      </c>
      <c r="O38" s="31">
        <v>0</v>
      </c>
      <c r="P38" s="32">
        <f>N38+O38</f>
        <v>0</v>
      </c>
      <c r="Q38" s="33"/>
      <c r="R38">
        <f>IF(K38&lt;2,IF(K38&lt;1,0,5),10)</f>
        <v>0</v>
      </c>
      <c r="S38">
        <f>IF(R38=10,10-R38*(V38-M38)/10,IF(R38=5,5-R38*(V38-M38)/10,0))</f>
        <v>0</v>
      </c>
      <c r="T38">
        <f>IF(R38&gt;4,IF(S38&lt;2,2,S38),S38)</f>
        <v>0</v>
      </c>
      <c r="U38">
        <f>ROUND(T38/2,0)*L38/5</f>
        <v>0</v>
      </c>
      <c r="V38" s="34">
        <f t="shared" si="6"/>
        <v>2021</v>
      </c>
    </row>
    <row r="39" spans="1:22" ht="54" customHeight="1" x14ac:dyDescent="0.55000000000000004">
      <c r="A39" s="20" t="s">
        <v>83</v>
      </c>
      <c r="B39" s="4" t="s">
        <v>208</v>
      </c>
      <c r="C39" s="3" t="s">
        <v>209</v>
      </c>
      <c r="D39" s="3"/>
      <c r="E39" s="3"/>
      <c r="F39" s="2"/>
      <c r="G39" s="2" t="s">
        <v>21</v>
      </c>
      <c r="H39" s="2"/>
      <c r="I39" s="2" t="s">
        <v>21</v>
      </c>
      <c r="J39" s="2" t="s">
        <v>21</v>
      </c>
      <c r="K39" s="29">
        <v>0</v>
      </c>
      <c r="L39" s="29">
        <v>1</v>
      </c>
      <c r="M39" s="29">
        <v>2020</v>
      </c>
      <c r="N39" s="30">
        <f>U39</f>
        <v>0</v>
      </c>
      <c r="O39" s="31">
        <v>0</v>
      </c>
      <c r="P39" s="32">
        <f>N39+O39</f>
        <v>0</v>
      </c>
      <c r="Q39" s="33"/>
      <c r="R39">
        <f>IF(K39&lt;2,IF(K39&lt;1,0,5),10)</f>
        <v>0</v>
      </c>
      <c r="S39">
        <f>IF(R39=10,10-R39*(V39-M39)/10,IF(R39=5,5-R39*(V39-M39)/10,0))</f>
        <v>0</v>
      </c>
      <c r="T39">
        <f>IF(R39&gt;4,IF(S39&lt;2,2,S39),S39)</f>
        <v>0</v>
      </c>
      <c r="U39">
        <f>ROUND(T39/2,0)*L39/5</f>
        <v>0</v>
      </c>
      <c r="V39" s="34">
        <f t="shared" si="6"/>
        <v>2021</v>
      </c>
    </row>
    <row r="40" spans="1:22" ht="144" x14ac:dyDescent="0.55000000000000004">
      <c r="A40" s="20" t="s">
        <v>83</v>
      </c>
      <c r="B40" s="4" t="s">
        <v>87</v>
      </c>
      <c r="C40" s="3" t="s">
        <v>88</v>
      </c>
      <c r="D40" s="3"/>
      <c r="E40" s="3" t="s">
        <v>135</v>
      </c>
      <c r="F40" s="2"/>
      <c r="G40" s="2" t="s">
        <v>21</v>
      </c>
      <c r="H40" s="2" t="s">
        <v>21</v>
      </c>
      <c r="I40" s="2" t="s">
        <v>21</v>
      </c>
      <c r="J40" s="2"/>
      <c r="K40" s="29">
        <v>0</v>
      </c>
      <c r="L40" s="29">
        <v>1</v>
      </c>
      <c r="M40" s="29">
        <v>2020</v>
      </c>
      <c r="N40" s="30">
        <f>U40</f>
        <v>0</v>
      </c>
      <c r="O40" s="31">
        <v>0</v>
      </c>
      <c r="P40" s="32">
        <f>N40+O40</f>
        <v>0</v>
      </c>
      <c r="Q40" s="33"/>
      <c r="R40">
        <f>IF(K40&lt;2,IF(K40&lt;1,0,5),10)</f>
        <v>0</v>
      </c>
      <c r="S40">
        <f>IF(R40=10,10-R40*(V40-M40)/10,IF(R40=5,5-R40*(V40-M40)/10,0))</f>
        <v>0</v>
      </c>
      <c r="T40">
        <f>IF(R40&gt;4,IF(S40&lt;2,2,S40),S40)</f>
        <v>0</v>
      </c>
      <c r="U40">
        <f>ROUND(T40/2,0)*L40/5</f>
        <v>0</v>
      </c>
      <c r="V40" s="34">
        <f t="shared" si="6"/>
        <v>2021</v>
      </c>
    </row>
    <row r="41" spans="1:22" ht="54" x14ac:dyDescent="0.55000000000000004">
      <c r="A41" s="20"/>
      <c r="B41" s="4" t="s">
        <v>210</v>
      </c>
      <c r="C41" s="3" t="s">
        <v>211</v>
      </c>
      <c r="D41" s="3" t="s">
        <v>212</v>
      </c>
      <c r="E41" s="3" t="s">
        <v>213</v>
      </c>
      <c r="F41" s="2"/>
      <c r="G41" s="2" t="s">
        <v>21</v>
      </c>
      <c r="H41" s="2"/>
      <c r="I41" s="2" t="s">
        <v>21</v>
      </c>
      <c r="J41" s="2"/>
      <c r="K41" s="29">
        <v>0</v>
      </c>
      <c r="L41" s="29">
        <v>1</v>
      </c>
      <c r="M41" s="29">
        <v>2020</v>
      </c>
      <c r="N41" s="30">
        <f t="shared" ref="N41" si="30">U41</f>
        <v>0</v>
      </c>
      <c r="O41" s="31">
        <v>0</v>
      </c>
      <c r="P41" s="32">
        <f t="shared" ref="P41" si="31">N41+O41</f>
        <v>0</v>
      </c>
      <c r="Q41" s="33"/>
      <c r="R41">
        <f t="shared" ref="R41" si="32">IF(K41&lt;2,IF(K41&lt;1,0,5),10)</f>
        <v>0</v>
      </c>
      <c r="S41">
        <f t="shared" ref="S41" si="33">IF(R41=10,10-R41*(V41-M41)/10,IF(R41=5,5-R41*(V41-M41)/10,0))</f>
        <v>0</v>
      </c>
      <c r="T41">
        <f t="shared" ref="T41" si="34">IF(R41&gt;4,IF(S41&lt;2,2,S41),S41)</f>
        <v>0</v>
      </c>
      <c r="U41">
        <f t="shared" ref="U41" si="35">ROUND(T41/2,0)*L41/5</f>
        <v>0</v>
      </c>
      <c r="V41" s="34">
        <f t="shared" ref="V41" si="36">V40</f>
        <v>2021</v>
      </c>
    </row>
    <row r="42" spans="1:22" x14ac:dyDescent="0.55000000000000004">
      <c r="A42" s="20" t="s">
        <v>90</v>
      </c>
      <c r="B42" s="5" t="s">
        <v>214</v>
      </c>
      <c r="C42" s="3" t="s">
        <v>215</v>
      </c>
      <c r="D42" s="3"/>
      <c r="E42" s="3"/>
      <c r="F42" s="2"/>
      <c r="G42" s="2" t="s">
        <v>21</v>
      </c>
      <c r="H42" s="2"/>
      <c r="I42" s="2" t="s">
        <v>21</v>
      </c>
      <c r="J42" s="2" t="s">
        <v>21</v>
      </c>
      <c r="K42" s="29">
        <v>0</v>
      </c>
      <c r="L42" s="29">
        <v>1</v>
      </c>
      <c r="M42" s="29">
        <v>2020</v>
      </c>
      <c r="N42" s="30">
        <f>U42</f>
        <v>0</v>
      </c>
      <c r="O42" s="31">
        <v>0</v>
      </c>
      <c r="P42" s="32">
        <f>N42+O42</f>
        <v>0</v>
      </c>
      <c r="Q42" s="33"/>
      <c r="R42">
        <f>IF(K42&lt;2,IF(K42&lt;1,0,5),10)</f>
        <v>0</v>
      </c>
      <c r="S42">
        <f>IF(R42=10,10-R42*(V42-M42)/10,IF(R42=5,5-R42*(V42-M42)/10,0))</f>
        <v>0</v>
      </c>
      <c r="T42">
        <f>IF(R42&gt;4,IF(S42&lt;2,2,S42),S42)</f>
        <v>0</v>
      </c>
      <c r="U42">
        <f>ROUND(T42/2,0)*L42/5</f>
        <v>0</v>
      </c>
      <c r="V42" s="34">
        <f t="shared" si="6"/>
        <v>2021</v>
      </c>
    </row>
    <row r="43" spans="1:22" ht="90" x14ac:dyDescent="0.55000000000000004">
      <c r="A43" s="20" t="s">
        <v>90</v>
      </c>
      <c r="B43" s="5" t="s">
        <v>91</v>
      </c>
      <c r="C43" s="3" t="s">
        <v>92</v>
      </c>
      <c r="D43" s="3" t="s">
        <v>216</v>
      </c>
      <c r="E43" s="3" t="s">
        <v>93</v>
      </c>
      <c r="F43" s="2"/>
      <c r="G43" s="2"/>
      <c r="H43" s="2" t="s">
        <v>21</v>
      </c>
      <c r="I43" s="2" t="s">
        <v>21</v>
      </c>
      <c r="J43" s="2"/>
      <c r="K43" s="29">
        <v>0</v>
      </c>
      <c r="L43" s="29">
        <v>1</v>
      </c>
      <c r="M43" s="29">
        <v>2020</v>
      </c>
      <c r="N43" s="30">
        <f t="shared" si="18"/>
        <v>0</v>
      </c>
      <c r="O43" s="31">
        <v>0</v>
      </c>
      <c r="P43" s="32">
        <f t="shared" si="19"/>
        <v>0</v>
      </c>
      <c r="Q43" s="33"/>
      <c r="R43">
        <f t="shared" si="20"/>
        <v>0</v>
      </c>
      <c r="S43">
        <f t="shared" si="21"/>
        <v>0</v>
      </c>
      <c r="T43">
        <f t="shared" si="22"/>
        <v>0</v>
      </c>
      <c r="U43">
        <f t="shared" si="23"/>
        <v>0</v>
      </c>
      <c r="V43" s="34">
        <f t="shared" si="6"/>
        <v>2021</v>
      </c>
    </row>
    <row r="44" spans="1:22" ht="90" x14ac:dyDescent="0.55000000000000004">
      <c r="A44" s="20" t="s">
        <v>90</v>
      </c>
      <c r="B44" s="5" t="s">
        <v>94</v>
      </c>
      <c r="C44" s="3" t="s">
        <v>95</v>
      </c>
      <c r="D44" s="3" t="s">
        <v>217</v>
      </c>
      <c r="E44" s="3" t="s">
        <v>96</v>
      </c>
      <c r="F44" s="2"/>
      <c r="G44" s="2"/>
      <c r="H44" s="2" t="s">
        <v>21</v>
      </c>
      <c r="I44" s="2" t="s">
        <v>21</v>
      </c>
      <c r="J44" s="2" t="s">
        <v>21</v>
      </c>
      <c r="K44" s="29">
        <v>0</v>
      </c>
      <c r="L44" s="29">
        <v>1</v>
      </c>
      <c r="M44" s="29">
        <v>2020</v>
      </c>
      <c r="N44" s="30">
        <f t="shared" si="18"/>
        <v>0</v>
      </c>
      <c r="O44" s="31">
        <v>0</v>
      </c>
      <c r="P44" s="32">
        <f t="shared" si="19"/>
        <v>0</v>
      </c>
      <c r="Q44" s="33"/>
      <c r="R44">
        <f t="shared" si="20"/>
        <v>0</v>
      </c>
      <c r="S44">
        <f t="shared" si="21"/>
        <v>0</v>
      </c>
      <c r="T44">
        <f t="shared" si="22"/>
        <v>0</v>
      </c>
      <c r="U44">
        <f t="shared" si="23"/>
        <v>0</v>
      </c>
      <c r="V44" s="34">
        <f t="shared" ref="V44" si="37">V43</f>
        <v>2021</v>
      </c>
    </row>
    <row r="45" spans="1:22" x14ac:dyDescent="0.55000000000000004">
      <c r="A45" s="20" t="s">
        <v>90</v>
      </c>
      <c r="B45" s="5" t="s">
        <v>97</v>
      </c>
      <c r="C45" s="3" t="s">
        <v>98</v>
      </c>
      <c r="D45" s="3"/>
      <c r="E45" s="3"/>
      <c r="F45" s="2"/>
      <c r="G45" s="2"/>
      <c r="H45" s="2" t="s">
        <v>21</v>
      </c>
      <c r="I45" s="2"/>
      <c r="J45" s="2" t="s">
        <v>21</v>
      </c>
      <c r="K45" s="29">
        <v>0</v>
      </c>
      <c r="L45" s="29">
        <v>1</v>
      </c>
      <c r="M45" s="29">
        <v>2020</v>
      </c>
      <c r="N45" s="30">
        <f>U45</f>
        <v>0</v>
      </c>
      <c r="O45" s="31">
        <v>0</v>
      </c>
      <c r="P45" s="32">
        <f>N45+O45</f>
        <v>0</v>
      </c>
      <c r="Q45" s="33"/>
      <c r="R45">
        <f>IF(K45&lt;2,IF(K45&lt;1,0,5),10)</f>
        <v>0</v>
      </c>
      <c r="S45">
        <f>IF(R45=10,10-R45*(V45-M45)/10,IF(R45=5,5-R45*(V45-M45)/10,0))</f>
        <v>0</v>
      </c>
      <c r="T45">
        <f>IF(R45&gt;4,IF(S45&lt;2,2,S45),S45)</f>
        <v>0</v>
      </c>
      <c r="U45">
        <f>ROUND(T45/2,0)*L45/5</f>
        <v>0</v>
      </c>
      <c r="V45" s="34">
        <f t="shared" si="6"/>
        <v>2021</v>
      </c>
    </row>
    <row r="46" spans="1:22" ht="36" x14ac:dyDescent="0.55000000000000004">
      <c r="A46" s="20"/>
      <c r="B46" s="5" t="s">
        <v>99</v>
      </c>
      <c r="C46" s="3" t="s">
        <v>100</v>
      </c>
      <c r="D46" s="3" t="s">
        <v>218</v>
      </c>
      <c r="E46" s="3" t="s">
        <v>101</v>
      </c>
      <c r="F46" s="2"/>
      <c r="G46" s="2"/>
      <c r="H46" s="2" t="s">
        <v>21</v>
      </c>
      <c r="I46" s="2" t="s">
        <v>21</v>
      </c>
      <c r="J46" s="2"/>
      <c r="K46" s="29">
        <v>0</v>
      </c>
      <c r="L46" s="29">
        <v>1</v>
      </c>
      <c r="M46" s="29">
        <v>2020</v>
      </c>
      <c r="N46" s="30">
        <f t="shared" ref="N46" si="38">U46</f>
        <v>0</v>
      </c>
      <c r="O46" s="31">
        <v>0</v>
      </c>
      <c r="P46" s="32">
        <f t="shared" ref="P46" si="39">N46+O46</f>
        <v>0</v>
      </c>
      <c r="Q46" s="33"/>
      <c r="R46">
        <f t="shared" ref="R46" si="40">IF(K46&lt;2,IF(K46&lt;1,0,5),10)</f>
        <v>0</v>
      </c>
      <c r="S46">
        <f t="shared" ref="S46" si="41">IF(R46=10,10-R46*(V46-M46)/10,IF(R46=5,5-R46*(V46-M46)/10,0))</f>
        <v>0</v>
      </c>
      <c r="T46">
        <f t="shared" ref="T46" si="42">IF(R46&gt;4,IF(S46&lt;2,2,S46),S46)</f>
        <v>0</v>
      </c>
      <c r="U46">
        <f t="shared" ref="U46" si="43">ROUND(T46/2,0)*L46/5</f>
        <v>0</v>
      </c>
      <c r="V46" s="34">
        <f t="shared" ref="V46" si="44">V45</f>
        <v>2021</v>
      </c>
    </row>
    <row r="47" spans="1:22" ht="54" x14ac:dyDescent="0.55000000000000004">
      <c r="A47" s="20" t="s">
        <v>90</v>
      </c>
      <c r="B47" s="5" t="s">
        <v>102</v>
      </c>
      <c r="C47" s="3" t="s">
        <v>103</v>
      </c>
      <c r="D47" s="3"/>
      <c r="E47" s="3" t="s">
        <v>104</v>
      </c>
      <c r="F47" s="2"/>
      <c r="G47" s="2"/>
      <c r="H47" s="2" t="s">
        <v>21</v>
      </c>
      <c r="I47" s="2" t="s">
        <v>21</v>
      </c>
      <c r="J47" s="2" t="s">
        <v>21</v>
      </c>
      <c r="K47" s="29">
        <v>0</v>
      </c>
      <c r="L47" s="29">
        <v>1</v>
      </c>
      <c r="M47" s="29">
        <v>2020</v>
      </c>
      <c r="N47" s="30">
        <f t="shared" si="18"/>
        <v>0</v>
      </c>
      <c r="O47" s="31">
        <v>0</v>
      </c>
      <c r="P47" s="32">
        <f t="shared" si="19"/>
        <v>0</v>
      </c>
      <c r="Q47" s="33"/>
      <c r="R47">
        <f t="shared" si="20"/>
        <v>0</v>
      </c>
      <c r="S47">
        <f t="shared" si="21"/>
        <v>0</v>
      </c>
      <c r="T47">
        <f t="shared" si="22"/>
        <v>0</v>
      </c>
      <c r="U47">
        <f t="shared" si="23"/>
        <v>0</v>
      </c>
      <c r="V47" s="34">
        <f t="shared" si="6"/>
        <v>2021</v>
      </c>
    </row>
    <row r="48" spans="1:22" ht="126" x14ac:dyDescent="0.55000000000000004">
      <c r="A48" s="20" t="s">
        <v>90</v>
      </c>
      <c r="B48" s="5" t="s">
        <v>105</v>
      </c>
      <c r="C48" s="3" t="s">
        <v>106</v>
      </c>
      <c r="D48" s="3" t="s">
        <v>219</v>
      </c>
      <c r="E48" s="3" t="s">
        <v>137</v>
      </c>
      <c r="F48" s="2"/>
      <c r="G48" s="2"/>
      <c r="H48" s="2" t="s">
        <v>21</v>
      </c>
      <c r="I48" s="2" t="s">
        <v>21</v>
      </c>
      <c r="J48" s="2" t="s">
        <v>21</v>
      </c>
      <c r="K48" s="29">
        <v>0</v>
      </c>
      <c r="L48" s="29">
        <v>1</v>
      </c>
      <c r="M48" s="29">
        <v>2020</v>
      </c>
      <c r="N48" s="30">
        <f t="shared" si="18"/>
        <v>0</v>
      </c>
      <c r="O48" s="31">
        <v>0</v>
      </c>
      <c r="P48" s="32">
        <f t="shared" si="19"/>
        <v>0</v>
      </c>
      <c r="Q48" s="33"/>
      <c r="R48">
        <f t="shared" si="20"/>
        <v>0</v>
      </c>
      <c r="S48">
        <f t="shared" si="21"/>
        <v>0</v>
      </c>
      <c r="T48">
        <f t="shared" si="22"/>
        <v>0</v>
      </c>
      <c r="U48">
        <f t="shared" si="23"/>
        <v>0</v>
      </c>
      <c r="V48" s="34">
        <f t="shared" si="6"/>
        <v>2021</v>
      </c>
    </row>
    <row r="49" spans="1:22" ht="54" x14ac:dyDescent="0.55000000000000004">
      <c r="A49" s="20" t="s">
        <v>90</v>
      </c>
      <c r="B49" s="5" t="s">
        <v>220</v>
      </c>
      <c r="C49" s="3" t="s">
        <v>221</v>
      </c>
      <c r="D49" s="3" t="s">
        <v>222</v>
      </c>
      <c r="E49" s="3" t="s">
        <v>223</v>
      </c>
      <c r="F49" s="2"/>
      <c r="G49" s="2" t="s">
        <v>21</v>
      </c>
      <c r="H49" s="2"/>
      <c r="I49" s="2" t="s">
        <v>21</v>
      </c>
      <c r="J49" s="2" t="s">
        <v>21</v>
      </c>
      <c r="K49" s="29">
        <v>0</v>
      </c>
      <c r="L49" s="29">
        <v>1</v>
      </c>
      <c r="M49" s="29">
        <v>2020</v>
      </c>
      <c r="N49" s="30">
        <f t="shared" ref="N49" si="45">U49</f>
        <v>0</v>
      </c>
      <c r="O49" s="31">
        <v>0</v>
      </c>
      <c r="P49" s="32">
        <f t="shared" ref="P49" si="46">N49+O49</f>
        <v>0</v>
      </c>
      <c r="Q49" s="33"/>
      <c r="R49">
        <f t="shared" ref="R49" si="47">IF(K49&lt;2,IF(K49&lt;1,0,5),10)</f>
        <v>0</v>
      </c>
      <c r="S49">
        <f t="shared" ref="S49" si="48">IF(R49=10,10-R49*(V49-M49)/10,IF(R49=5,5-R49*(V49-M49)/10,0))</f>
        <v>0</v>
      </c>
      <c r="T49">
        <f t="shared" ref="T49" si="49">IF(R49&gt;4,IF(S49&lt;2,2,S49),S49)</f>
        <v>0</v>
      </c>
      <c r="U49">
        <f t="shared" ref="U49" si="50">ROUND(T49/2,0)*L49/5</f>
        <v>0</v>
      </c>
      <c r="V49" s="34">
        <f t="shared" si="6"/>
        <v>2021</v>
      </c>
    </row>
    <row r="50" spans="1:22" ht="72" x14ac:dyDescent="0.55000000000000004">
      <c r="A50" s="20" t="s">
        <v>108</v>
      </c>
      <c r="B50" s="6" t="s">
        <v>109</v>
      </c>
      <c r="C50" s="3" t="s">
        <v>110</v>
      </c>
      <c r="D50" s="3" t="s">
        <v>224</v>
      </c>
      <c r="E50" s="3" t="s">
        <v>138</v>
      </c>
      <c r="F50" s="2" t="s">
        <v>21</v>
      </c>
      <c r="G50" s="2"/>
      <c r="H50" s="2" t="s">
        <v>21</v>
      </c>
      <c r="I50" s="2"/>
      <c r="J50" s="2" t="s">
        <v>21</v>
      </c>
      <c r="K50" s="29">
        <v>0</v>
      </c>
      <c r="L50" s="29">
        <v>1</v>
      </c>
      <c r="M50" s="29">
        <v>2020</v>
      </c>
      <c r="N50" s="30">
        <f t="shared" si="0"/>
        <v>0</v>
      </c>
      <c r="O50" s="31">
        <v>0</v>
      </c>
      <c r="P50" s="32">
        <f t="shared" si="1"/>
        <v>0</v>
      </c>
      <c r="Q50" s="33"/>
      <c r="R50">
        <f t="shared" si="2"/>
        <v>0</v>
      </c>
      <c r="S50">
        <f t="shared" si="3"/>
        <v>0</v>
      </c>
      <c r="T50">
        <f t="shared" si="4"/>
        <v>0</v>
      </c>
      <c r="U50">
        <f t="shared" si="5"/>
        <v>0</v>
      </c>
      <c r="V50" s="34">
        <f t="shared" si="6"/>
        <v>2021</v>
      </c>
    </row>
    <row r="51" spans="1:22" ht="90" x14ac:dyDescent="0.55000000000000004">
      <c r="A51" s="20" t="s">
        <v>112</v>
      </c>
      <c r="B51" s="8" t="s">
        <v>113</v>
      </c>
      <c r="C51" s="3" t="s">
        <v>114</v>
      </c>
      <c r="D51" s="3" t="s">
        <v>225</v>
      </c>
      <c r="E51" s="3" t="s">
        <v>140</v>
      </c>
      <c r="F51" s="2" t="s">
        <v>21</v>
      </c>
      <c r="G51" s="2" t="s">
        <v>21</v>
      </c>
      <c r="H51" s="2" t="s">
        <v>21</v>
      </c>
      <c r="I51" s="2" t="s">
        <v>21</v>
      </c>
      <c r="J51" s="2" t="s">
        <v>21</v>
      </c>
      <c r="K51" s="29">
        <v>0</v>
      </c>
      <c r="L51" s="29">
        <v>1</v>
      </c>
      <c r="M51" s="29">
        <v>2020</v>
      </c>
      <c r="N51" s="30">
        <f>U51</f>
        <v>0</v>
      </c>
      <c r="O51" s="31">
        <v>0</v>
      </c>
      <c r="P51" s="32">
        <f>N51+O51</f>
        <v>0</v>
      </c>
      <c r="Q51" s="33"/>
      <c r="R51">
        <f>IF(K51&lt;2,IF(K51&lt;1,0,5),10)</f>
        <v>0</v>
      </c>
      <c r="S51">
        <f>IF(R51=10,10-R51*(V51-M51)/10,IF(R51=5,5-R51*(V51-M51)/10,0))</f>
        <v>0</v>
      </c>
      <c r="T51">
        <f>IF(R51&gt;4,IF(S51&lt;2,2,S51),S51)</f>
        <v>0</v>
      </c>
      <c r="U51">
        <f>ROUND(T51/2,0)*L51/5</f>
        <v>0</v>
      </c>
      <c r="V51" s="34">
        <f t="shared" si="6"/>
        <v>2021</v>
      </c>
    </row>
  </sheetData>
  <autoFilter ref="A2:V50" xr:uid="{CBCFD50E-E066-48CA-8700-DC257B81862B}"/>
  <phoneticPr fontId="2"/>
  <conditionalFormatting sqref="N3:O51">
    <cfRule type="dataBar" priority="2">
      <dataBar>
        <cfvo type="min"/>
        <cfvo type="max"/>
        <color rgb="FF008AEF"/>
      </dataBar>
      <extLst>
        <ext xmlns:x14="http://schemas.microsoft.com/office/spreadsheetml/2009/9/main" uri="{B025F937-C7B1-47D3-B67F-A62EFF666E3E}">
          <x14:id>{6765BB90-A239-4A04-BB65-761DDDDD8C22}</x14:id>
        </ext>
      </extLst>
    </cfRule>
  </conditionalFormatting>
  <conditionalFormatting sqref="P3:P51">
    <cfRule type="dataBar" priority="1">
      <dataBar>
        <cfvo type="min"/>
        <cfvo type="max"/>
        <color rgb="FF63C384"/>
      </dataBar>
      <extLst>
        <ext xmlns:x14="http://schemas.microsoft.com/office/spreadsheetml/2009/9/main" uri="{B025F937-C7B1-47D3-B67F-A62EFF666E3E}">
          <x14:id>{EA53CA60-226D-4C56-B833-6B54959E934D}</x14:id>
        </ext>
      </extLst>
    </cfRule>
  </conditionalFormatting>
  <pageMargins left="0.7" right="0.7" top="0.75" bottom="0.75" header="0.3" footer="0.3"/>
  <pageSetup paperSize="9" scale="33" orientation="portrait" horizontalDpi="4294967293" r:id="rId1"/>
  <extLst>
    <ext xmlns:x14="http://schemas.microsoft.com/office/spreadsheetml/2009/9/main" uri="{78C0D931-6437-407d-A8EE-F0AAD7539E65}">
      <x14:conditionalFormattings>
        <x14:conditionalFormatting xmlns:xm="http://schemas.microsoft.com/office/excel/2006/main">
          <x14:cfRule type="dataBar" id="{6765BB90-A239-4A04-BB65-761DDDDD8C22}">
            <x14:dataBar minLength="0" maxLength="100" border="1" negativeBarBorderColorSameAsPositive="0">
              <x14:cfvo type="autoMin"/>
              <x14:cfvo type="autoMax"/>
              <x14:borderColor rgb="FF008AEF"/>
              <x14:negativeFillColor rgb="FFFF0000"/>
              <x14:negativeBorderColor rgb="FFFF0000"/>
              <x14:axisColor rgb="FF000000"/>
            </x14:dataBar>
          </x14:cfRule>
          <xm:sqref>N3:O51</xm:sqref>
        </x14:conditionalFormatting>
        <x14:conditionalFormatting xmlns:xm="http://schemas.microsoft.com/office/excel/2006/main">
          <x14:cfRule type="dataBar" id="{EA53CA60-226D-4C56-B833-6B54959E934D}">
            <x14:dataBar minLength="0" maxLength="100" border="1" negativeBarBorderColorSameAsPositive="0">
              <x14:cfvo type="autoMin"/>
              <x14:cfvo type="autoMax"/>
              <x14:borderColor rgb="FF63C384"/>
              <x14:negativeFillColor rgb="FFFF0000"/>
              <x14:negativeBorderColor rgb="FFFF0000"/>
              <x14:axisColor rgb="FF000000"/>
            </x14:dataBar>
          </x14:cfRule>
          <xm:sqref>P3:P51</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E0E74A-6EFA-446D-8FCD-B998D1AD7472}">
  <dimension ref="A1:S93"/>
  <sheetViews>
    <sheetView zoomScale="77" zoomScaleNormal="77" workbookViewId="0">
      <selection activeCell="L1" sqref="L1"/>
    </sheetView>
  </sheetViews>
  <sheetFormatPr defaultRowHeight="18" x14ac:dyDescent="0.55000000000000004"/>
  <cols>
    <col min="1" max="1" width="2.33203125" style="1" customWidth="1"/>
    <col min="2" max="2" width="27.75" customWidth="1"/>
    <col min="3" max="3" width="56.58203125" style="1" customWidth="1"/>
    <col min="4" max="19" width="2.58203125" customWidth="1"/>
  </cols>
  <sheetData>
    <row r="1" spans="1:19" ht="234" x14ac:dyDescent="0.55000000000000004">
      <c r="B1" s="2"/>
      <c r="C1" s="3"/>
      <c r="D1" s="22" t="s">
        <v>226</v>
      </c>
      <c r="E1" s="17" t="s">
        <v>227</v>
      </c>
      <c r="F1" s="17" t="s">
        <v>228</v>
      </c>
      <c r="G1" s="17" t="s">
        <v>229</v>
      </c>
      <c r="H1" s="11" t="s">
        <v>230</v>
      </c>
      <c r="I1" s="12" t="s">
        <v>231</v>
      </c>
      <c r="J1" s="12" t="s">
        <v>232</v>
      </c>
      <c r="K1" s="12" t="s">
        <v>233</v>
      </c>
      <c r="L1" s="14" t="s">
        <v>234</v>
      </c>
      <c r="M1" s="14" t="s">
        <v>235</v>
      </c>
      <c r="N1" s="13" t="s">
        <v>236</v>
      </c>
      <c r="O1" s="14" t="s">
        <v>237</v>
      </c>
      <c r="P1" s="21" t="s">
        <v>238</v>
      </c>
      <c r="Q1" s="15" t="s">
        <v>239</v>
      </c>
      <c r="R1" s="16" t="s">
        <v>240</v>
      </c>
      <c r="S1" s="16" t="s">
        <v>241</v>
      </c>
    </row>
    <row r="2" spans="1:19" x14ac:dyDescent="0.55000000000000004">
      <c r="A2" s="42" t="s">
        <v>242</v>
      </c>
      <c r="B2" s="2" t="s">
        <v>243</v>
      </c>
      <c r="C2" s="3"/>
      <c r="D2" s="2" t="s">
        <v>21</v>
      </c>
      <c r="E2" s="2"/>
      <c r="F2" s="2"/>
      <c r="G2" s="2"/>
      <c r="H2" s="2"/>
      <c r="I2" s="2"/>
      <c r="J2" s="2"/>
      <c r="K2" s="2"/>
      <c r="L2" s="2"/>
      <c r="M2" s="2"/>
      <c r="N2" s="2"/>
      <c r="O2" s="2"/>
      <c r="P2" s="2"/>
      <c r="Q2" s="2"/>
      <c r="R2" s="2"/>
      <c r="S2" s="2"/>
    </row>
    <row r="3" spans="1:19" x14ac:dyDescent="0.55000000000000004">
      <c r="A3" s="42"/>
      <c r="B3" s="2" t="s">
        <v>61</v>
      </c>
      <c r="C3" s="3"/>
      <c r="D3" s="2" t="s">
        <v>21</v>
      </c>
      <c r="E3" s="2"/>
      <c r="F3" s="2"/>
      <c r="G3" s="2"/>
      <c r="H3" s="2"/>
      <c r="I3" s="2"/>
      <c r="J3" s="2"/>
      <c r="K3" s="2"/>
      <c r="L3" s="2"/>
      <c r="M3" s="2"/>
      <c r="N3" s="2"/>
      <c r="O3" s="2"/>
      <c r="P3" s="2"/>
      <c r="Q3" s="2"/>
      <c r="R3" s="2"/>
      <c r="S3" s="2"/>
    </row>
    <row r="4" spans="1:19" x14ac:dyDescent="0.55000000000000004">
      <c r="A4" s="42"/>
      <c r="B4" s="2" t="s">
        <v>67</v>
      </c>
      <c r="C4" s="3"/>
      <c r="D4" s="2" t="s">
        <v>21</v>
      </c>
      <c r="E4" s="2"/>
      <c r="F4" s="2"/>
      <c r="G4" s="2"/>
      <c r="H4" s="2"/>
      <c r="I4" s="2"/>
      <c r="J4" s="2"/>
      <c r="K4" s="2"/>
      <c r="L4" s="2"/>
      <c r="M4" s="2"/>
      <c r="N4" s="2"/>
      <c r="O4" s="2"/>
      <c r="P4" s="2"/>
      <c r="Q4" s="2"/>
      <c r="R4" s="2"/>
      <c r="S4" s="2"/>
    </row>
    <row r="5" spans="1:19" x14ac:dyDescent="0.55000000000000004">
      <c r="A5" s="42"/>
      <c r="B5" s="2" t="s">
        <v>244</v>
      </c>
      <c r="C5" s="3"/>
      <c r="D5" s="2" t="s">
        <v>21</v>
      </c>
      <c r="E5" s="2"/>
      <c r="F5" s="2"/>
      <c r="G5" s="2"/>
      <c r="H5" s="2"/>
      <c r="I5" s="2"/>
      <c r="J5" s="2"/>
      <c r="K5" s="2"/>
      <c r="L5" s="2"/>
      <c r="M5" s="2"/>
      <c r="N5" s="2"/>
      <c r="O5" s="2"/>
      <c r="P5" s="2"/>
      <c r="Q5" s="2"/>
      <c r="R5" s="2"/>
      <c r="S5" s="2"/>
    </row>
    <row r="6" spans="1:19" x14ac:dyDescent="0.55000000000000004">
      <c r="A6" s="42"/>
      <c r="B6" s="2" t="s">
        <v>245</v>
      </c>
      <c r="C6" s="3"/>
      <c r="D6" s="2" t="s">
        <v>21</v>
      </c>
      <c r="E6" s="2"/>
      <c r="F6" s="2"/>
      <c r="G6" s="2"/>
      <c r="H6" s="2"/>
      <c r="I6" s="2"/>
      <c r="J6" s="2"/>
      <c r="K6" s="2"/>
      <c r="L6" s="2"/>
      <c r="M6" s="2"/>
      <c r="N6" s="2"/>
      <c r="O6" s="2"/>
      <c r="P6" s="2"/>
      <c r="Q6" s="2"/>
      <c r="R6" s="2"/>
      <c r="S6" s="2"/>
    </row>
    <row r="7" spans="1:19" x14ac:dyDescent="0.55000000000000004">
      <c r="A7" s="42"/>
      <c r="B7" s="2" t="s">
        <v>246</v>
      </c>
      <c r="C7" s="3"/>
      <c r="D7" s="2" t="s">
        <v>21</v>
      </c>
      <c r="E7" s="2"/>
      <c r="F7" s="2"/>
      <c r="G7" s="2"/>
      <c r="H7" s="2"/>
      <c r="I7" s="2"/>
      <c r="J7" s="2"/>
      <c r="K7" s="2"/>
      <c r="L7" s="2"/>
      <c r="M7" s="2"/>
      <c r="N7" s="2"/>
      <c r="O7" s="2"/>
      <c r="P7" s="2"/>
      <c r="Q7" s="2"/>
      <c r="R7" s="2"/>
      <c r="S7" s="2"/>
    </row>
    <row r="8" spans="1:19" x14ac:dyDescent="0.55000000000000004">
      <c r="A8" s="42"/>
      <c r="B8" s="2" t="s">
        <v>34</v>
      </c>
      <c r="C8" s="3"/>
      <c r="D8" s="2" t="s">
        <v>21</v>
      </c>
      <c r="E8" s="2"/>
      <c r="F8" s="2"/>
      <c r="G8" s="2"/>
      <c r="H8" s="2"/>
      <c r="I8" s="2"/>
      <c r="J8" s="2"/>
      <c r="K8" s="2"/>
      <c r="L8" s="2"/>
      <c r="M8" s="2"/>
      <c r="N8" s="2"/>
      <c r="O8" s="2"/>
      <c r="P8" s="2"/>
      <c r="Q8" s="2"/>
      <c r="R8" s="2"/>
      <c r="S8" s="2"/>
    </row>
    <row r="9" spans="1:19" x14ac:dyDescent="0.55000000000000004">
      <c r="A9" s="42"/>
      <c r="B9" s="2" t="s">
        <v>247</v>
      </c>
      <c r="C9" s="3"/>
      <c r="D9" s="2" t="s">
        <v>21</v>
      </c>
      <c r="E9" s="2"/>
      <c r="F9" s="2"/>
      <c r="G9" s="2"/>
      <c r="H9" s="2"/>
      <c r="I9" s="2"/>
      <c r="J9" s="2"/>
      <c r="K9" s="2"/>
      <c r="L9" s="2"/>
      <c r="M9" s="2"/>
      <c r="N9" s="2"/>
      <c r="O9" s="2"/>
      <c r="P9" s="2"/>
      <c r="Q9" s="2"/>
      <c r="R9" s="2"/>
      <c r="S9" s="2"/>
    </row>
    <row r="10" spans="1:19" x14ac:dyDescent="0.55000000000000004">
      <c r="A10" s="42"/>
      <c r="B10" s="2" t="s">
        <v>248</v>
      </c>
      <c r="C10" s="3"/>
      <c r="D10" s="2" t="s">
        <v>21</v>
      </c>
      <c r="E10" s="2"/>
      <c r="F10" s="2"/>
      <c r="G10" s="2"/>
      <c r="H10" s="2"/>
      <c r="I10" s="2"/>
      <c r="J10" s="2"/>
      <c r="K10" s="2"/>
      <c r="L10" s="2"/>
      <c r="M10" s="2"/>
      <c r="N10" s="2"/>
      <c r="O10" s="2"/>
      <c r="P10" s="2"/>
      <c r="Q10" s="2"/>
      <c r="R10" s="2"/>
      <c r="S10" s="2"/>
    </row>
    <row r="11" spans="1:19" x14ac:dyDescent="0.55000000000000004">
      <c r="A11" s="42"/>
      <c r="B11" s="2" t="s">
        <v>249</v>
      </c>
      <c r="C11" s="3"/>
      <c r="D11" s="2" t="s">
        <v>21</v>
      </c>
      <c r="E11" s="2"/>
      <c r="F11" s="2"/>
      <c r="G11" s="2"/>
      <c r="H11" s="2"/>
      <c r="I11" s="2"/>
      <c r="J11" s="2"/>
      <c r="K11" s="2"/>
      <c r="L11" s="2"/>
      <c r="M11" s="2"/>
      <c r="N11" s="2"/>
      <c r="O11" s="2"/>
      <c r="P11" s="2"/>
      <c r="Q11" s="2"/>
      <c r="R11" s="2"/>
      <c r="S11" s="2"/>
    </row>
    <row r="12" spans="1:19" x14ac:dyDescent="0.55000000000000004">
      <c r="A12" s="42"/>
      <c r="B12" s="2" t="s">
        <v>250</v>
      </c>
      <c r="C12" s="3"/>
      <c r="D12" s="2" t="s">
        <v>21</v>
      </c>
      <c r="E12" s="2"/>
      <c r="F12" s="2"/>
      <c r="G12" s="2"/>
      <c r="H12" s="2"/>
      <c r="I12" s="2"/>
      <c r="J12" s="2"/>
      <c r="K12" s="2"/>
      <c r="L12" s="2"/>
      <c r="M12" s="2"/>
      <c r="N12" s="2"/>
      <c r="O12" s="2"/>
      <c r="P12" s="2"/>
      <c r="Q12" s="2"/>
      <c r="R12" s="2"/>
      <c r="S12" s="2"/>
    </row>
    <row r="13" spans="1:19" x14ac:dyDescent="0.55000000000000004">
      <c r="A13" s="42"/>
      <c r="B13" s="2" t="s">
        <v>37</v>
      </c>
      <c r="C13" s="3"/>
      <c r="D13" s="2" t="s">
        <v>21</v>
      </c>
      <c r="E13" s="2"/>
      <c r="F13" s="2"/>
      <c r="G13" s="2"/>
      <c r="H13" s="2"/>
      <c r="I13" s="2"/>
      <c r="J13" s="2"/>
      <c r="K13" s="2"/>
      <c r="L13" s="2"/>
      <c r="M13" s="2"/>
      <c r="N13" s="2"/>
      <c r="O13" s="2"/>
      <c r="P13" s="2"/>
      <c r="Q13" s="2"/>
      <c r="R13" s="2"/>
      <c r="S13" s="2"/>
    </row>
    <row r="14" spans="1:19" x14ac:dyDescent="0.55000000000000004">
      <c r="A14" s="42"/>
      <c r="B14" s="2" t="s">
        <v>19</v>
      </c>
      <c r="C14" s="3"/>
      <c r="D14" s="2" t="s">
        <v>21</v>
      </c>
      <c r="E14" s="2"/>
      <c r="F14" s="2"/>
      <c r="G14" s="2"/>
      <c r="H14" s="2"/>
      <c r="I14" s="2"/>
      <c r="J14" s="2"/>
      <c r="K14" s="2"/>
      <c r="L14" s="2"/>
      <c r="M14" s="2"/>
      <c r="N14" s="2"/>
      <c r="O14" s="2"/>
      <c r="P14" s="2"/>
      <c r="Q14" s="2"/>
      <c r="R14" s="2"/>
      <c r="S14" s="2"/>
    </row>
    <row r="15" spans="1:19" ht="35.5" customHeight="1" x14ac:dyDescent="0.55000000000000004">
      <c r="A15" s="20" t="s">
        <v>251</v>
      </c>
      <c r="B15" s="4" t="s">
        <v>252</v>
      </c>
      <c r="C15" s="3" t="s">
        <v>253</v>
      </c>
      <c r="D15" s="2"/>
      <c r="E15" s="2"/>
      <c r="F15" s="2" t="s">
        <v>21</v>
      </c>
      <c r="G15" s="2" t="s">
        <v>21</v>
      </c>
      <c r="H15" s="2"/>
      <c r="I15" s="2"/>
      <c r="J15" s="2"/>
      <c r="K15" s="2"/>
      <c r="L15" s="2"/>
      <c r="M15" s="2" t="s">
        <v>21</v>
      </c>
      <c r="N15" s="2"/>
      <c r="O15" s="2"/>
      <c r="P15" s="2" t="s">
        <v>21</v>
      </c>
      <c r="Q15" s="2" t="s">
        <v>21</v>
      </c>
      <c r="R15" s="2" t="s">
        <v>21</v>
      </c>
      <c r="S15" s="2" t="s">
        <v>21</v>
      </c>
    </row>
    <row r="16" spans="1:19" ht="36" x14ac:dyDescent="0.55000000000000004">
      <c r="A16" s="20"/>
      <c r="B16" s="4" t="s">
        <v>254</v>
      </c>
      <c r="C16" s="3" t="s">
        <v>255</v>
      </c>
      <c r="D16" s="2"/>
      <c r="E16" s="2"/>
      <c r="F16" s="2" t="s">
        <v>21</v>
      </c>
      <c r="G16" s="2" t="s">
        <v>21</v>
      </c>
      <c r="H16" s="2"/>
      <c r="I16" s="2"/>
      <c r="J16" s="2"/>
      <c r="K16" s="2"/>
      <c r="L16" s="2"/>
      <c r="M16" s="2"/>
      <c r="N16" s="2"/>
      <c r="O16" s="2"/>
      <c r="P16" s="2"/>
      <c r="Q16" s="2"/>
      <c r="R16" s="2" t="s">
        <v>21</v>
      </c>
      <c r="S16" s="2" t="s">
        <v>21</v>
      </c>
    </row>
    <row r="17" spans="1:19" ht="54" x14ac:dyDescent="0.55000000000000004">
      <c r="A17" s="20"/>
      <c r="B17" s="4" t="s">
        <v>256</v>
      </c>
      <c r="C17" s="3" t="s">
        <v>257</v>
      </c>
      <c r="D17" s="2"/>
      <c r="E17" s="2"/>
      <c r="F17" s="2"/>
      <c r="G17" s="2" t="s">
        <v>21</v>
      </c>
      <c r="H17" s="2"/>
      <c r="I17" s="2"/>
      <c r="J17" s="2"/>
      <c r="K17" s="2"/>
      <c r="L17" s="2"/>
      <c r="M17" s="2"/>
      <c r="N17" s="2"/>
      <c r="O17" s="2"/>
      <c r="P17" s="2"/>
      <c r="Q17" s="2" t="s">
        <v>21</v>
      </c>
      <c r="R17" s="2" t="s">
        <v>21</v>
      </c>
      <c r="S17" s="2" t="s">
        <v>21</v>
      </c>
    </row>
    <row r="18" spans="1:19" x14ac:dyDescent="0.55000000000000004">
      <c r="A18" s="20"/>
      <c r="B18" s="4" t="s">
        <v>258</v>
      </c>
      <c r="C18" s="3" t="s">
        <v>259</v>
      </c>
      <c r="D18" s="2"/>
      <c r="E18" s="2"/>
      <c r="F18" s="2"/>
      <c r="G18" s="2" t="s">
        <v>21</v>
      </c>
      <c r="H18" s="2"/>
      <c r="I18" s="2"/>
      <c r="J18" s="2"/>
      <c r="K18" s="2"/>
      <c r="L18" s="2" t="s">
        <v>21</v>
      </c>
      <c r="M18" s="2"/>
      <c r="N18" s="2"/>
      <c r="O18" s="2"/>
      <c r="P18" s="2"/>
      <c r="Q18" s="2"/>
      <c r="R18" s="2"/>
      <c r="S18" s="2"/>
    </row>
    <row r="19" spans="1:19" ht="36" x14ac:dyDescent="0.55000000000000004">
      <c r="A19" s="20"/>
      <c r="B19" s="4" t="s">
        <v>260</v>
      </c>
      <c r="C19" s="3" t="s">
        <v>261</v>
      </c>
      <c r="D19" s="2"/>
      <c r="E19" s="2"/>
      <c r="F19" s="2"/>
      <c r="G19" s="2" t="s">
        <v>21</v>
      </c>
      <c r="H19" s="2"/>
      <c r="I19" s="2"/>
      <c r="J19" s="2"/>
      <c r="K19" s="2"/>
      <c r="L19" s="2"/>
      <c r="M19" s="2"/>
      <c r="N19" s="2"/>
      <c r="O19" s="2"/>
      <c r="P19" s="2"/>
      <c r="Q19" s="2"/>
      <c r="R19" s="2" t="s">
        <v>21</v>
      </c>
      <c r="S19" s="2" t="s">
        <v>21</v>
      </c>
    </row>
    <row r="20" spans="1:19" x14ac:dyDescent="0.55000000000000004">
      <c r="A20" s="20"/>
      <c r="B20" s="4" t="s">
        <v>32</v>
      </c>
      <c r="C20" s="3" t="s">
        <v>262</v>
      </c>
      <c r="D20" s="2"/>
      <c r="E20" s="2"/>
      <c r="F20" s="2"/>
      <c r="G20" s="2"/>
      <c r="H20" s="2"/>
      <c r="I20" s="2" t="s">
        <v>21</v>
      </c>
      <c r="J20" s="2"/>
      <c r="K20" s="2"/>
      <c r="L20" s="2"/>
      <c r="M20" s="2"/>
      <c r="N20" s="2"/>
      <c r="O20" s="2"/>
      <c r="P20" s="2"/>
      <c r="Q20" s="2"/>
      <c r="R20" s="2"/>
      <c r="S20" s="2"/>
    </row>
    <row r="21" spans="1:19" x14ac:dyDescent="0.55000000000000004">
      <c r="A21" s="20"/>
      <c r="B21" s="4" t="s">
        <v>263</v>
      </c>
      <c r="C21" s="3" t="s">
        <v>264</v>
      </c>
      <c r="D21" s="2"/>
      <c r="E21" s="2" t="s">
        <v>21</v>
      </c>
      <c r="F21" s="2"/>
      <c r="G21" s="2"/>
      <c r="H21" s="2"/>
      <c r="I21" s="2"/>
      <c r="J21" s="2"/>
      <c r="K21" s="2"/>
      <c r="L21" s="2"/>
      <c r="M21" s="2"/>
      <c r="N21" s="2"/>
      <c r="O21" s="2"/>
      <c r="P21" s="2"/>
      <c r="Q21" s="2"/>
      <c r="R21" s="2"/>
      <c r="S21" s="2"/>
    </row>
    <row r="22" spans="1:19" x14ac:dyDescent="0.55000000000000004">
      <c r="A22" s="20"/>
      <c r="B22" s="4" t="s">
        <v>265</v>
      </c>
      <c r="C22" s="3" t="s">
        <v>266</v>
      </c>
      <c r="D22" s="2"/>
      <c r="E22" s="2" t="s">
        <v>21</v>
      </c>
      <c r="F22" s="2"/>
      <c r="G22" s="2"/>
      <c r="H22" s="2"/>
      <c r="I22" s="2"/>
      <c r="J22" s="2"/>
      <c r="K22" s="2"/>
      <c r="L22" s="2"/>
      <c r="M22" s="2"/>
      <c r="N22" s="2"/>
      <c r="O22" s="2"/>
      <c r="P22" s="2"/>
      <c r="Q22" s="2"/>
      <c r="R22" s="2"/>
      <c r="S22" s="2"/>
    </row>
    <row r="23" spans="1:19" ht="36" x14ac:dyDescent="0.55000000000000004">
      <c r="A23" s="20"/>
      <c r="B23" s="4" t="s">
        <v>26</v>
      </c>
      <c r="C23" s="3" t="s">
        <v>267</v>
      </c>
      <c r="D23" s="2"/>
      <c r="E23" s="2" t="s">
        <v>21</v>
      </c>
      <c r="F23" s="2"/>
      <c r="G23" s="2" t="s">
        <v>21</v>
      </c>
      <c r="H23" s="2" t="s">
        <v>21</v>
      </c>
      <c r="I23" s="2" t="s">
        <v>21</v>
      </c>
      <c r="J23" s="2" t="s">
        <v>21</v>
      </c>
      <c r="K23" s="2"/>
      <c r="L23" s="2"/>
      <c r="M23" s="2"/>
      <c r="N23" s="2"/>
      <c r="O23" s="2"/>
      <c r="P23" s="2" t="s">
        <v>21</v>
      </c>
      <c r="Q23" s="2" t="s">
        <v>21</v>
      </c>
      <c r="R23" s="2" t="s">
        <v>21</v>
      </c>
      <c r="S23" s="2" t="s">
        <v>21</v>
      </c>
    </row>
    <row r="24" spans="1:19" ht="36" x14ac:dyDescent="0.55000000000000004">
      <c r="A24" s="20"/>
      <c r="B24" s="4" t="s">
        <v>268</v>
      </c>
      <c r="C24" s="3" t="s">
        <v>52</v>
      </c>
      <c r="D24" s="2"/>
      <c r="E24" s="2" t="s">
        <v>21</v>
      </c>
      <c r="F24" s="2"/>
      <c r="G24" s="2"/>
      <c r="H24" s="2"/>
      <c r="I24" s="2"/>
      <c r="J24" s="2"/>
      <c r="K24" s="2"/>
      <c r="L24" s="2"/>
      <c r="M24" s="2"/>
      <c r="N24" s="2"/>
      <c r="O24" s="2"/>
      <c r="P24" s="2"/>
      <c r="Q24" s="2"/>
      <c r="R24" s="2"/>
      <c r="S24" s="2"/>
    </row>
    <row r="25" spans="1:19" ht="36" x14ac:dyDescent="0.55000000000000004">
      <c r="A25" s="20"/>
      <c r="B25" s="4" t="s">
        <v>173</v>
      </c>
      <c r="C25" s="3" t="s">
        <v>269</v>
      </c>
      <c r="D25" s="2"/>
      <c r="E25" s="2"/>
      <c r="F25" s="2"/>
      <c r="G25" s="2" t="s">
        <v>21</v>
      </c>
      <c r="H25" s="2"/>
      <c r="I25" s="2"/>
      <c r="J25" s="2"/>
      <c r="K25" s="2"/>
      <c r="L25" s="2"/>
      <c r="M25" s="2"/>
      <c r="N25" s="2"/>
      <c r="O25" s="2"/>
      <c r="P25" s="2"/>
      <c r="Q25" s="2"/>
      <c r="R25" s="2" t="s">
        <v>21</v>
      </c>
      <c r="S25" s="2" t="s">
        <v>21</v>
      </c>
    </row>
    <row r="26" spans="1:19" ht="54" customHeight="1" x14ac:dyDescent="0.55000000000000004">
      <c r="A26" s="20"/>
      <c r="B26" s="4" t="s">
        <v>270</v>
      </c>
      <c r="C26" s="3" t="s">
        <v>271</v>
      </c>
      <c r="D26" s="2"/>
      <c r="E26" s="2" t="s">
        <v>21</v>
      </c>
      <c r="F26" s="2" t="s">
        <v>21</v>
      </c>
      <c r="G26" s="2" t="s">
        <v>21</v>
      </c>
      <c r="H26" s="2"/>
      <c r="I26" s="2"/>
      <c r="J26" s="2"/>
      <c r="K26" s="2"/>
      <c r="L26" s="2"/>
      <c r="M26" s="2"/>
      <c r="N26" s="2"/>
      <c r="O26" s="2"/>
      <c r="P26" s="2" t="s">
        <v>21</v>
      </c>
      <c r="Q26" s="2" t="s">
        <v>21</v>
      </c>
      <c r="R26" s="2" t="s">
        <v>21</v>
      </c>
      <c r="S26" s="2" t="s">
        <v>21</v>
      </c>
    </row>
    <row r="27" spans="1:19" ht="36" x14ac:dyDescent="0.55000000000000004">
      <c r="A27" s="20"/>
      <c r="B27" s="4" t="s">
        <v>272</v>
      </c>
      <c r="C27" s="3" t="s">
        <v>273</v>
      </c>
      <c r="D27" s="2"/>
      <c r="E27" s="2"/>
      <c r="F27" s="2" t="s">
        <v>21</v>
      </c>
      <c r="G27" s="2" t="s">
        <v>21</v>
      </c>
      <c r="H27" s="2"/>
      <c r="I27" s="2"/>
      <c r="J27" s="2"/>
      <c r="K27" s="2"/>
      <c r="L27" s="2"/>
      <c r="M27" s="2"/>
      <c r="N27" s="2"/>
      <c r="O27" s="2"/>
      <c r="P27" s="2"/>
      <c r="Q27" s="2"/>
      <c r="R27" s="2" t="s">
        <v>21</v>
      </c>
      <c r="S27" s="2" t="s">
        <v>21</v>
      </c>
    </row>
    <row r="28" spans="1:19" ht="36" x14ac:dyDescent="0.55000000000000004">
      <c r="A28" s="20"/>
      <c r="B28" s="4" t="s">
        <v>274</v>
      </c>
      <c r="C28" s="3" t="s">
        <v>275</v>
      </c>
      <c r="D28" s="2"/>
      <c r="E28" s="2" t="s">
        <v>21</v>
      </c>
      <c r="F28" s="2"/>
      <c r="G28" s="2"/>
      <c r="H28" s="2"/>
      <c r="I28" s="2"/>
      <c r="J28" s="2"/>
      <c r="K28" s="2"/>
      <c r="L28" s="2"/>
      <c r="M28" s="2"/>
      <c r="N28" s="2"/>
      <c r="O28" s="2"/>
      <c r="P28" s="2"/>
      <c r="Q28" s="2"/>
      <c r="R28" s="2"/>
      <c r="S28" s="2"/>
    </row>
    <row r="29" spans="1:19" ht="36" x14ac:dyDescent="0.55000000000000004">
      <c r="A29" s="20"/>
      <c r="B29" s="4" t="s">
        <v>276</v>
      </c>
      <c r="C29" s="3" t="s">
        <v>277</v>
      </c>
      <c r="D29" s="2"/>
      <c r="E29" s="2" t="s">
        <v>21</v>
      </c>
      <c r="F29" s="2"/>
      <c r="G29" s="2"/>
      <c r="H29" s="2"/>
      <c r="I29" s="2"/>
      <c r="J29" s="2"/>
      <c r="K29" s="2"/>
      <c r="L29" s="2"/>
      <c r="M29" s="2"/>
      <c r="N29" s="2"/>
      <c r="O29" s="2"/>
      <c r="P29" s="2"/>
      <c r="Q29" s="2"/>
      <c r="R29" s="2"/>
      <c r="S29" s="2"/>
    </row>
    <row r="30" spans="1:19" x14ac:dyDescent="0.55000000000000004">
      <c r="A30" s="20"/>
      <c r="B30" s="4" t="s">
        <v>278</v>
      </c>
      <c r="C30" s="3" t="s">
        <v>279</v>
      </c>
      <c r="D30" s="2"/>
      <c r="E30" s="2" t="s">
        <v>21</v>
      </c>
      <c r="F30" s="2"/>
      <c r="G30" s="2"/>
      <c r="H30" s="2"/>
      <c r="I30" s="2"/>
      <c r="J30" s="2"/>
      <c r="K30" s="2"/>
      <c r="L30" s="2"/>
      <c r="M30" s="2"/>
      <c r="N30" s="2"/>
      <c r="O30" s="2"/>
      <c r="P30" s="2"/>
      <c r="Q30" s="2"/>
      <c r="R30" s="2"/>
      <c r="S30" s="2"/>
    </row>
    <row r="31" spans="1:19" x14ac:dyDescent="0.55000000000000004">
      <c r="A31" s="20"/>
      <c r="B31" s="4" t="s">
        <v>280</v>
      </c>
      <c r="C31" s="3" t="s">
        <v>281</v>
      </c>
      <c r="D31" s="2"/>
      <c r="E31" s="2"/>
      <c r="F31" s="2" t="s">
        <v>21</v>
      </c>
      <c r="G31" s="2"/>
      <c r="H31" s="2"/>
      <c r="I31" s="2"/>
      <c r="J31" s="2"/>
      <c r="K31" s="2"/>
      <c r="L31" s="2"/>
      <c r="M31" s="2"/>
      <c r="N31" s="2"/>
      <c r="O31" s="2"/>
      <c r="P31" s="2" t="s">
        <v>21</v>
      </c>
      <c r="Q31" s="2"/>
      <c r="R31" s="2"/>
      <c r="S31" s="2"/>
    </row>
    <row r="32" spans="1:19" ht="36" x14ac:dyDescent="0.55000000000000004">
      <c r="A32" s="20"/>
      <c r="B32" s="4" t="s">
        <v>282</v>
      </c>
      <c r="C32" s="3" t="s">
        <v>283</v>
      </c>
      <c r="D32" s="2"/>
      <c r="E32" s="2" t="s">
        <v>21</v>
      </c>
      <c r="F32" s="2" t="s">
        <v>21</v>
      </c>
      <c r="G32" s="2"/>
      <c r="H32" s="2"/>
      <c r="I32" s="2"/>
      <c r="J32" s="2"/>
      <c r="K32" s="2" t="s">
        <v>21</v>
      </c>
      <c r="L32" s="2"/>
      <c r="M32" s="2"/>
      <c r="N32" s="2"/>
      <c r="O32" s="2"/>
      <c r="P32" s="2"/>
      <c r="Q32" s="2"/>
      <c r="R32" s="2"/>
      <c r="S32" s="2"/>
    </row>
    <row r="33" spans="1:19" ht="36" x14ac:dyDescent="0.55000000000000004">
      <c r="A33" s="20"/>
      <c r="B33" s="4" t="s">
        <v>284</v>
      </c>
      <c r="C33" s="3" t="s">
        <v>285</v>
      </c>
      <c r="D33" s="2"/>
      <c r="E33" s="2"/>
      <c r="F33" s="2" t="s">
        <v>21</v>
      </c>
      <c r="G33" s="2"/>
      <c r="H33" s="2"/>
      <c r="I33" s="2"/>
      <c r="J33" s="2"/>
      <c r="K33" s="2"/>
      <c r="L33" s="2"/>
      <c r="M33" s="2"/>
      <c r="N33" s="2"/>
      <c r="O33" s="2"/>
      <c r="P33" s="2"/>
      <c r="Q33" s="2"/>
      <c r="R33" s="2"/>
      <c r="S33" s="2"/>
    </row>
    <row r="34" spans="1:19" x14ac:dyDescent="0.55000000000000004">
      <c r="A34" s="20"/>
      <c r="B34" s="4" t="s">
        <v>286</v>
      </c>
      <c r="C34" s="3" t="s">
        <v>287</v>
      </c>
      <c r="D34" s="2"/>
      <c r="E34" s="2"/>
      <c r="F34" s="2" t="s">
        <v>21</v>
      </c>
      <c r="G34" s="2"/>
      <c r="H34" s="2"/>
      <c r="I34" s="2" t="s">
        <v>21</v>
      </c>
      <c r="J34" s="2" t="s">
        <v>21</v>
      </c>
      <c r="K34" s="2"/>
      <c r="L34" s="2"/>
      <c r="M34" s="2"/>
      <c r="N34" s="2"/>
      <c r="O34" s="2"/>
      <c r="P34" s="2"/>
      <c r="Q34" s="2"/>
      <c r="R34" s="2"/>
      <c r="S34" s="2"/>
    </row>
    <row r="35" spans="1:19" ht="19" customHeight="1" x14ac:dyDescent="0.55000000000000004">
      <c r="A35" s="20"/>
      <c r="B35" s="4" t="s">
        <v>288</v>
      </c>
      <c r="C35" s="3" t="s">
        <v>289</v>
      </c>
      <c r="D35" s="2"/>
      <c r="E35" s="2"/>
      <c r="F35" s="2" t="s">
        <v>21</v>
      </c>
      <c r="G35" s="2"/>
      <c r="H35" s="2"/>
      <c r="I35" s="2"/>
      <c r="J35" s="2"/>
      <c r="K35" s="2"/>
      <c r="L35" s="2"/>
      <c r="M35" s="2"/>
      <c r="N35" s="2"/>
      <c r="O35" s="2"/>
      <c r="P35" s="2"/>
      <c r="Q35" s="2"/>
      <c r="R35" s="2"/>
      <c r="S35" s="2"/>
    </row>
    <row r="36" spans="1:19" x14ac:dyDescent="0.55000000000000004">
      <c r="A36" s="20"/>
      <c r="B36" s="4" t="s">
        <v>60</v>
      </c>
      <c r="C36" s="3" t="s">
        <v>290</v>
      </c>
      <c r="D36" s="2"/>
      <c r="E36" s="2"/>
      <c r="F36" s="2"/>
      <c r="G36" s="2"/>
      <c r="H36" s="2"/>
      <c r="I36" s="2" t="s">
        <v>21</v>
      </c>
      <c r="J36" s="2"/>
      <c r="K36" s="2"/>
      <c r="L36" s="2"/>
      <c r="M36" s="2"/>
      <c r="N36" s="2"/>
      <c r="O36" s="2"/>
      <c r="P36" s="2"/>
      <c r="Q36" s="2"/>
      <c r="R36" s="2"/>
      <c r="S36" s="2"/>
    </row>
    <row r="37" spans="1:19" x14ac:dyDescent="0.55000000000000004">
      <c r="A37" s="20"/>
      <c r="B37" s="4" t="s">
        <v>291</v>
      </c>
      <c r="C37" s="3" t="s">
        <v>292</v>
      </c>
      <c r="D37" s="2"/>
      <c r="E37" s="2"/>
      <c r="F37" s="2" t="s">
        <v>21</v>
      </c>
      <c r="G37" s="2"/>
      <c r="H37" s="2"/>
      <c r="I37" s="2"/>
      <c r="J37" s="2"/>
      <c r="K37" s="2"/>
      <c r="L37" s="2"/>
      <c r="M37" s="2"/>
      <c r="N37" s="2"/>
      <c r="O37" s="2"/>
      <c r="P37" s="2"/>
      <c r="Q37" s="2"/>
      <c r="R37" s="2"/>
      <c r="S37" s="2"/>
    </row>
    <row r="38" spans="1:19" ht="36" x14ac:dyDescent="0.55000000000000004">
      <c r="A38" s="20"/>
      <c r="B38" s="5" t="s">
        <v>293</v>
      </c>
      <c r="C38" s="3" t="s">
        <v>294</v>
      </c>
      <c r="D38" s="2"/>
      <c r="E38" s="2"/>
      <c r="F38" s="2"/>
      <c r="G38" s="2" t="s">
        <v>21</v>
      </c>
      <c r="H38" s="2"/>
      <c r="I38" s="2"/>
      <c r="J38" s="2"/>
      <c r="K38" s="2"/>
      <c r="L38" s="2"/>
      <c r="M38" s="2"/>
      <c r="N38" s="2"/>
      <c r="O38" s="2"/>
      <c r="P38" s="2"/>
      <c r="Q38" s="2"/>
      <c r="R38" s="2" t="s">
        <v>21</v>
      </c>
      <c r="S38" s="2" t="s">
        <v>21</v>
      </c>
    </row>
    <row r="39" spans="1:19" ht="36" x14ac:dyDescent="0.55000000000000004">
      <c r="A39" s="20"/>
      <c r="B39" s="5" t="s">
        <v>295</v>
      </c>
      <c r="C39" s="3" t="s">
        <v>296</v>
      </c>
      <c r="D39" s="2"/>
      <c r="E39" s="2"/>
      <c r="F39" s="2"/>
      <c r="G39" s="2" t="s">
        <v>21</v>
      </c>
      <c r="H39" s="2"/>
      <c r="I39" s="2"/>
      <c r="J39" s="2"/>
      <c r="K39" s="2"/>
      <c r="L39" s="2"/>
      <c r="M39" s="2" t="s">
        <v>21</v>
      </c>
      <c r="N39" s="2" t="s">
        <v>21</v>
      </c>
      <c r="O39" s="2"/>
      <c r="P39" s="2"/>
      <c r="Q39" s="2"/>
      <c r="R39" s="2" t="s">
        <v>21</v>
      </c>
      <c r="S39" s="2" t="s">
        <v>21</v>
      </c>
    </row>
    <row r="40" spans="1:19" ht="54" x14ac:dyDescent="0.55000000000000004">
      <c r="A40" s="20"/>
      <c r="B40" s="5" t="s">
        <v>214</v>
      </c>
      <c r="C40" s="3" t="s">
        <v>297</v>
      </c>
      <c r="D40" s="2"/>
      <c r="E40" s="2"/>
      <c r="F40" s="2"/>
      <c r="G40" s="2" t="s">
        <v>21</v>
      </c>
      <c r="H40" s="2"/>
      <c r="I40" s="2"/>
      <c r="J40" s="2"/>
      <c r="K40" s="2"/>
      <c r="L40" s="2"/>
      <c r="M40" s="2" t="s">
        <v>21</v>
      </c>
      <c r="N40" s="2"/>
      <c r="O40" s="2"/>
      <c r="P40" s="2" t="s">
        <v>21</v>
      </c>
      <c r="Q40" s="2" t="s">
        <v>21</v>
      </c>
      <c r="R40" s="2" t="s">
        <v>21</v>
      </c>
      <c r="S40" s="2" t="s">
        <v>21</v>
      </c>
    </row>
    <row r="41" spans="1:19" x14ac:dyDescent="0.55000000000000004">
      <c r="A41" s="20"/>
      <c r="B41" s="7" t="s">
        <v>91</v>
      </c>
      <c r="C41" s="3" t="s">
        <v>298</v>
      </c>
      <c r="D41" s="2"/>
      <c r="E41" s="2"/>
      <c r="F41" s="2"/>
      <c r="G41" s="2"/>
      <c r="H41" s="2"/>
      <c r="I41" s="2"/>
      <c r="J41" s="2" t="s">
        <v>21</v>
      </c>
      <c r="K41" s="2" t="s">
        <v>21</v>
      </c>
      <c r="L41" s="2"/>
      <c r="M41" s="2" t="s">
        <v>21</v>
      </c>
      <c r="N41" s="2" t="s">
        <v>21</v>
      </c>
      <c r="O41" s="2"/>
      <c r="P41" s="2"/>
      <c r="Q41" s="2"/>
      <c r="R41" s="2"/>
      <c r="S41" s="2"/>
    </row>
    <row r="42" spans="1:19" x14ac:dyDescent="0.55000000000000004">
      <c r="A42" s="20"/>
      <c r="B42" s="7" t="s">
        <v>299</v>
      </c>
      <c r="C42" s="3" t="s">
        <v>300</v>
      </c>
      <c r="D42" s="2"/>
      <c r="E42" s="2"/>
      <c r="F42" s="2"/>
      <c r="G42" s="2"/>
      <c r="H42" s="2"/>
      <c r="I42" s="2"/>
      <c r="J42" s="2"/>
      <c r="K42" s="2"/>
      <c r="L42" s="2"/>
      <c r="M42" s="2"/>
      <c r="N42" s="2"/>
      <c r="O42" s="2"/>
      <c r="P42" s="2"/>
      <c r="Q42" s="2" t="s">
        <v>21</v>
      </c>
      <c r="R42" s="2"/>
      <c r="S42" s="2"/>
    </row>
    <row r="43" spans="1:19" x14ac:dyDescent="0.55000000000000004">
      <c r="A43" s="20"/>
      <c r="B43" s="7" t="s">
        <v>301</v>
      </c>
      <c r="C43" s="3" t="s">
        <v>302</v>
      </c>
      <c r="D43" s="2"/>
      <c r="E43" s="2"/>
      <c r="F43" s="2"/>
      <c r="G43" s="2"/>
      <c r="H43" s="2"/>
      <c r="I43" s="2"/>
      <c r="J43" s="2" t="s">
        <v>21</v>
      </c>
      <c r="K43" s="2" t="s">
        <v>21</v>
      </c>
      <c r="L43" s="2"/>
      <c r="M43" s="2"/>
      <c r="N43" s="2"/>
      <c r="O43" s="2" t="s">
        <v>21</v>
      </c>
      <c r="P43" s="2"/>
      <c r="Q43" s="2"/>
      <c r="R43" s="2"/>
      <c r="S43" s="2" t="s">
        <v>21</v>
      </c>
    </row>
    <row r="44" spans="1:19" ht="54" x14ac:dyDescent="0.55000000000000004">
      <c r="A44" s="20"/>
      <c r="B44" s="6" t="s">
        <v>303</v>
      </c>
      <c r="C44" s="3" t="s">
        <v>304</v>
      </c>
      <c r="D44" s="2"/>
      <c r="E44" s="2"/>
      <c r="F44" s="2"/>
      <c r="G44" s="2"/>
      <c r="H44" s="2" t="s">
        <v>21</v>
      </c>
      <c r="I44" s="2"/>
      <c r="J44" s="2"/>
      <c r="K44" s="2"/>
      <c r="L44" s="2"/>
      <c r="M44" s="2"/>
      <c r="N44" s="2"/>
      <c r="O44" s="2"/>
      <c r="P44" s="2"/>
      <c r="Q44" s="2"/>
      <c r="R44" s="2"/>
      <c r="S44" s="2"/>
    </row>
    <row r="45" spans="1:19" ht="36" x14ac:dyDescent="0.55000000000000004">
      <c r="A45" s="20"/>
      <c r="B45" s="6" t="s">
        <v>305</v>
      </c>
      <c r="C45" s="3" t="s">
        <v>306</v>
      </c>
      <c r="D45" s="2"/>
      <c r="E45" s="2"/>
      <c r="F45" s="2"/>
      <c r="G45" s="2"/>
      <c r="H45" s="2" t="s">
        <v>21</v>
      </c>
      <c r="I45" s="2"/>
      <c r="J45" s="2" t="s">
        <v>21</v>
      </c>
      <c r="K45" s="2" t="s">
        <v>21</v>
      </c>
      <c r="L45" s="2"/>
      <c r="M45" s="2"/>
      <c r="N45" s="2"/>
      <c r="O45" s="2"/>
      <c r="P45" s="2"/>
      <c r="Q45" s="2"/>
      <c r="R45" s="2"/>
      <c r="S45" s="2"/>
    </row>
    <row r="46" spans="1:19" ht="36" x14ac:dyDescent="0.55000000000000004">
      <c r="A46" s="20"/>
      <c r="B46" s="6" t="s">
        <v>307</v>
      </c>
      <c r="C46" s="3" t="s">
        <v>308</v>
      </c>
      <c r="D46" s="2"/>
      <c r="E46" s="2"/>
      <c r="F46" s="2"/>
      <c r="G46" s="2"/>
      <c r="H46" s="2"/>
      <c r="I46" s="2" t="s">
        <v>21</v>
      </c>
      <c r="J46" s="2"/>
      <c r="K46" s="2"/>
      <c r="L46" s="2"/>
      <c r="M46" s="2"/>
      <c r="N46" s="2"/>
      <c r="O46" s="2"/>
      <c r="P46" s="2"/>
      <c r="Q46" s="2"/>
      <c r="R46" s="2"/>
      <c r="S46" s="2"/>
    </row>
    <row r="47" spans="1:19" x14ac:dyDescent="0.55000000000000004">
      <c r="A47" s="20"/>
      <c r="B47" s="6" t="s">
        <v>309</v>
      </c>
      <c r="C47" s="3" t="s">
        <v>310</v>
      </c>
      <c r="D47" s="2"/>
      <c r="E47" s="2"/>
      <c r="F47" s="2"/>
      <c r="G47" s="2"/>
      <c r="H47" s="2" t="s">
        <v>21</v>
      </c>
      <c r="I47" s="2"/>
      <c r="J47" s="2" t="s">
        <v>21</v>
      </c>
      <c r="K47" s="2" t="s">
        <v>21</v>
      </c>
      <c r="L47" s="2"/>
      <c r="M47" s="2"/>
      <c r="N47" s="2"/>
      <c r="O47" s="2"/>
      <c r="P47" s="2"/>
      <c r="Q47" s="2"/>
      <c r="R47" s="2"/>
      <c r="S47" s="2"/>
    </row>
    <row r="48" spans="1:19" x14ac:dyDescent="0.55000000000000004">
      <c r="A48" s="20"/>
      <c r="B48" s="6" t="s">
        <v>311</v>
      </c>
      <c r="C48" s="3" t="s">
        <v>312</v>
      </c>
      <c r="D48" s="2"/>
      <c r="E48" s="2"/>
      <c r="F48" s="2"/>
      <c r="G48" s="2"/>
      <c r="H48" s="2" t="s">
        <v>21</v>
      </c>
      <c r="I48" s="2"/>
      <c r="J48" s="2"/>
      <c r="K48" s="2"/>
      <c r="L48" s="2"/>
      <c r="M48" s="2"/>
      <c r="N48" s="2"/>
      <c r="O48" s="2"/>
      <c r="P48" s="2"/>
      <c r="Q48" s="2"/>
      <c r="R48" s="2"/>
      <c r="S48" s="2"/>
    </row>
    <row r="49" spans="1:19" ht="36" x14ac:dyDescent="0.55000000000000004">
      <c r="A49" s="20"/>
      <c r="B49" s="6" t="s">
        <v>313</v>
      </c>
      <c r="C49" s="3" t="s">
        <v>314</v>
      </c>
      <c r="D49" s="2"/>
      <c r="E49" s="2"/>
      <c r="F49" s="2"/>
      <c r="G49" s="2"/>
      <c r="H49" s="2" t="s">
        <v>21</v>
      </c>
      <c r="I49" s="2"/>
      <c r="J49" s="2"/>
      <c r="K49" s="2"/>
      <c r="L49" s="2"/>
      <c r="M49" s="2"/>
      <c r="N49" s="2"/>
      <c r="O49" s="2"/>
      <c r="P49" s="2"/>
      <c r="Q49" s="2"/>
      <c r="R49" s="2"/>
      <c r="S49" s="2"/>
    </row>
    <row r="50" spans="1:19" x14ac:dyDescent="0.55000000000000004">
      <c r="A50" s="20"/>
      <c r="B50" s="6" t="s">
        <v>315</v>
      </c>
      <c r="C50" s="3" t="s">
        <v>316</v>
      </c>
      <c r="D50" s="2"/>
      <c r="E50" s="2"/>
      <c r="F50" s="2"/>
      <c r="G50" s="2"/>
      <c r="H50" s="2"/>
      <c r="I50" s="2" t="s">
        <v>21</v>
      </c>
      <c r="J50" s="2"/>
      <c r="K50" s="2"/>
      <c r="L50" s="2"/>
      <c r="M50" s="2"/>
      <c r="N50" s="2"/>
      <c r="O50" s="2"/>
      <c r="P50" s="2"/>
      <c r="Q50" s="2"/>
      <c r="R50" s="2"/>
      <c r="S50" s="2"/>
    </row>
    <row r="51" spans="1:19" ht="36" x14ac:dyDescent="0.55000000000000004">
      <c r="A51" s="20"/>
      <c r="B51" s="6" t="s">
        <v>317</v>
      </c>
      <c r="C51" s="3" t="s">
        <v>318</v>
      </c>
      <c r="D51" s="2"/>
      <c r="E51" s="2"/>
      <c r="F51" s="2"/>
      <c r="G51" s="2"/>
      <c r="H51" s="2" t="s">
        <v>21</v>
      </c>
      <c r="I51" s="2" t="s">
        <v>21</v>
      </c>
      <c r="J51" s="2" t="s">
        <v>21</v>
      </c>
      <c r="K51" s="2" t="s">
        <v>21</v>
      </c>
      <c r="L51" s="2"/>
      <c r="M51" s="2"/>
      <c r="N51" s="2"/>
      <c r="O51" s="2"/>
      <c r="P51" s="2"/>
      <c r="Q51" s="2"/>
      <c r="R51" s="2"/>
      <c r="S51" s="2"/>
    </row>
    <row r="52" spans="1:19" x14ac:dyDescent="0.55000000000000004">
      <c r="A52" s="20"/>
      <c r="B52" s="6" t="s">
        <v>319</v>
      </c>
      <c r="C52" s="3" t="s">
        <v>320</v>
      </c>
      <c r="D52" s="2"/>
      <c r="E52" s="2"/>
      <c r="F52" s="2"/>
      <c r="G52" s="2"/>
      <c r="H52" s="2"/>
      <c r="I52" s="2" t="s">
        <v>21</v>
      </c>
      <c r="J52" s="2" t="s">
        <v>21</v>
      </c>
      <c r="K52" s="2"/>
      <c r="L52" s="2"/>
      <c r="M52" s="2"/>
      <c r="N52" s="2"/>
      <c r="O52" s="2"/>
      <c r="P52" s="2"/>
      <c r="Q52" s="2"/>
      <c r="R52" s="2"/>
      <c r="S52" s="2"/>
    </row>
    <row r="53" spans="1:19" ht="36" x14ac:dyDescent="0.55000000000000004">
      <c r="A53" s="20"/>
      <c r="B53" s="6" t="s">
        <v>321</v>
      </c>
      <c r="C53" s="3" t="s">
        <v>322</v>
      </c>
      <c r="D53" s="2"/>
      <c r="E53" s="2"/>
      <c r="F53" s="2"/>
      <c r="G53" s="2"/>
      <c r="H53" s="2" t="s">
        <v>21</v>
      </c>
      <c r="I53" s="2"/>
      <c r="J53" s="2"/>
      <c r="K53" s="2"/>
      <c r="L53" s="2"/>
      <c r="M53" s="2"/>
      <c r="N53" s="2"/>
      <c r="O53" s="2"/>
      <c r="P53" s="2"/>
      <c r="Q53" s="2"/>
      <c r="R53" s="2"/>
      <c r="S53" s="2"/>
    </row>
    <row r="54" spans="1:19" ht="36" x14ac:dyDescent="0.55000000000000004">
      <c r="A54" s="20"/>
      <c r="B54" s="6" t="s">
        <v>323</v>
      </c>
      <c r="C54" s="3" t="s">
        <v>324</v>
      </c>
      <c r="D54" s="2"/>
      <c r="E54" s="2"/>
      <c r="F54" s="2"/>
      <c r="G54" s="2"/>
      <c r="H54" s="2" t="s">
        <v>21</v>
      </c>
      <c r="I54" s="2"/>
      <c r="J54" s="2" t="s">
        <v>21</v>
      </c>
      <c r="K54" s="2"/>
      <c r="L54" s="2"/>
      <c r="M54" s="2"/>
      <c r="N54" s="2"/>
      <c r="O54" s="2"/>
      <c r="P54" s="2"/>
      <c r="Q54" s="2"/>
      <c r="R54" s="2"/>
      <c r="S54" s="2"/>
    </row>
    <row r="55" spans="1:19" x14ac:dyDescent="0.55000000000000004">
      <c r="A55" s="20"/>
      <c r="B55" s="6" t="s">
        <v>325</v>
      </c>
      <c r="C55" s="3" t="s">
        <v>326</v>
      </c>
      <c r="D55" s="2"/>
      <c r="E55" s="2"/>
      <c r="F55" s="2"/>
      <c r="G55" s="2"/>
      <c r="H55" s="2" t="s">
        <v>21</v>
      </c>
      <c r="I55" s="2"/>
      <c r="J55" s="2"/>
      <c r="K55" s="2"/>
      <c r="L55" s="2"/>
      <c r="M55" s="2"/>
      <c r="N55" s="2"/>
      <c r="O55" s="2"/>
      <c r="P55" s="2"/>
      <c r="Q55" s="2"/>
      <c r="R55" s="2"/>
      <c r="S55" s="2"/>
    </row>
    <row r="56" spans="1:19" x14ac:dyDescent="0.55000000000000004">
      <c r="A56" s="20"/>
      <c r="B56" s="6" t="s">
        <v>87</v>
      </c>
      <c r="C56" s="3" t="s">
        <v>327</v>
      </c>
      <c r="D56" s="2"/>
      <c r="E56" s="2"/>
      <c r="F56" s="2"/>
      <c r="G56" s="2"/>
      <c r="H56" s="2" t="s">
        <v>21</v>
      </c>
      <c r="I56" s="2"/>
      <c r="J56" s="2"/>
      <c r="K56" s="2"/>
      <c r="L56" s="2"/>
      <c r="M56" s="2"/>
      <c r="N56" s="2"/>
      <c r="O56" s="2"/>
      <c r="P56" s="2"/>
      <c r="Q56" s="2"/>
      <c r="R56" s="2"/>
      <c r="S56" s="2"/>
    </row>
    <row r="57" spans="1:19" ht="36" x14ac:dyDescent="0.55000000000000004">
      <c r="A57" s="20"/>
      <c r="B57" s="6" t="s">
        <v>328</v>
      </c>
      <c r="C57" s="3" t="s">
        <v>329</v>
      </c>
      <c r="D57" s="2"/>
      <c r="E57" s="2"/>
      <c r="F57" s="2"/>
      <c r="G57" s="2"/>
      <c r="H57" s="2"/>
      <c r="I57" s="2"/>
      <c r="J57" s="2" t="s">
        <v>21</v>
      </c>
      <c r="K57" s="2"/>
      <c r="L57" s="2"/>
      <c r="M57" s="2"/>
      <c r="N57" s="2"/>
      <c r="O57" s="2"/>
      <c r="P57" s="2"/>
      <c r="Q57" s="2"/>
      <c r="R57" s="2"/>
      <c r="S57" s="2"/>
    </row>
    <row r="58" spans="1:19" ht="36" x14ac:dyDescent="0.55000000000000004">
      <c r="A58" s="20"/>
      <c r="B58" s="6" t="s">
        <v>330</v>
      </c>
      <c r="C58" s="3" t="s">
        <v>331</v>
      </c>
      <c r="D58" s="2"/>
      <c r="E58" s="2"/>
      <c r="F58" s="2"/>
      <c r="G58" s="2"/>
      <c r="H58" s="2"/>
      <c r="I58" s="2"/>
      <c r="J58" s="2" t="s">
        <v>21</v>
      </c>
      <c r="K58" s="2"/>
      <c r="L58" s="2"/>
      <c r="M58" s="2"/>
      <c r="N58" s="2"/>
      <c r="O58" s="2"/>
      <c r="P58" s="2"/>
      <c r="Q58" s="2"/>
      <c r="R58" s="2"/>
      <c r="S58" s="2"/>
    </row>
    <row r="59" spans="1:19" x14ac:dyDescent="0.55000000000000004">
      <c r="A59" s="20"/>
      <c r="B59" s="6" t="s">
        <v>332</v>
      </c>
      <c r="C59" s="3" t="s">
        <v>333</v>
      </c>
      <c r="D59" s="2"/>
      <c r="E59" s="2"/>
      <c r="F59" s="2"/>
      <c r="G59" s="2"/>
      <c r="H59" s="2"/>
      <c r="I59" s="2" t="s">
        <v>21</v>
      </c>
      <c r="J59" s="2"/>
      <c r="K59" s="2" t="s">
        <v>21</v>
      </c>
      <c r="L59" s="2"/>
      <c r="M59" s="2"/>
      <c r="N59" s="2"/>
      <c r="O59" s="2"/>
      <c r="P59" s="2"/>
      <c r="Q59" s="2"/>
      <c r="R59" s="2"/>
      <c r="S59" s="2"/>
    </row>
    <row r="60" spans="1:19" x14ac:dyDescent="0.55000000000000004">
      <c r="A60" s="20"/>
      <c r="B60" s="6" t="s">
        <v>334</v>
      </c>
      <c r="C60" s="3" t="s">
        <v>335</v>
      </c>
      <c r="D60" s="2"/>
      <c r="E60" s="2"/>
      <c r="F60" s="2"/>
      <c r="G60" s="2"/>
      <c r="H60" s="2"/>
      <c r="I60" s="2" t="s">
        <v>21</v>
      </c>
      <c r="J60" s="2"/>
      <c r="K60" s="2"/>
      <c r="L60" s="2"/>
      <c r="M60" s="2"/>
      <c r="N60" s="2"/>
      <c r="O60" s="2"/>
      <c r="P60" s="2"/>
      <c r="Q60" s="2"/>
      <c r="R60" s="2"/>
      <c r="S60" s="2"/>
    </row>
    <row r="61" spans="1:19" x14ac:dyDescent="0.55000000000000004">
      <c r="A61" s="20"/>
      <c r="B61" s="6" t="s">
        <v>336</v>
      </c>
      <c r="C61" s="3" t="s">
        <v>337</v>
      </c>
      <c r="D61" s="2"/>
      <c r="E61" s="2"/>
      <c r="F61" s="2"/>
      <c r="G61" s="2"/>
      <c r="H61" s="2"/>
      <c r="I61" s="2"/>
      <c r="J61" s="2" t="s">
        <v>21</v>
      </c>
      <c r="K61" s="2"/>
      <c r="L61" s="2"/>
      <c r="M61" s="2"/>
      <c r="N61" s="2"/>
      <c r="O61" s="2"/>
      <c r="P61" s="2"/>
      <c r="Q61" s="2"/>
      <c r="R61" s="2"/>
      <c r="S61" s="2"/>
    </row>
    <row r="62" spans="1:19" ht="17.149999999999999" customHeight="1" x14ac:dyDescent="0.55000000000000004">
      <c r="A62" s="20"/>
      <c r="B62" s="9" t="s">
        <v>338</v>
      </c>
      <c r="C62" s="3" t="s">
        <v>339</v>
      </c>
      <c r="D62" s="2"/>
      <c r="E62" s="2"/>
      <c r="F62" s="2"/>
      <c r="G62" s="2"/>
      <c r="H62" s="2"/>
      <c r="I62" s="2" t="s">
        <v>21</v>
      </c>
      <c r="J62" s="2"/>
      <c r="K62" s="2" t="s">
        <v>21</v>
      </c>
      <c r="L62" s="2"/>
      <c r="M62" s="2"/>
      <c r="N62" s="2"/>
      <c r="O62" s="2"/>
      <c r="P62" s="2"/>
      <c r="Q62" s="2"/>
      <c r="R62" s="2"/>
      <c r="S62" s="2"/>
    </row>
    <row r="63" spans="1:19" x14ac:dyDescent="0.55000000000000004">
      <c r="A63" s="20"/>
      <c r="B63" s="9" t="s">
        <v>340</v>
      </c>
      <c r="C63" s="3" t="s">
        <v>341</v>
      </c>
      <c r="D63" s="2"/>
      <c r="E63" s="2"/>
      <c r="F63" s="2"/>
      <c r="G63" s="2"/>
      <c r="H63" s="2"/>
      <c r="I63" s="2" t="s">
        <v>21</v>
      </c>
      <c r="J63" s="2"/>
      <c r="K63" s="2" t="s">
        <v>21</v>
      </c>
      <c r="L63" s="2"/>
      <c r="M63" s="2"/>
      <c r="N63" s="2"/>
      <c r="O63" s="2"/>
      <c r="P63" s="2"/>
      <c r="Q63" s="2"/>
      <c r="R63" s="2"/>
      <c r="S63" s="2"/>
    </row>
    <row r="64" spans="1:19" ht="36" x14ac:dyDescent="0.55000000000000004">
      <c r="A64" s="20"/>
      <c r="B64" s="23" t="s">
        <v>39</v>
      </c>
      <c r="C64" s="3" t="s">
        <v>342</v>
      </c>
      <c r="D64" s="2"/>
      <c r="E64" s="2"/>
      <c r="F64" s="2"/>
      <c r="G64" s="2"/>
      <c r="H64" s="2"/>
      <c r="I64" s="2"/>
      <c r="J64" s="2"/>
      <c r="K64" s="2"/>
      <c r="L64" s="2" t="s">
        <v>21</v>
      </c>
      <c r="M64" s="2"/>
      <c r="N64" s="2"/>
      <c r="O64" s="2"/>
      <c r="P64" s="2"/>
      <c r="Q64" s="2"/>
      <c r="R64" s="2"/>
      <c r="S64" s="2"/>
    </row>
    <row r="65" spans="1:19" x14ac:dyDescent="0.55000000000000004">
      <c r="A65" s="20"/>
      <c r="B65" s="23" t="s">
        <v>70</v>
      </c>
      <c r="C65" s="3" t="s">
        <v>343</v>
      </c>
      <c r="D65" s="2"/>
      <c r="E65" s="2"/>
      <c r="F65" s="2"/>
      <c r="G65" s="2"/>
      <c r="H65" s="2"/>
      <c r="I65" s="2"/>
      <c r="J65" s="2"/>
      <c r="K65" s="2"/>
      <c r="L65" s="2" t="s">
        <v>21</v>
      </c>
      <c r="M65" s="2"/>
      <c r="N65" s="2"/>
      <c r="O65" s="2"/>
      <c r="P65" s="2"/>
      <c r="Q65" s="2"/>
      <c r="R65" s="2"/>
      <c r="S65" s="2"/>
    </row>
    <row r="66" spans="1:19" ht="36" x14ac:dyDescent="0.55000000000000004">
      <c r="A66" s="20"/>
      <c r="B66" s="23" t="s">
        <v>344</v>
      </c>
      <c r="C66" s="3" t="s">
        <v>345</v>
      </c>
      <c r="D66" s="2"/>
      <c r="E66" s="2"/>
      <c r="F66" s="2"/>
      <c r="G66" s="2"/>
      <c r="H66" s="2"/>
      <c r="I66" s="2"/>
      <c r="J66" s="2"/>
      <c r="K66" s="2"/>
      <c r="L66" s="2" t="s">
        <v>21</v>
      </c>
      <c r="M66" s="2"/>
      <c r="N66" s="2"/>
      <c r="O66" s="2"/>
      <c r="P66" s="2"/>
      <c r="Q66" s="2"/>
      <c r="R66" s="2"/>
      <c r="S66" s="2"/>
    </row>
    <row r="67" spans="1:19" x14ac:dyDescent="0.55000000000000004">
      <c r="A67" s="20"/>
      <c r="B67" s="23" t="s">
        <v>346</v>
      </c>
      <c r="C67" s="3" t="s">
        <v>347</v>
      </c>
      <c r="D67" s="2"/>
      <c r="E67" s="2"/>
      <c r="F67" s="2"/>
      <c r="G67" s="2"/>
      <c r="H67" s="2"/>
      <c r="I67" s="2"/>
      <c r="J67" s="2"/>
      <c r="K67" s="2"/>
      <c r="L67" s="2" t="s">
        <v>21</v>
      </c>
      <c r="M67" s="2"/>
      <c r="N67" s="2"/>
      <c r="O67" s="2"/>
      <c r="P67" s="2"/>
      <c r="Q67" s="2"/>
      <c r="R67" s="2"/>
      <c r="S67" s="2"/>
    </row>
    <row r="68" spans="1:19" x14ac:dyDescent="0.55000000000000004">
      <c r="A68" s="20"/>
      <c r="B68" s="23" t="s">
        <v>348</v>
      </c>
      <c r="C68" s="3" t="s">
        <v>349</v>
      </c>
      <c r="D68" s="2"/>
      <c r="E68" s="2"/>
      <c r="F68" s="2"/>
      <c r="G68" s="2"/>
      <c r="H68" s="2"/>
      <c r="I68" s="2"/>
      <c r="J68" s="2"/>
      <c r="K68" s="2"/>
      <c r="L68" s="2" t="s">
        <v>21</v>
      </c>
      <c r="M68" s="2"/>
      <c r="N68" s="2"/>
      <c r="O68" s="2"/>
      <c r="P68" s="2"/>
      <c r="Q68" s="2"/>
      <c r="R68" s="2"/>
      <c r="S68" s="2"/>
    </row>
    <row r="69" spans="1:19" x14ac:dyDescent="0.55000000000000004">
      <c r="A69" s="20"/>
      <c r="B69" s="23" t="s">
        <v>350</v>
      </c>
      <c r="C69" s="3" t="s">
        <v>351</v>
      </c>
      <c r="D69" s="2"/>
      <c r="E69" s="2"/>
      <c r="F69" s="2"/>
      <c r="G69" s="2"/>
      <c r="H69" s="2"/>
      <c r="I69" s="2"/>
      <c r="J69" s="2"/>
      <c r="K69" s="2"/>
      <c r="L69" s="2"/>
      <c r="M69" s="2" t="s">
        <v>21</v>
      </c>
      <c r="N69" s="2"/>
      <c r="O69" s="2"/>
      <c r="P69" s="2"/>
      <c r="Q69" s="2"/>
      <c r="R69" s="2"/>
      <c r="S69" s="2"/>
    </row>
    <row r="70" spans="1:19" ht="36" x14ac:dyDescent="0.55000000000000004">
      <c r="A70" s="20"/>
      <c r="B70" s="8" t="s">
        <v>102</v>
      </c>
      <c r="C70" s="3" t="s">
        <v>352</v>
      </c>
      <c r="D70" s="2"/>
      <c r="E70" s="2"/>
      <c r="F70" s="2"/>
      <c r="G70" s="2"/>
      <c r="H70" s="2"/>
      <c r="I70" s="2"/>
      <c r="J70" s="2"/>
      <c r="K70" s="2"/>
      <c r="L70" s="2"/>
      <c r="M70" s="2" t="s">
        <v>21</v>
      </c>
      <c r="N70" s="2" t="s">
        <v>21</v>
      </c>
      <c r="O70" s="2"/>
      <c r="P70" s="2"/>
      <c r="Q70" s="2"/>
      <c r="R70" s="2"/>
      <c r="S70" s="2"/>
    </row>
    <row r="71" spans="1:19" x14ac:dyDescent="0.55000000000000004">
      <c r="A71" s="20"/>
      <c r="B71" s="8" t="s">
        <v>353</v>
      </c>
      <c r="C71" s="3" t="s">
        <v>354</v>
      </c>
      <c r="D71" s="2"/>
      <c r="E71" s="2"/>
      <c r="F71" s="2"/>
      <c r="G71" s="2"/>
      <c r="H71" s="2"/>
      <c r="I71" s="2"/>
      <c r="J71" s="2"/>
      <c r="K71" s="2"/>
      <c r="L71" s="2"/>
      <c r="M71" s="2" t="s">
        <v>21</v>
      </c>
      <c r="N71" s="2" t="s">
        <v>21</v>
      </c>
      <c r="O71" s="2"/>
      <c r="P71" s="2"/>
      <c r="Q71" s="2"/>
      <c r="R71" s="2"/>
      <c r="S71" s="2"/>
    </row>
    <row r="72" spans="1:19" x14ac:dyDescent="0.55000000000000004">
      <c r="A72" s="20"/>
      <c r="B72" s="8" t="s">
        <v>355</v>
      </c>
      <c r="C72" s="3" t="s">
        <v>356</v>
      </c>
      <c r="D72" s="2"/>
      <c r="E72" s="2"/>
      <c r="F72" s="2"/>
      <c r="G72" s="2"/>
      <c r="H72" s="2"/>
      <c r="I72" s="2"/>
      <c r="J72" s="2"/>
      <c r="K72" s="2"/>
      <c r="L72" s="2"/>
      <c r="M72" s="2"/>
      <c r="N72" s="2" t="s">
        <v>21</v>
      </c>
      <c r="O72" s="2"/>
      <c r="P72" s="2"/>
      <c r="Q72" s="2"/>
      <c r="R72" s="2"/>
      <c r="S72" s="2"/>
    </row>
    <row r="73" spans="1:19" x14ac:dyDescent="0.55000000000000004">
      <c r="A73" s="20"/>
      <c r="B73" s="8" t="s">
        <v>357</v>
      </c>
      <c r="C73" s="3" t="s">
        <v>358</v>
      </c>
      <c r="D73" s="2"/>
      <c r="E73" s="2"/>
      <c r="F73" s="2"/>
      <c r="G73" s="2"/>
      <c r="H73" s="2"/>
      <c r="I73" s="2"/>
      <c r="J73" s="2"/>
      <c r="K73" s="2"/>
      <c r="L73" s="2"/>
      <c r="M73" s="2" t="s">
        <v>21</v>
      </c>
      <c r="N73" s="2" t="s">
        <v>21</v>
      </c>
      <c r="O73" s="2"/>
      <c r="P73" s="2"/>
      <c r="Q73" s="2"/>
      <c r="R73" s="2"/>
      <c r="S73" s="2"/>
    </row>
    <row r="74" spans="1:19" x14ac:dyDescent="0.55000000000000004">
      <c r="A74" s="20"/>
      <c r="B74" s="10" t="s">
        <v>359</v>
      </c>
      <c r="C74" s="3" t="s">
        <v>360</v>
      </c>
      <c r="D74" s="2"/>
      <c r="E74" s="2"/>
      <c r="F74" s="2"/>
      <c r="G74" s="2"/>
      <c r="H74" s="2"/>
      <c r="I74" s="2"/>
      <c r="J74" s="2"/>
      <c r="K74" s="2"/>
      <c r="L74" s="2"/>
      <c r="M74" s="2"/>
      <c r="N74" s="2"/>
      <c r="O74" s="2" t="s">
        <v>21</v>
      </c>
      <c r="P74" s="2"/>
      <c r="Q74" s="2"/>
      <c r="R74" s="2"/>
      <c r="S74" s="2"/>
    </row>
    <row r="75" spans="1:19" x14ac:dyDescent="0.55000000000000004">
      <c r="A75" s="20"/>
      <c r="B75" s="10" t="s">
        <v>361</v>
      </c>
      <c r="C75" s="3" t="s">
        <v>362</v>
      </c>
      <c r="D75" s="2"/>
      <c r="E75" s="2"/>
      <c r="F75" s="2"/>
      <c r="G75" s="2"/>
      <c r="H75" s="2"/>
      <c r="I75" s="2"/>
      <c r="J75" s="2"/>
      <c r="K75" s="2"/>
      <c r="L75" s="2"/>
      <c r="M75" s="2"/>
      <c r="N75" s="2"/>
      <c r="O75" s="2" t="s">
        <v>21</v>
      </c>
      <c r="P75" s="2"/>
      <c r="Q75" s="2"/>
      <c r="R75" s="2"/>
      <c r="S75" s="2"/>
    </row>
    <row r="76" spans="1:19" x14ac:dyDescent="0.55000000000000004">
      <c r="A76" s="20"/>
      <c r="B76" s="10" t="s">
        <v>363</v>
      </c>
      <c r="C76" s="3" t="s">
        <v>364</v>
      </c>
      <c r="D76" s="2"/>
      <c r="E76" s="2"/>
      <c r="F76" s="2"/>
      <c r="G76" s="2"/>
      <c r="H76" s="2"/>
      <c r="I76" s="2"/>
      <c r="J76" s="2"/>
      <c r="K76" s="2"/>
      <c r="L76" s="2"/>
      <c r="M76" s="2"/>
      <c r="N76" s="2"/>
      <c r="O76" s="2" t="s">
        <v>21</v>
      </c>
      <c r="P76" s="2"/>
      <c r="Q76" s="2"/>
      <c r="R76" s="2"/>
      <c r="S76" s="2"/>
    </row>
    <row r="77" spans="1:19" x14ac:dyDescent="0.55000000000000004">
      <c r="B77" s="18" t="s">
        <v>365</v>
      </c>
      <c r="C77" s="19"/>
      <c r="D77" s="18"/>
      <c r="E77" s="18"/>
      <c r="F77" s="18"/>
      <c r="G77" s="18"/>
      <c r="H77" s="18"/>
      <c r="I77" s="18"/>
      <c r="J77" s="18"/>
      <c r="K77" s="18"/>
      <c r="L77" s="18"/>
      <c r="M77" s="18"/>
      <c r="N77" s="18"/>
      <c r="O77" s="18"/>
      <c r="P77" s="18"/>
      <c r="Q77" s="18"/>
      <c r="R77" s="18"/>
      <c r="S77" s="18"/>
    </row>
    <row r="78" spans="1:19" x14ac:dyDescent="0.55000000000000004">
      <c r="B78" s="2" t="s">
        <v>19</v>
      </c>
      <c r="C78" s="3"/>
      <c r="D78" s="2" t="s">
        <v>21</v>
      </c>
      <c r="E78" s="2" t="s">
        <v>21</v>
      </c>
      <c r="F78" s="2" t="s">
        <v>21</v>
      </c>
      <c r="G78" s="2" t="s">
        <v>21</v>
      </c>
      <c r="H78" s="2" t="s">
        <v>21</v>
      </c>
      <c r="I78" s="2" t="s">
        <v>21</v>
      </c>
      <c r="J78" s="2" t="s">
        <v>21</v>
      </c>
      <c r="K78" s="2" t="s">
        <v>21</v>
      </c>
      <c r="L78" s="2" t="s">
        <v>21</v>
      </c>
      <c r="M78" s="2" t="s">
        <v>21</v>
      </c>
      <c r="N78" s="2" t="s">
        <v>21</v>
      </c>
      <c r="O78" s="2" t="s">
        <v>21</v>
      </c>
      <c r="P78" s="2" t="s">
        <v>21</v>
      </c>
      <c r="Q78" s="2" t="s">
        <v>21</v>
      </c>
      <c r="R78" s="2" t="s">
        <v>21</v>
      </c>
      <c r="S78" s="2" t="s">
        <v>21</v>
      </c>
    </row>
    <row r="79" spans="1:19" x14ac:dyDescent="0.55000000000000004">
      <c r="B79" s="2" t="s">
        <v>50</v>
      </c>
      <c r="C79" s="3"/>
      <c r="D79" s="2" t="s">
        <v>21</v>
      </c>
      <c r="E79" s="2" t="s">
        <v>21</v>
      </c>
      <c r="F79" s="2" t="s">
        <v>21</v>
      </c>
      <c r="G79" s="2"/>
      <c r="H79" s="2" t="s">
        <v>21</v>
      </c>
      <c r="I79" s="2"/>
      <c r="J79" s="2"/>
      <c r="K79" s="2"/>
      <c r="L79" s="2" t="s">
        <v>21</v>
      </c>
      <c r="M79" s="2"/>
      <c r="N79" s="2"/>
      <c r="O79" s="2"/>
      <c r="P79" s="2" t="s">
        <v>21</v>
      </c>
      <c r="Q79" s="2"/>
      <c r="R79" s="2"/>
      <c r="S79" s="2"/>
    </row>
    <row r="80" spans="1:19" x14ac:dyDescent="0.55000000000000004">
      <c r="B80" s="2" t="s">
        <v>366</v>
      </c>
      <c r="C80" s="3"/>
      <c r="D80" s="2" t="s">
        <v>21</v>
      </c>
      <c r="E80" s="2" t="s">
        <v>21</v>
      </c>
      <c r="F80" s="2" t="s">
        <v>21</v>
      </c>
      <c r="G80" s="2" t="s">
        <v>21</v>
      </c>
      <c r="H80" s="2" t="s">
        <v>21</v>
      </c>
      <c r="I80" s="2" t="s">
        <v>21</v>
      </c>
      <c r="J80" s="2"/>
      <c r="K80" s="2" t="s">
        <v>21</v>
      </c>
      <c r="L80" s="2"/>
      <c r="M80" s="2" t="s">
        <v>21</v>
      </c>
      <c r="N80" s="2"/>
      <c r="O80" s="2" t="s">
        <v>21</v>
      </c>
      <c r="P80" s="2"/>
      <c r="Q80" s="2" t="s">
        <v>21</v>
      </c>
      <c r="R80" s="2" t="s">
        <v>21</v>
      </c>
      <c r="S80" s="2" t="s">
        <v>21</v>
      </c>
    </row>
    <row r="81" spans="2:19" x14ac:dyDescent="0.55000000000000004">
      <c r="B81" s="2" t="s">
        <v>367</v>
      </c>
      <c r="C81" s="3"/>
      <c r="D81" s="2" t="s">
        <v>21</v>
      </c>
      <c r="E81" s="2" t="s">
        <v>21</v>
      </c>
      <c r="F81" s="2" t="s">
        <v>21</v>
      </c>
      <c r="G81" s="2"/>
      <c r="H81" s="2" t="s">
        <v>21</v>
      </c>
      <c r="I81" s="2"/>
      <c r="J81" s="2"/>
      <c r="K81" s="2"/>
      <c r="L81" s="2" t="s">
        <v>21</v>
      </c>
      <c r="M81" s="2"/>
      <c r="N81" s="2"/>
      <c r="O81" s="2"/>
      <c r="P81" s="2" t="s">
        <v>21</v>
      </c>
      <c r="Q81" s="2"/>
      <c r="R81" s="2"/>
      <c r="S81" s="2"/>
    </row>
    <row r="82" spans="2:19" x14ac:dyDescent="0.55000000000000004">
      <c r="B82" s="2" t="s">
        <v>368</v>
      </c>
      <c r="C82" s="3"/>
      <c r="D82" s="2" t="s">
        <v>21</v>
      </c>
      <c r="E82" s="2" t="s">
        <v>21</v>
      </c>
      <c r="F82" s="2" t="s">
        <v>21</v>
      </c>
      <c r="G82" s="2"/>
      <c r="H82" s="2" t="s">
        <v>21</v>
      </c>
      <c r="I82" s="2"/>
      <c r="J82" s="2"/>
      <c r="K82" s="2"/>
      <c r="L82" s="2" t="s">
        <v>21</v>
      </c>
      <c r="M82" s="2"/>
      <c r="N82" s="2"/>
      <c r="O82" s="2"/>
      <c r="P82" s="2" t="s">
        <v>21</v>
      </c>
      <c r="Q82" s="2"/>
      <c r="R82" s="2"/>
      <c r="S82" s="2"/>
    </row>
    <row r="83" spans="2:19" x14ac:dyDescent="0.55000000000000004">
      <c r="B83" s="2" t="s">
        <v>24</v>
      </c>
      <c r="C83" s="3"/>
      <c r="D83" s="2" t="s">
        <v>21</v>
      </c>
      <c r="E83" s="2" t="s">
        <v>21</v>
      </c>
      <c r="F83" s="2" t="s">
        <v>21</v>
      </c>
      <c r="G83" s="2" t="s">
        <v>21</v>
      </c>
      <c r="H83" s="2" t="s">
        <v>21</v>
      </c>
      <c r="I83" s="2" t="s">
        <v>21</v>
      </c>
      <c r="J83" s="2" t="s">
        <v>21</v>
      </c>
      <c r="K83" s="2" t="s">
        <v>21</v>
      </c>
      <c r="L83" s="2" t="s">
        <v>21</v>
      </c>
      <c r="M83" s="2" t="s">
        <v>21</v>
      </c>
      <c r="N83" s="2" t="s">
        <v>21</v>
      </c>
      <c r="O83" s="2" t="s">
        <v>21</v>
      </c>
      <c r="P83" s="2" t="s">
        <v>21</v>
      </c>
      <c r="Q83" s="2" t="s">
        <v>21</v>
      </c>
      <c r="R83" s="2" t="s">
        <v>21</v>
      </c>
      <c r="S83" s="2" t="s">
        <v>21</v>
      </c>
    </row>
    <row r="84" spans="2:19" x14ac:dyDescent="0.55000000000000004">
      <c r="B84" s="2" t="s">
        <v>369</v>
      </c>
      <c r="C84" s="3"/>
      <c r="D84" s="2" t="s">
        <v>21</v>
      </c>
      <c r="E84" s="2" t="s">
        <v>21</v>
      </c>
      <c r="F84" s="2" t="s">
        <v>21</v>
      </c>
      <c r="G84" s="2" t="s">
        <v>21</v>
      </c>
      <c r="H84" s="2" t="s">
        <v>21</v>
      </c>
      <c r="I84" s="2" t="s">
        <v>21</v>
      </c>
      <c r="J84" s="2" t="s">
        <v>21</v>
      </c>
      <c r="K84" s="2" t="s">
        <v>21</v>
      </c>
      <c r="L84" s="2" t="s">
        <v>21</v>
      </c>
      <c r="M84" s="2" t="s">
        <v>21</v>
      </c>
      <c r="N84" s="2" t="s">
        <v>21</v>
      </c>
      <c r="O84" s="2" t="s">
        <v>21</v>
      </c>
      <c r="P84" s="2" t="s">
        <v>21</v>
      </c>
      <c r="Q84" s="2" t="s">
        <v>21</v>
      </c>
      <c r="R84" s="2" t="s">
        <v>21</v>
      </c>
      <c r="S84" s="2" t="s">
        <v>21</v>
      </c>
    </row>
    <row r="85" spans="2:19" x14ac:dyDescent="0.55000000000000004">
      <c r="B85" s="2" t="s">
        <v>29</v>
      </c>
      <c r="C85" s="3"/>
      <c r="D85" s="2" t="s">
        <v>21</v>
      </c>
      <c r="E85" s="2" t="s">
        <v>21</v>
      </c>
      <c r="F85" s="2" t="s">
        <v>21</v>
      </c>
      <c r="G85" s="2" t="s">
        <v>21</v>
      </c>
      <c r="H85" s="2" t="s">
        <v>21</v>
      </c>
      <c r="I85" s="2" t="s">
        <v>21</v>
      </c>
      <c r="J85" s="2"/>
      <c r="K85" s="2" t="s">
        <v>21</v>
      </c>
      <c r="L85" s="2" t="s">
        <v>21</v>
      </c>
      <c r="M85" s="2"/>
      <c r="N85" s="2"/>
      <c r="O85" s="2" t="s">
        <v>21</v>
      </c>
      <c r="P85" s="2" t="s">
        <v>21</v>
      </c>
      <c r="Q85" s="2"/>
      <c r="R85" s="2"/>
      <c r="S85" s="2"/>
    </row>
    <row r="86" spans="2:19" x14ac:dyDescent="0.55000000000000004">
      <c r="B86" s="2" t="s">
        <v>370</v>
      </c>
      <c r="C86" s="3"/>
      <c r="D86" s="2" t="s">
        <v>21</v>
      </c>
      <c r="E86" s="2" t="s">
        <v>21</v>
      </c>
      <c r="F86" s="2" t="s">
        <v>21</v>
      </c>
      <c r="G86" s="2" t="s">
        <v>21</v>
      </c>
      <c r="H86" s="2" t="s">
        <v>21</v>
      </c>
      <c r="I86" s="2" t="s">
        <v>21</v>
      </c>
      <c r="J86" s="2" t="s">
        <v>21</v>
      </c>
      <c r="K86" s="2" t="s">
        <v>21</v>
      </c>
      <c r="L86" s="2" t="s">
        <v>21</v>
      </c>
      <c r="M86" s="2" t="s">
        <v>21</v>
      </c>
      <c r="N86" s="2" t="s">
        <v>21</v>
      </c>
      <c r="O86" s="2" t="s">
        <v>21</v>
      </c>
      <c r="P86" s="2" t="s">
        <v>21</v>
      </c>
      <c r="Q86" s="2" t="s">
        <v>21</v>
      </c>
      <c r="R86" s="2" t="s">
        <v>21</v>
      </c>
      <c r="S86" s="2" t="s">
        <v>21</v>
      </c>
    </row>
    <row r="87" spans="2:19" x14ac:dyDescent="0.55000000000000004">
      <c r="B87" s="2" t="s">
        <v>371</v>
      </c>
      <c r="C87" s="3"/>
      <c r="D87" s="2" t="s">
        <v>21</v>
      </c>
      <c r="E87" s="2" t="s">
        <v>21</v>
      </c>
      <c r="F87" s="2" t="s">
        <v>21</v>
      </c>
      <c r="G87" s="2" t="s">
        <v>21</v>
      </c>
      <c r="H87" s="2"/>
      <c r="I87" s="2" t="s">
        <v>21</v>
      </c>
      <c r="J87" s="2"/>
      <c r="K87" s="2" t="s">
        <v>21</v>
      </c>
      <c r="L87" s="2" t="s">
        <v>21</v>
      </c>
      <c r="M87" s="2"/>
      <c r="N87" s="2" t="s">
        <v>21</v>
      </c>
      <c r="O87" s="2" t="s">
        <v>21</v>
      </c>
      <c r="P87" s="2"/>
      <c r="Q87" s="2"/>
      <c r="R87" s="2"/>
      <c r="S87" s="2"/>
    </row>
    <row r="88" spans="2:19" x14ac:dyDescent="0.55000000000000004">
      <c r="B88" s="2" t="s">
        <v>372</v>
      </c>
      <c r="C88" s="3"/>
      <c r="D88" s="2" t="s">
        <v>21</v>
      </c>
      <c r="E88" s="2" t="s">
        <v>21</v>
      </c>
      <c r="F88" s="2" t="s">
        <v>21</v>
      </c>
      <c r="G88" s="2" t="s">
        <v>21</v>
      </c>
      <c r="H88" s="2" t="s">
        <v>21</v>
      </c>
      <c r="I88" s="2" t="s">
        <v>21</v>
      </c>
      <c r="J88" s="2"/>
      <c r="K88" s="2" t="s">
        <v>21</v>
      </c>
      <c r="L88" s="2" t="s">
        <v>21</v>
      </c>
      <c r="M88" s="2"/>
      <c r="N88" s="2" t="s">
        <v>21</v>
      </c>
      <c r="O88" s="2" t="s">
        <v>21</v>
      </c>
      <c r="P88" s="2" t="s">
        <v>21</v>
      </c>
      <c r="Q88" s="2" t="s">
        <v>21</v>
      </c>
      <c r="R88" s="2" t="s">
        <v>21</v>
      </c>
      <c r="S88" s="2" t="s">
        <v>21</v>
      </c>
    </row>
    <row r="89" spans="2:19" x14ac:dyDescent="0.55000000000000004">
      <c r="B89" s="2" t="s">
        <v>373</v>
      </c>
      <c r="C89" s="3"/>
      <c r="D89" s="2"/>
      <c r="E89" s="2"/>
      <c r="F89" s="2"/>
      <c r="G89" s="2"/>
      <c r="H89" s="2"/>
      <c r="I89" s="2"/>
      <c r="J89" s="2" t="s">
        <v>21</v>
      </c>
      <c r="K89" s="2"/>
      <c r="L89" s="2"/>
      <c r="M89" s="2" t="s">
        <v>21</v>
      </c>
      <c r="N89" s="2"/>
      <c r="O89" s="2"/>
      <c r="P89" s="2"/>
      <c r="Q89" s="2"/>
      <c r="R89" s="2"/>
      <c r="S89" s="2"/>
    </row>
    <row r="90" spans="2:19" x14ac:dyDescent="0.55000000000000004">
      <c r="B90" s="2" t="s">
        <v>374</v>
      </c>
      <c r="C90" s="3"/>
      <c r="D90" s="2" t="s">
        <v>21</v>
      </c>
      <c r="E90" s="2"/>
      <c r="F90" s="2"/>
      <c r="G90" s="2" t="s">
        <v>21</v>
      </c>
      <c r="H90" s="2"/>
      <c r="I90" s="2" t="s">
        <v>21</v>
      </c>
      <c r="J90" s="2"/>
      <c r="K90" s="2" t="s">
        <v>21</v>
      </c>
      <c r="L90" s="2"/>
      <c r="M90" s="2"/>
      <c r="N90" s="2" t="s">
        <v>21</v>
      </c>
      <c r="O90" s="2" t="s">
        <v>21</v>
      </c>
      <c r="P90" s="2" t="s">
        <v>21</v>
      </c>
      <c r="Q90" s="2"/>
      <c r="R90" s="2"/>
      <c r="S90" s="2"/>
    </row>
    <row r="91" spans="2:19" x14ac:dyDescent="0.55000000000000004">
      <c r="B91" s="2" t="s">
        <v>375</v>
      </c>
      <c r="C91" s="3"/>
      <c r="D91" s="2" t="s">
        <v>21</v>
      </c>
      <c r="E91" s="2" t="s">
        <v>21</v>
      </c>
      <c r="F91" s="2" t="s">
        <v>21</v>
      </c>
      <c r="G91" s="2" t="s">
        <v>21</v>
      </c>
      <c r="H91" s="2" t="s">
        <v>21</v>
      </c>
      <c r="I91" s="2" t="s">
        <v>21</v>
      </c>
      <c r="J91" s="2" t="s">
        <v>21</v>
      </c>
      <c r="K91" s="2" t="s">
        <v>21</v>
      </c>
      <c r="L91" s="2" t="s">
        <v>21</v>
      </c>
      <c r="M91" s="2" t="s">
        <v>21</v>
      </c>
      <c r="N91" s="2" t="s">
        <v>21</v>
      </c>
      <c r="O91" s="2" t="s">
        <v>21</v>
      </c>
      <c r="P91" s="2" t="s">
        <v>21</v>
      </c>
      <c r="Q91" s="2" t="s">
        <v>21</v>
      </c>
      <c r="R91" s="2" t="s">
        <v>21</v>
      </c>
      <c r="S91" s="2" t="s">
        <v>21</v>
      </c>
    </row>
    <row r="92" spans="2:19" x14ac:dyDescent="0.55000000000000004">
      <c r="B92" s="2" t="s">
        <v>376</v>
      </c>
      <c r="C92" s="3"/>
      <c r="D92" s="2" t="s">
        <v>21</v>
      </c>
      <c r="E92" s="2" t="s">
        <v>21</v>
      </c>
      <c r="F92" s="2" t="s">
        <v>21</v>
      </c>
      <c r="G92" s="2"/>
      <c r="H92" s="2"/>
      <c r="I92" s="2"/>
      <c r="J92" s="2"/>
      <c r="K92" s="2"/>
      <c r="L92" s="2"/>
      <c r="M92" s="2"/>
      <c r="N92" s="2"/>
      <c r="O92" s="2"/>
      <c r="P92" s="2"/>
      <c r="Q92" s="2"/>
      <c r="R92" s="2"/>
      <c r="S92" s="2"/>
    </row>
    <row r="93" spans="2:19" x14ac:dyDescent="0.55000000000000004">
      <c r="B93" s="2" t="s">
        <v>377</v>
      </c>
      <c r="C93" s="3"/>
      <c r="D93" s="2" t="s">
        <v>21</v>
      </c>
      <c r="E93" s="2" t="s">
        <v>21</v>
      </c>
      <c r="F93" s="2" t="s">
        <v>21</v>
      </c>
      <c r="G93" s="2" t="s">
        <v>21</v>
      </c>
      <c r="H93" s="2" t="s">
        <v>21</v>
      </c>
      <c r="I93" s="2"/>
      <c r="J93" s="2"/>
      <c r="K93" s="2"/>
      <c r="L93" s="2" t="s">
        <v>21</v>
      </c>
      <c r="M93" s="2"/>
      <c r="N93" s="2"/>
      <c r="O93" s="2"/>
      <c r="P93" s="2" t="s">
        <v>21</v>
      </c>
      <c r="Q93" s="2"/>
      <c r="R93" s="2"/>
      <c r="S93" s="2"/>
    </row>
  </sheetData>
  <mergeCells count="1">
    <mergeCell ref="A2:A14"/>
  </mergeCells>
  <phoneticPr fontId="2"/>
  <pageMargins left="0.7" right="0.7" top="0.75" bottom="0.75" header="0.3" footer="0.3"/>
  <pageSetup paperSize="9" orientation="portrait" horizontalDpi="4294967293"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ドキュメント" ma:contentTypeID="0x0101009605DF11039F5D478FE5EDAFD3B87737" ma:contentTypeVersion="17" ma:contentTypeDescription="新しいドキュメントを作成します。" ma:contentTypeScope="" ma:versionID="e82c22d9b9d1c9d5f15e730a94f0054a">
  <xsd:schema xmlns:xsd="http://www.w3.org/2001/XMLSchema" xmlns:xs="http://www.w3.org/2001/XMLSchema" xmlns:p="http://schemas.microsoft.com/office/2006/metadata/properties" xmlns:ns1="http://schemas.microsoft.com/sharepoint/v3" xmlns:ns2="8c3438c2-774e-4b56-8e53-485ea73e7025" xmlns:ns3="a753eb55-ace7-47fe-8293-79a8dad7846a" targetNamespace="http://schemas.microsoft.com/office/2006/metadata/properties" ma:root="true" ma:fieldsID="f219453cf2bb4a031458c95bf6b08bf0" ns1:_="" ns2:_="" ns3:_="">
    <xsd:import namespace="http://schemas.microsoft.com/sharepoint/v3"/>
    <xsd:import namespace="8c3438c2-774e-4b56-8e53-485ea73e7025"/>
    <xsd:import namespace="a753eb55-ace7-47fe-8293-79a8dad7846a"/>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3:SharedWithUsers" minOccurs="0"/>
                <xsd:element ref="ns3:SharedWithDetails" minOccurs="0"/>
                <xsd:element ref="ns1:_ip_UnifiedCompliancePolicyProperties" minOccurs="0"/>
                <xsd:element ref="ns1:_ip_UnifiedCompliancePolicyUIAction"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4" nillable="true" ma:displayName="統合コンプライアンス ポリシーのプロパティ" ma:hidden="true" ma:internalName="_ip_UnifiedCompliancePolicyProperties">
      <xsd:simpleType>
        <xsd:restriction base="dms:Note"/>
      </xsd:simpleType>
    </xsd:element>
    <xsd:element name="_ip_UnifiedCompliancePolicyUIAction" ma:index="15" nillable="true" ma:displayName="統合コンプライアンス ポリシーの UI アクション"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c3438c2-774e-4b56-8e53-485ea73e702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LengthInSeconds" ma:index="11" nillable="true" ma:displayName="Length (seconds)" ma:internalName="MediaLengthInSeconds" ma:readOnly="true">
      <xsd:simpleType>
        <xsd:restriction base="dms:Unknown"/>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ServiceAutoTags" ma:index="18" nillable="true" ma:displayName="Tags" ma:internalName="MediaServiceAutoTags" ma:readOnly="true">
      <xsd:simpleType>
        <xsd:restriction base="dms:Text"/>
      </xsd:simpleType>
    </xsd:element>
    <xsd:element name="MediaServiceOCR" ma:index="19" nillable="true" ma:displayName="Extracted Text" ma:internalName="MediaServiceOCR" ma:readOnly="true">
      <xsd:simpleType>
        <xsd:restriction base="dms:Note">
          <xsd:maxLength value="255"/>
        </xsd:restriction>
      </xsd:simpleType>
    </xsd:element>
    <xsd:element name="MediaServiceGenerationTime" ma:index="20" nillable="true" ma:displayName="MediaServiceGenerationTime" ma:hidden="true" ma:internalName="MediaServiceGenerationTime" ma:readOnly="true">
      <xsd:simpleType>
        <xsd:restriction base="dms:Text"/>
      </xsd:simpleType>
    </xsd:element>
    <xsd:element name="MediaServiceEventHashCode" ma:index="21" nillable="true" ma:displayName="MediaServiceEventHashCode" ma:hidden="true" ma:internalName="MediaServiceEventHashCode" ma:readOnly="true">
      <xsd:simpleType>
        <xsd:restriction base="dms:Text"/>
      </xsd:simpleType>
    </xsd:element>
    <xsd:element name="lcf76f155ced4ddcb4097134ff3c332f" ma:index="23" nillable="true" ma:taxonomy="true" ma:internalName="lcf76f155ced4ddcb4097134ff3c332f" ma:taxonomyFieldName="MediaServiceImageTags" ma:displayName="画像タグ" ma:readOnly="false" ma:fieldId="{5cf76f15-5ced-4ddc-b409-7134ff3c332f}" ma:taxonomyMulti="true" ma:sspId="1e1c6816-2a4f-4461-93c7-8dd281d6228d"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a753eb55-ace7-47fe-8293-79a8dad7846a" elementFormDefault="qualified">
    <xsd:import namespace="http://schemas.microsoft.com/office/2006/documentManagement/types"/>
    <xsd:import namespace="http://schemas.microsoft.com/office/infopath/2007/PartnerControls"/>
    <xsd:element name="SharedWithUsers" ma:index="12" nillable="true" ma:displayName="共有相手"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共有相手の詳細情報" ma:internalName="SharedWithDetails" ma:readOnly="true">
      <xsd:simpleType>
        <xsd:restriction base="dms:Note">
          <xsd:maxLength value="255"/>
        </xsd:restriction>
      </xsd:simpleType>
    </xsd:element>
    <xsd:element name="TaxCatchAll" ma:index="24" nillable="true" ma:displayName="Taxonomy Catch All Column" ma:hidden="true" ma:list="{88513228-1833-43bb-9239-8ece679cdd95}" ma:internalName="TaxCatchAll" ma:showField="CatchAllData" ma:web="a753eb55-ace7-47fe-8293-79a8dad7846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TaxCatchAll xmlns="a753eb55-ace7-47fe-8293-79a8dad7846a" xsi:nil="true"/>
    <lcf76f155ced4ddcb4097134ff3c332f xmlns="8c3438c2-774e-4b56-8e53-485ea73e7025">
      <Terms xmlns="http://schemas.microsoft.com/office/infopath/2007/PartnerControls"/>
    </lcf76f155ced4ddcb4097134ff3c332f>
    <_ip_UnifiedCompliancePolicyProperties xmlns="http://schemas.microsoft.com/sharepoint/v3" xsi:nil="true"/>
  </documentManagement>
</p:properties>
</file>

<file path=customXml/itemProps1.xml><?xml version="1.0" encoding="utf-8"?>
<ds:datastoreItem xmlns:ds="http://schemas.openxmlformats.org/officeDocument/2006/customXml" ds:itemID="{2829088D-DA30-47EF-889C-1F61AD645BB7}">
  <ds:schemaRefs>
    <ds:schemaRef ds:uri="http://schemas.microsoft.com/sharepoint/v3/contenttype/forms"/>
  </ds:schemaRefs>
</ds:datastoreItem>
</file>

<file path=customXml/itemProps2.xml><?xml version="1.0" encoding="utf-8"?>
<ds:datastoreItem xmlns:ds="http://schemas.openxmlformats.org/officeDocument/2006/customXml" ds:itemID="{CF85A3C1-95FA-4354-897A-D25499AF107B}"/>
</file>

<file path=customXml/itemProps3.xml><?xml version="1.0" encoding="utf-8"?>
<ds:datastoreItem xmlns:ds="http://schemas.openxmlformats.org/officeDocument/2006/customXml" ds:itemID="{ED9511BC-E15D-49D5-BCD4-BE4839FE3C43}"/>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5</vt:i4>
      </vt:variant>
    </vt:vector>
  </HeadingPairs>
  <TitlesOfParts>
    <vt:vector size="5" baseType="lpstr">
      <vt:lpstr>記入要領</vt:lpstr>
      <vt:lpstr>データ人材評価</vt:lpstr>
      <vt:lpstr>データ人材評価 (例)</vt:lpstr>
      <vt:lpstr>モデル</vt:lpstr>
      <vt:lpstr>分析</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Kenji Hiramoto</dc:creator>
  <cp:keywords/>
  <dc:description/>
  <cp:lastModifiedBy>高岡 雄仁(TAKAOKA Yujin)</cp:lastModifiedBy>
  <cp:revision/>
  <dcterms:created xsi:type="dcterms:W3CDTF">2020-09-29T00:18:20Z</dcterms:created>
  <dcterms:modified xsi:type="dcterms:W3CDTF">2022-08-26T07:50:07Z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0x0101009605DF11039F5D478FE5EDAFD3B87737</vt:lpwstr>
  </property>
</Properties>
</file>