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igitalgojp.sharepoint.com/sites/Data_Coordination_Task_Force/Shared Documents/データ標準/GIF/460_実践ガイドブック/"/>
    </mc:Choice>
  </mc:AlternateContent>
  <xr:revisionPtr revIDLastSave="10" documentId="13_ncr:1_{0AE99E87-FE89-4FEE-A895-C4833B54B6D0}" xr6:coauthVersionLast="47" xr6:coauthVersionMax="47" xr10:uidLastSave="{9F58A3C7-923C-441D-AF6D-799D563E7807}"/>
  <bookViews>
    <workbookView xWindow="-110" yWindow="-110" windowWidth="19420" windowHeight="10420" xr2:uid="{C8F6301B-254A-4EB0-8542-1DEB4BBA7B7C}"/>
  </bookViews>
  <sheets>
    <sheet name="記入要領" sheetId="4" r:id="rId1"/>
    <sheet name="データ人材評価" sheetId="5" r:id="rId2"/>
    <sheet name="データ人材評価 (例)" sheetId="7" r:id="rId3"/>
    <sheet name="モデル" sheetId="3" state="hidden" r:id="rId4"/>
    <sheet name="分析" sheetId="1" state="hidden" r:id="rId5"/>
  </sheets>
  <definedNames>
    <definedName name="_xlnm._FilterDatabase" localSheetId="1" hidden="1">データ人材評価!$A$2:$Q$32</definedName>
    <definedName name="_xlnm._FilterDatabase" localSheetId="2" hidden="1">'データ人材評価 (例)'!$A$2:$Q$32</definedName>
    <definedName name="_xlnm._FilterDatabase" localSheetId="3" hidden="1">モデル!$A$2:$V$50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7" l="1"/>
  <c r="M32" i="7"/>
  <c r="M31" i="7"/>
  <c r="N31" i="7" s="1"/>
  <c r="O31" i="7" s="1"/>
  <c r="P31" i="7" s="1"/>
  <c r="I31" i="7" s="1"/>
  <c r="K31" i="7" s="1"/>
  <c r="M30" i="7"/>
  <c r="N30" i="7" s="1"/>
  <c r="O30" i="7" s="1"/>
  <c r="P30" i="7" s="1"/>
  <c r="I30" i="7" s="1"/>
  <c r="K30" i="7" s="1"/>
  <c r="M29" i="7"/>
  <c r="N29" i="7" s="1"/>
  <c r="M28" i="7"/>
  <c r="M27" i="7"/>
  <c r="N27" i="7" s="1"/>
  <c r="O27" i="7" s="1"/>
  <c r="P27" i="7" s="1"/>
  <c r="I27" i="7" s="1"/>
  <c r="K27" i="7" s="1"/>
  <c r="N26" i="7"/>
  <c r="M26" i="7"/>
  <c r="M25" i="7"/>
  <c r="N25" i="7" s="1"/>
  <c r="M24" i="7"/>
  <c r="M23" i="7"/>
  <c r="N23" i="7" s="1"/>
  <c r="O23" i="7" s="1"/>
  <c r="P23" i="7" s="1"/>
  <c r="I23" i="7" s="1"/>
  <c r="K23" i="7" s="1"/>
  <c r="M22" i="7"/>
  <c r="N22" i="7" s="1"/>
  <c r="O22" i="7" s="1"/>
  <c r="P22" i="7" s="1"/>
  <c r="I22" i="7" s="1"/>
  <c r="K22" i="7" s="1"/>
  <c r="M21" i="7"/>
  <c r="N21" i="7" s="1"/>
  <c r="M20" i="7"/>
  <c r="M19" i="7"/>
  <c r="N19" i="7" s="1"/>
  <c r="O19" i="7" s="1"/>
  <c r="P19" i="7" s="1"/>
  <c r="I19" i="7" s="1"/>
  <c r="K19" i="7" s="1"/>
  <c r="M18" i="7"/>
  <c r="M17" i="7"/>
  <c r="N17" i="7" s="1"/>
  <c r="M16" i="7"/>
  <c r="M15" i="7"/>
  <c r="N15" i="7" s="1"/>
  <c r="O15" i="7" s="1"/>
  <c r="P15" i="7" s="1"/>
  <c r="I15" i="7" s="1"/>
  <c r="K15" i="7" s="1"/>
  <c r="M14" i="7"/>
  <c r="N14" i="7" s="1"/>
  <c r="O14" i="7" s="1"/>
  <c r="P14" i="7" s="1"/>
  <c r="I14" i="7" s="1"/>
  <c r="K14" i="7" s="1"/>
  <c r="M13" i="7"/>
  <c r="N13" i="7" s="1"/>
  <c r="M12" i="7"/>
  <c r="M11" i="7"/>
  <c r="N11" i="7" s="1"/>
  <c r="O11" i="7" s="1"/>
  <c r="P11" i="7" s="1"/>
  <c r="I11" i="7" s="1"/>
  <c r="K11" i="7" s="1"/>
  <c r="N10" i="7"/>
  <c r="M10" i="7"/>
  <c r="O10" i="7" s="1"/>
  <c r="P10" i="7" s="1"/>
  <c r="I10" i="7" s="1"/>
  <c r="K10" i="7" s="1"/>
  <c r="M9" i="7"/>
  <c r="M8" i="7"/>
  <c r="M7" i="7"/>
  <c r="N7" i="7" s="1"/>
  <c r="O7" i="7" s="1"/>
  <c r="P7" i="7" s="1"/>
  <c r="I7" i="7" s="1"/>
  <c r="K7" i="7" s="1"/>
  <c r="M6" i="7"/>
  <c r="M5" i="7"/>
  <c r="N5" i="7" s="1"/>
  <c r="Q4" i="7"/>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M4" i="7"/>
  <c r="Q3" i="7"/>
  <c r="M3" i="7"/>
  <c r="N3" i="7" s="1"/>
  <c r="O3" i="7" s="1"/>
  <c r="P3" i="7" s="1"/>
  <c r="I3" i="7" s="1"/>
  <c r="K3" i="7" s="1"/>
  <c r="V3" i="3"/>
  <c r="Q3" i="5"/>
  <c r="S46" i="3"/>
  <c r="R46" i="3"/>
  <c r="S44" i="3"/>
  <c r="R44" i="3"/>
  <c r="T44" i="3" s="1"/>
  <c r="U44" i="3" s="1"/>
  <c r="N44" i="3" s="1"/>
  <c r="P44" i="3" s="1"/>
  <c r="S41" i="3"/>
  <c r="R41" i="3"/>
  <c r="T41" i="3" s="1"/>
  <c r="U41" i="3" s="1"/>
  <c r="N41" i="3" s="1"/>
  <c r="P41" i="3" s="1"/>
  <c r="R22" i="3"/>
  <c r="S22" i="3" s="1"/>
  <c r="T22" i="3" s="1"/>
  <c r="U22" i="3" s="1"/>
  <c r="N22" i="3" s="1"/>
  <c r="P22" i="3" s="1"/>
  <c r="N29" i="5"/>
  <c r="M29" i="5"/>
  <c r="M27" i="5"/>
  <c r="N27" i="5" s="1"/>
  <c r="N15" i="5"/>
  <c r="M15" i="5"/>
  <c r="R6" i="3"/>
  <c r="S6" i="3" s="1"/>
  <c r="T6" i="3" s="1"/>
  <c r="U6" i="3" s="1"/>
  <c r="N6" i="3" s="1"/>
  <c r="P6" i="3" s="1"/>
  <c r="M33" i="5"/>
  <c r="M32" i="5"/>
  <c r="M31" i="5"/>
  <c r="N31" i="5" s="1"/>
  <c r="O31" i="5" s="1"/>
  <c r="P31" i="5" s="1"/>
  <c r="I31" i="5" s="1"/>
  <c r="K31" i="5" s="1"/>
  <c r="M30" i="5"/>
  <c r="M28" i="5"/>
  <c r="M26" i="5"/>
  <c r="N26" i="5" s="1"/>
  <c r="O26" i="5" s="1"/>
  <c r="P26" i="5" s="1"/>
  <c r="I26" i="5" s="1"/>
  <c r="K26" i="5" s="1"/>
  <c r="M25" i="5"/>
  <c r="M24" i="5"/>
  <c r="N24" i="5" s="1"/>
  <c r="O24" i="5" s="1"/>
  <c r="P24" i="5" s="1"/>
  <c r="I24" i="5" s="1"/>
  <c r="K24" i="5" s="1"/>
  <c r="M23" i="5"/>
  <c r="N23" i="5" s="1"/>
  <c r="O23" i="5" s="1"/>
  <c r="P23" i="5" s="1"/>
  <c r="I23" i="5" s="1"/>
  <c r="K23" i="5" s="1"/>
  <c r="M22" i="5"/>
  <c r="M21" i="5"/>
  <c r="M20" i="5"/>
  <c r="N20" i="5" s="1"/>
  <c r="O20" i="5" s="1"/>
  <c r="P20" i="5" s="1"/>
  <c r="I20" i="5" s="1"/>
  <c r="K20" i="5" s="1"/>
  <c r="M19" i="5"/>
  <c r="M18" i="5"/>
  <c r="N18" i="5" s="1"/>
  <c r="M17" i="5"/>
  <c r="N17" i="5" s="1"/>
  <c r="O17" i="5" s="1"/>
  <c r="P17" i="5" s="1"/>
  <c r="I17" i="5" s="1"/>
  <c r="K17" i="5" s="1"/>
  <c r="M16" i="5"/>
  <c r="M14" i="5"/>
  <c r="N14" i="5" s="1"/>
  <c r="O14" i="5" s="1"/>
  <c r="P14" i="5" s="1"/>
  <c r="I14" i="5" s="1"/>
  <c r="K14" i="5" s="1"/>
  <c r="M13" i="5"/>
  <c r="M12" i="5"/>
  <c r="M11" i="5"/>
  <c r="N11" i="5" s="1"/>
  <c r="O11" i="5" s="1"/>
  <c r="P11" i="5" s="1"/>
  <c r="I11" i="5" s="1"/>
  <c r="K11" i="5" s="1"/>
  <c r="M10" i="5"/>
  <c r="M9" i="5"/>
  <c r="N9" i="5" s="1"/>
  <c r="O9" i="5" s="1"/>
  <c r="P9" i="5" s="1"/>
  <c r="I9" i="5" s="1"/>
  <c r="K9" i="5" s="1"/>
  <c r="M8" i="5"/>
  <c r="M7" i="5"/>
  <c r="N7" i="5" s="1"/>
  <c r="O7" i="5" s="1"/>
  <c r="P7" i="5" s="1"/>
  <c r="I7" i="5" s="1"/>
  <c r="K7" i="5" s="1"/>
  <c r="M6" i="5"/>
  <c r="N6" i="5" s="1"/>
  <c r="O6" i="5" s="1"/>
  <c r="P6" i="5" s="1"/>
  <c r="I6" i="5" s="1"/>
  <c r="K6" i="5" s="1"/>
  <c r="M5" i="5"/>
  <c r="M4" i="5"/>
  <c r="Q4" i="5"/>
  <c r="Q5" i="5" s="1"/>
  <c r="Q6" i="5" s="1"/>
  <c r="Q7" i="5" s="1"/>
  <c r="Q8" i="5" s="1"/>
  <c r="Q9" i="5" s="1"/>
  <c r="Q10" i="5" s="1"/>
  <c r="Q11" i="5" s="1"/>
  <c r="Q12" i="5" s="1"/>
  <c r="Q13" i="5" s="1"/>
  <c r="Q14" i="5" s="1"/>
  <c r="M3" i="5"/>
  <c r="R34" i="3"/>
  <c r="R30" i="3"/>
  <c r="R19" i="3"/>
  <c r="O29" i="5" l="1"/>
  <c r="P29" i="5" s="1"/>
  <c r="I29" i="5" s="1"/>
  <c r="K29" i="5" s="1"/>
  <c r="N6" i="7"/>
  <c r="O6" i="7" s="1"/>
  <c r="P6" i="7" s="1"/>
  <c r="I6" i="7" s="1"/>
  <c r="K6" i="7" s="1"/>
  <c r="N18" i="7"/>
  <c r="O18" i="7" s="1"/>
  <c r="P18" i="7" s="1"/>
  <c r="I18" i="7" s="1"/>
  <c r="K18" i="7" s="1"/>
  <c r="O17" i="7"/>
  <c r="P17" i="7" s="1"/>
  <c r="I17" i="7" s="1"/>
  <c r="K17" i="7" s="1"/>
  <c r="O25" i="7"/>
  <c r="P25" i="7" s="1"/>
  <c r="I25" i="7" s="1"/>
  <c r="K25" i="7" s="1"/>
  <c r="N33" i="7"/>
  <c r="O33" i="7" s="1"/>
  <c r="P33" i="7" s="1"/>
  <c r="I33" i="7" s="1"/>
  <c r="K33" i="7" s="1"/>
  <c r="O26" i="7"/>
  <c r="P26" i="7" s="1"/>
  <c r="I26" i="7" s="1"/>
  <c r="K26" i="7" s="1"/>
  <c r="O21" i="7"/>
  <c r="P21" i="7" s="1"/>
  <c r="I21" i="7" s="1"/>
  <c r="K21" i="7" s="1"/>
  <c r="O13" i="7"/>
  <c r="P13" i="7" s="1"/>
  <c r="I13" i="7" s="1"/>
  <c r="K13" i="7" s="1"/>
  <c r="O29" i="7"/>
  <c r="P29" i="7" s="1"/>
  <c r="I29" i="7" s="1"/>
  <c r="K29" i="7" s="1"/>
  <c r="O5" i="7"/>
  <c r="P5" i="7" s="1"/>
  <c r="I5" i="7" s="1"/>
  <c r="K5" i="7" s="1"/>
  <c r="N9" i="7"/>
  <c r="O9" i="7" s="1"/>
  <c r="P9" i="7" s="1"/>
  <c r="I9" i="7" s="1"/>
  <c r="K9" i="7" s="1"/>
  <c r="N4" i="7"/>
  <c r="O4" i="7" s="1"/>
  <c r="P4" i="7" s="1"/>
  <c r="I4" i="7" s="1"/>
  <c r="K4" i="7" s="1"/>
  <c r="N8" i="7"/>
  <c r="O8" i="7" s="1"/>
  <c r="P8" i="7" s="1"/>
  <c r="I8" i="7" s="1"/>
  <c r="K8" i="7" s="1"/>
  <c r="N12" i="7"/>
  <c r="O12" i="7" s="1"/>
  <c r="P12" i="7" s="1"/>
  <c r="I12" i="7" s="1"/>
  <c r="K12" i="7" s="1"/>
  <c r="N16" i="7"/>
  <c r="O16" i="7" s="1"/>
  <c r="P16" i="7" s="1"/>
  <c r="I16" i="7" s="1"/>
  <c r="K16" i="7" s="1"/>
  <c r="N20" i="7"/>
  <c r="O20" i="7" s="1"/>
  <c r="P20" i="7" s="1"/>
  <c r="I20" i="7" s="1"/>
  <c r="K20" i="7" s="1"/>
  <c r="N24" i="7"/>
  <c r="O24" i="7" s="1"/>
  <c r="P24" i="7" s="1"/>
  <c r="I24" i="7" s="1"/>
  <c r="K24" i="7" s="1"/>
  <c r="N28" i="7"/>
  <c r="O28" i="7" s="1"/>
  <c r="P28" i="7" s="1"/>
  <c r="I28" i="7" s="1"/>
  <c r="K28" i="7" s="1"/>
  <c r="N32" i="7"/>
  <c r="O32" i="7" s="1"/>
  <c r="P32" i="7" s="1"/>
  <c r="I32" i="7" s="1"/>
  <c r="K32" i="7" s="1"/>
  <c r="T46" i="3"/>
  <c r="U46" i="3" s="1"/>
  <c r="N46" i="3" s="1"/>
  <c r="P46" i="3" s="1"/>
  <c r="Q15" i="5"/>
  <c r="Q16" i="5" s="1"/>
  <c r="Q17" i="5" s="1"/>
  <c r="Q18" i="5" s="1"/>
  <c r="Q19" i="5" s="1"/>
  <c r="Q20" i="5" s="1"/>
  <c r="Q21" i="5" s="1"/>
  <c r="Q22" i="5" s="1"/>
  <c r="Q23" i="5" s="1"/>
  <c r="Q24" i="5" s="1"/>
  <c r="Q25" i="5" s="1"/>
  <c r="Q26" i="5" s="1"/>
  <c r="N4" i="5"/>
  <c r="O4" i="5" s="1"/>
  <c r="P4" i="5" s="1"/>
  <c r="I4" i="5" s="1"/>
  <c r="K4" i="5" s="1"/>
  <c r="O27" i="5"/>
  <c r="P27" i="5" s="1"/>
  <c r="I27" i="5" s="1"/>
  <c r="K27" i="5" s="1"/>
  <c r="O15" i="5"/>
  <c r="P15" i="5" s="1"/>
  <c r="I15" i="5" s="1"/>
  <c r="K15" i="5" s="1"/>
  <c r="O18" i="5"/>
  <c r="P18" i="5" s="1"/>
  <c r="I18" i="5" s="1"/>
  <c r="K18" i="5" s="1"/>
  <c r="N3" i="5"/>
  <c r="O3" i="5" s="1"/>
  <c r="P3" i="5" s="1"/>
  <c r="I3" i="5" s="1"/>
  <c r="K3" i="5" s="1"/>
  <c r="N25" i="5"/>
  <c r="O25" i="5" s="1"/>
  <c r="P25" i="5" s="1"/>
  <c r="I25" i="5" s="1"/>
  <c r="K25" i="5" s="1"/>
  <c r="N33" i="5"/>
  <c r="O33" i="5" s="1"/>
  <c r="P33" i="5" s="1"/>
  <c r="I33" i="5" s="1"/>
  <c r="K33" i="5" s="1"/>
  <c r="N13" i="5"/>
  <c r="O13" i="5" s="1"/>
  <c r="P13" i="5" s="1"/>
  <c r="I13" i="5" s="1"/>
  <c r="K13" i="5" s="1"/>
  <c r="N5" i="5"/>
  <c r="O5" i="5" s="1"/>
  <c r="P5" i="5" s="1"/>
  <c r="I5" i="5" s="1"/>
  <c r="K5" i="5" s="1"/>
  <c r="N8" i="5"/>
  <c r="O8" i="5" s="1"/>
  <c r="P8" i="5" s="1"/>
  <c r="I8" i="5" s="1"/>
  <c r="K8" i="5" s="1"/>
  <c r="N22" i="5"/>
  <c r="O22" i="5" s="1"/>
  <c r="P22" i="5" s="1"/>
  <c r="I22" i="5" s="1"/>
  <c r="K22" i="5" s="1"/>
  <c r="N30" i="5"/>
  <c r="O30" i="5" s="1"/>
  <c r="P30" i="5" s="1"/>
  <c r="I30" i="5" s="1"/>
  <c r="K30" i="5" s="1"/>
  <c r="N10" i="5"/>
  <c r="O10" i="5" s="1"/>
  <c r="P10" i="5" s="1"/>
  <c r="I10" i="5" s="1"/>
  <c r="K10" i="5" s="1"/>
  <c r="N12" i="5"/>
  <c r="O12" i="5" s="1"/>
  <c r="P12" i="5" s="1"/>
  <c r="I12" i="5" s="1"/>
  <c r="K12" i="5" s="1"/>
  <c r="N16" i="5"/>
  <c r="O16" i="5" s="1"/>
  <c r="P16" i="5" s="1"/>
  <c r="I16" i="5" s="1"/>
  <c r="K16" i="5" s="1"/>
  <c r="N19" i="5"/>
  <c r="O19" i="5" s="1"/>
  <c r="P19" i="5" s="1"/>
  <c r="I19" i="5" s="1"/>
  <c r="K19" i="5" s="1"/>
  <c r="N21" i="5"/>
  <c r="O21" i="5" s="1"/>
  <c r="P21" i="5" s="1"/>
  <c r="I21" i="5" s="1"/>
  <c r="K21" i="5" s="1"/>
  <c r="N28" i="5"/>
  <c r="O28" i="5" s="1"/>
  <c r="P28" i="5" s="1"/>
  <c r="I28" i="5" s="1"/>
  <c r="K28" i="5" s="1"/>
  <c r="N32" i="5"/>
  <c r="O32" i="5" s="1"/>
  <c r="P32" i="5" s="1"/>
  <c r="I32" i="5" s="1"/>
  <c r="K32" i="5" s="1"/>
  <c r="S34" i="3"/>
  <c r="T34" i="3" s="1"/>
  <c r="U34" i="3" s="1"/>
  <c r="N34" i="3" s="1"/>
  <c r="P34" i="3" s="1"/>
  <c r="S30" i="3"/>
  <c r="T30" i="3" s="1"/>
  <c r="U30" i="3" s="1"/>
  <c r="N30" i="3" s="1"/>
  <c r="P30" i="3" s="1"/>
  <c r="S19" i="3"/>
  <c r="T19" i="3" s="1"/>
  <c r="U19" i="3" s="1"/>
  <c r="N19" i="3" s="1"/>
  <c r="P19" i="3" s="1"/>
  <c r="R36" i="3"/>
  <c r="R35" i="3"/>
  <c r="S35" i="3" s="1"/>
  <c r="T35" i="3" s="1"/>
  <c r="U35" i="3" s="1"/>
  <c r="N35" i="3" s="1"/>
  <c r="P35" i="3" s="1"/>
  <c r="Q27" i="5" l="1"/>
  <c r="Q28" i="5" s="1"/>
  <c r="S36" i="3"/>
  <c r="T36" i="3" s="1"/>
  <c r="U36" i="3" s="1"/>
  <c r="N36" i="3" s="1"/>
  <c r="P36" i="3" s="1"/>
  <c r="V4" i="3"/>
  <c r="V5" i="3" s="1"/>
  <c r="V6" i="3" s="1"/>
  <c r="V7" i="3" s="1"/>
  <c r="V8" i="3" s="1"/>
  <c r="V9" i="3" s="1"/>
  <c r="V10" i="3" s="1"/>
  <c r="V11" i="3" s="1"/>
  <c r="V12" i="3" s="1"/>
  <c r="V13" i="3" s="1"/>
  <c r="V14" i="3" s="1"/>
  <c r="V15" i="3" s="1"/>
  <c r="V16" i="3" s="1"/>
  <c r="V17" i="3" s="1"/>
  <c r="V18" i="3" s="1"/>
  <c r="V19" i="3" s="1"/>
  <c r="V20" i="3" s="1"/>
  <c r="V21" i="3" s="1"/>
  <c r="R49" i="3"/>
  <c r="S49" i="3" s="1"/>
  <c r="R48" i="3"/>
  <c r="S48" i="3" s="1"/>
  <c r="T48" i="3" s="1"/>
  <c r="U48" i="3" s="1"/>
  <c r="N48" i="3" s="1"/>
  <c r="P48" i="3" s="1"/>
  <c r="R51" i="3"/>
  <c r="R47" i="3"/>
  <c r="S47" i="3" s="1"/>
  <c r="T47" i="3" s="1"/>
  <c r="U47" i="3" s="1"/>
  <c r="N47" i="3" s="1"/>
  <c r="P47" i="3" s="1"/>
  <c r="R28" i="3"/>
  <c r="R23" i="3"/>
  <c r="S23" i="3" s="1"/>
  <c r="T23" i="3" s="1"/>
  <c r="U23" i="3" s="1"/>
  <c r="N23" i="3" s="1"/>
  <c r="P23" i="3" s="1"/>
  <c r="R43" i="3"/>
  <c r="R42" i="3"/>
  <c r="S42" i="3" s="1"/>
  <c r="R39" i="3"/>
  <c r="S39" i="3" s="1"/>
  <c r="T39" i="3" s="1"/>
  <c r="U39" i="3" s="1"/>
  <c r="N39" i="3" s="1"/>
  <c r="P39" i="3" s="1"/>
  <c r="R38" i="3"/>
  <c r="S38" i="3" s="1"/>
  <c r="T38" i="3" s="1"/>
  <c r="U38" i="3" s="1"/>
  <c r="N38" i="3" s="1"/>
  <c r="P38" i="3" s="1"/>
  <c r="R37" i="3"/>
  <c r="S37" i="3" s="1"/>
  <c r="R33" i="3"/>
  <c r="R32" i="3"/>
  <c r="R16" i="3"/>
  <c r="S16" i="3" s="1"/>
  <c r="R50" i="3"/>
  <c r="S50" i="3" s="1"/>
  <c r="T50" i="3" s="1"/>
  <c r="U50" i="3" s="1"/>
  <c r="N50" i="3" s="1"/>
  <c r="P50" i="3" s="1"/>
  <c r="R31" i="3"/>
  <c r="S31" i="3" s="1"/>
  <c r="R29" i="3"/>
  <c r="S29" i="3" s="1"/>
  <c r="R45" i="3"/>
  <c r="R40" i="3"/>
  <c r="R27" i="3"/>
  <c r="S27" i="3" s="1"/>
  <c r="R26" i="3"/>
  <c r="R25" i="3"/>
  <c r="S25" i="3" s="1"/>
  <c r="T25" i="3" s="1"/>
  <c r="U25" i="3" s="1"/>
  <c r="N25" i="3" s="1"/>
  <c r="P25" i="3" s="1"/>
  <c r="R24" i="3"/>
  <c r="S24" i="3" s="1"/>
  <c r="R17" i="3"/>
  <c r="R18" i="3"/>
  <c r="R10" i="3"/>
  <c r="S10" i="3" s="1"/>
  <c r="T10" i="3" s="1"/>
  <c r="U10" i="3" s="1"/>
  <c r="N10" i="3" s="1"/>
  <c r="P10" i="3" s="1"/>
  <c r="R21" i="3"/>
  <c r="S21" i="3" s="1"/>
  <c r="R20" i="3"/>
  <c r="S20" i="3" s="1"/>
  <c r="R7" i="3"/>
  <c r="S7" i="3" s="1"/>
  <c r="R9" i="3"/>
  <c r="R15" i="3"/>
  <c r="S15" i="3" s="1"/>
  <c r="T15" i="3" s="1"/>
  <c r="U15" i="3" s="1"/>
  <c r="N15" i="3" s="1"/>
  <c r="P15" i="3" s="1"/>
  <c r="R14" i="3"/>
  <c r="S14" i="3" s="1"/>
  <c r="T14" i="3" s="1"/>
  <c r="U14" i="3" s="1"/>
  <c r="N14" i="3" s="1"/>
  <c r="P14" i="3" s="1"/>
  <c r="R13" i="3"/>
  <c r="S13" i="3" s="1"/>
  <c r="R12" i="3"/>
  <c r="R11" i="3"/>
  <c r="S11" i="3" s="1"/>
  <c r="T11" i="3" s="1"/>
  <c r="U11" i="3" s="1"/>
  <c r="N11" i="3" s="1"/>
  <c r="P11" i="3" s="1"/>
  <c r="R8" i="3"/>
  <c r="S8" i="3" s="1"/>
  <c r="T8" i="3" s="1"/>
  <c r="U8" i="3" s="1"/>
  <c r="N8" i="3" s="1"/>
  <c r="P8" i="3" s="1"/>
  <c r="R5" i="3"/>
  <c r="S5" i="3" s="1"/>
  <c r="T5" i="3" s="1"/>
  <c r="U5" i="3" s="1"/>
  <c r="N5" i="3" s="1"/>
  <c r="P5" i="3" s="1"/>
  <c r="R4" i="3"/>
  <c r="R3" i="3"/>
  <c r="V22" i="3" l="1"/>
  <c r="V23" i="3" s="1"/>
  <c r="V24" i="3" s="1"/>
  <c r="V25" i="3" s="1"/>
  <c r="V26" i="3" s="1"/>
  <c r="V27" i="3" s="1"/>
  <c r="V28" i="3" s="1"/>
  <c r="V29" i="3" s="1"/>
  <c r="V30" i="3" s="1"/>
  <c r="V31" i="3" s="1"/>
  <c r="V32" i="3" s="1"/>
  <c r="V33" i="3" s="1"/>
  <c r="V34" i="3" s="1"/>
  <c r="V35" i="3" s="1"/>
  <c r="V36" i="3" s="1"/>
  <c r="V37" i="3" s="1"/>
  <c r="V38" i="3" s="1"/>
  <c r="V39" i="3" s="1"/>
  <c r="V40" i="3" s="1"/>
  <c r="Q29" i="5"/>
  <c r="Q30" i="5" s="1"/>
  <c r="Q31" i="5" s="1"/>
  <c r="Q32" i="5" s="1"/>
  <c r="Q33" i="5" s="1"/>
  <c r="S3" i="3"/>
  <c r="T3" i="3" s="1"/>
  <c r="U3" i="3" s="1"/>
  <c r="N3" i="3" s="1"/>
  <c r="P3" i="3" s="1"/>
  <c r="T42" i="3"/>
  <c r="U42" i="3" s="1"/>
  <c r="N42" i="3" s="1"/>
  <c r="P42" i="3" s="1"/>
  <c r="T20" i="3"/>
  <c r="U20" i="3" s="1"/>
  <c r="N20" i="3" s="1"/>
  <c r="P20" i="3" s="1"/>
  <c r="T16" i="3"/>
  <c r="U16" i="3" s="1"/>
  <c r="N16" i="3" s="1"/>
  <c r="P16" i="3" s="1"/>
  <c r="T21" i="3"/>
  <c r="U21" i="3" s="1"/>
  <c r="N21" i="3" s="1"/>
  <c r="P21" i="3" s="1"/>
  <c r="T37" i="3"/>
  <c r="U37" i="3" s="1"/>
  <c r="N37" i="3" s="1"/>
  <c r="P37" i="3" s="1"/>
  <c r="S12" i="3"/>
  <c r="T12" i="3" s="1"/>
  <c r="U12" i="3" s="1"/>
  <c r="N12" i="3" s="1"/>
  <c r="P12" i="3" s="1"/>
  <c r="S26" i="3"/>
  <c r="T26" i="3" s="1"/>
  <c r="U26" i="3" s="1"/>
  <c r="N26" i="3" s="1"/>
  <c r="P26" i="3" s="1"/>
  <c r="S45" i="3"/>
  <c r="T45" i="3" s="1"/>
  <c r="U45" i="3" s="1"/>
  <c r="N45" i="3" s="1"/>
  <c r="P45" i="3" s="1"/>
  <c r="S4" i="3"/>
  <c r="T4" i="3" s="1"/>
  <c r="U4" i="3" s="1"/>
  <c r="N4" i="3" s="1"/>
  <c r="P4" i="3" s="1"/>
  <c r="S18" i="3"/>
  <c r="T18" i="3" s="1"/>
  <c r="U18" i="3" s="1"/>
  <c r="N18" i="3" s="1"/>
  <c r="P18" i="3" s="1"/>
  <c r="S51" i="3"/>
  <c r="T51" i="3" s="1"/>
  <c r="U51" i="3" s="1"/>
  <c r="N51" i="3" s="1"/>
  <c r="P51" i="3" s="1"/>
  <c r="S17" i="3"/>
  <c r="T17" i="3" s="1"/>
  <c r="U17" i="3" s="1"/>
  <c r="N17" i="3" s="1"/>
  <c r="P17" i="3" s="1"/>
  <c r="S32" i="3"/>
  <c r="T32" i="3" s="1"/>
  <c r="U32" i="3" s="1"/>
  <c r="N32" i="3" s="1"/>
  <c r="P32" i="3" s="1"/>
  <c r="S9" i="3"/>
  <c r="T9" i="3" s="1"/>
  <c r="U9" i="3" s="1"/>
  <c r="N9" i="3" s="1"/>
  <c r="P9" i="3" s="1"/>
  <c r="T27" i="3"/>
  <c r="U27" i="3" s="1"/>
  <c r="N27" i="3" s="1"/>
  <c r="P27" i="3" s="1"/>
  <c r="S40" i="3"/>
  <c r="T40" i="3" s="1"/>
  <c r="U40" i="3" s="1"/>
  <c r="N40" i="3" s="1"/>
  <c r="P40" i="3" s="1"/>
  <c r="T29" i="3"/>
  <c r="U29" i="3" s="1"/>
  <c r="N29" i="3" s="1"/>
  <c r="P29" i="3" s="1"/>
  <c r="S33" i="3"/>
  <c r="T33" i="3" s="1"/>
  <c r="U33" i="3" s="1"/>
  <c r="N33" i="3" s="1"/>
  <c r="P33" i="3" s="1"/>
  <c r="S28" i="3"/>
  <c r="T28" i="3" s="1"/>
  <c r="U28" i="3" s="1"/>
  <c r="N28" i="3" s="1"/>
  <c r="P28" i="3" s="1"/>
  <c r="T13" i="3"/>
  <c r="U13" i="3" s="1"/>
  <c r="N13" i="3" s="1"/>
  <c r="P13" i="3" s="1"/>
  <c r="T7" i="3"/>
  <c r="U7" i="3" s="1"/>
  <c r="N7" i="3" s="1"/>
  <c r="P7" i="3" s="1"/>
  <c r="T24" i="3"/>
  <c r="U24" i="3" s="1"/>
  <c r="N24" i="3" s="1"/>
  <c r="P24" i="3" s="1"/>
  <c r="T31" i="3"/>
  <c r="U31" i="3" s="1"/>
  <c r="N31" i="3" s="1"/>
  <c r="P31" i="3" s="1"/>
  <c r="S43" i="3"/>
  <c r="T43" i="3" s="1"/>
  <c r="U43" i="3" s="1"/>
  <c r="N43" i="3" s="1"/>
  <c r="P43" i="3" s="1"/>
  <c r="T49" i="3"/>
  <c r="U49" i="3" s="1"/>
  <c r="N49" i="3" s="1"/>
  <c r="P49" i="3" s="1"/>
  <c r="V41" i="3" l="1"/>
  <c r="V42" i="3" s="1"/>
  <c r="V43" i="3" s="1"/>
  <c r="V45" i="3" l="1"/>
  <c r="V44" i="3"/>
  <c r="V46" i="3" l="1"/>
  <c r="V47" i="3" s="1"/>
  <c r="V48" i="3" s="1"/>
  <c r="V49" i="3" s="1"/>
  <c r="V50" i="3" s="1"/>
  <c r="V51" i="3" s="1"/>
</calcChain>
</file>

<file path=xl/sharedStrings.xml><?xml version="1.0" encoding="utf-8"?>
<sst xmlns="http://schemas.openxmlformats.org/spreadsheetml/2006/main" count="1223" uniqueCount="380">
  <si>
    <t>基準年</t>
    <rPh sb="0" eb="2">
      <t>キジュン</t>
    </rPh>
    <rPh sb="2" eb="3">
      <t>ネン</t>
    </rPh>
    <phoneticPr fontId="2"/>
  </si>
  <si>
    <t>分野</t>
    <rPh sb="0" eb="2">
      <t>ブンヤ</t>
    </rPh>
    <phoneticPr fontId="2"/>
  </si>
  <si>
    <t>スキル</t>
    <phoneticPr fontId="2"/>
  </si>
  <si>
    <t>スキル説明</t>
    <rPh sb="3" eb="5">
      <t>セツメイ</t>
    </rPh>
    <phoneticPr fontId="2"/>
  </si>
  <si>
    <t>SFIA SKILL</t>
    <phoneticPr fontId="2"/>
  </si>
  <si>
    <t>Data</t>
    <phoneticPr fontId="2"/>
  </si>
  <si>
    <t>経験期間</t>
    <rPh sb="0" eb="2">
      <t>ケイケン</t>
    </rPh>
    <rPh sb="2" eb="4">
      <t>キカン</t>
    </rPh>
    <phoneticPr fontId="12"/>
  </si>
  <si>
    <t>関与</t>
    <rPh sb="0" eb="2">
      <t>カンヨ</t>
    </rPh>
    <phoneticPr fontId="12"/>
  </si>
  <si>
    <t>最終経験年</t>
    <rPh sb="0" eb="2">
      <t>サイシュウ</t>
    </rPh>
    <rPh sb="2" eb="4">
      <t>ケイケン</t>
    </rPh>
    <rPh sb="4" eb="5">
      <t>ネン</t>
    </rPh>
    <phoneticPr fontId="12"/>
  </si>
  <si>
    <t>経験点</t>
    <rPh sb="0" eb="2">
      <t>ケイケン</t>
    </rPh>
    <rPh sb="2" eb="3">
      <t>テン</t>
    </rPh>
    <phoneticPr fontId="12"/>
  </si>
  <si>
    <t>知識点</t>
    <rPh sb="0" eb="2">
      <t>チシキ</t>
    </rPh>
    <rPh sb="2" eb="3">
      <t>テン</t>
    </rPh>
    <phoneticPr fontId="12"/>
  </si>
  <si>
    <t>総合点</t>
    <rPh sb="0" eb="2">
      <t>ソウゴウ</t>
    </rPh>
    <rPh sb="2" eb="3">
      <t>テン</t>
    </rPh>
    <phoneticPr fontId="12"/>
  </si>
  <si>
    <t>経験・学習履歴等エビデンス</t>
    <rPh sb="0" eb="2">
      <t>ケイケン</t>
    </rPh>
    <rPh sb="3" eb="5">
      <t>ガクシュウ</t>
    </rPh>
    <rPh sb="5" eb="7">
      <t>リレキ</t>
    </rPh>
    <rPh sb="7" eb="8">
      <t>ナド</t>
    </rPh>
    <phoneticPr fontId="12"/>
  </si>
  <si>
    <t>経験得点</t>
    <rPh sb="0" eb="2">
      <t>ケイケン</t>
    </rPh>
    <rPh sb="2" eb="4">
      <t>トクテン</t>
    </rPh>
    <phoneticPr fontId="12"/>
  </si>
  <si>
    <t>経験期間ポイント</t>
    <rPh sb="0" eb="2">
      <t>ケイケン</t>
    </rPh>
    <rPh sb="2" eb="4">
      <t>キカン</t>
    </rPh>
    <phoneticPr fontId="12"/>
  </si>
  <si>
    <t>経験償却後ポイント</t>
    <rPh sb="0" eb="2">
      <t>ケイケン</t>
    </rPh>
    <rPh sb="2" eb="4">
      <t>ショウキャク</t>
    </rPh>
    <rPh sb="4" eb="5">
      <t>ゴ</t>
    </rPh>
    <phoneticPr fontId="12"/>
  </si>
  <si>
    <t>経験値5点換算＋関与反映</t>
    <rPh sb="0" eb="2">
      <t>ケイケン</t>
    </rPh>
    <rPh sb="2" eb="3">
      <t>チ</t>
    </rPh>
    <rPh sb="4" eb="5">
      <t>テン</t>
    </rPh>
    <rPh sb="5" eb="7">
      <t>カンサン</t>
    </rPh>
    <rPh sb="8" eb="10">
      <t>カンヨ</t>
    </rPh>
    <rPh sb="10" eb="12">
      <t>ハンエイ</t>
    </rPh>
    <phoneticPr fontId="12"/>
  </si>
  <si>
    <t>基準年</t>
    <rPh sb="0" eb="2">
      <t>キジュン</t>
    </rPh>
    <rPh sb="2" eb="3">
      <t>ネン</t>
    </rPh>
    <phoneticPr fontId="12"/>
  </si>
  <si>
    <t>行政</t>
    <rPh sb="0" eb="2">
      <t>ギョウセイ</t>
    </rPh>
    <phoneticPr fontId="2"/>
  </si>
  <si>
    <t>行政に関する知識</t>
    <rPh sb="0" eb="2">
      <t>ギョウセイ</t>
    </rPh>
    <rPh sb="3" eb="4">
      <t>カン</t>
    </rPh>
    <rPh sb="6" eb="8">
      <t>チシキ</t>
    </rPh>
    <phoneticPr fontId="2"/>
  </si>
  <si>
    <t>行政業務に関する知識や経験がある。</t>
    <rPh sb="0" eb="2">
      <t>ギョウセイ</t>
    </rPh>
    <rPh sb="2" eb="4">
      <t>ギョウム</t>
    </rPh>
    <rPh sb="5" eb="6">
      <t>カン</t>
    </rPh>
    <rPh sb="8" eb="10">
      <t>チシキ</t>
    </rPh>
    <rPh sb="11" eb="13">
      <t>ケイケン</t>
    </rPh>
    <phoneticPr fontId="2"/>
  </si>
  <si>
    <t>○</t>
    <phoneticPr fontId="2"/>
  </si>
  <si>
    <t>［見出し］</t>
    <rPh sb="1" eb="3">
      <t>ミダ</t>
    </rPh>
    <phoneticPr fontId="2"/>
  </si>
  <si>
    <t>ビジネス基礎</t>
    <rPh sb="4" eb="6">
      <t>キソ</t>
    </rPh>
    <phoneticPr fontId="2"/>
  </si>
  <si>
    <t>文書読解力</t>
    <rPh sb="0" eb="2">
      <t>ブンショ</t>
    </rPh>
    <rPh sb="2" eb="5">
      <t>ドッカイリョク</t>
    </rPh>
    <phoneticPr fontId="2"/>
  </si>
  <si>
    <t>文書の意図を正確に読み取れる。</t>
    <rPh sb="0" eb="2">
      <t>ブンショ</t>
    </rPh>
    <rPh sb="3" eb="5">
      <t>イト</t>
    </rPh>
    <rPh sb="6" eb="8">
      <t>セイカク</t>
    </rPh>
    <rPh sb="9" eb="10">
      <t>ヨ</t>
    </rPh>
    <rPh sb="11" eb="12">
      <t>ト</t>
    </rPh>
    <phoneticPr fontId="2"/>
  </si>
  <si>
    <t>コミュニケーション</t>
    <phoneticPr fontId="2"/>
  </si>
  <si>
    <t>技術や業務の関係者とコミュニケーションをして信頼関係を構築していける。
ユーザーなど関係者のヒアリングを計画から実施までできる
コミュニケーションを通じて要望や課題を明確にできる。</t>
    <rPh sb="0" eb="2">
      <t>ギジュツ</t>
    </rPh>
    <rPh sb="3" eb="5">
      <t>ギョウム</t>
    </rPh>
    <rPh sb="6" eb="9">
      <t>カンケイシャ</t>
    </rPh>
    <rPh sb="22" eb="26">
      <t>シンライカンケイ</t>
    </rPh>
    <rPh sb="27" eb="29">
      <t>コウチク</t>
    </rPh>
    <rPh sb="74" eb="75">
      <t>ツウ</t>
    </rPh>
    <rPh sb="77" eb="79">
      <t>ヨウボウ</t>
    </rPh>
    <rPh sb="80" eb="82">
      <t>カダイ</t>
    </rPh>
    <rPh sb="83" eb="85">
      <t>メイカク</t>
    </rPh>
    <phoneticPr fontId="2"/>
  </si>
  <si>
    <t>Consultancy CNSL
Relationship management RLMT
Contract management ITCM
Customer service support CSMG</t>
    <phoneticPr fontId="2"/>
  </si>
  <si>
    <t>説明力</t>
    <rPh sb="0" eb="2">
      <t>セツメイ</t>
    </rPh>
    <rPh sb="2" eb="3">
      <t>リョク</t>
    </rPh>
    <phoneticPr fontId="2"/>
  </si>
  <si>
    <t>わかりやすい説明用資料を作り、説明することができる。</t>
    <rPh sb="6" eb="9">
      <t>セツメイヨウ</t>
    </rPh>
    <rPh sb="9" eb="11">
      <t>シリョウ</t>
    </rPh>
    <rPh sb="12" eb="13">
      <t>ツク</t>
    </rPh>
    <rPh sb="15" eb="17">
      <t>セツメイ</t>
    </rPh>
    <phoneticPr fontId="2"/>
  </si>
  <si>
    <t>Consultancy CNSL</t>
    <phoneticPr fontId="2"/>
  </si>
  <si>
    <t>ロジカルシンキング、クリエイティブシンキング</t>
    <phoneticPr fontId="2"/>
  </si>
  <si>
    <t>ロジカルシンキングやクリエイティブシンキングに基づき、議論や資料の作成ができる。</t>
    <rPh sb="23" eb="24">
      <t>モト</t>
    </rPh>
    <rPh sb="27" eb="29">
      <t>ギロン</t>
    </rPh>
    <rPh sb="30" eb="32">
      <t>シリョウ</t>
    </rPh>
    <rPh sb="33" eb="35">
      <t>サクセイ</t>
    </rPh>
    <phoneticPr fontId="2"/>
  </si>
  <si>
    <t>人材の育成・確保</t>
    <rPh sb="0" eb="2">
      <t>ジンザイ</t>
    </rPh>
    <rPh sb="3" eb="5">
      <t>イクセイ</t>
    </rPh>
    <rPh sb="6" eb="8">
      <t>カクホ</t>
    </rPh>
    <phoneticPr fontId="2"/>
  </si>
  <si>
    <t>人材モデルを定義し、人材育成・採用・評価をすることができる。
人材育成コースの設計や実施ができる。</t>
    <rPh sb="0" eb="2">
      <t>ジンザイ</t>
    </rPh>
    <rPh sb="6" eb="8">
      <t>テイギ</t>
    </rPh>
    <rPh sb="10" eb="12">
      <t>ジンザイ</t>
    </rPh>
    <rPh sb="12" eb="14">
      <t>イクセイ</t>
    </rPh>
    <rPh sb="15" eb="17">
      <t>サイヨウ</t>
    </rPh>
    <rPh sb="18" eb="20">
      <t>ヒョウカ</t>
    </rPh>
    <rPh sb="31" eb="33">
      <t>ジンザイ</t>
    </rPh>
    <rPh sb="33" eb="35">
      <t>イクセイ</t>
    </rPh>
    <rPh sb="39" eb="41">
      <t>セッケイ</t>
    </rPh>
    <rPh sb="42" eb="44">
      <t>ジッシ</t>
    </rPh>
    <phoneticPr fontId="2"/>
  </si>
  <si>
    <t>Professional development PDSV
Competency assessment LEDA
Learning design and development TMCR
Performance management PEMT</t>
    <phoneticPr fontId="2"/>
  </si>
  <si>
    <t>国際調整</t>
    <rPh sb="0" eb="2">
      <t>コクサイ</t>
    </rPh>
    <rPh sb="2" eb="4">
      <t>チョウセイ</t>
    </rPh>
    <phoneticPr fontId="2"/>
  </si>
  <si>
    <t>業務の国際調整ができる。</t>
    <rPh sb="0" eb="2">
      <t>ギョウム</t>
    </rPh>
    <rPh sb="3" eb="5">
      <t>コクサイ</t>
    </rPh>
    <rPh sb="5" eb="7">
      <t>チョウセイ</t>
    </rPh>
    <phoneticPr fontId="2"/>
  </si>
  <si>
    <t>戦略</t>
    <rPh sb="0" eb="2">
      <t>センリャク</t>
    </rPh>
    <phoneticPr fontId="2"/>
  </si>
  <si>
    <t>戦略立案と管理</t>
    <rPh sb="0" eb="2">
      <t>センリャク</t>
    </rPh>
    <rPh sb="2" eb="4">
      <t>リツアン</t>
    </rPh>
    <rPh sb="5" eb="7">
      <t>カンリ</t>
    </rPh>
    <phoneticPr fontId="2"/>
  </si>
  <si>
    <t>サービスに関する話題、イベント、各種活動等、アウトカム視点で長期的にその戦略を考える。標準化、ロードマップやビジョンを考える。これらの意思決定をする。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rPh sb="67" eb="69">
      <t>イシ</t>
    </rPh>
    <rPh sb="69" eb="71">
      <t>ケッテイ</t>
    </rPh>
    <phoneticPr fontId="2"/>
  </si>
  <si>
    <t>Strategic planning ITSP
Investment appraisal INVA
Marketing MKTG</t>
    <phoneticPr fontId="2"/>
  </si>
  <si>
    <t>データによるイノベーション</t>
    <phoneticPr fontId="2"/>
  </si>
  <si>
    <t>データを使った業務へのインパクトなどを説明し、業務改革やイノベーションを生み出す。</t>
    <rPh sb="23" eb="27">
      <t>ギョウムカイカク</t>
    </rPh>
    <rPh sb="36" eb="37">
      <t>ウ</t>
    </rPh>
    <rPh sb="38" eb="39">
      <t>ダ</t>
    </rPh>
    <phoneticPr fontId="2"/>
  </si>
  <si>
    <t>Innovation INOV</t>
    <phoneticPr fontId="2"/>
  </si>
  <si>
    <t>アーキテクチャ</t>
    <phoneticPr fontId="2"/>
  </si>
  <si>
    <t>アーキテクチャを設計し、アーキテクチャに基づき、業務に関する話題、イベント、各種活動等、アウトカム視点で長期的にその戦略を考える。</t>
    <rPh sb="8" eb="10">
      <t>セッケイ</t>
    </rPh>
    <rPh sb="20" eb="21">
      <t>モト</t>
    </rPh>
    <rPh sb="24" eb="26">
      <t>ギョウム</t>
    </rPh>
    <rPh sb="27" eb="28">
      <t>カン</t>
    </rPh>
    <rPh sb="30" eb="32">
      <t>ワダイ</t>
    </rPh>
    <rPh sb="38" eb="42">
      <t>カクシュカツドウ</t>
    </rPh>
    <rPh sb="42" eb="43">
      <t>ナド</t>
    </rPh>
    <rPh sb="49" eb="51">
      <t>シテン</t>
    </rPh>
    <rPh sb="52" eb="55">
      <t>チョウキテキ</t>
    </rPh>
    <rPh sb="58" eb="60">
      <t>センリャク</t>
    </rPh>
    <rPh sb="61" eb="62">
      <t>カンガ</t>
    </rPh>
    <phoneticPr fontId="2"/>
  </si>
  <si>
    <t>Enterprise and business architecture STPL
Solution architecture ARCH</t>
    <phoneticPr fontId="2"/>
  </si>
  <si>
    <t>チーム運営</t>
    <rPh sb="3" eb="5">
      <t>ウンエイ</t>
    </rPh>
    <phoneticPr fontId="2"/>
  </si>
  <si>
    <t>リーダーシップ</t>
    <phoneticPr fontId="2"/>
  </si>
  <si>
    <t>目標を示し、協働できる環境を作り、課題を解決し、意思決定をする。チームをガイドし、関係者との調整をおこなう。</t>
    <rPh sb="0" eb="2">
      <t>モクヒョウ</t>
    </rPh>
    <rPh sb="3" eb="4">
      <t>シメ</t>
    </rPh>
    <rPh sb="6" eb="8">
      <t>キョウドウ</t>
    </rPh>
    <rPh sb="11" eb="13">
      <t>カンキョウ</t>
    </rPh>
    <rPh sb="14" eb="15">
      <t>ツク</t>
    </rPh>
    <rPh sb="17" eb="19">
      <t>カダイ</t>
    </rPh>
    <rPh sb="20" eb="22">
      <t>カイケツ</t>
    </rPh>
    <rPh sb="24" eb="26">
      <t>イシ</t>
    </rPh>
    <rPh sb="26" eb="28">
      <t>ケッテイ</t>
    </rPh>
    <rPh sb="41" eb="44">
      <t>カンケイシャ</t>
    </rPh>
    <rPh sb="46" eb="48">
      <t>チョウセイ</t>
    </rPh>
    <phoneticPr fontId="2"/>
  </si>
  <si>
    <t>チームのモチベーションを高め最高の成果を出していくスキル。オープンで協調的な環境整備もおこなう。</t>
    <rPh sb="12" eb="13">
      <t>タカ</t>
    </rPh>
    <rPh sb="14" eb="16">
      <t>サイコウ</t>
    </rPh>
    <rPh sb="17" eb="19">
      <t>セイカ</t>
    </rPh>
    <rPh sb="20" eb="21">
      <t>ダ</t>
    </rPh>
    <rPh sb="34" eb="37">
      <t>キョウチョウテキ</t>
    </rPh>
    <rPh sb="38" eb="42">
      <t>カンキョウセイビ</t>
    </rPh>
    <phoneticPr fontId="2"/>
  </si>
  <si>
    <t>Organization design and implementation ORDI
Organizational capability development OCDV
Organizational change management CIPM
Organizational facilitation OFCL
Workforce planning WFPL
Employee experience EEXP</t>
    <phoneticPr fontId="2"/>
  </si>
  <si>
    <t>チーム内の知識管理</t>
    <rPh sb="3" eb="4">
      <t>ナイ</t>
    </rPh>
    <rPh sb="5" eb="7">
      <t>チシキ</t>
    </rPh>
    <rPh sb="7" eb="9">
      <t>カンリ</t>
    </rPh>
    <phoneticPr fontId="2"/>
  </si>
  <si>
    <t>チーム内での経験や知識を効果的に共有する仕組みを整備する。</t>
    <rPh sb="3" eb="4">
      <t>ナイ</t>
    </rPh>
    <rPh sb="6" eb="8">
      <t>ケイケン</t>
    </rPh>
    <rPh sb="9" eb="11">
      <t>チシキ</t>
    </rPh>
    <rPh sb="12" eb="15">
      <t>コウカテキ</t>
    </rPh>
    <rPh sb="16" eb="18">
      <t>キョウユウ</t>
    </rPh>
    <rPh sb="20" eb="22">
      <t>シク</t>
    </rPh>
    <rPh sb="24" eb="26">
      <t>セイビ</t>
    </rPh>
    <phoneticPr fontId="2"/>
  </si>
  <si>
    <t>Knowledge management KNOW
Emerging technology monitoring EMRG</t>
    <phoneticPr fontId="2"/>
  </si>
  <si>
    <t>ツールやソフトウェア</t>
    <phoneticPr fontId="2"/>
  </si>
  <si>
    <t>現在の役割を実現するため、技術・ツールを適切に導入・活用する。</t>
    <rPh sb="0" eb="2">
      <t>ゲンザイ</t>
    </rPh>
    <rPh sb="3" eb="5">
      <t>ヤクワリ</t>
    </rPh>
    <rPh sb="6" eb="8">
      <t>ジツゲン</t>
    </rPh>
    <rPh sb="13" eb="15">
      <t>ギジュツ</t>
    </rPh>
    <rPh sb="20" eb="22">
      <t>テキセツ</t>
    </rPh>
    <rPh sb="23" eb="25">
      <t>ドウニュウ</t>
    </rPh>
    <rPh sb="26" eb="28">
      <t>カツヨウ</t>
    </rPh>
    <phoneticPr fontId="2"/>
  </si>
  <si>
    <t>Methods and tools METL</t>
    <phoneticPr fontId="2"/>
  </si>
  <si>
    <t>プロジェクト管理</t>
    <rPh sb="6" eb="8">
      <t>カンリ</t>
    </rPh>
    <phoneticPr fontId="2"/>
  </si>
  <si>
    <t>プログラム管理</t>
    <rPh sb="5" eb="7">
      <t>カンリ</t>
    </rPh>
    <phoneticPr fontId="2"/>
  </si>
  <si>
    <t>ユーザーニーズにあったサービスを開発するため、様々な専門性を持ったチームをまとめ上げる。
課題を明確にし、プロジェクト間の優先順位をつけるとともに解決を図る。
プロダクトのライフサイクルを通じたプロセス管理をする。また、事故対応をする。</t>
    <rPh sb="16" eb="18">
      <t>カイハツ</t>
    </rPh>
    <rPh sb="23" eb="25">
      <t>サマザマ</t>
    </rPh>
    <rPh sb="26" eb="29">
      <t>センモンセイ</t>
    </rPh>
    <rPh sb="30" eb="31">
      <t>モ</t>
    </rPh>
    <rPh sb="40" eb="41">
      <t>ア</t>
    </rPh>
    <rPh sb="59" eb="60">
      <t>カン</t>
    </rPh>
    <rPh sb="110" eb="112">
      <t>ジコ</t>
    </rPh>
    <rPh sb="112" eb="114">
      <t>タイオウ</t>
    </rPh>
    <phoneticPr fontId="2"/>
  </si>
  <si>
    <t>Portfolio management POMG
Product management PROD
Program management PGMG
Risk management BURM</t>
    <phoneticPr fontId="2"/>
  </si>
  <si>
    <t>プロジェクト管理、計画管理</t>
    <rPh sb="6" eb="8">
      <t>カンリ</t>
    </rPh>
    <rPh sb="9" eb="11">
      <t>ケイカク</t>
    </rPh>
    <rPh sb="11" eb="13">
      <t>カンリ</t>
    </rPh>
    <phoneticPr fontId="2"/>
  </si>
  <si>
    <t>プロジェクトの計画、予測、見積もり、不確実性の管理、測定、緊急対応プラン、ロードマップを作成し、プロジェクトを管理する。</t>
    <rPh sb="7" eb="9">
      <t>ケイカク</t>
    </rPh>
    <rPh sb="55" eb="57">
      <t>カンリ</t>
    </rPh>
    <phoneticPr fontId="2"/>
  </si>
  <si>
    <t>Project management PRMG</t>
    <phoneticPr fontId="2"/>
  </si>
  <si>
    <t>プログラム評価</t>
    <rPh sb="5" eb="7">
      <t>ヒョウカ</t>
    </rPh>
    <phoneticPr fontId="2"/>
  </si>
  <si>
    <t>プログラム全体を可視化して評価することができる。</t>
    <rPh sb="5" eb="7">
      <t>ゼンタイ</t>
    </rPh>
    <rPh sb="8" eb="11">
      <t>カシカ</t>
    </rPh>
    <rPh sb="13" eb="15">
      <t>ヒョウカ</t>
    </rPh>
    <phoneticPr fontId="2"/>
  </si>
  <si>
    <t>Programme management PGMG</t>
    <phoneticPr fontId="2"/>
  </si>
  <si>
    <t>ガバナンス</t>
    <phoneticPr fontId="2"/>
  </si>
  <si>
    <t>データ・ガバナンスルールの整備と実行</t>
    <phoneticPr fontId="2"/>
  </si>
  <si>
    <t>組織全体で、データの整合性が取れて品質良い成果を出すためのガバナンスルールの作成と実行をする。関連するガバナンスルールとの整合性を取り、その体系を持続的に発展させる。
データモデリング手法を使い、組織内のデータ標準を作る。メタデータ管理やカタログサイトの知識があり、データのリポジトリを設計・管理する。</t>
    <rPh sb="0" eb="2">
      <t>ソシキ</t>
    </rPh>
    <phoneticPr fontId="2"/>
  </si>
  <si>
    <t>Governance GOVN
Information management IRMG
Data management DATM</t>
    <phoneticPr fontId="2"/>
  </si>
  <si>
    <t>データ品質管理、評価</t>
    <rPh sb="3" eb="7">
      <t>ヒンシツカンリ</t>
    </rPh>
    <rPh sb="8" eb="10">
      <t>ヒョウカ</t>
    </rPh>
    <phoneticPr fontId="2"/>
  </si>
  <si>
    <t>正確性や網羅性などのデータの品質を管理し評価する。</t>
    <rPh sb="0" eb="3">
      <t>セイカクセイ</t>
    </rPh>
    <rPh sb="4" eb="7">
      <t>モウラセイ</t>
    </rPh>
    <rPh sb="14" eb="16">
      <t>ヒンシツ</t>
    </rPh>
    <rPh sb="17" eb="19">
      <t>カンリ</t>
    </rPh>
    <rPh sb="20" eb="22">
      <t>ヒョウカ</t>
    </rPh>
    <phoneticPr fontId="2"/>
  </si>
  <si>
    <t>Quality management QUMG
Quality assurance QUAS
Measurement MEAS
Audit AUDT</t>
    <phoneticPr fontId="2"/>
  </si>
  <si>
    <t>業務改革</t>
    <rPh sb="0" eb="2">
      <t>ギョウム</t>
    </rPh>
    <rPh sb="2" eb="4">
      <t>カイカク</t>
    </rPh>
    <phoneticPr fontId="2"/>
  </si>
  <si>
    <t>業務全体の理解と要件定義</t>
    <rPh sb="0" eb="2">
      <t>ギョウム</t>
    </rPh>
    <rPh sb="2" eb="4">
      <t>ゼンタイ</t>
    </rPh>
    <rPh sb="5" eb="7">
      <t>リカイ</t>
    </rPh>
    <rPh sb="8" eb="10">
      <t>ヨウケン</t>
    </rPh>
    <rPh sb="10" eb="12">
      <t>テイギ</t>
    </rPh>
    <phoneticPr fontId="2"/>
  </si>
  <si>
    <t>業務分野に関するトレンドや外部事例を把握し、外部関連業務や過去業務やデータとの整合性を整理する。そのうえで要求と要件を定義する。</t>
    <rPh sb="0" eb="2">
      <t>ギョウム</t>
    </rPh>
    <rPh sb="2" eb="4">
      <t>ブンヤ</t>
    </rPh>
    <rPh sb="5" eb="6">
      <t>カン</t>
    </rPh>
    <rPh sb="13" eb="15">
      <t>ガイブ</t>
    </rPh>
    <rPh sb="15" eb="17">
      <t>ジレイ</t>
    </rPh>
    <rPh sb="18" eb="20">
      <t>ハアク</t>
    </rPh>
    <rPh sb="22" eb="24">
      <t>ガイブ</t>
    </rPh>
    <rPh sb="24" eb="26">
      <t>カンレン</t>
    </rPh>
    <rPh sb="26" eb="28">
      <t>ギョウム</t>
    </rPh>
    <rPh sb="29" eb="31">
      <t>カコ</t>
    </rPh>
    <rPh sb="31" eb="33">
      <t>ギョウム</t>
    </rPh>
    <rPh sb="39" eb="42">
      <t>セイゴウセイ</t>
    </rPh>
    <rPh sb="43" eb="45">
      <t>セイリ</t>
    </rPh>
    <rPh sb="53" eb="55">
      <t>ヨウキュウ</t>
    </rPh>
    <rPh sb="56" eb="58">
      <t>ヨウケン</t>
    </rPh>
    <rPh sb="59" eb="61">
      <t>テイギ</t>
    </rPh>
    <phoneticPr fontId="2"/>
  </si>
  <si>
    <t>Business situation analysis BUSA
Feasibility assessment FEAS
Requirements definition and management REQM
Research RSCH
Demand management DEMM
Stakeholder relationship management RLMT</t>
    <phoneticPr fontId="2"/>
  </si>
  <si>
    <t>業務課題に対して、課題を明確化して適切な解決策の提示をする。従来の制約にとらわれず、業務目的に対して抜本的な改革・改善を行う。
業務をモデリングして、検討を可視化する。また、業務変更時の移行プロセスの検討を行うこ。</t>
    <rPh sb="0" eb="2">
      <t>ギョウム</t>
    </rPh>
    <rPh sb="2" eb="4">
      <t>カダイ</t>
    </rPh>
    <rPh sb="5" eb="6">
      <t>タイ</t>
    </rPh>
    <rPh sb="9" eb="11">
      <t>カダイ</t>
    </rPh>
    <rPh sb="12" eb="15">
      <t>メイカクカ</t>
    </rPh>
    <rPh sb="17" eb="19">
      <t>テキセツ</t>
    </rPh>
    <rPh sb="20" eb="23">
      <t>カイケツサク</t>
    </rPh>
    <rPh sb="24" eb="26">
      <t>テイジ</t>
    </rPh>
    <rPh sb="30" eb="32">
      <t>ジュウライ</t>
    </rPh>
    <rPh sb="33" eb="35">
      <t>セイヤク</t>
    </rPh>
    <rPh sb="42" eb="44">
      <t>ギョウム</t>
    </rPh>
    <rPh sb="44" eb="46">
      <t>モクテキ</t>
    </rPh>
    <rPh sb="47" eb="48">
      <t>タイ</t>
    </rPh>
    <rPh sb="50" eb="53">
      <t>バッポンテキ</t>
    </rPh>
    <rPh sb="54" eb="56">
      <t>カイカク</t>
    </rPh>
    <rPh sb="57" eb="59">
      <t>カイゼン</t>
    </rPh>
    <rPh sb="60" eb="61">
      <t>オコナ</t>
    </rPh>
    <rPh sb="64" eb="66">
      <t>ギョウム</t>
    </rPh>
    <rPh sb="75" eb="77">
      <t>ケントウ</t>
    </rPh>
    <rPh sb="78" eb="81">
      <t>カシカ</t>
    </rPh>
    <rPh sb="87" eb="89">
      <t>ギョウム</t>
    </rPh>
    <rPh sb="89" eb="91">
      <t>ヘンコウ</t>
    </rPh>
    <rPh sb="91" eb="92">
      <t>ジ</t>
    </rPh>
    <rPh sb="93" eb="95">
      <t>イコウ</t>
    </rPh>
    <rPh sb="100" eb="102">
      <t>ケントウ</t>
    </rPh>
    <rPh sb="103" eb="104">
      <t>オコナ</t>
    </rPh>
    <phoneticPr fontId="2"/>
  </si>
  <si>
    <t>Business modelling BSMO
Business process improvement BPRE
Service catalogue management SCMG
Sustainability SUST</t>
    <phoneticPr fontId="2"/>
  </si>
  <si>
    <t>設計</t>
    <rPh sb="0" eb="2">
      <t>セッケイ</t>
    </rPh>
    <phoneticPr fontId="2"/>
  </si>
  <si>
    <t>コンテンツ設計・管理</t>
    <rPh sb="5" eb="7">
      <t>セッケイ</t>
    </rPh>
    <rPh sb="8" eb="10">
      <t>カンリ</t>
    </rPh>
    <phoneticPr fontId="2"/>
  </si>
  <si>
    <t>Webサービスなどのコンテンツをデザインし、公開などの管理をする。</t>
    <rPh sb="22" eb="24">
      <t>コウカイ</t>
    </rPh>
    <rPh sb="27" eb="29">
      <t>カンリ</t>
    </rPh>
    <phoneticPr fontId="2"/>
  </si>
  <si>
    <t>Content authoring INCA
Content publishing ICPM</t>
    <phoneticPr fontId="2"/>
  </si>
  <si>
    <t>データ設計</t>
    <rPh sb="3" eb="5">
      <t>セッケイ</t>
    </rPh>
    <phoneticPr fontId="2"/>
  </si>
  <si>
    <t>複数のデータモデリング手法で書かれたデータを理解し、既存情報を基にデータモデルが作る。データに関する問題点を分析しデータ間のマッピング、変換等でデータの統合や分離を行う等の解決を図る。
統一したデータモデリング手法で、組織全体のデータモデル、ディクショナリと整合性のあるデータ設計をする。
APIやリンクなどを使用し、目的に適合し、レジリエントで、拡張性があるデータ統合を実現する</t>
    <rPh sb="0" eb="2">
      <t>フクスウ</t>
    </rPh>
    <rPh sb="11" eb="13">
      <t>シュホウ</t>
    </rPh>
    <rPh sb="14" eb="15">
      <t>カ</t>
    </rPh>
    <rPh sb="22" eb="24">
      <t>リカイ</t>
    </rPh>
    <rPh sb="26" eb="28">
      <t>キゾン</t>
    </rPh>
    <rPh sb="28" eb="30">
      <t>ジョウホウ</t>
    </rPh>
    <rPh sb="31" eb="32">
      <t>モト</t>
    </rPh>
    <rPh sb="40" eb="41">
      <t>ツク</t>
    </rPh>
    <rPh sb="70" eb="71">
      <t>ナド</t>
    </rPh>
    <rPh sb="84" eb="85">
      <t>ナド</t>
    </rPh>
    <rPh sb="86" eb="88">
      <t>カイケツ</t>
    </rPh>
    <rPh sb="89" eb="90">
      <t>ハカ</t>
    </rPh>
    <rPh sb="93" eb="95">
      <t>トウイツ</t>
    </rPh>
    <rPh sb="105" eb="107">
      <t>シュホウ</t>
    </rPh>
    <rPh sb="109" eb="111">
      <t>ソシキ</t>
    </rPh>
    <rPh sb="111" eb="113">
      <t>ゼンタイ</t>
    </rPh>
    <rPh sb="138" eb="140">
      <t>セッケイ</t>
    </rPh>
    <phoneticPr fontId="2"/>
  </si>
  <si>
    <t>Data engineering DENG
Data modelling and design DTAN</t>
    <phoneticPr fontId="2"/>
  </si>
  <si>
    <t>実装</t>
    <rPh sb="0" eb="2">
      <t>ジッソウ</t>
    </rPh>
    <phoneticPr fontId="2"/>
  </si>
  <si>
    <t>プログラミングとビルド</t>
    <phoneticPr fontId="2"/>
  </si>
  <si>
    <t>サービス実現のためのプログラミングを行う。
自動化等の最新手法を適用する。</t>
    <rPh sb="4" eb="6">
      <t>ジツゲン</t>
    </rPh>
    <rPh sb="18" eb="19">
      <t>オコナ</t>
    </rPh>
    <rPh sb="25" eb="26">
      <t>ナド</t>
    </rPh>
    <phoneticPr fontId="2"/>
  </si>
  <si>
    <t>Programming/software development PROG
Testing TEST</t>
    <phoneticPr fontId="2"/>
  </si>
  <si>
    <t>移行計画</t>
    <rPh sb="0" eb="2">
      <t>イコウ</t>
    </rPh>
    <rPh sb="2" eb="4">
      <t>ケイカク</t>
    </rPh>
    <phoneticPr fontId="2"/>
  </si>
  <si>
    <t>旧業務から新業務・サービスへの移行を行う。</t>
    <rPh sb="0" eb="3">
      <t>キュウギョウム</t>
    </rPh>
    <rPh sb="5" eb="8">
      <t>シンギョウム</t>
    </rPh>
    <rPh sb="15" eb="17">
      <t>イコウ</t>
    </rPh>
    <rPh sb="18" eb="19">
      <t>オコナ</t>
    </rPh>
    <phoneticPr fontId="2"/>
  </si>
  <si>
    <t>Change management CHMG
Configuration management CFMG
Systems installation/decommissioning HSIN
Release and deployment RELM</t>
    <phoneticPr fontId="2"/>
  </si>
  <si>
    <t>データ整備</t>
    <rPh sb="3" eb="5">
      <t>セイビ</t>
    </rPh>
    <phoneticPr fontId="2"/>
  </si>
  <si>
    <t>紙のデジタル化、データクレンジングや標準化を行う。</t>
    <rPh sb="0" eb="1">
      <t>カミ</t>
    </rPh>
    <rPh sb="6" eb="7">
      <t>カ</t>
    </rPh>
    <rPh sb="18" eb="21">
      <t>ヒョウジュンカ</t>
    </rPh>
    <rPh sb="22" eb="23">
      <t>オコナ</t>
    </rPh>
    <phoneticPr fontId="2"/>
  </si>
  <si>
    <t>データベース実装</t>
    <rPh sb="6" eb="8">
      <t>ジッソウ</t>
    </rPh>
    <phoneticPr fontId="2"/>
  </si>
  <si>
    <t>データベースを実装し、データベースやインタフェースの性能の調整を行う。</t>
    <rPh sb="7" eb="9">
      <t>ジッソウ</t>
    </rPh>
    <rPh sb="26" eb="28">
      <t>セイノウ</t>
    </rPh>
    <rPh sb="29" eb="31">
      <t>チョウセイ</t>
    </rPh>
    <rPh sb="32" eb="33">
      <t>オコナ</t>
    </rPh>
    <phoneticPr fontId="2"/>
  </si>
  <si>
    <t>Database design DBDS
Database administration DBAD</t>
    <phoneticPr fontId="2"/>
  </si>
  <si>
    <t>アベイラビリティ、キャパシティ管理</t>
    <rPh sb="15" eb="17">
      <t>カンリ</t>
    </rPh>
    <phoneticPr fontId="2"/>
  </si>
  <si>
    <t>サービス継続に必要なリソースの可用性などを計画、管理する。</t>
    <rPh sb="4" eb="6">
      <t>ケイゾク</t>
    </rPh>
    <rPh sb="7" eb="9">
      <t>ヒツヨウ</t>
    </rPh>
    <rPh sb="15" eb="18">
      <t>カヨウセイ</t>
    </rPh>
    <rPh sb="21" eb="23">
      <t>ケイカク</t>
    </rPh>
    <rPh sb="24" eb="26">
      <t>カンリ</t>
    </rPh>
    <phoneticPr fontId="2"/>
  </si>
  <si>
    <t>Availability management AVMT
Storage management STMG
Capacity management CPMG</t>
    <phoneticPr fontId="2"/>
  </si>
  <si>
    <t>運用・サービス支援</t>
    <rPh sb="0" eb="2">
      <t>ウンヨウ</t>
    </rPh>
    <rPh sb="7" eb="9">
      <t>シエン</t>
    </rPh>
    <phoneticPr fontId="2"/>
  </si>
  <si>
    <t>サービスの維持管理を行う。また、その中で課題を明確化し、企画や開発に反映する。</t>
    <rPh sb="5" eb="9">
      <t>イジカンリ</t>
    </rPh>
    <rPh sb="10" eb="11">
      <t>オコナ</t>
    </rPh>
    <rPh sb="18" eb="19">
      <t>ナカ</t>
    </rPh>
    <rPh sb="20" eb="22">
      <t>カダイ</t>
    </rPh>
    <rPh sb="23" eb="26">
      <t>メイカクカ</t>
    </rPh>
    <rPh sb="28" eb="30">
      <t>キカク</t>
    </rPh>
    <rPh sb="31" eb="33">
      <t>カイハツ</t>
    </rPh>
    <rPh sb="34" eb="36">
      <t>ハンエイ</t>
    </rPh>
    <phoneticPr fontId="2"/>
  </si>
  <si>
    <t>Service level management SLMO
Problem management PBMG
Incident management USUP</t>
    <phoneticPr fontId="2"/>
  </si>
  <si>
    <t>活用</t>
    <rPh sb="0" eb="2">
      <t>カツヨウ</t>
    </rPh>
    <phoneticPr fontId="2"/>
  </si>
  <si>
    <t>データ分析と可視化</t>
    <rPh sb="3" eb="5">
      <t>ブンセキ</t>
    </rPh>
    <rPh sb="6" eb="9">
      <t>カシカ</t>
    </rPh>
    <phoneticPr fontId="2"/>
  </si>
  <si>
    <t>データを分析し価値ある事実を導き出したり、そのために複数データを合成する。
統計的な手法を活用する等、データを可視化し、メッセージを作成することができる。</t>
    <rPh sb="4" eb="6">
      <t>ブンセキ</t>
    </rPh>
    <rPh sb="7" eb="9">
      <t>カチ</t>
    </rPh>
    <rPh sb="11" eb="13">
      <t>ジジツ</t>
    </rPh>
    <rPh sb="14" eb="15">
      <t>ミチビ</t>
    </rPh>
    <rPh sb="16" eb="17">
      <t>ダ</t>
    </rPh>
    <rPh sb="26" eb="28">
      <t>フクスウ</t>
    </rPh>
    <rPh sb="32" eb="34">
      <t>ゴウセイ</t>
    </rPh>
    <rPh sb="38" eb="41">
      <t>トウケイテキ</t>
    </rPh>
    <rPh sb="42" eb="44">
      <t>シュホウ</t>
    </rPh>
    <rPh sb="45" eb="47">
      <t>カツヨウ</t>
    </rPh>
    <rPh sb="49" eb="50">
      <t>ナド</t>
    </rPh>
    <phoneticPr fontId="2"/>
  </si>
  <si>
    <t>Analytics INAN
Data science DATS
Business intelligence BINT
Machine learning MLNG
Data visualization VISL
Measurement MEAS</t>
    <phoneticPr fontId="2"/>
  </si>
  <si>
    <t>セキュリティ</t>
    <phoneticPr fontId="2"/>
  </si>
  <si>
    <t>情報セキュリティ・緊急対応</t>
    <rPh sb="0" eb="2">
      <t>ジョウホウ</t>
    </rPh>
    <rPh sb="9" eb="11">
      <t>キンキュウ</t>
    </rPh>
    <rPh sb="11" eb="13">
      <t>タイオウ</t>
    </rPh>
    <phoneticPr fontId="2"/>
  </si>
  <si>
    <t>セキュリティを実装し、規則等に対する準拠状況を管理する。
非常時の可用性確保の方策を作成する。</t>
    <rPh sb="7" eb="9">
      <t>ジッソウ</t>
    </rPh>
    <rPh sb="11" eb="13">
      <t>キソク</t>
    </rPh>
    <rPh sb="13" eb="14">
      <t>ナド</t>
    </rPh>
    <rPh sb="15" eb="16">
      <t>タイ</t>
    </rPh>
    <rPh sb="18" eb="20">
      <t>ジュンキョ</t>
    </rPh>
    <rPh sb="20" eb="22">
      <t>ジョウキョウ</t>
    </rPh>
    <rPh sb="23" eb="25">
      <t>カンリ</t>
    </rPh>
    <rPh sb="29" eb="31">
      <t>ヒジョウ</t>
    </rPh>
    <rPh sb="31" eb="32">
      <t>ジ</t>
    </rPh>
    <rPh sb="33" eb="36">
      <t>カヨウセイ</t>
    </rPh>
    <rPh sb="36" eb="38">
      <t>カクホ</t>
    </rPh>
    <rPh sb="39" eb="41">
      <t>ホウサク</t>
    </rPh>
    <rPh sb="42" eb="44">
      <t>サクセイ</t>
    </rPh>
    <phoneticPr fontId="2"/>
  </si>
  <si>
    <t>Digital forensics DGFS
Information security SCTY
Information assurance INAS
Security operation SCAD
Continuity management COPL
Personal data protection PEDP</t>
    <phoneticPr fontId="2"/>
  </si>
  <si>
    <t>［行政］
CIO補佐官（内閣官房、経産省2008-2021）
・システムだけではなく制度改正を含む業務改革を推進
［コンサルティング等］
政策立案（内閣官房、経産省2008-2021）
・政策ニーズを分析し政策として取りまとめ推進
コンサルティング（民間コンサル会社1994-2007）
・製造・物流・教育・医療等の業務改革コンサルティング
・行政改革コンサルティング</t>
    <rPh sb="1" eb="3">
      <t>ギョウセイ</t>
    </rPh>
    <rPh sb="8" eb="11">
      <t>ホサカン</t>
    </rPh>
    <rPh sb="12" eb="14">
      <t>ナイカク</t>
    </rPh>
    <rPh sb="14" eb="16">
      <t>カンボウ</t>
    </rPh>
    <rPh sb="17" eb="20">
      <t>ケイサンショウ</t>
    </rPh>
    <rPh sb="42" eb="44">
      <t>セイド</t>
    </rPh>
    <rPh sb="44" eb="46">
      <t>カイセイ</t>
    </rPh>
    <rPh sb="47" eb="48">
      <t>フク</t>
    </rPh>
    <rPh sb="49" eb="51">
      <t>ギョウム</t>
    </rPh>
    <rPh sb="51" eb="53">
      <t>カイカク</t>
    </rPh>
    <rPh sb="54" eb="56">
      <t>スイシン</t>
    </rPh>
    <rPh sb="66" eb="67">
      <t>ナド</t>
    </rPh>
    <rPh sb="69" eb="71">
      <t>セイサク</t>
    </rPh>
    <rPh sb="71" eb="73">
      <t>リツアン</t>
    </rPh>
    <rPh sb="94" eb="96">
      <t>セイサク</t>
    </rPh>
    <rPh sb="100" eb="102">
      <t>ブンセキ</t>
    </rPh>
    <rPh sb="103" eb="105">
      <t>セイサク</t>
    </rPh>
    <rPh sb="108" eb="109">
      <t>ト</t>
    </rPh>
    <rPh sb="113" eb="115">
      <t>スイシン</t>
    </rPh>
    <rPh sb="125" eb="127">
      <t>ミンカン</t>
    </rPh>
    <rPh sb="131" eb="133">
      <t>カイシャ</t>
    </rPh>
    <rPh sb="145" eb="147">
      <t>セイゾウ</t>
    </rPh>
    <rPh sb="148" eb="150">
      <t>ブツリュウ</t>
    </rPh>
    <rPh sb="151" eb="153">
      <t>キョウイク</t>
    </rPh>
    <rPh sb="154" eb="156">
      <t>イリョウ</t>
    </rPh>
    <rPh sb="156" eb="157">
      <t>ナド</t>
    </rPh>
    <rPh sb="158" eb="160">
      <t>ギョウム</t>
    </rPh>
    <rPh sb="160" eb="162">
      <t>カイカク</t>
    </rPh>
    <rPh sb="172" eb="174">
      <t>ギョウセイ</t>
    </rPh>
    <rPh sb="174" eb="176">
      <t>カイカク</t>
    </rPh>
    <phoneticPr fontId="2"/>
  </si>
  <si>
    <t>デジタル時代の行政の講義（東京大学2008-2021）
CIO育成コース（経産省等2003-2018）
データ人材フレームワークの整備（内閣官房2020-2021）
・上記のコース以外にデジタルガバメント等の講師を実施</t>
    <rPh sb="4" eb="6">
      <t>ジダイ</t>
    </rPh>
    <rPh sb="7" eb="9">
      <t>ギョウセイ</t>
    </rPh>
    <rPh sb="10" eb="12">
      <t>コウギ</t>
    </rPh>
    <rPh sb="13" eb="15">
      <t>トウキョウ</t>
    </rPh>
    <rPh sb="15" eb="17">
      <t>ダイガク</t>
    </rPh>
    <rPh sb="31" eb="33">
      <t>イクセイ</t>
    </rPh>
    <rPh sb="37" eb="40">
      <t>ケイサンショウ</t>
    </rPh>
    <rPh sb="38" eb="39">
      <t>サン</t>
    </rPh>
    <rPh sb="39" eb="40">
      <t>ショウ</t>
    </rPh>
    <rPh sb="40" eb="41">
      <t>ナド</t>
    </rPh>
    <rPh sb="55" eb="57">
      <t>ジンザイ</t>
    </rPh>
    <rPh sb="65" eb="67">
      <t>セイビ</t>
    </rPh>
    <rPh sb="68" eb="70">
      <t>ナイカク</t>
    </rPh>
    <rPh sb="70" eb="72">
      <t>カンボウ</t>
    </rPh>
    <rPh sb="84" eb="86">
      <t>ジョウキ</t>
    </rPh>
    <rPh sb="90" eb="92">
      <t>イガイ</t>
    </rPh>
    <rPh sb="102" eb="103">
      <t>ナド</t>
    </rPh>
    <rPh sb="104" eb="106">
      <t>コウシ</t>
    </rPh>
    <rPh sb="107" eb="109">
      <t>ジッシ</t>
    </rPh>
    <phoneticPr fontId="2"/>
  </si>
  <si>
    <t>米国、EC、国連、OECD等との調整（内閣官房2014-2021）
・実質的な日本政府のCDOと認識されている</t>
    <rPh sb="0" eb="2">
      <t>ベイコク</t>
    </rPh>
    <rPh sb="6" eb="8">
      <t>コクレン</t>
    </rPh>
    <rPh sb="13" eb="14">
      <t>ナド</t>
    </rPh>
    <rPh sb="16" eb="18">
      <t>チョウセイ</t>
    </rPh>
    <rPh sb="19" eb="21">
      <t>ナイカク</t>
    </rPh>
    <rPh sb="21" eb="23">
      <t>カンボウ</t>
    </rPh>
    <rPh sb="35" eb="38">
      <t>ジッシツテキ</t>
    </rPh>
    <rPh sb="39" eb="41">
      <t>ニホン</t>
    </rPh>
    <rPh sb="41" eb="43">
      <t>セイフ</t>
    </rPh>
    <rPh sb="48" eb="50">
      <t>ニンシキ</t>
    </rPh>
    <phoneticPr fontId="2"/>
  </si>
  <si>
    <t>Strategic planning ITSP</t>
    <phoneticPr fontId="2"/>
  </si>
  <si>
    <t>デジタルガバメント等戦略立案（内閣官房2008-2021）
・デジタルガバメントグランドデザインを策定
・データ戦略を策定
・スマートシティなど関連の戦略策定に参加</t>
    <rPh sb="9" eb="10">
      <t>ナド</t>
    </rPh>
    <rPh sb="10" eb="12">
      <t>センリャク</t>
    </rPh>
    <rPh sb="12" eb="14">
      <t>リツアン</t>
    </rPh>
    <rPh sb="15" eb="17">
      <t>ナイカク</t>
    </rPh>
    <rPh sb="17" eb="19">
      <t>カンボウ</t>
    </rPh>
    <rPh sb="49" eb="51">
      <t>サクテイ</t>
    </rPh>
    <rPh sb="56" eb="58">
      <t>センリャク</t>
    </rPh>
    <rPh sb="59" eb="61">
      <t>サクテイ</t>
    </rPh>
    <rPh sb="72" eb="74">
      <t>カンレン</t>
    </rPh>
    <rPh sb="75" eb="77">
      <t>センリャク</t>
    </rPh>
    <rPh sb="77" eb="79">
      <t>サクテイ</t>
    </rPh>
    <rPh sb="80" eb="82">
      <t>サンカ</t>
    </rPh>
    <phoneticPr fontId="2"/>
  </si>
  <si>
    <t>政府の基本アーキテクチャの作成（内閣官房2018-2020）
・Society5.0参照アーキテクチャの作成
・各分野へのアークテクチャ展開支援</t>
    <rPh sb="0" eb="2">
      <t>セイフ</t>
    </rPh>
    <rPh sb="3" eb="5">
      <t>キホン</t>
    </rPh>
    <rPh sb="13" eb="15">
      <t>サクセイ</t>
    </rPh>
    <rPh sb="16" eb="18">
      <t>ナイカク</t>
    </rPh>
    <rPh sb="18" eb="20">
      <t>カンボウ</t>
    </rPh>
    <rPh sb="42" eb="44">
      <t>サンショウ</t>
    </rPh>
    <rPh sb="52" eb="54">
      <t>サクセイ</t>
    </rPh>
    <rPh sb="56" eb="59">
      <t>カクブンヤ</t>
    </rPh>
    <rPh sb="68" eb="70">
      <t>テンカイ</t>
    </rPh>
    <rPh sb="70" eb="72">
      <t>シエン</t>
    </rPh>
    <phoneticPr fontId="2"/>
  </si>
  <si>
    <t>文字統一プロジェクト（経産省2013-2020）
・日本の氏名漢字統一プロジェクトでPJリーダーとして国際標準の取りまとめと政府内の統一を実現
・データ標準チームのPJリーダーとしてチームを運営
・現在のチームでは、最新のプロジェクト管理ツールやモデリングツール、共通サーバーを導入し、全体管理と推進を実施。
・PJメンバーも各種講演などで活躍</t>
    <rPh sb="0" eb="2">
      <t>モジ</t>
    </rPh>
    <rPh sb="2" eb="4">
      <t>トウイツ</t>
    </rPh>
    <rPh sb="11" eb="14">
      <t>ケイサンショウ</t>
    </rPh>
    <rPh sb="26" eb="28">
      <t>ニホン</t>
    </rPh>
    <rPh sb="29" eb="31">
      <t>シメイ</t>
    </rPh>
    <rPh sb="31" eb="33">
      <t>カンジ</t>
    </rPh>
    <rPh sb="33" eb="35">
      <t>トウイツ</t>
    </rPh>
    <rPh sb="51" eb="53">
      <t>コクサイ</t>
    </rPh>
    <rPh sb="53" eb="55">
      <t>ヒョウジュン</t>
    </rPh>
    <rPh sb="56" eb="57">
      <t>ト</t>
    </rPh>
    <rPh sb="62" eb="64">
      <t>セイフ</t>
    </rPh>
    <rPh sb="64" eb="65">
      <t>ナイ</t>
    </rPh>
    <rPh sb="66" eb="68">
      <t>トウイツ</t>
    </rPh>
    <rPh sb="69" eb="71">
      <t>ジツゲン</t>
    </rPh>
    <rPh sb="76" eb="78">
      <t>ヒョウジュン</t>
    </rPh>
    <rPh sb="95" eb="97">
      <t>ウンエイ</t>
    </rPh>
    <rPh sb="99" eb="101">
      <t>ゲンザイ</t>
    </rPh>
    <rPh sb="108" eb="110">
      <t>サイシン</t>
    </rPh>
    <rPh sb="117" eb="119">
      <t>カンリ</t>
    </rPh>
    <rPh sb="132" eb="134">
      <t>キョウツウ</t>
    </rPh>
    <rPh sb="139" eb="141">
      <t>ドウニュウ</t>
    </rPh>
    <rPh sb="143" eb="145">
      <t>ゼンタイ</t>
    </rPh>
    <rPh sb="145" eb="147">
      <t>カンリ</t>
    </rPh>
    <rPh sb="148" eb="150">
      <t>スイシン</t>
    </rPh>
    <rPh sb="151" eb="153">
      <t>ジッシ</t>
    </rPh>
    <rPh sb="163" eb="165">
      <t>カクシュ</t>
    </rPh>
    <rPh sb="165" eb="167">
      <t>コウエン</t>
    </rPh>
    <rPh sb="170" eb="172">
      <t>カツヤク</t>
    </rPh>
    <phoneticPr fontId="2"/>
  </si>
  <si>
    <t>Organisation design and implementation ORDI
Organisational capability development OCDV</t>
    <phoneticPr fontId="2"/>
  </si>
  <si>
    <t>Knowledge management KNOW</t>
    <phoneticPr fontId="2"/>
  </si>
  <si>
    <t>Portfolio management POMG
Product management PROD
Programme management PGMG</t>
    <phoneticPr fontId="2"/>
  </si>
  <si>
    <t>政府内の大規模プログラム管理（内閣官房、経産省1998-2020）
・教育情報化、電子行政などのプログラム管理を実施
・未踏プロジェクト、文字の統一、データ基盤、支援制度DB、官公需ポータル等の個別プロジェクト管理を実施
可視化によるプログラム評価（内閣官房2015-17）
・ITダッシュボードの開発運用と行政レビューシートとの連携</t>
    <rPh sb="0" eb="2">
      <t>セイフ</t>
    </rPh>
    <rPh sb="2" eb="3">
      <t>ナイ</t>
    </rPh>
    <rPh sb="4" eb="7">
      <t>ダイキボ</t>
    </rPh>
    <rPh sb="12" eb="14">
      <t>カンリ</t>
    </rPh>
    <rPh sb="15" eb="17">
      <t>ナイカク</t>
    </rPh>
    <rPh sb="17" eb="19">
      <t>カンボウ</t>
    </rPh>
    <rPh sb="20" eb="23">
      <t>ケイサンショウ</t>
    </rPh>
    <rPh sb="35" eb="37">
      <t>キョウイク</t>
    </rPh>
    <rPh sb="37" eb="40">
      <t>ジョウホウカ</t>
    </rPh>
    <rPh sb="41" eb="43">
      <t>デンシ</t>
    </rPh>
    <rPh sb="43" eb="45">
      <t>ギョウセイ</t>
    </rPh>
    <rPh sb="53" eb="55">
      <t>カンリ</t>
    </rPh>
    <rPh sb="56" eb="58">
      <t>ジッシ</t>
    </rPh>
    <rPh sb="97" eb="99">
      <t>コベツ</t>
    </rPh>
    <rPh sb="105" eb="107">
      <t>カンリ</t>
    </rPh>
    <rPh sb="108" eb="110">
      <t>ジッシ</t>
    </rPh>
    <rPh sb="112" eb="115">
      <t>カシカ</t>
    </rPh>
    <rPh sb="123" eb="125">
      <t>ヒョウカ</t>
    </rPh>
    <rPh sb="126" eb="128">
      <t>ナイカク</t>
    </rPh>
    <rPh sb="128" eb="130">
      <t>カンボウ</t>
    </rPh>
    <rPh sb="150" eb="152">
      <t>カイハツ</t>
    </rPh>
    <rPh sb="152" eb="154">
      <t>ウンヨウ</t>
    </rPh>
    <rPh sb="155" eb="157">
      <t>ギョウセイ</t>
    </rPh>
    <rPh sb="166" eb="168">
      <t>レンケイ</t>
    </rPh>
    <phoneticPr fontId="2"/>
  </si>
  <si>
    <t>Information governance IRMG
Data management DATM</t>
    <phoneticPr fontId="2"/>
  </si>
  <si>
    <t>政府内データ標準の整備（内閣官房2013-2021）
・共通語彙基盤の整備
・行政データ連携標準等の整備
データ品質管理ガイド整備（内閣官房2020-2021）
・データ品質ガイドの作成
・データ品質管理の試行を政府と民間で実施
データ標準に関する国際調整（内閣官房2013-2021）</t>
    <rPh sb="0" eb="2">
      <t>セイフ</t>
    </rPh>
    <rPh sb="2" eb="3">
      <t>ナイ</t>
    </rPh>
    <rPh sb="6" eb="8">
      <t>ヒョウジュン</t>
    </rPh>
    <rPh sb="9" eb="11">
      <t>セイビ</t>
    </rPh>
    <rPh sb="28" eb="30">
      <t>キョウツウ</t>
    </rPh>
    <rPh sb="30" eb="32">
      <t>ゴイ</t>
    </rPh>
    <rPh sb="32" eb="34">
      <t>キバン</t>
    </rPh>
    <rPh sb="35" eb="37">
      <t>セイビ</t>
    </rPh>
    <rPh sb="39" eb="41">
      <t>ギョウセイ</t>
    </rPh>
    <rPh sb="44" eb="46">
      <t>レンケイ</t>
    </rPh>
    <rPh sb="46" eb="48">
      <t>ヒョウジュン</t>
    </rPh>
    <rPh sb="48" eb="49">
      <t>ナド</t>
    </rPh>
    <rPh sb="50" eb="52">
      <t>セイビ</t>
    </rPh>
    <rPh sb="57" eb="59">
      <t>ヒンシツ</t>
    </rPh>
    <rPh sb="59" eb="61">
      <t>カンリ</t>
    </rPh>
    <rPh sb="64" eb="66">
      <t>セイビ</t>
    </rPh>
    <rPh sb="67" eb="69">
      <t>ナイカク</t>
    </rPh>
    <rPh sb="69" eb="71">
      <t>カンボウ</t>
    </rPh>
    <rPh sb="86" eb="88">
      <t>ヒンシツ</t>
    </rPh>
    <rPh sb="92" eb="94">
      <t>サクセイ</t>
    </rPh>
    <rPh sb="99" eb="101">
      <t>ヒンシツ</t>
    </rPh>
    <rPh sb="101" eb="103">
      <t>カンリ</t>
    </rPh>
    <rPh sb="104" eb="106">
      <t>シコウ</t>
    </rPh>
    <rPh sb="107" eb="109">
      <t>セイフ</t>
    </rPh>
    <rPh sb="110" eb="112">
      <t>ミンカン</t>
    </rPh>
    <rPh sb="113" eb="115">
      <t>ジッシ</t>
    </rPh>
    <rPh sb="120" eb="122">
      <t>ヒョウジュン</t>
    </rPh>
    <rPh sb="123" eb="124">
      <t>カン</t>
    </rPh>
    <rPh sb="126" eb="128">
      <t>コクサイ</t>
    </rPh>
    <rPh sb="128" eb="130">
      <t>チョウセイ</t>
    </rPh>
    <phoneticPr fontId="2"/>
  </si>
  <si>
    <t>Quality management QUMG
Quality assurance QUAS
Conformance review CORE
Measurement MEAS</t>
    <phoneticPr fontId="2"/>
  </si>
  <si>
    <t>Business analysis BUAN
Requirements definition and management REQM</t>
    <phoneticPr fontId="2"/>
  </si>
  <si>
    <t>アイディアボックスによる意見収集プロセスの改革
（内閣官房2010-2021）
・国民とのネット対話の実現
府省横断支援制度DB（経産省、内閣官房2012-2021）
・国と地方自治体横断のユーザー視点のデータベースの構築
法人情報の一元的提供（経産省2016-2021）
・法人に関する国の保有する情報を一元的に提供</t>
    <rPh sb="12" eb="14">
      <t>イケン</t>
    </rPh>
    <rPh sb="14" eb="16">
      <t>シュウシュウ</t>
    </rPh>
    <rPh sb="21" eb="23">
      <t>カイカク</t>
    </rPh>
    <rPh sb="25" eb="27">
      <t>ナイカク</t>
    </rPh>
    <rPh sb="27" eb="29">
      <t>カンボウ</t>
    </rPh>
    <rPh sb="41" eb="43">
      <t>コクミン</t>
    </rPh>
    <rPh sb="48" eb="50">
      <t>タイワ</t>
    </rPh>
    <rPh sb="51" eb="53">
      <t>ジツゲン</t>
    </rPh>
    <rPh sb="54" eb="56">
      <t>フショウ</t>
    </rPh>
    <rPh sb="56" eb="58">
      <t>オウダン</t>
    </rPh>
    <rPh sb="58" eb="60">
      <t>シエン</t>
    </rPh>
    <rPh sb="60" eb="62">
      <t>セイド</t>
    </rPh>
    <rPh sb="65" eb="68">
      <t>ケイサンショウ</t>
    </rPh>
    <rPh sb="69" eb="71">
      <t>ナイカク</t>
    </rPh>
    <rPh sb="71" eb="73">
      <t>カンボウ</t>
    </rPh>
    <rPh sb="85" eb="86">
      <t>クニ</t>
    </rPh>
    <rPh sb="87" eb="89">
      <t>チホウ</t>
    </rPh>
    <rPh sb="89" eb="92">
      <t>ジチタイ</t>
    </rPh>
    <rPh sb="92" eb="94">
      <t>オウダン</t>
    </rPh>
    <rPh sb="99" eb="101">
      <t>シテン</t>
    </rPh>
    <rPh sb="109" eb="111">
      <t>コウチク</t>
    </rPh>
    <rPh sb="112" eb="114">
      <t>ホウジン</t>
    </rPh>
    <rPh sb="114" eb="116">
      <t>ジョウホウ</t>
    </rPh>
    <rPh sb="117" eb="120">
      <t>イチゲンテキ</t>
    </rPh>
    <rPh sb="120" eb="122">
      <t>テイキョウ</t>
    </rPh>
    <rPh sb="123" eb="126">
      <t>ケイサンショウ</t>
    </rPh>
    <rPh sb="138" eb="140">
      <t>ホウジン</t>
    </rPh>
    <rPh sb="141" eb="142">
      <t>カン</t>
    </rPh>
    <rPh sb="144" eb="145">
      <t>クニ</t>
    </rPh>
    <rPh sb="146" eb="148">
      <t>ホユウ</t>
    </rPh>
    <rPh sb="150" eb="152">
      <t>ジョウホウ</t>
    </rPh>
    <rPh sb="153" eb="156">
      <t>イチゲンテキ</t>
    </rPh>
    <rPh sb="157" eb="159">
      <t>テイキョウ</t>
    </rPh>
    <phoneticPr fontId="2"/>
  </si>
  <si>
    <t>Business modelling BSMO
Business process improvement BPRE
Change implementation planning and management CIPM</t>
    <phoneticPr fontId="2"/>
  </si>
  <si>
    <t>Information content authoring INCA
Information content publishing ICPM</t>
    <phoneticPr fontId="2"/>
  </si>
  <si>
    <t>政府サイトデザイン改革（内閣官房2012-2017）
・各府省サイトの分析とデザインガイドの作成
法人情報等データ改革（経済産業省2016-2018）
・各府省の法人情報を集めるためのデータ設計及びクレンジング、設計を実施
・APIの提供
支援制度DB、事例DBのデータ改革（内閣官房2012-2021）
・支援制度、事例情報のデータフォーマット、サービスカタログの整備と実装</t>
    <rPh sb="0" eb="2">
      <t>セイフ</t>
    </rPh>
    <rPh sb="9" eb="11">
      <t>カイカク</t>
    </rPh>
    <rPh sb="12" eb="14">
      <t>ナイカク</t>
    </rPh>
    <rPh sb="14" eb="16">
      <t>カンボウ</t>
    </rPh>
    <rPh sb="28" eb="30">
      <t>カクフ</t>
    </rPh>
    <rPh sb="30" eb="31">
      <t>ショウ</t>
    </rPh>
    <rPh sb="35" eb="37">
      <t>ブンセキ</t>
    </rPh>
    <rPh sb="46" eb="48">
      <t>サクセイ</t>
    </rPh>
    <rPh sb="49" eb="51">
      <t>ホウジン</t>
    </rPh>
    <rPh sb="51" eb="54">
      <t>ジョウホウナド</t>
    </rPh>
    <rPh sb="57" eb="59">
      <t>カイカク</t>
    </rPh>
    <rPh sb="60" eb="62">
      <t>ケイザイ</t>
    </rPh>
    <rPh sb="62" eb="65">
      <t>サンギョウショウ</t>
    </rPh>
    <rPh sb="77" eb="79">
      <t>カクフ</t>
    </rPh>
    <rPh sb="79" eb="80">
      <t>ショウ</t>
    </rPh>
    <rPh sb="81" eb="83">
      <t>ホウジン</t>
    </rPh>
    <rPh sb="83" eb="85">
      <t>ジョウホウ</t>
    </rPh>
    <rPh sb="86" eb="87">
      <t>アツ</t>
    </rPh>
    <rPh sb="95" eb="97">
      <t>セッケイ</t>
    </rPh>
    <rPh sb="97" eb="98">
      <t>オヨ</t>
    </rPh>
    <rPh sb="106" eb="108">
      <t>セッケイ</t>
    </rPh>
    <rPh sb="109" eb="111">
      <t>ジッシ</t>
    </rPh>
    <rPh sb="117" eb="119">
      <t>テイキョウ</t>
    </rPh>
    <rPh sb="120" eb="122">
      <t>シエン</t>
    </rPh>
    <rPh sb="122" eb="124">
      <t>セイド</t>
    </rPh>
    <rPh sb="127" eb="129">
      <t>ジレイ</t>
    </rPh>
    <rPh sb="135" eb="137">
      <t>カイカク</t>
    </rPh>
    <rPh sb="138" eb="140">
      <t>ナイカク</t>
    </rPh>
    <rPh sb="140" eb="142">
      <t>カンボウ</t>
    </rPh>
    <rPh sb="154" eb="156">
      <t>シエン</t>
    </rPh>
    <rPh sb="156" eb="158">
      <t>セイド</t>
    </rPh>
    <rPh sb="159" eb="161">
      <t>ジレイ</t>
    </rPh>
    <rPh sb="161" eb="163">
      <t>ジョウホウ</t>
    </rPh>
    <rPh sb="183" eb="185">
      <t>セイビ</t>
    </rPh>
    <rPh sb="186" eb="188">
      <t>ジッソウ</t>
    </rPh>
    <phoneticPr fontId="2"/>
  </si>
  <si>
    <t>Data modelling and design DTAN</t>
    <phoneticPr fontId="2"/>
  </si>
  <si>
    <t>先行検証のためのデータ整備（内閣官房2013-2020）
・各種オープンデータの試行版作成
こども霞が関見学デーのデータ改革（内閣官房2015-2019）
・見学イベント情報のデータ設計とともにデータクレンジングを実施</t>
    <rPh sb="0" eb="2">
      <t>センコウ</t>
    </rPh>
    <rPh sb="2" eb="4">
      <t>ケンショウ</t>
    </rPh>
    <rPh sb="11" eb="13">
      <t>セイビ</t>
    </rPh>
    <rPh sb="14" eb="16">
      <t>ナイカク</t>
    </rPh>
    <rPh sb="16" eb="18">
      <t>カンボウ</t>
    </rPh>
    <rPh sb="30" eb="32">
      <t>カクシュ</t>
    </rPh>
    <rPh sb="40" eb="42">
      <t>シコウ</t>
    </rPh>
    <rPh sb="42" eb="43">
      <t>バン</t>
    </rPh>
    <rPh sb="43" eb="45">
      <t>サクセイ</t>
    </rPh>
    <rPh sb="49" eb="50">
      <t>カスミ</t>
    </rPh>
    <rPh sb="51" eb="52">
      <t>セキ</t>
    </rPh>
    <rPh sb="52" eb="54">
      <t>ケンガク</t>
    </rPh>
    <rPh sb="60" eb="62">
      <t>カイカク</t>
    </rPh>
    <rPh sb="63" eb="65">
      <t>ナイカク</t>
    </rPh>
    <rPh sb="65" eb="67">
      <t>カンボウ</t>
    </rPh>
    <rPh sb="79" eb="81">
      <t>ケンガク</t>
    </rPh>
    <rPh sb="85" eb="87">
      <t>ジョウホウ</t>
    </rPh>
    <rPh sb="91" eb="93">
      <t>セッケイ</t>
    </rPh>
    <rPh sb="107" eb="109">
      <t>ジッシ</t>
    </rPh>
    <phoneticPr fontId="2"/>
  </si>
  <si>
    <t>Service operation
Problem management PBMG
Incident management USUP</t>
    <phoneticPr fontId="2"/>
  </si>
  <si>
    <t>Analytics INAN
Data visualisation VISL</t>
    <phoneticPr fontId="2"/>
  </si>
  <si>
    <t>試行検証のためのデータ分析を各種実施</t>
    <rPh sb="0" eb="2">
      <t>シコウ</t>
    </rPh>
    <rPh sb="2" eb="4">
      <t>ケンショウ</t>
    </rPh>
    <rPh sb="11" eb="13">
      <t>ブンセキ</t>
    </rPh>
    <rPh sb="14" eb="16">
      <t>カクシュ</t>
    </rPh>
    <rPh sb="16" eb="18">
      <t>ジッシ</t>
    </rPh>
    <phoneticPr fontId="2"/>
  </si>
  <si>
    <t>Measurement MEAS
Information security SCTY
Information assurance INAS
Security administration SCAD
Continuity management COPL</t>
    <phoneticPr fontId="2"/>
  </si>
  <si>
    <t>各種設計の中でセキュリティ確保を実現
接触確認アプリCOCOAの仕様作成（内閣官房2020）</t>
    <rPh sb="0" eb="2">
      <t>カクシュ</t>
    </rPh>
    <rPh sb="2" eb="4">
      <t>セッケイ</t>
    </rPh>
    <rPh sb="5" eb="6">
      <t>ナカ</t>
    </rPh>
    <rPh sb="13" eb="15">
      <t>カクホ</t>
    </rPh>
    <rPh sb="16" eb="18">
      <t>ジツゲン</t>
    </rPh>
    <rPh sb="19" eb="21">
      <t>セッショク</t>
    </rPh>
    <rPh sb="21" eb="23">
      <t>カクニン</t>
    </rPh>
    <rPh sb="32" eb="34">
      <t>シヨウ</t>
    </rPh>
    <rPh sb="34" eb="36">
      <t>サクセイ</t>
    </rPh>
    <rPh sb="37" eb="39">
      <t>ナイカク</t>
    </rPh>
    <rPh sb="39" eb="41">
      <t>カンボウ</t>
    </rPh>
    <phoneticPr fontId="2"/>
  </si>
  <si>
    <t>iCD</t>
    <phoneticPr fontId="2"/>
  </si>
  <si>
    <t>ST</t>
    <phoneticPr fontId="2"/>
  </si>
  <si>
    <t>PM</t>
    <phoneticPr fontId="2"/>
  </si>
  <si>
    <t>Dev</t>
    <phoneticPr fontId="2"/>
  </si>
  <si>
    <t>Web</t>
    <phoneticPr fontId="2"/>
  </si>
  <si>
    <t>文書作成力</t>
    <rPh sb="0" eb="2">
      <t>ブンショ</t>
    </rPh>
    <rPh sb="2" eb="4">
      <t>サクセイ</t>
    </rPh>
    <rPh sb="4" eb="5">
      <t>リョク</t>
    </rPh>
    <phoneticPr fontId="2"/>
  </si>
  <si>
    <t>公式文書やガイドブックを作成できる。（スタイルの活用を含む）</t>
    <rPh sb="0" eb="2">
      <t>コウシキ</t>
    </rPh>
    <rPh sb="2" eb="4">
      <t>ブンショ</t>
    </rPh>
    <rPh sb="12" eb="14">
      <t>サクセイ</t>
    </rPh>
    <rPh sb="24" eb="26">
      <t>カツヨウ</t>
    </rPh>
    <rPh sb="27" eb="28">
      <t>フク</t>
    </rPh>
    <phoneticPr fontId="2"/>
  </si>
  <si>
    <t>Consultancy CNSL</t>
  </si>
  <si>
    <t>調査力</t>
    <rPh sb="0" eb="2">
      <t>チョウサ</t>
    </rPh>
    <rPh sb="2" eb="3">
      <t>リョク</t>
    </rPh>
    <phoneticPr fontId="2"/>
  </si>
  <si>
    <t>業務に関する情報収集や整理ができる。</t>
    <rPh sb="0" eb="2">
      <t>ギョウム</t>
    </rPh>
    <rPh sb="3" eb="4">
      <t>カン</t>
    </rPh>
    <rPh sb="6" eb="8">
      <t>ジョウホウ</t>
    </rPh>
    <rPh sb="8" eb="10">
      <t>シュウシュウ</t>
    </rPh>
    <rPh sb="11" eb="13">
      <t>セイリ</t>
    </rPh>
    <phoneticPr fontId="2"/>
  </si>
  <si>
    <t>S110080業務動向把握手法</t>
    <phoneticPr fontId="2"/>
  </si>
  <si>
    <t>Research RSCH
Consultancy CNSL</t>
    <phoneticPr fontId="2"/>
  </si>
  <si>
    <t>S410030コミュニケーション力
S130050カスタマーサービス手法</t>
    <phoneticPr fontId="2"/>
  </si>
  <si>
    <t>S110070コンサルティング手法</t>
    <phoneticPr fontId="2"/>
  </si>
  <si>
    <t>制約下でのプロジェクト経験</t>
    <rPh sb="0" eb="3">
      <t>セイヤクカ</t>
    </rPh>
    <rPh sb="11" eb="13">
      <t>ケイケン</t>
    </rPh>
    <phoneticPr fontId="2"/>
  </si>
  <si>
    <t>技術や制度の制約のあるプロジェクトで、制約を変えさせたり、制約内で工夫をすることができる。</t>
    <rPh sb="0" eb="2">
      <t>ギジュツ</t>
    </rPh>
    <rPh sb="3" eb="5">
      <t>セイド</t>
    </rPh>
    <rPh sb="6" eb="8">
      <t>セイヤク</t>
    </rPh>
    <rPh sb="19" eb="21">
      <t>セイヤク</t>
    </rPh>
    <rPh sb="22" eb="23">
      <t>カ</t>
    </rPh>
    <rPh sb="29" eb="31">
      <t>セイヤク</t>
    </rPh>
    <rPh sb="31" eb="32">
      <t>ナイ</t>
    </rPh>
    <rPh sb="33" eb="35">
      <t>クフウ</t>
    </rPh>
    <phoneticPr fontId="2"/>
  </si>
  <si>
    <t>広報・マーケティング</t>
    <rPh sb="0" eb="2">
      <t>コウホウ</t>
    </rPh>
    <phoneticPr fontId="2"/>
  </si>
  <si>
    <t>業務の広報やマーケティングができる。</t>
    <rPh sb="0" eb="2">
      <t>ギョウム</t>
    </rPh>
    <rPh sb="3" eb="5">
      <t>コウホウ</t>
    </rPh>
    <phoneticPr fontId="2"/>
  </si>
  <si>
    <t>S110010市場機会の評価と選定
S110020マーケティング</t>
    <phoneticPr fontId="2"/>
  </si>
  <si>
    <t>Marketing MKTG</t>
    <phoneticPr fontId="2"/>
  </si>
  <si>
    <t>S110030製品・サービス戦略
S110060システム戦略立案手法</t>
    <phoneticPr fontId="2"/>
  </si>
  <si>
    <t>デジタル技術によるイノベーション</t>
    <rPh sb="4" eb="6">
      <t>ギジュツ</t>
    </rPh>
    <phoneticPr fontId="2"/>
  </si>
  <si>
    <t>最新技術を示したり、その技術のユーザーへの意義や投資効果をを基に導入を検討する。</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</si>
  <si>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Innovation INOV
Emerging technology monitoring EMRG</t>
    <phoneticPr fontId="2"/>
  </si>
  <si>
    <t>投資管理とリスク管理</t>
    <rPh sb="0" eb="2">
      <t>トウシ</t>
    </rPh>
    <rPh sb="2" eb="4">
      <t>カンリ</t>
    </rPh>
    <phoneticPr fontId="2"/>
  </si>
  <si>
    <t>経済効果等のサービス実現による投資効果を可視化する。</t>
    <rPh sb="0" eb="2">
      <t>ケイザイ</t>
    </rPh>
    <rPh sb="2" eb="4">
      <t>コウカ</t>
    </rPh>
    <rPh sb="4" eb="5">
      <t>ナド</t>
    </rPh>
    <rPh sb="10" eb="12">
      <t>ジツゲン</t>
    </rPh>
    <rPh sb="15" eb="17">
      <t>トウシ</t>
    </rPh>
    <rPh sb="17" eb="19">
      <t>コウカ</t>
    </rPh>
    <rPh sb="20" eb="23">
      <t>カシカ</t>
    </rPh>
    <phoneticPr fontId="2"/>
  </si>
  <si>
    <t>S150030リスクマネジメント手法</t>
    <phoneticPr fontId="2"/>
  </si>
  <si>
    <t>Benefits management BENM
Business risk management BURM</t>
    <phoneticPr fontId="2"/>
  </si>
  <si>
    <t>S130010アーキテクチャ設計手法
S220010システムアーキテクティング技術</t>
    <phoneticPr fontId="2"/>
  </si>
  <si>
    <t xml:space="preserve">
S410010創造力
S410020実行・実践力</t>
    <phoneticPr fontId="2"/>
  </si>
  <si>
    <t>S150110人材育成・教育・研修</t>
    <phoneticPr fontId="2"/>
  </si>
  <si>
    <t>コミュニティとの協働</t>
    <rPh sb="8" eb="10">
      <t>キョウドウ</t>
    </rPh>
    <phoneticPr fontId="2"/>
  </si>
  <si>
    <t>組織内外のコミュニティと協働し、フィードバックや提案を受けながら仕事をする。</t>
    <rPh sb="0" eb="2">
      <t>ソシキ</t>
    </rPh>
    <rPh sb="2" eb="3">
      <t>ナイ</t>
    </rPh>
    <rPh sb="3" eb="4">
      <t>ガイ</t>
    </rPh>
    <rPh sb="12" eb="14">
      <t>キョウドウ</t>
    </rPh>
    <rPh sb="24" eb="26">
      <t>テイアン</t>
    </rPh>
    <rPh sb="27" eb="28">
      <t>ウ</t>
    </rPh>
    <rPh sb="32" eb="34">
      <t>シゴト</t>
    </rPh>
    <phoneticPr fontId="2"/>
  </si>
  <si>
    <t>S260020ナレッジマネジメント技術</t>
    <phoneticPr fontId="2"/>
  </si>
  <si>
    <t>S130060業務パッケージ活用手法</t>
    <phoneticPr fontId="2"/>
  </si>
  <si>
    <t>予算・契約管理・調達管理</t>
    <rPh sb="0" eb="2">
      <t>ヨサン</t>
    </rPh>
    <rPh sb="3" eb="7">
      <t>ケイヤクカンリ</t>
    </rPh>
    <rPh sb="8" eb="10">
      <t>チョウタツ</t>
    </rPh>
    <rPh sb="10" eb="12">
      <t>カンリ</t>
    </rPh>
    <phoneticPr fontId="2"/>
  </si>
  <si>
    <t>予算管理を行うとともに、組織内外のリソースの活用をする。契約や調達を効率的に実施する。</t>
    <rPh sb="0" eb="2">
      <t>ヨサン</t>
    </rPh>
    <rPh sb="2" eb="4">
      <t>カンリ</t>
    </rPh>
    <rPh sb="5" eb="6">
      <t>オコナ</t>
    </rPh>
    <rPh sb="12" eb="14">
      <t>ソシキ</t>
    </rPh>
    <rPh sb="14" eb="16">
      <t>ナイガイ</t>
    </rPh>
    <rPh sb="22" eb="24">
      <t>カツヨウ</t>
    </rPh>
    <rPh sb="28" eb="30">
      <t>ケイヤク</t>
    </rPh>
    <rPh sb="31" eb="33">
      <t>チョウタツ</t>
    </rPh>
    <rPh sb="34" eb="37">
      <t>コウリツテキ</t>
    </rPh>
    <rPh sb="38" eb="40">
      <t>ジッシ</t>
    </rPh>
    <phoneticPr fontId="2"/>
  </si>
  <si>
    <t>S130090見積り手法</t>
    <phoneticPr fontId="2"/>
  </si>
  <si>
    <t>Sourcing SORC
Resourcing RESC
Supplier management SUPP</t>
    <phoneticPr fontId="2"/>
  </si>
  <si>
    <t>S130100プロジェクトマネジメント手法
S220020システム開発管理技術</t>
    <phoneticPr fontId="2"/>
  </si>
  <si>
    <t>ガバナンスルールの整備と実行</t>
    <rPh sb="9" eb="11">
      <t>セイビ</t>
    </rPh>
    <rPh sb="12" eb="14">
      <t>ジッコウ</t>
    </rPh>
    <phoneticPr fontId="2"/>
  </si>
  <si>
    <t>サービス開発全体で、整合性が取れて品質良い成果を出すためのガバナンスルールの作成と実行をする。また、その体系を持続的に発展させる。</t>
    <rPh sb="4" eb="6">
      <t>カイハツ</t>
    </rPh>
    <rPh sb="6" eb="8">
      <t>ゼンタイ</t>
    </rPh>
    <rPh sb="10" eb="13">
      <t>セイゴウセイ</t>
    </rPh>
    <rPh sb="14" eb="15">
      <t>ト</t>
    </rPh>
    <rPh sb="17" eb="19">
      <t>ヒンシツ</t>
    </rPh>
    <rPh sb="19" eb="20">
      <t>ヨ</t>
    </rPh>
    <rPh sb="21" eb="23">
      <t>セイカ</t>
    </rPh>
    <rPh sb="24" eb="25">
      <t>ダ</t>
    </rPh>
    <rPh sb="38" eb="40">
      <t>サクセイ</t>
    </rPh>
    <rPh sb="41" eb="43">
      <t>ジッコウ</t>
    </rPh>
    <rPh sb="52" eb="54">
      <t>タイケイ</t>
    </rPh>
    <rPh sb="55" eb="58">
      <t>ジゾクテキ</t>
    </rPh>
    <rPh sb="59" eb="61">
      <t>ハッテン</t>
    </rPh>
    <phoneticPr fontId="2"/>
  </si>
  <si>
    <t>S150040ITガバナンス
S150100標準化・再利用手法</t>
    <phoneticPr fontId="2"/>
  </si>
  <si>
    <t>Enterprise IT governance GOVN
Information systems coordination ISCO</t>
    <phoneticPr fontId="2"/>
  </si>
  <si>
    <t>S150100標準化・再利用手法</t>
    <phoneticPr fontId="2"/>
  </si>
  <si>
    <t>サービス品質管理、評価</t>
    <rPh sb="4" eb="8">
      <t>ヒンシツカンリ</t>
    </rPh>
    <rPh sb="9" eb="11">
      <t>ヒョウカ</t>
    </rPh>
    <phoneticPr fontId="2"/>
  </si>
  <si>
    <t>利用者の満足度や、可用性、不具合対応等のサービス全体の品質を管理し評価する。</t>
    <rPh sb="0" eb="3">
      <t>リヨウシャ</t>
    </rPh>
    <rPh sb="4" eb="7">
      <t>マンゾクド</t>
    </rPh>
    <rPh sb="9" eb="12">
      <t>カヨウセイ</t>
    </rPh>
    <rPh sb="13" eb="16">
      <t>フグアイ</t>
    </rPh>
    <rPh sb="16" eb="18">
      <t>タイオウ</t>
    </rPh>
    <rPh sb="18" eb="19">
      <t>ナド</t>
    </rPh>
    <rPh sb="24" eb="26">
      <t>ゼンタイ</t>
    </rPh>
    <rPh sb="27" eb="29">
      <t>ヒンシツ</t>
    </rPh>
    <rPh sb="30" eb="32">
      <t>カンリ</t>
    </rPh>
    <rPh sb="33" eb="35">
      <t>ヒョウカ</t>
    </rPh>
    <phoneticPr fontId="2"/>
  </si>
  <si>
    <t>S240010非機能要件（可用性、性能・拡張性）
S150010品質マネジメント手法</t>
    <phoneticPr fontId="2"/>
  </si>
  <si>
    <t>Quality management QUMG
Quality assurance QUAS
Conformance review CORE
Measurement MEAS
Service level management SLMO</t>
    <phoneticPr fontId="2"/>
  </si>
  <si>
    <t>S150010品質マネジメント手法</t>
    <phoneticPr fontId="2"/>
  </si>
  <si>
    <t>S120030要求分析手法</t>
    <phoneticPr fontId="2"/>
  </si>
  <si>
    <t>S120010システム企画立案手法
S150130チェンジマネジメント手法</t>
    <phoneticPr fontId="2"/>
  </si>
  <si>
    <t>UX</t>
    <phoneticPr fontId="2"/>
  </si>
  <si>
    <t>ユーザーのニーズを整理し、サービスデザイン等を通じ、UXを設計、評価する。</t>
    <rPh sb="21" eb="22">
      <t>ナド</t>
    </rPh>
    <rPh sb="23" eb="24">
      <t>ツウ</t>
    </rPh>
    <rPh sb="29" eb="31">
      <t>セッケイ</t>
    </rPh>
    <rPh sb="32" eb="34">
      <t>ヒョウカ</t>
    </rPh>
    <phoneticPr fontId="2"/>
  </si>
  <si>
    <t>User research URCH
User experience analysis UNAN
User experience design HCEV
User experience evaluation USEV
Demand management DEMM</t>
    <phoneticPr fontId="2"/>
  </si>
  <si>
    <t>UI</t>
    <phoneticPr fontId="2"/>
  </si>
  <si>
    <t>ユーザー操作場面やリテラシー、使用機器を考慮し、UIを設計、評価する。</t>
    <rPh sb="4" eb="6">
      <t>ソウサ</t>
    </rPh>
    <rPh sb="6" eb="8">
      <t>バメン</t>
    </rPh>
    <rPh sb="15" eb="17">
      <t>シヨウ</t>
    </rPh>
    <rPh sb="17" eb="19">
      <t>キキ</t>
    </rPh>
    <rPh sb="20" eb="22">
      <t>コウリョ</t>
    </rPh>
    <rPh sb="27" eb="29">
      <t>セッケイ</t>
    </rPh>
    <rPh sb="30" eb="32">
      <t>ヒョウカ</t>
    </rPh>
    <phoneticPr fontId="2"/>
  </si>
  <si>
    <t>S250050ヒューマンインターフェース技術</t>
    <phoneticPr fontId="2"/>
  </si>
  <si>
    <t>User research URCH
User experience analysis UNAN
User experience design HCEV
User experience evaluation USEV</t>
    <phoneticPr fontId="2"/>
  </si>
  <si>
    <t>アクセシビリティ</t>
    <phoneticPr fontId="2"/>
  </si>
  <si>
    <t>サービスに必要なアクセシビリティを検討し実装する。</t>
    <rPh sb="5" eb="7">
      <t>ヒツヨウ</t>
    </rPh>
    <rPh sb="17" eb="19">
      <t>ケントウ</t>
    </rPh>
    <rPh sb="20" eb="22">
      <t>ジッソウ</t>
    </rPh>
    <phoneticPr fontId="2"/>
  </si>
  <si>
    <t>システム設計</t>
    <rPh sb="4" eb="6">
      <t>セッケイ</t>
    </rPh>
    <phoneticPr fontId="2"/>
  </si>
  <si>
    <t>業務モデル等を基に、システムを設計する。</t>
    <rPh sb="0" eb="2">
      <t>ギョウム</t>
    </rPh>
    <rPh sb="5" eb="6">
      <t>ナド</t>
    </rPh>
    <rPh sb="7" eb="8">
      <t>モト</t>
    </rPh>
    <rPh sb="15" eb="17">
      <t>セッケイ</t>
    </rPh>
    <phoneticPr fontId="2"/>
  </si>
  <si>
    <t>S120040非機能要件設計手法</t>
    <phoneticPr fontId="2"/>
  </si>
  <si>
    <t>Systems development management DLMG
Systems design DESN</t>
    <phoneticPr fontId="2"/>
  </si>
  <si>
    <t>S210040Webシステムの基礎技術</t>
    <phoneticPr fontId="2"/>
  </si>
  <si>
    <t>アジャイル設計／開発</t>
    <rPh sb="5" eb="7">
      <t>セッケイ</t>
    </rPh>
    <rPh sb="8" eb="10">
      <t>カイハツ</t>
    </rPh>
    <phoneticPr fontId="2"/>
  </si>
  <si>
    <t>ユーザからのフィードバックループの中で課題解決の優先順位付けを行い、アジャイルなプロジェクトを推進する。</t>
    <rPh sb="17" eb="18">
      <t>ナカ</t>
    </rPh>
    <rPh sb="31" eb="32">
      <t>オコナ</t>
    </rPh>
    <rPh sb="47" eb="49">
      <t>スイシン</t>
    </rPh>
    <phoneticPr fontId="2"/>
  </si>
  <si>
    <t>アセットの設計</t>
    <rPh sb="5" eb="7">
      <t>セッケイ</t>
    </rPh>
    <phoneticPr fontId="2"/>
  </si>
  <si>
    <t>ハードウェアやネットワークの設計をする。</t>
    <rPh sb="14" eb="16">
      <t>セッケイ</t>
    </rPh>
    <phoneticPr fontId="2"/>
  </si>
  <si>
    <t>S210130ハードウェアの基礎技術S210220IoTの基礎技術
S210160ネットワークの基礎技術</t>
    <phoneticPr fontId="2"/>
  </si>
  <si>
    <t>Hardware design HWDE
Network design NTDS</t>
    <phoneticPr fontId="2"/>
  </si>
  <si>
    <t>プロトタイピング</t>
    <phoneticPr fontId="2"/>
  </si>
  <si>
    <t>画面イメージなど意思決定に必要なプロトタイプを作る。</t>
    <rPh sb="0" eb="2">
      <t>ガメン</t>
    </rPh>
    <rPh sb="8" eb="12">
      <t>イシケッテイ</t>
    </rPh>
    <rPh sb="13" eb="15">
      <t>ヒツヨウ</t>
    </rPh>
    <rPh sb="23" eb="24">
      <t>ツク</t>
    </rPh>
    <phoneticPr fontId="2"/>
  </si>
  <si>
    <t>S210020ソフトウェアの構築技術
S210050Webシステムの構築技術
S210110プラットフォームの構築技術
S210200クラウドコンピューティングの構築技術</t>
    <phoneticPr fontId="2"/>
  </si>
  <si>
    <t>S140020サービスの設計・移行</t>
    <phoneticPr fontId="2"/>
  </si>
  <si>
    <t>S210080データベースの構築技術</t>
    <phoneticPr fontId="2"/>
  </si>
  <si>
    <t>S140010サービスマネジメント
S140030サービスマネジメントプロセス
S140040サービスの運用
S230010ITサービスマネジメント業務管理技術
S230020ITサービスオペレーション技術
S230030システム保守・運用・評価</t>
    <phoneticPr fontId="2"/>
  </si>
  <si>
    <t>テスト</t>
    <phoneticPr fontId="2"/>
  </si>
  <si>
    <t>機能テスト、非機能テストを計画し実施し、その課題を管理する。</t>
    <rPh sb="0" eb="2">
      <t>キノウ</t>
    </rPh>
    <rPh sb="13" eb="15">
      <t>ケイカク</t>
    </rPh>
    <rPh sb="16" eb="18">
      <t>ジッシ</t>
    </rPh>
    <rPh sb="22" eb="24">
      <t>カダイ</t>
    </rPh>
    <rPh sb="25" eb="27">
      <t>カンリ</t>
    </rPh>
    <phoneticPr fontId="2"/>
  </si>
  <si>
    <t>S210010ソフトウェアの基礎技術
S130020ソフトウェアエンジニアリング手法</t>
    <phoneticPr fontId="2"/>
  </si>
  <si>
    <t>Testing TEST</t>
  </si>
  <si>
    <t>S130080データマイニング手法</t>
    <phoneticPr fontId="2"/>
  </si>
  <si>
    <t>S150120情報セキュリティ
S240050セーフティ（分析、設計）
S240020セキュリティの基礎技術
S150080事業継続計画</t>
    <phoneticPr fontId="2"/>
  </si>
  <si>
    <t>C
I
O補佐官</t>
    <rPh sb="5" eb="8">
      <t>ホサカン</t>
    </rPh>
    <phoneticPr fontId="2"/>
  </si>
  <si>
    <t>デリバリ・マネージャ</t>
    <phoneticPr fontId="2"/>
  </si>
  <si>
    <t>プロダクト・マネージャ</t>
    <phoneticPr fontId="2"/>
  </si>
  <si>
    <t>サービス・デザイナ</t>
    <phoneticPr fontId="2"/>
  </si>
  <si>
    <t>データ・アーキテクト</t>
    <phoneticPr fontId="2"/>
  </si>
  <si>
    <t>データ・アナリスト</t>
    <phoneticPr fontId="2"/>
  </si>
  <si>
    <t>データ・エンジニア</t>
    <phoneticPr fontId="2"/>
  </si>
  <si>
    <t>データ・サイエンティスト</t>
    <phoneticPr fontId="2"/>
  </si>
  <si>
    <t>テクニカル・アーキテクト</t>
    <phoneticPr fontId="2"/>
  </si>
  <si>
    <t>ソフトウェア開発者</t>
    <rPh sb="6" eb="8">
      <t>カイハツ</t>
    </rPh>
    <rPh sb="8" eb="9">
      <t>シャ</t>
    </rPh>
    <phoneticPr fontId="2"/>
  </si>
  <si>
    <t>D
e
v
O
p
sエンジニア</t>
    <phoneticPr fontId="2"/>
  </si>
  <si>
    <t>品質アナリスト</t>
    <rPh sb="0" eb="2">
      <t>ヒンシツ</t>
    </rPh>
    <phoneticPr fontId="2"/>
  </si>
  <si>
    <t>コンテンツ・ストラテジスト</t>
    <phoneticPr fontId="2"/>
  </si>
  <si>
    <t>コンテンツ・デザイナ</t>
    <phoneticPr fontId="2"/>
  </si>
  <si>
    <t>インタラクティブ・デザイナ</t>
    <phoneticPr fontId="2"/>
  </si>
  <si>
    <t>グラフィック・デザイナ</t>
    <phoneticPr fontId="2"/>
  </si>
  <si>
    <t>C
I
O</t>
    <phoneticPr fontId="2"/>
  </si>
  <si>
    <t>戦略の立案</t>
    <rPh sb="0" eb="2">
      <t>センリャク</t>
    </rPh>
    <rPh sb="3" eb="5">
      <t>リツアン</t>
    </rPh>
    <phoneticPr fontId="2"/>
  </si>
  <si>
    <t>デジタルによる業務改革</t>
    <rPh sb="7" eb="9">
      <t>ギョウム</t>
    </rPh>
    <rPh sb="9" eb="11">
      <t>カイカク</t>
    </rPh>
    <phoneticPr fontId="2"/>
  </si>
  <si>
    <t>投資管理</t>
    <rPh sb="0" eb="2">
      <t>トウシ</t>
    </rPh>
    <rPh sb="2" eb="4">
      <t>カンリ</t>
    </rPh>
    <phoneticPr fontId="2"/>
  </si>
  <si>
    <t>調達管理</t>
    <rPh sb="0" eb="2">
      <t>チョウタツ</t>
    </rPh>
    <rPh sb="2" eb="4">
      <t>カンリ</t>
    </rPh>
    <phoneticPr fontId="2"/>
  </si>
  <si>
    <t>ガイドラインの整備</t>
    <rPh sb="7" eb="9">
      <t>セイビ</t>
    </rPh>
    <phoneticPr fontId="2"/>
  </si>
  <si>
    <t>研修の実施</t>
    <rPh sb="0" eb="2">
      <t>ケンシュウ</t>
    </rPh>
    <rPh sb="3" eb="5">
      <t>ジッシ</t>
    </rPh>
    <phoneticPr fontId="2"/>
  </si>
  <si>
    <t>技術的調査</t>
    <rPh sb="0" eb="3">
      <t>ギジュツテキ</t>
    </rPh>
    <rPh sb="3" eb="5">
      <t>チョウサ</t>
    </rPh>
    <phoneticPr fontId="2"/>
  </si>
  <si>
    <t>普及啓発</t>
    <rPh sb="0" eb="4">
      <t>フキュウケイハツ</t>
    </rPh>
    <phoneticPr fontId="2"/>
  </si>
  <si>
    <t>エンジニア</t>
    <phoneticPr fontId="2"/>
  </si>
  <si>
    <t>ユーザー視点</t>
    <rPh sb="4" eb="6">
      <t>シテン</t>
    </rPh>
    <phoneticPr fontId="2"/>
  </si>
  <si>
    <t>エビデンスに基づきユーザーのニーズを整理し、サービスデザインを行ったり、ユーザーとの対話を実現するスキル</t>
    <rPh sb="6" eb="7">
      <t>モト</t>
    </rPh>
    <rPh sb="18" eb="20">
      <t>セイリ</t>
    </rPh>
    <rPh sb="31" eb="32">
      <t>オコナ</t>
    </rPh>
    <rPh sb="42" eb="44">
      <t>タイワ</t>
    </rPh>
    <rPh sb="45" eb="47">
      <t>ジツゲン</t>
    </rPh>
    <phoneticPr fontId="2"/>
  </si>
  <si>
    <t>デジタル技術の見通し</t>
    <rPh sb="4" eb="6">
      <t>ギジュツ</t>
    </rPh>
    <rPh sb="7" eb="9">
      <t>ミトオ</t>
    </rPh>
    <phoneticPr fontId="2"/>
  </si>
  <si>
    <t>最新技術を示したり、その技術のユーザーへの意義や投資効果をを基に導入を検討するスキル</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</si>
  <si>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サービス戦略管理</t>
    <rPh sb="4" eb="6">
      <t>センリャク</t>
    </rPh>
    <rPh sb="6" eb="8">
      <t>カンリ</t>
    </rPh>
    <phoneticPr fontId="2"/>
  </si>
  <si>
    <t>サービスに関する話題、イベント、各種活動等、アウトカム視点で長期的にその戦略を考える。標準化、ロードマップやビジョンを考える。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phoneticPr fontId="2"/>
  </si>
  <si>
    <t>意思決定とリスク管理</t>
    <rPh sb="0" eb="4">
      <t>イシケッテイ</t>
    </rPh>
    <rPh sb="8" eb="10">
      <t>カンリ</t>
    </rPh>
    <phoneticPr fontId="2"/>
  </si>
  <si>
    <t>意思決定やリスク管理プロセスを明確にするスキル</t>
    <rPh sb="0" eb="4">
      <t>イシケッテイ</t>
    </rPh>
    <rPh sb="8" eb="10">
      <t>カンリ</t>
    </rPh>
    <rPh sb="15" eb="17">
      <t>メイカク</t>
    </rPh>
    <phoneticPr fontId="2"/>
  </si>
  <si>
    <t>リーダーシップとガイダンス</t>
    <phoneticPr fontId="2"/>
  </si>
  <si>
    <t>目標を示し、協働できる環境を作り、課題を解決し、チームをガイドするスキル。関係者との調整も含む。</t>
    <rPh sb="0" eb="2">
      <t>モクヒョウ</t>
    </rPh>
    <rPh sb="3" eb="4">
      <t>シメ</t>
    </rPh>
    <rPh sb="6" eb="8">
      <t>キョウドウ</t>
    </rPh>
    <rPh sb="11" eb="13">
      <t>カンキョウ</t>
    </rPh>
    <rPh sb="14" eb="15">
      <t>ツク</t>
    </rPh>
    <rPh sb="17" eb="19">
      <t>カダイ</t>
    </rPh>
    <rPh sb="20" eb="22">
      <t>カイケツ</t>
    </rPh>
    <rPh sb="37" eb="40">
      <t>カンケイシャ</t>
    </rPh>
    <rPh sb="42" eb="44">
      <t>チョウセイ</t>
    </rPh>
    <rPh sb="45" eb="46">
      <t>フク</t>
    </rPh>
    <phoneticPr fontId="2"/>
  </si>
  <si>
    <t>ロジカルシンキングやクリエイティブシンキングのスキル</t>
    <phoneticPr fontId="2"/>
  </si>
  <si>
    <t>契約管理</t>
    <rPh sb="0" eb="4">
      <t>ケイヤクカンリ</t>
    </rPh>
    <phoneticPr fontId="2"/>
  </si>
  <si>
    <t>政府内外の契約を管理する</t>
    <rPh sb="0" eb="2">
      <t>セイフ</t>
    </rPh>
    <rPh sb="2" eb="4">
      <t>ナイガイ</t>
    </rPh>
    <rPh sb="5" eb="7">
      <t>ケイヤク</t>
    </rPh>
    <rPh sb="8" eb="10">
      <t>カンリ</t>
    </rPh>
    <phoneticPr fontId="2"/>
  </si>
  <si>
    <t>予算管理</t>
    <rPh sb="0" eb="4">
      <t>ヨサンカンリ</t>
    </rPh>
    <phoneticPr fontId="2"/>
  </si>
  <si>
    <t>プロジェクト予算を管理するスキル</t>
    <rPh sb="6" eb="8">
      <t>ヨサン</t>
    </rPh>
    <rPh sb="9" eb="11">
      <t>カンリ</t>
    </rPh>
    <phoneticPr fontId="2"/>
  </si>
  <si>
    <t>技術や業務の関係者とコミュニケーションをして信頼関係を構築していくスキル。</t>
    <rPh sb="0" eb="2">
      <t>ギジュツ</t>
    </rPh>
    <rPh sb="3" eb="5">
      <t>ギョウム</t>
    </rPh>
    <rPh sb="6" eb="9">
      <t>カンケイシャ</t>
    </rPh>
    <rPh sb="22" eb="26">
      <t>シンライカンケイ</t>
    </rPh>
    <rPh sb="27" eb="29">
      <t>コウチク</t>
    </rPh>
    <phoneticPr fontId="2"/>
  </si>
  <si>
    <t>チームの活性化</t>
    <rPh sb="4" eb="7">
      <t>カッセイカ</t>
    </rPh>
    <phoneticPr fontId="2"/>
  </si>
  <si>
    <t>コミュニティと協働し、フィードバックや提案を受けながら仕事をするスキル</t>
    <rPh sb="7" eb="9">
      <t>キョウドウ</t>
    </rPh>
    <rPh sb="19" eb="21">
      <t>テイアン</t>
    </rPh>
    <rPh sb="22" eb="23">
      <t>ウ</t>
    </rPh>
    <rPh sb="27" eb="29">
      <t>シゴト</t>
    </rPh>
    <phoneticPr fontId="2"/>
  </si>
  <si>
    <t>アジャイルなどの実戦経験</t>
    <rPh sb="8" eb="12">
      <t>ジッセンケイケン</t>
    </rPh>
    <phoneticPr fontId="2"/>
  </si>
  <si>
    <t>アジャイル開発のリーダーとして、優先順位付けをして、フィードバックループの中でプロジェクトから価値を生み出すスキル。内部や外部の人材育成をしつつ、最新技術の適当も図っていく。</t>
    <rPh sb="5" eb="7">
      <t>カイハツ</t>
    </rPh>
    <rPh sb="16" eb="20">
      <t>ユウセンジュンイ</t>
    </rPh>
    <rPh sb="20" eb="21">
      <t>ツ</t>
    </rPh>
    <rPh sb="37" eb="38">
      <t>ナカ</t>
    </rPh>
    <rPh sb="47" eb="49">
      <t>カチ</t>
    </rPh>
    <rPh sb="50" eb="51">
      <t>ウ</t>
    </rPh>
    <rPh sb="52" eb="53">
      <t>ダ</t>
    </rPh>
    <rPh sb="78" eb="80">
      <t>テキトウ</t>
    </rPh>
    <rPh sb="81" eb="82">
      <t>ハカ</t>
    </rPh>
    <phoneticPr fontId="2"/>
  </si>
  <si>
    <t>制約下で働いた経験</t>
    <rPh sb="0" eb="3">
      <t>セイヤクカ</t>
    </rPh>
    <rPh sb="4" eb="5">
      <t>ハタラ</t>
    </rPh>
    <rPh sb="7" eb="9">
      <t>ケイケン</t>
    </rPh>
    <phoneticPr fontId="2"/>
  </si>
  <si>
    <t>技術た制度の制約の中で、制約を変えさせたり、制約内で工夫をした経験・スキル</t>
    <rPh sb="0" eb="2">
      <t>ギジュツ</t>
    </rPh>
    <rPh sb="3" eb="5">
      <t>セイド</t>
    </rPh>
    <rPh sb="6" eb="8">
      <t>セイヤク</t>
    </rPh>
    <rPh sb="9" eb="10">
      <t>ナカ</t>
    </rPh>
    <rPh sb="12" eb="14">
      <t>セイヤク</t>
    </rPh>
    <rPh sb="15" eb="16">
      <t>カ</t>
    </rPh>
    <rPh sb="22" eb="24">
      <t>セイヤク</t>
    </rPh>
    <rPh sb="24" eb="25">
      <t>ナイ</t>
    </rPh>
    <rPh sb="26" eb="28">
      <t>クフウ</t>
    </rPh>
    <rPh sb="31" eb="33">
      <t>ケイケン</t>
    </rPh>
    <phoneticPr fontId="2"/>
  </si>
  <si>
    <t>計画</t>
    <rPh sb="0" eb="2">
      <t>ケイカク</t>
    </rPh>
    <phoneticPr fontId="2"/>
  </si>
  <si>
    <t>計画、予測、見積もり、不確実性の管理、測定、緊急対応プラン、ロードマップを作成するスキル</t>
    <rPh sb="0" eb="2">
      <t>ケイカク</t>
    </rPh>
    <rPh sb="3" eb="5">
      <t>ヨソク</t>
    </rPh>
    <rPh sb="6" eb="8">
      <t>ミツ</t>
    </rPh>
    <rPh sb="11" eb="15">
      <t>フカクジツセイ</t>
    </rPh>
    <rPh sb="16" eb="18">
      <t>カンリ</t>
    </rPh>
    <rPh sb="19" eb="21">
      <t>ソクテイ</t>
    </rPh>
    <rPh sb="22" eb="26">
      <t>キンキュウタイオウ</t>
    </rPh>
    <rPh sb="37" eb="39">
      <t>サクセイ</t>
    </rPh>
    <phoneticPr fontId="2"/>
  </si>
  <si>
    <t>プロセスの整備</t>
    <rPh sb="5" eb="7">
      <t>セイビ</t>
    </rPh>
    <phoneticPr fontId="2"/>
  </si>
  <si>
    <t>チームが最高の成果を出せるようなプロセスを組織と調整して作るスキル</t>
    <rPh sb="4" eb="6">
      <t>サイコウ</t>
    </rPh>
    <rPh sb="7" eb="9">
      <t>セイカ</t>
    </rPh>
    <rPh sb="10" eb="11">
      <t>ダ</t>
    </rPh>
    <rPh sb="21" eb="23">
      <t>ソシキ</t>
    </rPh>
    <rPh sb="24" eb="26">
      <t>チョウセイ</t>
    </rPh>
    <rPh sb="28" eb="29">
      <t>ツク</t>
    </rPh>
    <phoneticPr fontId="2"/>
  </si>
  <si>
    <t>デリバリー課題管理</t>
    <rPh sb="5" eb="7">
      <t>カダイ</t>
    </rPh>
    <rPh sb="7" eb="9">
      <t>カンリ</t>
    </rPh>
    <phoneticPr fontId="2"/>
  </si>
  <si>
    <t>サービス開始時に発覚する問題点を処理するスキル。</t>
    <rPh sb="4" eb="7">
      <t>カイシジ</t>
    </rPh>
    <rPh sb="8" eb="10">
      <t>ハッカク</t>
    </rPh>
    <rPh sb="12" eb="15">
      <t>モンダイテン</t>
    </rPh>
    <rPh sb="16" eb="18">
      <t>ショリ</t>
    </rPh>
    <phoneticPr fontId="2"/>
  </si>
  <si>
    <t>プロダクト戦略管理</t>
    <rPh sb="5" eb="7">
      <t>センリャク</t>
    </rPh>
    <rPh sb="7" eb="9">
      <t>カンリ</t>
    </rPh>
    <phoneticPr fontId="2"/>
  </si>
  <si>
    <t>プロダクトのアウトカムに注目し、ビジョンや戦略を考えるスキル</t>
    <rPh sb="12" eb="14">
      <t>チュウモク</t>
    </rPh>
    <rPh sb="21" eb="23">
      <t>センリャク</t>
    </rPh>
    <rPh sb="24" eb="25">
      <t>カンガ</t>
    </rPh>
    <phoneticPr fontId="2"/>
  </si>
  <si>
    <t>ライフサイクル管理</t>
    <rPh sb="7" eb="9">
      <t>カンリ</t>
    </rPh>
    <phoneticPr fontId="2"/>
  </si>
  <si>
    <t>プログラム内の各プロジェクトのサービス開始や終了の計画を建てるスキル。事故対応力も必要である。</t>
    <rPh sb="5" eb="6">
      <t>ナイ</t>
    </rPh>
    <rPh sb="7" eb="8">
      <t>カク</t>
    </rPh>
    <rPh sb="19" eb="21">
      <t>カイシ</t>
    </rPh>
    <rPh sb="22" eb="24">
      <t>シュウリョウ</t>
    </rPh>
    <rPh sb="25" eb="27">
      <t>ケイカク</t>
    </rPh>
    <rPh sb="28" eb="29">
      <t>タ</t>
    </rPh>
    <rPh sb="35" eb="40">
      <t>ジコタイオウリョク</t>
    </rPh>
    <rPh sb="41" eb="43">
      <t>ヒツヨウ</t>
    </rPh>
    <phoneticPr fontId="2"/>
  </si>
  <si>
    <t>プロダクト管理</t>
    <rPh sb="5" eb="7">
      <t>カンリ</t>
    </rPh>
    <phoneticPr fontId="2"/>
  </si>
  <si>
    <t>ユーザーニーズにあったサービスを開発するため、様々な専門性を持ったチームをまとめ上げるスキル</t>
    <rPh sb="16" eb="18">
      <t>カイハツ</t>
    </rPh>
    <rPh sb="23" eb="25">
      <t>サマザマ</t>
    </rPh>
    <rPh sb="26" eb="29">
      <t>センモンセイ</t>
    </rPh>
    <rPh sb="30" eb="31">
      <t>モ</t>
    </rPh>
    <rPh sb="40" eb="41">
      <t>ア</t>
    </rPh>
    <phoneticPr fontId="2"/>
  </si>
  <si>
    <t>プロダクト課題管理</t>
    <rPh sb="5" eb="7">
      <t>カダイ</t>
    </rPh>
    <rPh sb="7" eb="9">
      <t>カンリ</t>
    </rPh>
    <phoneticPr fontId="2"/>
  </si>
  <si>
    <t>課題を明確にし、優先順位をつけるとともに解決を図るスキル</t>
    <rPh sb="0" eb="2">
      <t>カダイ</t>
    </rPh>
    <rPh sb="3" eb="5">
      <t>メイカク</t>
    </rPh>
    <rPh sb="8" eb="12">
      <t>ユウセンジュンイ</t>
    </rPh>
    <rPh sb="20" eb="22">
      <t>カイケツ</t>
    </rPh>
    <rPh sb="23" eb="24">
      <t>ハカ</t>
    </rPh>
    <phoneticPr fontId="2"/>
  </si>
  <si>
    <t>プロダクト運用管理</t>
    <rPh sb="5" eb="9">
      <t>ウンヨウカンリ</t>
    </rPh>
    <phoneticPr fontId="2"/>
  </si>
  <si>
    <t>プロダクトのライフサイクルを通じたプロセス管理ができる</t>
    <rPh sb="14" eb="15">
      <t>ツウ</t>
    </rPh>
    <rPh sb="21" eb="23">
      <t>カンリ</t>
    </rPh>
    <phoneticPr fontId="2"/>
  </si>
  <si>
    <t>プロジェクト管理のスキル</t>
    <rPh sb="6" eb="8">
      <t>カンリ</t>
    </rPh>
    <phoneticPr fontId="2"/>
  </si>
  <si>
    <t>PJ予算のオーナーシップ</t>
    <rPh sb="2" eb="4">
      <t>ヨサン</t>
    </rPh>
    <phoneticPr fontId="2"/>
  </si>
  <si>
    <t>アジャイルプロジェクトの予算管理ができるスキル</t>
    <rPh sb="12" eb="16">
      <t>ヨサンカンリ</t>
    </rPh>
    <phoneticPr fontId="2"/>
  </si>
  <si>
    <t>エビデンスベースの設計</t>
    <rPh sb="9" eb="11">
      <t>セッケイ</t>
    </rPh>
    <phoneticPr fontId="2"/>
  </si>
  <si>
    <t>エビデンスを基に問題解決を図りデザインしていくスキル。ロジカルシンキングや、成果指標設定などを含む。</t>
    <rPh sb="6" eb="7">
      <t>モト</t>
    </rPh>
    <rPh sb="8" eb="12">
      <t>モンダイカイケツ</t>
    </rPh>
    <rPh sb="13" eb="14">
      <t>ハカ</t>
    </rPh>
    <rPh sb="38" eb="40">
      <t>セイカ</t>
    </rPh>
    <rPh sb="40" eb="42">
      <t>シヒョウ</t>
    </rPh>
    <rPh sb="42" eb="44">
      <t>セッテイ</t>
    </rPh>
    <rPh sb="47" eb="48">
      <t>フク</t>
    </rPh>
    <phoneticPr fontId="2"/>
  </si>
  <si>
    <t>プロトタイピング（コードレベル）</t>
    <phoneticPr fontId="2"/>
  </si>
  <si>
    <t>プロトタイプをコーディングできるスキル。アクセシビリティやセキュリティに関する知識も求められる。</t>
    <rPh sb="36" eb="37">
      <t>カン</t>
    </rPh>
    <rPh sb="39" eb="41">
      <t>チシキ</t>
    </rPh>
    <rPh sb="42" eb="43">
      <t>モト</t>
    </rPh>
    <phoneticPr fontId="2"/>
  </si>
  <si>
    <t>画面イメージなど意思決定に必要なプロトタイプを作れるスキル。パラメーターや制約うあ外部とのシナジーについて理解する必要がある。</t>
    <rPh sb="0" eb="2">
      <t>ガメン</t>
    </rPh>
    <rPh sb="8" eb="12">
      <t>イシケッテイ</t>
    </rPh>
    <rPh sb="13" eb="15">
      <t>ヒツヨウ</t>
    </rPh>
    <rPh sb="23" eb="24">
      <t>ツク</t>
    </rPh>
    <rPh sb="37" eb="39">
      <t>セイヤク</t>
    </rPh>
    <rPh sb="41" eb="43">
      <t>ガイブ</t>
    </rPh>
    <rPh sb="53" eb="55">
      <t>リカイ</t>
    </rPh>
    <rPh sb="57" eb="59">
      <t>ヒツヨウ</t>
    </rPh>
    <phoneticPr fontId="2"/>
  </si>
  <si>
    <t>サービス実現のためのプログラミングを行うスキル</t>
    <rPh sb="4" eb="6">
      <t>ジツゲン</t>
    </rPh>
    <rPh sb="18" eb="19">
      <t>オコナ</t>
    </rPh>
    <phoneticPr fontId="2"/>
  </si>
  <si>
    <t>コンテンツ設計</t>
    <rPh sb="5" eb="7">
      <t>セッケイ</t>
    </rPh>
    <phoneticPr fontId="2"/>
  </si>
  <si>
    <t>サービス用のコンテンツデザインをするスキル</t>
    <rPh sb="4" eb="5">
      <t>ヨウ</t>
    </rPh>
    <phoneticPr fontId="2"/>
  </si>
  <si>
    <t>ツールやソフトウェアの経験</t>
    <rPh sb="11" eb="13">
      <t>ケイケン</t>
    </rPh>
    <phoneticPr fontId="2"/>
  </si>
  <si>
    <t>現在の役割を実現するための技術・ツールが使えるスキル</t>
    <rPh sb="0" eb="2">
      <t>ゲンザイ</t>
    </rPh>
    <rPh sb="3" eb="5">
      <t>ヤクワリ</t>
    </rPh>
    <rPh sb="6" eb="8">
      <t>ジツゲン</t>
    </rPh>
    <rPh sb="13" eb="15">
      <t>ギジュツ</t>
    </rPh>
    <rPh sb="20" eb="21">
      <t>ツカ</t>
    </rPh>
    <phoneticPr fontId="2"/>
  </si>
  <si>
    <t>データ・アーキテクチャと戦略思想</t>
    <rPh sb="12" eb="14">
      <t>センリャク</t>
    </rPh>
    <rPh sb="14" eb="16">
      <t>シソウ</t>
    </rPh>
    <phoneticPr fontId="2"/>
  </si>
  <si>
    <t>データに関する話題、イベント、各種活動等、アウトカム視点で長期的にその戦略を考える。標準化、ロードマップやビジョンを考える。</t>
    <rPh sb="4" eb="5">
      <t>カン</t>
    </rPh>
    <rPh sb="7" eb="9">
      <t>ワダイ</t>
    </rPh>
    <rPh sb="15" eb="19">
      <t>カクシュカツドウ</t>
    </rPh>
    <rPh sb="19" eb="20">
      <t>ナド</t>
    </rPh>
    <rPh sb="26" eb="28">
      <t>シテン</t>
    </rPh>
    <rPh sb="29" eb="32">
      <t>チョウキテキ</t>
    </rPh>
    <rPh sb="35" eb="37">
      <t>センリャク</t>
    </rPh>
    <rPh sb="38" eb="39">
      <t>カンガ</t>
    </rPh>
    <rPh sb="42" eb="45">
      <t>ヒョウジュンカ</t>
    </rPh>
    <rPh sb="58" eb="59">
      <t>カンガ</t>
    </rPh>
    <phoneticPr fontId="2"/>
  </si>
  <si>
    <t>データ分析とマッシュアップ</t>
    <rPh sb="3" eb="5">
      <t>ブンセキ</t>
    </rPh>
    <phoneticPr fontId="2"/>
  </si>
  <si>
    <t>データから価値ある事実を導き出したり、そのために複数データを合成するスキル</t>
    <rPh sb="5" eb="7">
      <t>カチ</t>
    </rPh>
    <rPh sb="9" eb="11">
      <t>ジジツ</t>
    </rPh>
    <rPh sb="12" eb="13">
      <t>ミチビ</t>
    </rPh>
    <rPh sb="14" eb="15">
      <t>ダ</t>
    </rPh>
    <rPh sb="24" eb="26">
      <t>フクスウ</t>
    </rPh>
    <rPh sb="30" eb="32">
      <t>ゴウセイ</t>
    </rPh>
    <phoneticPr fontId="2"/>
  </si>
  <si>
    <t>データ可視化</t>
    <rPh sb="3" eb="6">
      <t>カシカ</t>
    </rPh>
    <phoneticPr fontId="2"/>
  </si>
  <si>
    <t>データを可視化することにより、メッセージを作成することができるスキル</t>
    <rPh sb="4" eb="7">
      <t>カシカ</t>
    </rPh>
    <rPh sb="21" eb="23">
      <t>サクセイ</t>
    </rPh>
    <phoneticPr fontId="2"/>
  </si>
  <si>
    <t>データ・イノベーション</t>
    <phoneticPr fontId="2"/>
  </si>
  <si>
    <t>データを基にした業務改革やイノベーションを生み出すスキル</t>
    <rPh sb="4" eb="5">
      <t>モト</t>
    </rPh>
    <rPh sb="8" eb="12">
      <t>ギョウムカイカク</t>
    </rPh>
    <rPh sb="21" eb="22">
      <t>ウ</t>
    </rPh>
    <rPh sb="23" eb="24">
      <t>ダ</t>
    </rPh>
    <phoneticPr fontId="2"/>
  </si>
  <si>
    <t>データ・コミュニケーション</t>
    <phoneticPr fontId="2"/>
  </si>
  <si>
    <t>データを使った業務へのインパクトなどを説明するスキル</t>
    <rPh sb="4" eb="5">
      <t>ツカ</t>
    </rPh>
    <rPh sb="7" eb="9">
      <t>ギョウム</t>
    </rPh>
    <rPh sb="19" eb="21">
      <t>セツメイ</t>
    </rPh>
    <phoneticPr fontId="2"/>
  </si>
  <si>
    <t>データ・ガバナンス</t>
    <phoneticPr fontId="2"/>
  </si>
  <si>
    <t>データガバナンスを理解するとともに、関連するガバナンスルールとの整合性を取るスキル</t>
    <rPh sb="9" eb="11">
      <t>リカイ</t>
    </rPh>
    <rPh sb="18" eb="20">
      <t>カンレン</t>
    </rPh>
    <rPh sb="32" eb="35">
      <t>セイゴウセイ</t>
    </rPh>
    <rPh sb="36" eb="37">
      <t>ト</t>
    </rPh>
    <phoneticPr fontId="2"/>
  </si>
  <si>
    <t>データ・マネジメント</t>
    <phoneticPr fontId="2"/>
  </si>
  <si>
    <t>データソース、保有組織、データのストレージについて理解できる</t>
    <rPh sb="7" eb="9">
      <t>ホユウ</t>
    </rPh>
    <rPh sb="9" eb="11">
      <t>ソシキ</t>
    </rPh>
    <rPh sb="25" eb="27">
      <t>リカイ</t>
    </rPh>
    <phoneticPr fontId="2"/>
  </si>
  <si>
    <t>データ・モデリング</t>
    <phoneticPr fontId="2"/>
  </si>
  <si>
    <t>複数のデータモデリング手法で書かれたデータを理解したり、リバースエンジニアリングでデータモデルが作れるスキル</t>
    <rPh sb="0" eb="2">
      <t>フクスウ</t>
    </rPh>
    <rPh sb="11" eb="13">
      <t>シュホウ</t>
    </rPh>
    <rPh sb="14" eb="15">
      <t>カ</t>
    </rPh>
    <rPh sb="22" eb="24">
      <t>リカイ</t>
    </rPh>
    <rPh sb="48" eb="49">
      <t>ツク</t>
    </rPh>
    <phoneticPr fontId="2"/>
  </si>
  <si>
    <t>データ・モデリングを使った設計</t>
    <rPh sb="10" eb="11">
      <t>ツカ</t>
    </rPh>
    <rPh sb="13" eb="15">
      <t>セッケイ</t>
    </rPh>
    <phoneticPr fontId="2"/>
  </si>
  <si>
    <t>コンセプトレベル、論理レベル、物理レベルのモデルが理解できる</t>
    <rPh sb="9" eb="11">
      <t>ロンリ</t>
    </rPh>
    <rPh sb="15" eb="17">
      <t>ブツリ</t>
    </rPh>
    <rPh sb="25" eb="27">
      <t>リカイ</t>
    </rPh>
    <phoneticPr fontId="2"/>
  </si>
  <si>
    <t>データ標準</t>
    <rPh sb="3" eb="5">
      <t>ヒョウジュン</t>
    </rPh>
    <phoneticPr fontId="2"/>
  </si>
  <si>
    <t>組織内のデータ標準が作れるスキル。またその有効性を説明できる。</t>
    <rPh sb="0" eb="3">
      <t>ソシキナイ</t>
    </rPh>
    <rPh sb="7" eb="9">
      <t>ヒョウジュン</t>
    </rPh>
    <rPh sb="10" eb="11">
      <t>ツク</t>
    </rPh>
    <rPh sb="21" eb="24">
      <t>ユウコウセイ</t>
    </rPh>
    <rPh sb="25" eb="27">
      <t>セツメイ</t>
    </rPh>
    <phoneticPr fontId="2"/>
  </si>
  <si>
    <t>メタデータ管理</t>
    <rPh sb="5" eb="7">
      <t>カンリ</t>
    </rPh>
    <phoneticPr fontId="2"/>
  </si>
  <si>
    <t>様々なメタデータ管理ツールに精通し、メタデータのリポジトリを設計・管理できる</t>
    <rPh sb="0" eb="2">
      <t>サマザマ</t>
    </rPh>
    <rPh sb="8" eb="10">
      <t>カンリ</t>
    </rPh>
    <rPh sb="14" eb="16">
      <t>セイツウ</t>
    </rPh>
    <rPh sb="30" eb="32">
      <t>セッケイ</t>
    </rPh>
    <rPh sb="33" eb="35">
      <t>カンリ</t>
    </rPh>
    <phoneticPr fontId="2"/>
  </si>
  <si>
    <t>データに関する課題解決</t>
    <rPh sb="4" eb="5">
      <t>カン</t>
    </rPh>
    <rPh sb="7" eb="11">
      <t>カダイカイケツ</t>
    </rPh>
    <phoneticPr fontId="2"/>
  </si>
  <si>
    <t>データに関する問題点を分析し解決できるスキル</t>
    <rPh sb="4" eb="5">
      <t>カン</t>
    </rPh>
    <rPh sb="7" eb="10">
      <t>モンダイテン</t>
    </rPh>
    <rPh sb="11" eb="13">
      <t>ブンセキ</t>
    </rPh>
    <rPh sb="14" eb="16">
      <t>カイケツ</t>
    </rPh>
    <phoneticPr fontId="2"/>
  </si>
  <si>
    <t>業務課題を解決するようなデータ設計を行うスキル</t>
    <rPh sb="0" eb="2">
      <t>ギョウム</t>
    </rPh>
    <rPh sb="2" eb="4">
      <t>カダイ</t>
    </rPh>
    <rPh sb="5" eb="7">
      <t>カイケツ</t>
    </rPh>
    <rPh sb="15" eb="17">
      <t>セッケイ</t>
    </rPh>
    <rPh sb="18" eb="19">
      <t>オコナ</t>
    </rPh>
    <phoneticPr fontId="2"/>
  </si>
  <si>
    <t>データ設計プロセス</t>
    <rPh sb="3" eb="5">
      <t>セッケイ</t>
    </rPh>
    <phoneticPr fontId="2"/>
  </si>
  <si>
    <t>データ間のマッピングをしたり、生成したり変換したりデータの統合や分離を行うスキル。そのテストも行う。</t>
    <rPh sb="3" eb="4">
      <t>カン</t>
    </rPh>
    <rPh sb="15" eb="17">
      <t>セイセイ</t>
    </rPh>
    <rPh sb="20" eb="22">
      <t>ヘンカン</t>
    </rPh>
    <rPh sb="29" eb="31">
      <t>トウゴウ</t>
    </rPh>
    <rPh sb="32" eb="34">
      <t>ブンリ</t>
    </rPh>
    <rPh sb="35" eb="36">
      <t>オコナ</t>
    </rPh>
    <rPh sb="47" eb="48">
      <t>オコナ</t>
    </rPh>
    <phoneticPr fontId="2"/>
  </si>
  <si>
    <t>データ統合設計</t>
    <rPh sb="3" eb="5">
      <t>トウゴウ</t>
    </rPh>
    <rPh sb="5" eb="7">
      <t>セッケイ</t>
    </rPh>
    <phoneticPr fontId="2"/>
  </si>
  <si>
    <t>APIやリンクなどを使用し、目的に適合し、レジリエントで、拡張性があるデータ統合を実現するスキル。データの流れを考える。</t>
    <rPh sb="10" eb="12">
      <t>シヨウ</t>
    </rPh>
    <rPh sb="14" eb="16">
      <t>モクテキ</t>
    </rPh>
    <rPh sb="17" eb="19">
      <t>テキゴウ</t>
    </rPh>
    <rPh sb="29" eb="32">
      <t>カクチョウセイ</t>
    </rPh>
    <rPh sb="38" eb="40">
      <t>トウゴウ</t>
    </rPh>
    <rPh sb="41" eb="43">
      <t>ジツゲン</t>
    </rPh>
    <rPh sb="53" eb="54">
      <t>ナガ</t>
    </rPh>
    <rPh sb="56" eb="57">
      <t>カンガ</t>
    </rPh>
    <phoneticPr fontId="2"/>
  </si>
  <si>
    <t>データ・クレンジングと高度化</t>
    <rPh sb="11" eb="14">
      <t>コウドカ</t>
    </rPh>
    <phoneticPr fontId="2"/>
  </si>
  <si>
    <t>データクレンジングや標準化に関するスキル</t>
    <rPh sb="10" eb="13">
      <t>ヒョウジュンカ</t>
    </rPh>
    <rPh sb="14" eb="15">
      <t>カン</t>
    </rPh>
    <phoneticPr fontId="2"/>
  </si>
  <si>
    <t>品質管理、評価</t>
    <rPh sb="0" eb="4">
      <t>ヒンシツカンリ</t>
    </rPh>
    <rPh sb="5" eb="7">
      <t>ヒョウカ</t>
    </rPh>
    <phoneticPr fontId="2"/>
  </si>
  <si>
    <t>データ品質を管理し評価するスキル</t>
    <rPh sb="3" eb="5">
      <t>ヒンシツ</t>
    </rPh>
    <rPh sb="6" eb="8">
      <t>カンリ</t>
    </rPh>
    <rPh sb="9" eb="11">
      <t>ヒョウカ</t>
    </rPh>
    <phoneticPr fontId="2"/>
  </si>
  <si>
    <t>データ・テスト</t>
    <phoneticPr fontId="2"/>
  </si>
  <si>
    <t>データに関するテスト計画、テスト実施、管理を行うスキル</t>
    <rPh sb="4" eb="5">
      <t>カン</t>
    </rPh>
    <rPh sb="10" eb="12">
      <t>ケイカク</t>
    </rPh>
    <rPh sb="16" eb="18">
      <t>ジッシ</t>
    </rPh>
    <rPh sb="19" eb="21">
      <t>カンリ</t>
    </rPh>
    <rPh sb="22" eb="23">
      <t>オコナ</t>
    </rPh>
    <phoneticPr fontId="2"/>
  </si>
  <si>
    <t>ITと数学的知識</t>
    <rPh sb="3" eb="6">
      <t>スウガクテキ</t>
    </rPh>
    <rPh sb="6" eb="8">
      <t>チシキ</t>
    </rPh>
    <phoneticPr fontId="2"/>
  </si>
  <si>
    <t>ITと数学的知識のスキルと数学的な知識と経験・スキル</t>
    <rPh sb="13" eb="15">
      <t>スウガク</t>
    </rPh>
    <rPh sb="15" eb="16">
      <t>テキ</t>
    </rPh>
    <rPh sb="17" eb="19">
      <t>チシキ</t>
    </rPh>
    <rPh sb="20" eb="22">
      <t>ケイケン</t>
    </rPh>
    <phoneticPr fontId="2"/>
  </si>
  <si>
    <t>統計手法と解析技術</t>
    <rPh sb="0" eb="2">
      <t>トウケイ</t>
    </rPh>
    <rPh sb="2" eb="4">
      <t>シュホウ</t>
    </rPh>
    <rPh sb="5" eb="7">
      <t>カイセキ</t>
    </rPh>
    <rPh sb="7" eb="9">
      <t>ギジュツ</t>
    </rPh>
    <phoneticPr fontId="2"/>
  </si>
  <si>
    <t>統計的手法とデータ解析のスキル</t>
    <rPh sb="0" eb="5">
      <t>トウケイテキシュホウ</t>
    </rPh>
    <rPh sb="9" eb="11">
      <t>カイセキ</t>
    </rPh>
    <phoneticPr fontId="2"/>
  </si>
  <si>
    <t>パターン化、標準活用等を使った開発方法の戦略の策定やガイドラインの整備</t>
    <rPh sb="4" eb="5">
      <t>カ</t>
    </rPh>
    <rPh sb="6" eb="8">
      <t>ヒョウジュン</t>
    </rPh>
    <rPh sb="8" eb="10">
      <t>カツヨウ</t>
    </rPh>
    <rPh sb="10" eb="11">
      <t>ナド</t>
    </rPh>
    <rPh sb="12" eb="13">
      <t>ツカ</t>
    </rPh>
    <rPh sb="15" eb="17">
      <t>カイハツ</t>
    </rPh>
    <rPh sb="17" eb="19">
      <t>ホウホウ</t>
    </rPh>
    <rPh sb="20" eb="22">
      <t>センリャク</t>
    </rPh>
    <rPh sb="23" eb="25">
      <t>サクテイ</t>
    </rPh>
    <rPh sb="33" eb="35">
      <t>セイビ</t>
    </rPh>
    <phoneticPr fontId="2"/>
  </si>
  <si>
    <t>開発全体のガバナンスを管理するスキル</t>
    <rPh sb="0" eb="2">
      <t>カイハツ</t>
    </rPh>
    <rPh sb="2" eb="4">
      <t>ゼンタイ</t>
    </rPh>
    <rPh sb="11" eb="13">
      <t>カンリ</t>
    </rPh>
    <phoneticPr fontId="2"/>
  </si>
  <si>
    <t>全体内容の理解</t>
    <rPh sb="0" eb="2">
      <t>ゼンタイ</t>
    </rPh>
    <rPh sb="2" eb="4">
      <t>ナイヨウ</t>
    </rPh>
    <rPh sb="5" eb="7">
      <t>リカイ</t>
    </rPh>
    <phoneticPr fontId="2"/>
  </si>
  <si>
    <t>当該分野に関するトレンドや外部事例を把握し、外部や過去データとの整合性も確保するスキル</t>
    <rPh sb="0" eb="2">
      <t>トウガイ</t>
    </rPh>
    <rPh sb="2" eb="4">
      <t>ブンヤ</t>
    </rPh>
    <rPh sb="5" eb="6">
      <t>カン</t>
    </rPh>
    <rPh sb="13" eb="15">
      <t>ガイブ</t>
    </rPh>
    <rPh sb="15" eb="17">
      <t>ジレイ</t>
    </rPh>
    <rPh sb="18" eb="20">
      <t>ハアク</t>
    </rPh>
    <rPh sb="22" eb="24">
      <t>ガイブ</t>
    </rPh>
    <rPh sb="25" eb="27">
      <t>カコ</t>
    </rPh>
    <rPh sb="32" eb="35">
      <t>セイゴウセイ</t>
    </rPh>
    <rPh sb="36" eb="38">
      <t>カクホ</t>
    </rPh>
    <phoneticPr fontId="2"/>
  </si>
  <si>
    <t>技術と技術領域外との橋渡し</t>
    <rPh sb="0" eb="2">
      <t>ギジュツ</t>
    </rPh>
    <rPh sb="3" eb="5">
      <t>ギジュツ</t>
    </rPh>
    <rPh sb="5" eb="7">
      <t>リョウイキ</t>
    </rPh>
    <rPh sb="7" eb="8">
      <t>ガイ</t>
    </rPh>
    <rPh sb="10" eb="12">
      <t>ハシワタ</t>
    </rPh>
    <phoneticPr fontId="2"/>
  </si>
  <si>
    <t>あらゆるレベルの関係者と調整するスキル</t>
    <rPh sb="8" eb="11">
      <t>カンケイシャ</t>
    </rPh>
    <rPh sb="12" eb="14">
      <t>チョウセイ</t>
    </rPh>
    <phoneticPr fontId="2"/>
  </si>
  <si>
    <t>業務課題を技術設計で対応</t>
    <rPh sb="0" eb="2">
      <t>ギョウム</t>
    </rPh>
    <rPh sb="2" eb="4">
      <t>カダイ</t>
    </rPh>
    <rPh sb="5" eb="7">
      <t>ギジュツ</t>
    </rPh>
    <rPh sb="7" eb="9">
      <t>セッケイ</t>
    </rPh>
    <rPh sb="10" eb="12">
      <t>タイオウ</t>
    </rPh>
    <phoneticPr fontId="2"/>
  </si>
  <si>
    <t>業務課題に対して適切な技術による解決策を検討するスキル</t>
    <rPh sb="0" eb="2">
      <t>ギョウム</t>
    </rPh>
    <rPh sb="2" eb="4">
      <t>カダイ</t>
    </rPh>
    <rPh sb="5" eb="6">
      <t>タイ</t>
    </rPh>
    <rPh sb="8" eb="10">
      <t>テキセツ</t>
    </rPh>
    <rPh sb="11" eb="13">
      <t>ギジュツ</t>
    </rPh>
    <rPh sb="16" eb="19">
      <t>カイケツサク</t>
    </rPh>
    <rPh sb="20" eb="22">
      <t>ケントウ</t>
    </rPh>
    <phoneticPr fontId="2"/>
  </si>
  <si>
    <t>最近の標準的アプローチ</t>
    <rPh sb="0" eb="2">
      <t>サイキン</t>
    </rPh>
    <rPh sb="3" eb="6">
      <t>ヒョウジュンテキ</t>
    </rPh>
    <phoneticPr fontId="2"/>
  </si>
  <si>
    <t>自動化やテストを通じた最新のアプローチ</t>
    <rPh sb="0" eb="3">
      <t>ジドウカ</t>
    </rPh>
    <rPh sb="8" eb="9">
      <t>ツウ</t>
    </rPh>
    <rPh sb="11" eb="13">
      <t>サイシン</t>
    </rPh>
    <phoneticPr fontId="2"/>
  </si>
  <si>
    <t>サービス継続に必要なリソースの可用性などを計画、管理するスキル</t>
    <rPh sb="4" eb="6">
      <t>ケイゾク</t>
    </rPh>
    <rPh sb="7" eb="9">
      <t>ヒツヨウ</t>
    </rPh>
    <rPh sb="15" eb="18">
      <t>カヨウセイ</t>
    </rPh>
    <rPh sb="21" eb="23">
      <t>ケイカク</t>
    </rPh>
    <rPh sb="24" eb="26">
      <t>カンリ</t>
    </rPh>
    <phoneticPr fontId="2"/>
  </si>
  <si>
    <t>情報セキュリティ</t>
    <rPh sb="0" eb="2">
      <t>ジョウホウ</t>
    </rPh>
    <phoneticPr fontId="2"/>
  </si>
  <si>
    <t>セキュリティや規則に対する準拠状況を管理するスキル</t>
    <rPh sb="7" eb="9">
      <t>キソク</t>
    </rPh>
    <rPh sb="10" eb="11">
      <t>タイ</t>
    </rPh>
    <rPh sb="13" eb="15">
      <t>ジュンキョ</t>
    </rPh>
    <rPh sb="15" eb="17">
      <t>ジョウキョウ</t>
    </rPh>
    <rPh sb="18" eb="20">
      <t>カンリ</t>
    </rPh>
    <phoneticPr fontId="2"/>
  </si>
  <si>
    <t>最新標準による実装アプローチ</t>
    <rPh sb="0" eb="2">
      <t>サイシン</t>
    </rPh>
    <rPh sb="2" eb="4">
      <t>ヒョウジュン</t>
    </rPh>
    <rPh sb="7" eb="9">
      <t>ジッソウ</t>
    </rPh>
    <phoneticPr fontId="2"/>
  </si>
  <si>
    <t>自動化やテストに最新手法を適用するスキル</t>
    <rPh sb="0" eb="3">
      <t>ジドウカ</t>
    </rPh>
    <rPh sb="8" eb="10">
      <t>サイシン</t>
    </rPh>
    <rPh sb="10" eb="12">
      <t>シュホウ</t>
    </rPh>
    <rPh sb="13" eb="15">
      <t>テキヨウ</t>
    </rPh>
    <phoneticPr fontId="2"/>
  </si>
  <si>
    <t>サービス支援</t>
    <rPh sb="4" eb="6">
      <t>シエン</t>
    </rPh>
    <phoneticPr fontId="2"/>
  </si>
  <si>
    <t>サービスの維持管理を行うスキル</t>
    <rPh sb="5" eb="9">
      <t>イジカンリ</t>
    </rPh>
    <rPh sb="10" eb="11">
      <t>オコナ</t>
    </rPh>
    <phoneticPr fontId="2"/>
  </si>
  <si>
    <t>機能テスト</t>
    <rPh sb="0" eb="2">
      <t>キノウ</t>
    </rPh>
    <phoneticPr fontId="2"/>
  </si>
  <si>
    <t>機能テストを計画し実施するスキル</t>
    <rPh sb="0" eb="2">
      <t>キノウ</t>
    </rPh>
    <rPh sb="6" eb="8">
      <t>ケイカク</t>
    </rPh>
    <rPh sb="9" eb="11">
      <t>ジッシ</t>
    </rPh>
    <phoneticPr fontId="2"/>
  </si>
  <si>
    <t>非機能テスト</t>
    <rPh sb="0" eb="3">
      <t>ヒキノウ</t>
    </rPh>
    <phoneticPr fontId="2"/>
  </si>
  <si>
    <t>非機能テストを計画して実施するスキル</t>
    <rPh sb="0" eb="3">
      <t>ヒキノウ</t>
    </rPh>
    <rPh sb="7" eb="9">
      <t>ケイカク</t>
    </rPh>
    <rPh sb="11" eb="13">
      <t>ジッシ</t>
    </rPh>
    <phoneticPr fontId="2"/>
  </si>
  <si>
    <t>テスト分析</t>
    <rPh sb="3" eb="5">
      <t>ブンセキ</t>
    </rPh>
    <phoneticPr fontId="2"/>
  </si>
  <si>
    <t>テスト結果を分析するスキル</t>
    <rPh sb="3" eb="5">
      <t>ケッカ</t>
    </rPh>
    <rPh sb="6" eb="8">
      <t>ブンセキ</t>
    </rPh>
    <phoneticPr fontId="2"/>
  </si>
  <si>
    <t>基礎力</t>
    <rPh sb="0" eb="3">
      <t>キソリョク</t>
    </rPh>
    <phoneticPr fontId="2"/>
  </si>
  <si>
    <t>クリティカルシンキング</t>
    <phoneticPr fontId="2"/>
  </si>
  <si>
    <t>意思決定</t>
    <rPh sb="0" eb="4">
      <t>イシケッテイ</t>
    </rPh>
    <phoneticPr fontId="2"/>
  </si>
  <si>
    <t>リスク管理</t>
    <rPh sb="3" eb="5">
      <t>カンリ</t>
    </rPh>
    <phoneticPr fontId="2"/>
  </si>
  <si>
    <t>ヒアリング力</t>
    <rPh sb="5" eb="6">
      <t>リョク</t>
    </rPh>
    <phoneticPr fontId="2"/>
  </si>
  <si>
    <t>アクティブ学習</t>
    <rPh sb="5" eb="7">
      <t>ガクシュウ</t>
    </rPh>
    <phoneticPr fontId="2"/>
  </si>
  <si>
    <t>課題に対するセンシティビティ</t>
    <rPh sb="0" eb="2">
      <t>カダイ</t>
    </rPh>
    <rPh sb="3" eb="4">
      <t>タイ</t>
    </rPh>
    <phoneticPr fontId="2"/>
  </si>
  <si>
    <t>情報収集</t>
    <rPh sb="0" eb="4">
      <t>ジョウホウシュウシュウ</t>
    </rPh>
    <phoneticPr fontId="2"/>
  </si>
  <si>
    <t>情報処理</t>
    <rPh sb="0" eb="4">
      <t>ジョウホウショリ</t>
    </rPh>
    <phoneticPr fontId="2"/>
  </si>
  <si>
    <t>データや情報の分析</t>
    <rPh sb="4" eb="6">
      <t>ジョウホウ</t>
    </rPh>
    <rPh sb="7" eb="9">
      <t>ブンセキ</t>
    </rPh>
    <phoneticPr fontId="2"/>
  </si>
  <si>
    <t>関連知識の最新化</t>
    <rPh sb="0" eb="2">
      <t>カンレン</t>
    </rPh>
    <rPh sb="2" eb="4">
      <t>チシキ</t>
    </rPh>
    <rPh sb="5" eb="7">
      <t>サイシン</t>
    </rPh>
    <rPh sb="7" eb="8">
      <t>カ</t>
    </rPh>
    <phoneticPr fontId="2"/>
  </si>
  <si>
    <t>システム評価</t>
    <rPh sb="4" eb="6">
      <t>ヒョウカ</t>
    </rPh>
    <phoneticPr fontId="2"/>
  </si>
  <si>
    <t>複雑な問題の解決</t>
    <rPh sb="0" eb="2">
      <t>フクザツ</t>
    </rPh>
    <rPh sb="3" eb="5">
      <t>モンダイ</t>
    </rPh>
    <rPh sb="6" eb="8">
      <t>カイケツ</t>
    </rPh>
    <phoneticPr fontId="2"/>
  </si>
  <si>
    <t>○水色の欄を記入
○経験期間、関与、最終経験年を記入
　　　・当該知識項目に関連した業務を行っていた期間を大凡の年数で記入
　　　・関与の度合いを記入　　５：中心的に関与　　４：主要メンバーとして関与　　３：メンバーとして関与　　
　　　　　　　　　　　　　　　２：アドバイスなど　　１：オーバービュー　　０：全く関与せず
　　　・当該知識項目に関連した業務を最後に行った年を西暦で記入。現在も従事しているときは、現在の年を記入
　　　・上記経験期間と最終従事年から経験点が自動計算される。
　　　　（2年以上を経験豊富、2年未満を経験有りと判定し、最終従事年から、年度毎に減衰させている。）
○知識点
　　　・５：教えられる　　４：臨機応変に使用できる　　３：使用できる　　２：説明できる　　１：言葉は知っている
　　　　０：聞いたことがない
○経験・学習履歴等エビデンス
　　　・当該中項目に該当する業務経験やそれを補完する学習履歴等を記入
　　　　　例（経営戦略）：情報化中長期戦略の立案（一部上場建設企業，2010）
　　　・この項目を参考にしながらインタビューをさせていただきます。</t>
    <rPh sb="10" eb="12">
      <t>ケイケン</t>
    </rPh>
    <rPh sb="12" eb="14">
      <t>キカン</t>
    </rPh>
    <rPh sb="15" eb="17">
      <t>カンヨ</t>
    </rPh>
    <rPh sb="18" eb="20">
      <t>サイシュウ</t>
    </rPh>
    <rPh sb="20" eb="22">
      <t>ケイケン</t>
    </rPh>
    <rPh sb="22" eb="23">
      <t>ネン</t>
    </rPh>
    <rPh sb="24" eb="26">
      <t>キニュウ</t>
    </rPh>
    <rPh sb="31" eb="33">
      <t>トウガイ</t>
    </rPh>
    <rPh sb="33" eb="35">
      <t>チシキ</t>
    </rPh>
    <rPh sb="35" eb="37">
      <t>コウモク</t>
    </rPh>
    <rPh sb="38" eb="40">
      <t>カンレン</t>
    </rPh>
    <rPh sb="42" eb="44">
      <t>ギョウム</t>
    </rPh>
    <rPh sb="45" eb="46">
      <t>オコナ</t>
    </rPh>
    <rPh sb="50" eb="52">
      <t>キカン</t>
    </rPh>
    <rPh sb="53" eb="55">
      <t>オオヨソ</t>
    </rPh>
    <rPh sb="56" eb="58">
      <t>ネンスウ</t>
    </rPh>
    <rPh sb="59" eb="61">
      <t>キニュウ</t>
    </rPh>
    <rPh sb="66" eb="68">
      <t>カンヨ</t>
    </rPh>
    <rPh sb="69" eb="71">
      <t>ドア</t>
    </rPh>
    <rPh sb="73" eb="75">
      <t>キニュウ</t>
    </rPh>
    <rPh sb="83" eb="85">
      <t>カンヨ</t>
    </rPh>
    <rPh sb="89" eb="91">
      <t>シュヨウ</t>
    </rPh>
    <rPh sb="98" eb="100">
      <t>カンヨ</t>
    </rPh>
    <rPh sb="111" eb="113">
      <t>カンヨ</t>
    </rPh>
    <rPh sb="155" eb="156">
      <t>マッタ</t>
    </rPh>
    <rPh sb="157" eb="159">
      <t>カンヨ</t>
    </rPh>
    <rPh sb="180" eb="182">
      <t>サイゴ</t>
    </rPh>
    <rPh sb="188" eb="190">
      <t>セイレキ</t>
    </rPh>
    <rPh sb="191" eb="193">
      <t>キニュウ</t>
    </rPh>
    <rPh sb="194" eb="196">
      <t>ゲンザイ</t>
    </rPh>
    <rPh sb="197" eb="199">
      <t>ジュウジ</t>
    </rPh>
    <rPh sb="207" eb="209">
      <t>ゲンザイ</t>
    </rPh>
    <rPh sb="210" eb="211">
      <t>トシ</t>
    </rPh>
    <rPh sb="212" eb="214">
      <t>キニュウ</t>
    </rPh>
    <rPh sb="219" eb="221">
      <t>ジョウキ</t>
    </rPh>
    <rPh sb="221" eb="223">
      <t>ケイケン</t>
    </rPh>
    <rPh sb="223" eb="225">
      <t>キカン</t>
    </rPh>
    <rPh sb="226" eb="228">
      <t>サイシュウ</t>
    </rPh>
    <rPh sb="228" eb="230">
      <t>ジュウジ</t>
    </rPh>
    <rPh sb="230" eb="231">
      <t>ネン</t>
    </rPh>
    <rPh sb="233" eb="235">
      <t>ケイケン</t>
    </rPh>
    <rPh sb="235" eb="236">
      <t>テン</t>
    </rPh>
    <rPh sb="237" eb="239">
      <t>ジドウ</t>
    </rPh>
    <rPh sb="239" eb="241">
      <t>ケイサン</t>
    </rPh>
    <rPh sb="252" eb="255">
      <t>ネンイジョウ</t>
    </rPh>
    <rPh sb="256" eb="258">
      <t>ケイケン</t>
    </rPh>
    <rPh sb="258" eb="260">
      <t>ホウフ</t>
    </rPh>
    <rPh sb="262" eb="263">
      <t>ネン</t>
    </rPh>
    <rPh sb="263" eb="265">
      <t>ミマン</t>
    </rPh>
    <rPh sb="266" eb="268">
      <t>ケイケン</t>
    </rPh>
    <rPh sb="268" eb="269">
      <t>ア</t>
    </rPh>
    <rPh sb="271" eb="273">
      <t>ハンテイ</t>
    </rPh>
    <rPh sb="275" eb="277">
      <t>サイシュウ</t>
    </rPh>
    <rPh sb="277" eb="279">
      <t>ジュウジ</t>
    </rPh>
    <rPh sb="279" eb="280">
      <t>ネン</t>
    </rPh>
    <rPh sb="283" eb="285">
      <t>ネンド</t>
    </rPh>
    <rPh sb="285" eb="286">
      <t>ゴト</t>
    </rPh>
    <rPh sb="287" eb="289">
      <t>ゲンスイ</t>
    </rPh>
    <rPh sb="298" eb="300">
      <t>チシキ</t>
    </rPh>
    <rPh sb="300" eb="301">
      <t>テン</t>
    </rPh>
    <rPh sb="374" eb="376">
      <t>ケイケン</t>
    </rPh>
    <rPh sb="377" eb="379">
      <t>ガクシュウ</t>
    </rPh>
    <rPh sb="379" eb="381">
      <t>リレキ</t>
    </rPh>
    <rPh sb="381" eb="382">
      <t>ナド</t>
    </rPh>
    <rPh sb="392" eb="394">
      <t>トウガイ</t>
    </rPh>
    <rPh sb="394" eb="397">
      <t>チュウコウモク</t>
    </rPh>
    <rPh sb="398" eb="400">
      <t>ガイトウ</t>
    </rPh>
    <rPh sb="402" eb="404">
      <t>ギョウム</t>
    </rPh>
    <rPh sb="404" eb="406">
      <t>ケイケン</t>
    </rPh>
    <rPh sb="410" eb="412">
      <t>ホカン</t>
    </rPh>
    <rPh sb="414" eb="416">
      <t>ガクシュウ</t>
    </rPh>
    <rPh sb="416" eb="418">
      <t>リレキ</t>
    </rPh>
    <rPh sb="418" eb="419">
      <t>ナド</t>
    </rPh>
    <rPh sb="420" eb="422">
      <t>キニュウ</t>
    </rPh>
    <rPh sb="439" eb="442">
      <t>チュウチョウキ</t>
    </rPh>
    <rPh sb="442" eb="444">
      <t>センリャク</t>
    </rPh>
    <rPh sb="445" eb="447">
      <t>リツアン</t>
    </rPh>
    <rPh sb="469" eb="471">
      <t>コウモク</t>
    </rPh>
    <rPh sb="472" eb="474">
      <t>サンコウ</t>
    </rPh>
    <phoneticPr fontId="12"/>
  </si>
  <si>
    <t>ロジカルシンキング、
クリエイティブシンキング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</si>
</sst>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C000"/>
      <name val="游ゴシック"/>
      <family val="2"/>
      <charset val="128"/>
      <scheme val="minor"/>
    </font>
    <font>
      <sz val="11"/>
      <color rgb="FFFFC000"/>
      <name val="游ゴシック"/>
      <family val="3"/>
      <charset val="128"/>
      <scheme val="minor"/>
    </font>
    <font>
      <sz val="11"/>
      <color rgb="FFFF0000"/>
      <name val="游ゴシック"/>
      <family val="3"/>
      <charset val="128"/>
      <scheme val="minor"/>
    </font>
    <font>
      <sz val="11"/>
      <color theme="4"/>
      <name val="游ゴシック"/>
      <family val="2"/>
      <charset val="128"/>
      <scheme val="minor"/>
    </font>
    <font>
      <sz val="11"/>
      <color theme="4"/>
      <name val="游ゴシック"/>
      <family val="3"/>
      <charset val="128"/>
      <scheme val="minor"/>
    </font>
    <font>
      <sz val="11"/>
      <color theme="9"/>
      <name val="游ゴシック"/>
      <family val="3"/>
      <charset val="128"/>
      <scheme val="minor"/>
    </font>
    <font>
      <sz val="11"/>
      <color rgb="FF0070C0"/>
      <name val="游ゴシック"/>
      <family val="3"/>
      <charset val="128"/>
      <scheme val="minor"/>
    </font>
    <font>
      <sz val="11"/>
      <color theme="9"/>
      <name val="游ゴシック"/>
      <family val="2"/>
      <charset val="128"/>
      <scheme val="minor"/>
    </font>
    <font>
      <sz val="10.5"/>
      <name val="ＭＳ Ｐゴシック"/>
      <family val="3"/>
      <charset val="128"/>
    </font>
    <font>
      <sz val="6"/>
      <name val="ＭＳ Ｐゴシック"/>
      <family val="3"/>
      <charset val="128"/>
    </font>
    <font>
      <sz val="11"/>
      <name val="ＭＳ Ｐゴシック"/>
      <family val="3"/>
      <charset val="128"/>
    </font>
    <font>
      <sz val="10.5"/>
      <color theme="1"/>
      <name val="游明朝"/>
      <family val="1"/>
      <charset val="128"/>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9" borderId="1" xfId="0" applyFill="1" applyBorder="1">
      <alignment vertical="center"/>
    </xf>
    <xf numFmtId="0" fontId="11" fillId="2"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1" fillId="0" borderId="0" xfId="0" applyFont="1" applyAlignment="1">
      <alignment horizontal="justify" vertical="center"/>
    </xf>
    <xf numFmtId="0" fontId="11" fillId="12" borderId="1" xfId="0" applyFont="1" applyFill="1" applyBorder="1" applyAlignment="1">
      <alignment horizontal="center" vertical="center"/>
    </xf>
    <xf numFmtId="0" fontId="11" fillId="0" borderId="1" xfId="0" applyFont="1" applyBorder="1" applyAlignment="1">
      <alignment horizontal="center" vertical="center"/>
    </xf>
    <xf numFmtId="0" fontId="13" fillId="12" borderId="1" xfId="0" applyFont="1" applyFill="1" applyBorder="1" applyAlignment="1">
      <alignment horizontal="center" vertical="center"/>
    </xf>
    <xf numFmtId="0" fontId="13" fillId="0" borderId="1" xfId="0" applyFont="1" applyBorder="1" applyAlignment="1">
      <alignment horizontal="center" vertical="center"/>
    </xf>
    <xf numFmtId="0" fontId="0" fillId="12" borderId="1" xfId="0" applyFill="1" applyBorder="1" applyAlignment="1">
      <alignment vertical="top" wrapText="1"/>
    </xf>
    <xf numFmtId="0" fontId="13" fillId="0" borderId="0" xfId="0" applyFont="1">
      <alignment vertical="center"/>
    </xf>
    <xf numFmtId="0" fontId="0" fillId="0" borderId="0" xfId="0" applyAlignment="1">
      <alignment vertical="top" wrapText="1"/>
    </xf>
    <xf numFmtId="0" fontId="0" fillId="13" borderId="1" xfId="0" applyFill="1" applyBorder="1">
      <alignment vertical="center"/>
    </xf>
    <xf numFmtId="0" fontId="0" fillId="14" borderId="1" xfId="0" applyFill="1" applyBorder="1">
      <alignment vertical="center"/>
    </xf>
    <xf numFmtId="0" fontId="14" fillId="0" borderId="0" xfId="0" applyFont="1" applyAlignment="1">
      <alignment horizontal="justify" vertical="center"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0" fillId="0" borderId="3" xfId="0" applyBorder="1" applyAlignment="1">
      <alignment horizontal="center" vertical="center" wrapText="1"/>
    </xf>
    <xf numFmtId="0" fontId="0" fillId="1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D0C7-A60C-4E23-BC1B-2A83BB9B25A5}">
  <dimension ref="A2"/>
  <sheetViews>
    <sheetView tabSelected="1" workbookViewId="0">
      <selection activeCell="A2" sqref="A2"/>
    </sheetView>
  </sheetViews>
  <sheetFormatPr defaultRowHeight="18" x14ac:dyDescent="0.55000000000000004"/>
  <cols>
    <col min="1" max="1" width="107.33203125" customWidth="1"/>
  </cols>
  <sheetData>
    <row r="2" spans="1:1" ht="270" x14ac:dyDescent="0.55000000000000004">
      <c r="A2" s="35" t="s">
        <v>378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D59E-F546-4CBA-8480-F5AC29F2A950}">
  <sheetPr>
    <pageSetUpPr fitToPage="1"/>
  </sheetPr>
  <dimension ref="A1:Q33"/>
  <sheetViews>
    <sheetView zoomScale="70" zoomScaleNormal="70" workbookViewId="0">
      <selection activeCell="D18" sqref="D18"/>
    </sheetView>
  </sheetViews>
  <sheetFormatPr defaultRowHeight="18" x14ac:dyDescent="0.55000000000000004"/>
  <cols>
    <col min="1" max="1" width="13.58203125" style="1" customWidth="1"/>
    <col min="2" max="2" width="36.83203125" bestFit="1" customWidth="1"/>
    <col min="3" max="3" width="56.58203125" style="1" customWidth="1"/>
    <col min="4" max="4" width="42.5" style="1" bestFit="1" customWidth="1"/>
    <col min="5" max="5" width="8" bestFit="1" customWidth="1"/>
    <col min="6" max="11" width="8.58203125" customWidth="1"/>
    <col min="12" max="12" width="54" customWidth="1"/>
    <col min="13" max="17" width="8.58203125" hidden="1" customWidth="1"/>
  </cols>
  <sheetData>
    <row r="1" spans="1:17" x14ac:dyDescent="0.55000000000000004">
      <c r="J1" t="s">
        <v>0</v>
      </c>
      <c r="K1">
        <v>2022</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0</v>
      </c>
      <c r="G3" s="29">
        <v>1</v>
      </c>
      <c r="H3" s="29">
        <v>2020</v>
      </c>
      <c r="I3" s="30">
        <f>P3</f>
        <v>0</v>
      </c>
      <c r="J3" s="31">
        <v>0</v>
      </c>
      <c r="K3" s="32">
        <f>I3+J3</f>
        <v>0</v>
      </c>
      <c r="L3" s="39" t="s">
        <v>22</v>
      </c>
      <c r="M3">
        <f>IF(F3&lt;2,IF(F3&lt;1,0,5),10)</f>
        <v>0</v>
      </c>
      <c r="N3">
        <f>IF(M3=10,10-M3*(Q3-H3)/10,IF(M3=5,5-M3*(Q3-H3)/10,0))</f>
        <v>0</v>
      </c>
      <c r="O3">
        <f>IF(M3&gt;4,IF(N3&lt;2,2,N3),N3)</f>
        <v>0</v>
      </c>
      <c r="P3">
        <f>ROUND(O3/2,0)*G3/5</f>
        <v>0</v>
      </c>
      <c r="Q3" s="34">
        <f>K1</f>
        <v>2022</v>
      </c>
    </row>
    <row r="4" spans="1:17" x14ac:dyDescent="0.55000000000000004">
      <c r="A4" s="3" t="s">
        <v>23</v>
      </c>
      <c r="B4" s="2" t="s">
        <v>24</v>
      </c>
      <c r="C4" s="3" t="s">
        <v>25</v>
      </c>
      <c r="D4" s="3"/>
      <c r="E4" s="2" t="s">
        <v>21</v>
      </c>
      <c r="F4" s="29">
        <v>0</v>
      </c>
      <c r="G4" s="29">
        <v>1</v>
      </c>
      <c r="H4" s="29">
        <v>2020</v>
      </c>
      <c r="I4" s="30">
        <f t="shared" ref="I4:I32" si="0">P4</f>
        <v>0</v>
      </c>
      <c r="J4" s="31">
        <v>0</v>
      </c>
      <c r="K4" s="32">
        <f t="shared" ref="K4:K32" si="1">I4+J4</f>
        <v>0</v>
      </c>
      <c r="L4" s="41"/>
      <c r="M4">
        <f t="shared" ref="M4:M32" si="2">IF(F4&lt;2,IF(F4&lt;1,0,5),10)</f>
        <v>0</v>
      </c>
      <c r="N4">
        <f t="shared" ref="N4:N32" si="3">IF(M4=10,10-M4*(Q4-H4)/10,IF(M4=5,5-M4*(Q4-H4)/10,0))</f>
        <v>0</v>
      </c>
      <c r="O4">
        <f t="shared" ref="O4:O32" si="4">IF(M4&gt;4,IF(N4&lt;2,2,N4),N4)</f>
        <v>0</v>
      </c>
      <c r="P4">
        <f t="shared" ref="P4:P32" si="5">ROUND(O4/2,0)*G4/5</f>
        <v>0</v>
      </c>
      <c r="Q4" s="34">
        <f>Q3</f>
        <v>2022</v>
      </c>
    </row>
    <row r="5" spans="1:17" ht="72" x14ac:dyDescent="0.55000000000000004">
      <c r="A5" s="3" t="s">
        <v>23</v>
      </c>
      <c r="B5" s="36" t="s">
        <v>26</v>
      </c>
      <c r="C5" s="3" t="s">
        <v>27</v>
      </c>
      <c r="D5" s="3" t="s">
        <v>28</v>
      </c>
      <c r="E5" s="2" t="s">
        <v>21</v>
      </c>
      <c r="F5" s="29">
        <v>0</v>
      </c>
      <c r="G5" s="29">
        <v>1</v>
      </c>
      <c r="H5" s="29">
        <v>2020</v>
      </c>
      <c r="I5" s="30">
        <f>P5</f>
        <v>0</v>
      </c>
      <c r="J5" s="31">
        <v>0</v>
      </c>
      <c r="K5" s="32">
        <f>I5+J5</f>
        <v>0</v>
      </c>
      <c r="L5" s="41"/>
      <c r="M5">
        <f>IF(F5&lt;2,IF(F5&lt;1,0,5),10)</f>
        <v>0</v>
      </c>
      <c r="N5">
        <f>IF(M5=10,10-M5*(Q5-H5)/10,IF(M5=5,5-M5*(Q5-H5)/10,0))</f>
        <v>0</v>
      </c>
      <c r="O5">
        <f>IF(M5&gt;4,IF(N5&lt;2,2,N5),N5)</f>
        <v>0</v>
      </c>
      <c r="P5">
        <f>ROUND(O5/2,0)*G5/5</f>
        <v>0</v>
      </c>
      <c r="Q5" s="34">
        <f t="shared" ref="Q5:Q33" si="6">Q4</f>
        <v>2022</v>
      </c>
    </row>
    <row r="6" spans="1:17" x14ac:dyDescent="0.55000000000000004">
      <c r="A6" s="3" t="s">
        <v>23</v>
      </c>
      <c r="B6" s="36" t="s">
        <v>29</v>
      </c>
      <c r="C6" s="3" t="s">
        <v>30</v>
      </c>
      <c r="D6" s="3" t="s">
        <v>31</v>
      </c>
      <c r="E6" s="2" t="s">
        <v>21</v>
      </c>
      <c r="F6" s="29">
        <v>0</v>
      </c>
      <c r="G6" s="29">
        <v>1</v>
      </c>
      <c r="H6" s="29">
        <v>2020</v>
      </c>
      <c r="I6" s="30">
        <f t="shared" si="0"/>
        <v>0</v>
      </c>
      <c r="J6" s="31">
        <v>0</v>
      </c>
      <c r="K6" s="32">
        <f t="shared" si="1"/>
        <v>0</v>
      </c>
      <c r="L6" s="41"/>
      <c r="M6">
        <f t="shared" si="2"/>
        <v>0</v>
      </c>
      <c r="N6">
        <f t="shared" si="3"/>
        <v>0</v>
      </c>
      <c r="O6">
        <f t="shared" si="4"/>
        <v>0</v>
      </c>
      <c r="P6">
        <f t="shared" si="5"/>
        <v>0</v>
      </c>
      <c r="Q6" s="34">
        <f t="shared" si="6"/>
        <v>2022</v>
      </c>
    </row>
    <row r="7" spans="1:17" ht="36" x14ac:dyDescent="0.55000000000000004">
      <c r="A7" s="3" t="s">
        <v>23</v>
      </c>
      <c r="B7" s="43" t="s">
        <v>379</v>
      </c>
      <c r="C7" s="3" t="s">
        <v>33</v>
      </c>
      <c r="D7" s="3" t="s">
        <v>31</v>
      </c>
      <c r="E7" s="2" t="s">
        <v>21</v>
      </c>
      <c r="F7" s="29">
        <v>0</v>
      </c>
      <c r="G7" s="29">
        <v>1</v>
      </c>
      <c r="H7" s="29">
        <v>2020</v>
      </c>
      <c r="I7" s="30">
        <f>P7</f>
        <v>0</v>
      </c>
      <c r="J7" s="31">
        <v>0</v>
      </c>
      <c r="K7" s="32">
        <f>I7+J7</f>
        <v>0</v>
      </c>
      <c r="L7" s="40"/>
      <c r="M7">
        <f>IF(F7&lt;2,IF(F7&lt;1,0,5),10)</f>
        <v>0</v>
      </c>
      <c r="N7">
        <f>IF(M7=10,10-M7*(Q7-H7)/10,IF(M7=5,5-M7*(Q7-H7)/10,0))</f>
        <v>0</v>
      </c>
      <c r="O7">
        <f>IF(M7&gt;4,IF(N7&lt;2,2,N7),N7)</f>
        <v>0</v>
      </c>
      <c r="P7">
        <f>ROUND(O7/2,0)*G7/5</f>
        <v>0</v>
      </c>
      <c r="Q7" s="34">
        <f t="shared" si="6"/>
        <v>2022</v>
      </c>
    </row>
    <row r="8" spans="1:17" ht="72" x14ac:dyDescent="0.55000000000000004">
      <c r="A8" s="3" t="s">
        <v>23</v>
      </c>
      <c r="B8" s="2" t="s">
        <v>34</v>
      </c>
      <c r="C8" s="3" t="s">
        <v>35</v>
      </c>
      <c r="D8" s="3" t="s">
        <v>36</v>
      </c>
      <c r="E8" s="2" t="s">
        <v>21</v>
      </c>
      <c r="F8" s="29">
        <v>0</v>
      </c>
      <c r="G8" s="29">
        <v>1</v>
      </c>
      <c r="H8" s="29">
        <v>2020</v>
      </c>
      <c r="I8" s="30">
        <f t="shared" si="0"/>
        <v>0</v>
      </c>
      <c r="J8" s="31">
        <v>0</v>
      </c>
      <c r="K8" s="32">
        <f t="shared" si="1"/>
        <v>0</v>
      </c>
      <c r="L8" s="33"/>
      <c r="M8">
        <f t="shared" si="2"/>
        <v>0</v>
      </c>
      <c r="N8">
        <f t="shared" si="3"/>
        <v>0</v>
      </c>
      <c r="O8">
        <f t="shared" si="4"/>
        <v>0</v>
      </c>
      <c r="P8">
        <f t="shared" si="5"/>
        <v>0</v>
      </c>
      <c r="Q8" s="34">
        <f t="shared" si="6"/>
        <v>2022</v>
      </c>
    </row>
    <row r="9" spans="1:17" x14ac:dyDescent="0.55000000000000004">
      <c r="A9" s="3" t="s">
        <v>23</v>
      </c>
      <c r="B9" s="2" t="s">
        <v>37</v>
      </c>
      <c r="C9" s="3" t="s">
        <v>38</v>
      </c>
      <c r="D9" s="3"/>
      <c r="E9" s="2" t="s">
        <v>21</v>
      </c>
      <c r="F9" s="29">
        <v>0</v>
      </c>
      <c r="G9" s="29">
        <v>1</v>
      </c>
      <c r="H9" s="29">
        <v>2020</v>
      </c>
      <c r="I9" s="30">
        <f t="shared" si="0"/>
        <v>0</v>
      </c>
      <c r="J9" s="31">
        <v>0</v>
      </c>
      <c r="K9" s="32">
        <f t="shared" si="1"/>
        <v>0</v>
      </c>
      <c r="L9" s="33"/>
      <c r="M9">
        <f t="shared" si="2"/>
        <v>0</v>
      </c>
      <c r="N9">
        <f t="shared" si="3"/>
        <v>0</v>
      </c>
      <c r="O9">
        <f t="shared" si="4"/>
        <v>0</v>
      </c>
      <c r="P9">
        <f t="shared" si="5"/>
        <v>0</v>
      </c>
      <c r="Q9" s="34">
        <f t="shared" si="6"/>
        <v>2022</v>
      </c>
    </row>
    <row r="10" spans="1:17" ht="54" x14ac:dyDescent="0.55000000000000004">
      <c r="A10" s="3" t="s">
        <v>39</v>
      </c>
      <c r="B10" s="4" t="s">
        <v>40</v>
      </c>
      <c r="C10" s="3" t="s">
        <v>41</v>
      </c>
      <c r="D10" s="3" t="s">
        <v>42</v>
      </c>
      <c r="E10" s="2" t="s">
        <v>21</v>
      </c>
      <c r="F10" s="29">
        <v>0</v>
      </c>
      <c r="G10" s="29">
        <v>1</v>
      </c>
      <c r="H10" s="29">
        <v>2020</v>
      </c>
      <c r="I10" s="30">
        <f t="shared" si="0"/>
        <v>0</v>
      </c>
      <c r="J10" s="31">
        <v>0</v>
      </c>
      <c r="K10" s="32">
        <f t="shared" si="1"/>
        <v>0</v>
      </c>
      <c r="L10" s="39"/>
      <c r="M10">
        <f t="shared" si="2"/>
        <v>0</v>
      </c>
      <c r="N10">
        <f t="shared" si="3"/>
        <v>0</v>
      </c>
      <c r="O10">
        <f t="shared" si="4"/>
        <v>0</v>
      </c>
      <c r="P10">
        <f t="shared" si="5"/>
        <v>0</v>
      </c>
      <c r="Q10" s="34">
        <f t="shared" si="6"/>
        <v>2022</v>
      </c>
    </row>
    <row r="11" spans="1:17" ht="36" x14ac:dyDescent="0.55000000000000004">
      <c r="A11" s="3" t="s">
        <v>39</v>
      </c>
      <c r="B11" s="4" t="s">
        <v>43</v>
      </c>
      <c r="C11" s="3" t="s">
        <v>44</v>
      </c>
      <c r="D11" s="3" t="s">
        <v>45</v>
      </c>
      <c r="E11" s="2" t="s">
        <v>21</v>
      </c>
      <c r="F11" s="29">
        <v>0</v>
      </c>
      <c r="G11" s="29">
        <v>1</v>
      </c>
      <c r="H11" s="29">
        <v>2020</v>
      </c>
      <c r="I11" s="30">
        <f>P11</f>
        <v>0</v>
      </c>
      <c r="J11" s="31">
        <v>0</v>
      </c>
      <c r="K11" s="32">
        <f>I11+J11</f>
        <v>0</v>
      </c>
      <c r="L11" s="40"/>
      <c r="M11">
        <f>IF(F11&lt;2,IF(F11&lt;1,0,5),10)</f>
        <v>0</v>
      </c>
      <c r="N11">
        <f>IF(M11=10,10-M11*(Q11-H11)/10,IF(M11=5,5-M11*(Q11-H11)/10,0))</f>
        <v>0</v>
      </c>
      <c r="O11">
        <f>IF(M11&gt;4,IF(N11&lt;2,2,N11),N11)</f>
        <v>0</v>
      </c>
      <c r="P11">
        <f>ROUND(O11/2,0)*G11/5</f>
        <v>0</v>
      </c>
      <c r="Q11" s="34">
        <f t="shared" si="6"/>
        <v>2022</v>
      </c>
    </row>
    <row r="12" spans="1:17" ht="54" x14ac:dyDescent="0.55000000000000004">
      <c r="A12" s="3" t="s">
        <v>46</v>
      </c>
      <c r="B12" s="5" t="s">
        <v>46</v>
      </c>
      <c r="C12" s="3" t="s">
        <v>47</v>
      </c>
      <c r="D12" s="3" t="s">
        <v>48</v>
      </c>
      <c r="E12" s="2" t="s">
        <v>21</v>
      </c>
      <c r="F12" s="29">
        <v>0</v>
      </c>
      <c r="G12" s="29">
        <v>1</v>
      </c>
      <c r="H12" s="29">
        <v>2020</v>
      </c>
      <c r="I12" s="30">
        <f>P12</f>
        <v>0</v>
      </c>
      <c r="J12" s="31">
        <v>0</v>
      </c>
      <c r="K12" s="32">
        <f>I12+J12</f>
        <v>0</v>
      </c>
      <c r="L12" s="33"/>
      <c r="M12">
        <f>IF(F12&lt;2,IF(F12&lt;1,0,5),10)</f>
        <v>0</v>
      </c>
      <c r="N12">
        <f>IF(M12=10,10-M12*(Q12-H12)/10,IF(M12=5,5-M12*(Q12-H12)/10,0))</f>
        <v>0</v>
      </c>
      <c r="O12">
        <f>IF(M12&gt;4,IF(N12&lt;2,2,N12),N12)</f>
        <v>0</v>
      </c>
      <c r="P12">
        <f>ROUND(O12/2,0)*G12/5</f>
        <v>0</v>
      </c>
      <c r="Q12" s="34">
        <f t="shared" si="6"/>
        <v>2022</v>
      </c>
    </row>
    <row r="13" spans="1:17" ht="36" x14ac:dyDescent="0.55000000000000004">
      <c r="A13" s="3" t="s">
        <v>49</v>
      </c>
      <c r="B13" s="6" t="s">
        <v>50</v>
      </c>
      <c r="C13" s="3" t="s">
        <v>51</v>
      </c>
      <c r="D13" s="3"/>
      <c r="E13" s="2" t="s">
        <v>21</v>
      </c>
      <c r="F13" s="29">
        <v>0</v>
      </c>
      <c r="G13" s="29">
        <v>1</v>
      </c>
      <c r="H13" s="29">
        <v>2020</v>
      </c>
      <c r="I13" s="30">
        <f>P13</f>
        <v>0</v>
      </c>
      <c r="J13" s="31">
        <v>0</v>
      </c>
      <c r="K13" s="32">
        <f>I13+J13</f>
        <v>0</v>
      </c>
      <c r="L13" s="39"/>
      <c r="M13">
        <f>IF(F13&lt;2,IF(F13&lt;1,0,5),10)</f>
        <v>0</v>
      </c>
      <c r="N13">
        <f>IF(M13=10,10-M13*(Q13-H13)/10,IF(M13=5,5-M13*(Q13-H13)/10,0))</f>
        <v>0</v>
      </c>
      <c r="O13">
        <f>IF(M13&gt;4,IF(N13&lt;2,2,N13),N13)</f>
        <v>0</v>
      </c>
      <c r="P13">
        <f>ROUND(O13/2,0)*G13/5</f>
        <v>0</v>
      </c>
      <c r="Q13" s="34">
        <f t="shared" si="6"/>
        <v>2022</v>
      </c>
    </row>
    <row r="14" spans="1:17" ht="144" x14ac:dyDescent="0.55000000000000004">
      <c r="A14" s="3" t="s">
        <v>49</v>
      </c>
      <c r="B14" s="6" t="s">
        <v>49</v>
      </c>
      <c r="C14" s="3" t="s">
        <v>52</v>
      </c>
      <c r="D14" s="3" t="s">
        <v>53</v>
      </c>
      <c r="E14" s="2" t="s">
        <v>21</v>
      </c>
      <c r="F14" s="29">
        <v>0</v>
      </c>
      <c r="G14" s="29">
        <v>1</v>
      </c>
      <c r="H14" s="29">
        <v>2020</v>
      </c>
      <c r="I14" s="30">
        <f t="shared" si="0"/>
        <v>0</v>
      </c>
      <c r="J14" s="31">
        <v>0</v>
      </c>
      <c r="K14" s="32">
        <f t="shared" si="1"/>
        <v>0</v>
      </c>
      <c r="L14" s="41"/>
      <c r="M14">
        <f t="shared" si="2"/>
        <v>0</v>
      </c>
      <c r="N14">
        <f t="shared" si="3"/>
        <v>0</v>
      </c>
      <c r="O14">
        <f t="shared" si="4"/>
        <v>0</v>
      </c>
      <c r="P14">
        <f t="shared" si="5"/>
        <v>0</v>
      </c>
      <c r="Q14" s="34">
        <f t="shared" si="6"/>
        <v>2022</v>
      </c>
    </row>
    <row r="15" spans="1:17" ht="36" x14ac:dyDescent="0.55000000000000004">
      <c r="A15" s="3" t="s">
        <v>49</v>
      </c>
      <c r="B15" s="6" t="s">
        <v>54</v>
      </c>
      <c r="C15" s="3" t="s">
        <v>55</v>
      </c>
      <c r="D15" s="3" t="s">
        <v>56</v>
      </c>
      <c r="E15" s="2" t="s">
        <v>21</v>
      </c>
      <c r="F15" s="29">
        <v>0</v>
      </c>
      <c r="G15" s="29">
        <v>1</v>
      </c>
      <c r="H15" s="29">
        <v>2020</v>
      </c>
      <c r="I15" s="30">
        <f t="shared" ref="I15" si="7">P15</f>
        <v>0</v>
      </c>
      <c r="J15" s="31">
        <v>0</v>
      </c>
      <c r="K15" s="32">
        <f t="shared" ref="K15" si="8">I15+J15</f>
        <v>0</v>
      </c>
      <c r="L15" s="41"/>
      <c r="M15">
        <f t="shared" ref="M15" si="9">IF(F15&lt;2,IF(F15&lt;1,0,5),10)</f>
        <v>0</v>
      </c>
      <c r="N15">
        <f t="shared" ref="N15" si="10">IF(M15=10,10-M15*(Q15-H15)/10,IF(M15=5,5-M15*(Q15-H15)/10,0))</f>
        <v>0</v>
      </c>
      <c r="O15">
        <f t="shared" ref="O15" si="11">IF(M15&gt;4,IF(N15&lt;2,2,N15),N15)</f>
        <v>0</v>
      </c>
      <c r="P15">
        <f t="shared" ref="P15" si="12">ROUND(O15/2,0)*G15/5</f>
        <v>0</v>
      </c>
      <c r="Q15" s="34">
        <f t="shared" ref="Q15" si="13">Q14</f>
        <v>2022</v>
      </c>
    </row>
    <row r="16" spans="1:17" ht="36" x14ac:dyDescent="0.55000000000000004">
      <c r="A16" s="3" t="s">
        <v>49</v>
      </c>
      <c r="B16" s="6" t="s">
        <v>57</v>
      </c>
      <c r="C16" s="3" t="s">
        <v>58</v>
      </c>
      <c r="D16" s="3" t="s">
        <v>59</v>
      </c>
      <c r="E16" s="2" t="s">
        <v>21</v>
      </c>
      <c r="F16" s="29">
        <v>0</v>
      </c>
      <c r="G16" s="29">
        <v>1</v>
      </c>
      <c r="H16" s="29">
        <v>2020</v>
      </c>
      <c r="I16" s="30">
        <f>P16</f>
        <v>0</v>
      </c>
      <c r="J16" s="31">
        <v>0</v>
      </c>
      <c r="K16" s="32">
        <f>I16+J16</f>
        <v>0</v>
      </c>
      <c r="L16" s="40"/>
      <c r="M16">
        <f>IF(F16&lt;2,IF(F16&lt;1,0,5),10)</f>
        <v>0</v>
      </c>
      <c r="N16">
        <f>IF(M16=10,10-M16*(Q16-H16)/10,IF(M16=5,5-M16*(Q16-H16)/10,0))</f>
        <v>0</v>
      </c>
      <c r="O16">
        <f>IF(M16&gt;4,IF(N16&lt;2,2,N16),N16)</f>
        <v>0</v>
      </c>
      <c r="P16">
        <f>ROUND(O16/2,0)*G16/5</f>
        <v>0</v>
      </c>
      <c r="Q16" s="34">
        <f t="shared" si="6"/>
        <v>2022</v>
      </c>
    </row>
    <row r="17" spans="1:17" ht="108" x14ac:dyDescent="0.55000000000000004">
      <c r="A17" s="3" t="s">
        <v>60</v>
      </c>
      <c r="B17" s="8" t="s">
        <v>61</v>
      </c>
      <c r="C17" s="3" t="s">
        <v>62</v>
      </c>
      <c r="D17" s="3" t="s">
        <v>63</v>
      </c>
      <c r="E17" s="2" t="s">
        <v>21</v>
      </c>
      <c r="F17" s="29">
        <v>0</v>
      </c>
      <c r="G17" s="29">
        <v>1</v>
      </c>
      <c r="H17" s="29">
        <v>2020</v>
      </c>
      <c r="I17" s="30">
        <f t="shared" si="0"/>
        <v>0</v>
      </c>
      <c r="J17" s="31">
        <v>0</v>
      </c>
      <c r="K17" s="32">
        <f t="shared" si="1"/>
        <v>0</v>
      </c>
      <c r="L17" s="39"/>
      <c r="M17">
        <f t="shared" si="2"/>
        <v>0</v>
      </c>
      <c r="N17">
        <f t="shared" si="3"/>
        <v>0</v>
      </c>
      <c r="O17">
        <f t="shared" si="4"/>
        <v>0</v>
      </c>
      <c r="P17">
        <f t="shared" si="5"/>
        <v>0</v>
      </c>
      <c r="Q17" s="34">
        <f t="shared" si="6"/>
        <v>2022</v>
      </c>
    </row>
    <row r="18" spans="1:17" ht="36" x14ac:dyDescent="0.55000000000000004">
      <c r="A18" s="3" t="s">
        <v>60</v>
      </c>
      <c r="B18" s="8" t="s">
        <v>64</v>
      </c>
      <c r="C18" s="3" t="s">
        <v>65</v>
      </c>
      <c r="D18" s="3" t="s">
        <v>66</v>
      </c>
      <c r="E18" s="2" t="s">
        <v>21</v>
      </c>
      <c r="F18" s="29">
        <v>0</v>
      </c>
      <c r="G18" s="29">
        <v>1</v>
      </c>
      <c r="H18" s="29">
        <v>2020</v>
      </c>
      <c r="I18" s="30">
        <f t="shared" si="0"/>
        <v>0</v>
      </c>
      <c r="J18" s="31">
        <v>0</v>
      </c>
      <c r="K18" s="32">
        <f t="shared" si="1"/>
        <v>0</v>
      </c>
      <c r="L18" s="41"/>
      <c r="M18">
        <f t="shared" si="2"/>
        <v>0</v>
      </c>
      <c r="N18">
        <f t="shared" si="3"/>
        <v>0</v>
      </c>
      <c r="O18">
        <f t="shared" si="4"/>
        <v>0</v>
      </c>
      <c r="P18">
        <f t="shared" si="5"/>
        <v>0</v>
      </c>
      <c r="Q18" s="34">
        <f t="shared" si="6"/>
        <v>2022</v>
      </c>
    </row>
    <row r="19" spans="1:17" ht="36" x14ac:dyDescent="0.55000000000000004">
      <c r="A19" s="3" t="s">
        <v>60</v>
      </c>
      <c r="B19" s="8" t="s">
        <v>67</v>
      </c>
      <c r="C19" s="3" t="s">
        <v>68</v>
      </c>
      <c r="D19" s="3" t="s">
        <v>69</v>
      </c>
      <c r="E19" s="2" t="s">
        <v>21</v>
      </c>
      <c r="F19" s="29">
        <v>0</v>
      </c>
      <c r="G19" s="29">
        <v>1</v>
      </c>
      <c r="H19" s="29">
        <v>2020</v>
      </c>
      <c r="I19" s="30">
        <f t="shared" si="0"/>
        <v>0</v>
      </c>
      <c r="J19" s="31">
        <v>0</v>
      </c>
      <c r="K19" s="32">
        <f t="shared" si="1"/>
        <v>0</v>
      </c>
      <c r="L19" s="40"/>
      <c r="M19">
        <f t="shared" si="2"/>
        <v>0</v>
      </c>
      <c r="N19">
        <f t="shared" si="3"/>
        <v>0</v>
      </c>
      <c r="O19">
        <f t="shared" si="4"/>
        <v>0</v>
      </c>
      <c r="P19">
        <f t="shared" si="5"/>
        <v>0</v>
      </c>
      <c r="Q19" s="34">
        <f t="shared" si="6"/>
        <v>2022</v>
      </c>
    </row>
    <row r="20" spans="1:17" ht="108" x14ac:dyDescent="0.55000000000000004">
      <c r="A20" s="3" t="s">
        <v>70</v>
      </c>
      <c r="B20" s="10" t="s">
        <v>71</v>
      </c>
      <c r="C20" s="3" t="s">
        <v>72</v>
      </c>
      <c r="D20" s="3" t="s">
        <v>73</v>
      </c>
      <c r="E20" s="2" t="s">
        <v>21</v>
      </c>
      <c r="F20" s="29">
        <v>0</v>
      </c>
      <c r="G20" s="29">
        <v>1</v>
      </c>
      <c r="H20" s="29">
        <v>2020</v>
      </c>
      <c r="I20" s="30">
        <f>P20</f>
        <v>0</v>
      </c>
      <c r="J20" s="31">
        <v>0</v>
      </c>
      <c r="K20" s="32">
        <f>I20+J20</f>
        <v>0</v>
      </c>
      <c r="L20" s="39"/>
      <c r="M20">
        <f>IF(F20&lt;2,IF(F20&lt;1,0,5),10)</f>
        <v>0</v>
      </c>
      <c r="N20">
        <f>IF(M20=10,10-M20*(Q20-H20)/10,IF(M20=5,5-M20*(Q20-H20)/10,0))</f>
        <v>0</v>
      </c>
      <c r="O20">
        <f>IF(M20&gt;4,IF(N20&lt;2,2,N20),N20)</f>
        <v>0</v>
      </c>
      <c r="P20">
        <f>ROUND(O20/2,0)*G20/5</f>
        <v>0</v>
      </c>
      <c r="Q20" s="34">
        <f t="shared" si="6"/>
        <v>2022</v>
      </c>
    </row>
    <row r="21" spans="1:17" ht="72" x14ac:dyDescent="0.55000000000000004">
      <c r="A21" s="3" t="s">
        <v>70</v>
      </c>
      <c r="B21" s="10" t="s">
        <v>74</v>
      </c>
      <c r="C21" s="3" t="s">
        <v>75</v>
      </c>
      <c r="D21" s="3" t="s">
        <v>76</v>
      </c>
      <c r="E21" s="2" t="s">
        <v>21</v>
      </c>
      <c r="F21" s="29">
        <v>0</v>
      </c>
      <c r="G21" s="29">
        <v>1</v>
      </c>
      <c r="H21" s="29">
        <v>2020</v>
      </c>
      <c r="I21" s="30">
        <f>P21</f>
        <v>0</v>
      </c>
      <c r="J21" s="31">
        <v>0</v>
      </c>
      <c r="K21" s="32">
        <f>I21+J21</f>
        <v>0</v>
      </c>
      <c r="L21" s="40"/>
      <c r="M21">
        <f>IF(F21&lt;2,IF(F21&lt;1,0,5),10)</f>
        <v>0</v>
      </c>
      <c r="N21">
        <f>IF(M21=10,10-M21*(Q21-H21)/10,IF(M21=5,5-M21*(Q21-H21)/10,0))</f>
        <v>0</v>
      </c>
      <c r="O21">
        <f>IF(M21&gt;4,IF(N21&lt;2,2,N21),N21)</f>
        <v>0</v>
      </c>
      <c r="P21">
        <f>ROUND(O21/2,0)*G21/5</f>
        <v>0</v>
      </c>
      <c r="Q21" s="34">
        <f t="shared" si="6"/>
        <v>2022</v>
      </c>
    </row>
    <row r="22" spans="1:17" ht="144" x14ac:dyDescent="0.55000000000000004">
      <c r="A22" s="3" t="s">
        <v>77</v>
      </c>
      <c r="B22" s="7" t="s">
        <v>78</v>
      </c>
      <c r="C22" s="3" t="s">
        <v>79</v>
      </c>
      <c r="D22" s="3" t="s">
        <v>80</v>
      </c>
      <c r="E22" s="2" t="s">
        <v>21</v>
      </c>
      <c r="F22" s="29">
        <v>0</v>
      </c>
      <c r="G22" s="29">
        <v>1</v>
      </c>
      <c r="H22" s="29">
        <v>2020</v>
      </c>
      <c r="I22" s="30">
        <f t="shared" ref="I22:I31" si="14">P22</f>
        <v>0</v>
      </c>
      <c r="J22" s="31">
        <v>0</v>
      </c>
      <c r="K22" s="32">
        <f t="shared" ref="K22:K31" si="15">I22+J22</f>
        <v>0</v>
      </c>
      <c r="L22" s="39"/>
      <c r="M22">
        <f t="shared" ref="M22:M31" si="16">IF(F22&lt;2,IF(F22&lt;1,0,5),10)</f>
        <v>0</v>
      </c>
      <c r="N22">
        <f t="shared" ref="N22:N31" si="17">IF(M22=10,10-M22*(Q22-H22)/10,IF(M22=5,5-M22*(Q22-H22)/10,0))</f>
        <v>0</v>
      </c>
      <c r="O22">
        <f t="shared" ref="O22:O31" si="18">IF(M22&gt;4,IF(N22&lt;2,2,N22),N22)</f>
        <v>0</v>
      </c>
      <c r="P22">
        <f t="shared" ref="P22:P31" si="19">ROUND(O22/2,0)*G22/5</f>
        <v>0</v>
      </c>
      <c r="Q22" s="34">
        <f t="shared" si="6"/>
        <v>2022</v>
      </c>
    </row>
    <row r="23" spans="1:17" ht="90" x14ac:dyDescent="0.55000000000000004">
      <c r="A23" s="3" t="s">
        <v>77</v>
      </c>
      <c r="B23" s="7" t="s">
        <v>77</v>
      </c>
      <c r="C23" s="3" t="s">
        <v>81</v>
      </c>
      <c r="D23" s="3" t="s">
        <v>82</v>
      </c>
      <c r="E23" s="2" t="s">
        <v>21</v>
      </c>
      <c r="F23" s="29">
        <v>0</v>
      </c>
      <c r="G23" s="29">
        <v>1</v>
      </c>
      <c r="H23" s="29">
        <v>2020</v>
      </c>
      <c r="I23" s="30">
        <f t="shared" si="14"/>
        <v>0</v>
      </c>
      <c r="J23" s="31">
        <v>0</v>
      </c>
      <c r="K23" s="32">
        <f t="shared" si="15"/>
        <v>0</v>
      </c>
      <c r="L23" s="40"/>
      <c r="M23">
        <f t="shared" si="16"/>
        <v>0</v>
      </c>
      <c r="N23">
        <f t="shared" si="17"/>
        <v>0</v>
      </c>
      <c r="O23">
        <f t="shared" si="18"/>
        <v>0</v>
      </c>
      <c r="P23">
        <f t="shared" si="19"/>
        <v>0</v>
      </c>
      <c r="Q23" s="34">
        <f t="shared" si="6"/>
        <v>2022</v>
      </c>
    </row>
    <row r="24" spans="1:17" ht="36" x14ac:dyDescent="0.55000000000000004">
      <c r="A24" s="3" t="s">
        <v>83</v>
      </c>
      <c r="B24" s="4" t="s">
        <v>84</v>
      </c>
      <c r="C24" s="3" t="s">
        <v>85</v>
      </c>
      <c r="D24" s="3" t="s">
        <v>86</v>
      </c>
      <c r="E24" s="2" t="s">
        <v>21</v>
      </c>
      <c r="F24" s="29">
        <v>0</v>
      </c>
      <c r="G24" s="29">
        <v>1</v>
      </c>
      <c r="H24" s="29">
        <v>2020</v>
      </c>
      <c r="I24" s="30">
        <f>P24</f>
        <v>0</v>
      </c>
      <c r="J24" s="31">
        <v>0</v>
      </c>
      <c r="K24" s="32">
        <f>I24+J24</f>
        <v>0</v>
      </c>
      <c r="L24" s="39"/>
      <c r="M24">
        <f>IF(F24&lt;2,IF(F24&lt;1,0,5),10)</f>
        <v>0</v>
      </c>
      <c r="N24">
        <f>IF(M24=10,10-M24*(Q24-H24)/10,IF(M24=5,5-M24*(Q24-H24)/10,0))</f>
        <v>0</v>
      </c>
      <c r="O24">
        <f>IF(M24&gt;4,IF(N24&lt;2,2,N24),N24)</f>
        <v>0</v>
      </c>
      <c r="P24">
        <f>ROUND(O24/2,0)*G24/5</f>
        <v>0</v>
      </c>
      <c r="Q24" s="34">
        <f t="shared" si="6"/>
        <v>2022</v>
      </c>
    </row>
    <row r="25" spans="1:17" ht="144" x14ac:dyDescent="0.55000000000000004">
      <c r="A25" s="3" t="s">
        <v>83</v>
      </c>
      <c r="B25" s="4" t="s">
        <v>87</v>
      </c>
      <c r="C25" s="3" t="s">
        <v>88</v>
      </c>
      <c r="D25" s="3" t="s">
        <v>89</v>
      </c>
      <c r="E25" s="2" t="s">
        <v>21</v>
      </c>
      <c r="F25" s="29">
        <v>0</v>
      </c>
      <c r="G25" s="29">
        <v>1</v>
      </c>
      <c r="H25" s="29">
        <v>2020</v>
      </c>
      <c r="I25" s="30">
        <f>P25</f>
        <v>0</v>
      </c>
      <c r="J25" s="31">
        <v>0</v>
      </c>
      <c r="K25" s="32">
        <f>I25+J25</f>
        <v>0</v>
      </c>
      <c r="L25" s="40"/>
      <c r="M25">
        <f>IF(F25&lt;2,IF(F25&lt;1,0,5),10)</f>
        <v>0</v>
      </c>
      <c r="N25">
        <f>IF(M25=10,10-M25*(Q25-H25)/10,IF(M25=5,5-M25*(Q25-H25)/10,0))</f>
        <v>0</v>
      </c>
      <c r="O25">
        <f>IF(M25&gt;4,IF(N25&lt;2,2,N25),N25)</f>
        <v>0</v>
      </c>
      <c r="P25">
        <f>ROUND(O25/2,0)*G25/5</f>
        <v>0</v>
      </c>
      <c r="Q25" s="34">
        <f t="shared" si="6"/>
        <v>2022</v>
      </c>
    </row>
    <row r="26" spans="1:17" ht="54" x14ac:dyDescent="0.55000000000000004">
      <c r="A26" s="3" t="s">
        <v>90</v>
      </c>
      <c r="B26" s="5" t="s">
        <v>91</v>
      </c>
      <c r="C26" s="3" t="s">
        <v>92</v>
      </c>
      <c r="D26" s="3" t="s">
        <v>93</v>
      </c>
      <c r="E26" s="2" t="s">
        <v>21</v>
      </c>
      <c r="F26" s="29">
        <v>0</v>
      </c>
      <c r="G26" s="29">
        <v>1</v>
      </c>
      <c r="H26" s="29">
        <v>2020</v>
      </c>
      <c r="I26" s="30">
        <f t="shared" si="14"/>
        <v>0</v>
      </c>
      <c r="J26" s="31">
        <v>0</v>
      </c>
      <c r="K26" s="32">
        <f t="shared" si="15"/>
        <v>0</v>
      </c>
      <c r="L26" s="39"/>
      <c r="M26">
        <f t="shared" si="16"/>
        <v>0</v>
      </c>
      <c r="N26">
        <f t="shared" si="17"/>
        <v>0</v>
      </c>
      <c r="O26">
        <f t="shared" si="18"/>
        <v>0</v>
      </c>
      <c r="P26">
        <f t="shared" si="19"/>
        <v>0</v>
      </c>
      <c r="Q26" s="34">
        <f t="shared" si="6"/>
        <v>2022</v>
      </c>
    </row>
    <row r="27" spans="1:17" ht="90" x14ac:dyDescent="0.55000000000000004">
      <c r="A27" s="3" t="s">
        <v>90</v>
      </c>
      <c r="B27" s="5" t="s">
        <v>94</v>
      </c>
      <c r="C27" s="3" t="s">
        <v>95</v>
      </c>
      <c r="D27" s="3" t="s">
        <v>96</v>
      </c>
      <c r="E27" s="2" t="s">
        <v>21</v>
      </c>
      <c r="F27" s="29">
        <v>0</v>
      </c>
      <c r="G27" s="29">
        <v>1</v>
      </c>
      <c r="H27" s="29">
        <v>2020</v>
      </c>
      <c r="I27" s="30">
        <f t="shared" ref="I27" si="20">P27</f>
        <v>0</v>
      </c>
      <c r="J27" s="31">
        <v>0</v>
      </c>
      <c r="K27" s="32">
        <f t="shared" ref="K27" si="21">I27+J27</f>
        <v>0</v>
      </c>
      <c r="L27" s="41"/>
      <c r="M27">
        <f t="shared" ref="M27" si="22">IF(F27&lt;2,IF(F27&lt;1,0,5),10)</f>
        <v>0</v>
      </c>
      <c r="N27">
        <f t="shared" ref="N27" si="23">IF(M27=10,10-M27*(Q27-H27)/10,IF(M27=5,5-M27*(Q27-H27)/10,0))</f>
        <v>0</v>
      </c>
      <c r="O27">
        <f t="shared" ref="O27" si="24">IF(M27&gt;4,IF(N27&lt;2,2,N27),N27)</f>
        <v>0</v>
      </c>
      <c r="P27">
        <f t="shared" ref="P27" si="25">ROUND(O27/2,0)*G27/5</f>
        <v>0</v>
      </c>
      <c r="Q27" s="34">
        <f t="shared" ref="Q27" si="26">Q26</f>
        <v>2022</v>
      </c>
    </row>
    <row r="28" spans="1:17" x14ac:dyDescent="0.55000000000000004">
      <c r="A28" s="3" t="s">
        <v>90</v>
      </c>
      <c r="B28" s="5" t="s">
        <v>97</v>
      </c>
      <c r="C28" s="3" t="s">
        <v>98</v>
      </c>
      <c r="D28" s="3"/>
      <c r="E28" s="2" t="s">
        <v>21</v>
      </c>
      <c r="F28" s="29">
        <v>0</v>
      </c>
      <c r="G28" s="29">
        <v>1</v>
      </c>
      <c r="H28" s="29">
        <v>2020</v>
      </c>
      <c r="I28" s="30">
        <f>P28</f>
        <v>0</v>
      </c>
      <c r="J28" s="31">
        <v>0</v>
      </c>
      <c r="K28" s="32">
        <f>I28+J28</f>
        <v>0</v>
      </c>
      <c r="L28" s="41"/>
      <c r="M28">
        <f>IF(F28&lt;2,IF(F28&lt;1,0,5),10)</f>
        <v>0</v>
      </c>
      <c r="N28">
        <f>IF(M28=10,10-M28*(Q28-H28)/10,IF(M28=5,5-M28*(Q28-H28)/10,0))</f>
        <v>0</v>
      </c>
      <c r="O28">
        <f>IF(M28&gt;4,IF(N28&lt;2,2,N28),N28)</f>
        <v>0</v>
      </c>
      <c r="P28">
        <f>ROUND(O28/2,0)*G28/5</f>
        <v>0</v>
      </c>
      <c r="Q28" s="34">
        <f t="shared" si="6"/>
        <v>2022</v>
      </c>
    </row>
    <row r="29" spans="1:17" ht="36" x14ac:dyDescent="0.55000000000000004">
      <c r="A29" s="3"/>
      <c r="B29" s="5" t="s">
        <v>99</v>
      </c>
      <c r="C29" s="3" t="s">
        <v>100</v>
      </c>
      <c r="D29" s="3" t="s">
        <v>101</v>
      </c>
      <c r="E29" s="2" t="s">
        <v>21</v>
      </c>
      <c r="F29" s="29">
        <v>0</v>
      </c>
      <c r="G29" s="29">
        <v>1</v>
      </c>
      <c r="H29" s="29">
        <v>2020</v>
      </c>
      <c r="I29" s="30">
        <f t="shared" ref="I29" si="27">P29</f>
        <v>0</v>
      </c>
      <c r="J29" s="31">
        <v>0</v>
      </c>
      <c r="K29" s="32">
        <f t="shared" ref="K29" si="28">I29+J29</f>
        <v>0</v>
      </c>
      <c r="L29" s="41"/>
      <c r="M29">
        <f t="shared" ref="M29" si="29">IF(F29&lt;2,IF(F29&lt;1,0,5),10)</f>
        <v>0</v>
      </c>
      <c r="N29">
        <f t="shared" ref="N29" si="30">IF(M29=10,10-M29*(Q29-H29)/10,IF(M29=5,5-M29*(Q29-H29)/10,0))</f>
        <v>0</v>
      </c>
      <c r="O29">
        <f t="shared" ref="O29" si="31">IF(M29&gt;4,IF(N29&lt;2,2,N29),N29)</f>
        <v>0</v>
      </c>
      <c r="P29">
        <f t="shared" ref="P29" si="32">ROUND(O29/2,0)*G29/5</f>
        <v>0</v>
      </c>
      <c r="Q29" s="34">
        <f t="shared" si="6"/>
        <v>2022</v>
      </c>
    </row>
    <row r="30" spans="1:17" ht="54" x14ac:dyDescent="0.55000000000000004">
      <c r="A30" s="3" t="s">
        <v>90</v>
      </c>
      <c r="B30" s="5" t="s">
        <v>102</v>
      </c>
      <c r="C30" s="3" t="s">
        <v>103</v>
      </c>
      <c r="D30" s="3" t="s">
        <v>104</v>
      </c>
      <c r="E30" s="2" t="s">
        <v>21</v>
      </c>
      <c r="F30" s="29">
        <v>0</v>
      </c>
      <c r="G30" s="29">
        <v>1</v>
      </c>
      <c r="H30" s="29">
        <v>2020</v>
      </c>
      <c r="I30" s="30">
        <f t="shared" si="14"/>
        <v>0</v>
      </c>
      <c r="J30" s="31">
        <v>0</v>
      </c>
      <c r="K30" s="32">
        <f t="shared" si="15"/>
        <v>0</v>
      </c>
      <c r="L30" s="41"/>
      <c r="M30">
        <f t="shared" si="16"/>
        <v>0</v>
      </c>
      <c r="N30">
        <f t="shared" si="17"/>
        <v>0</v>
      </c>
      <c r="O30">
        <f t="shared" si="18"/>
        <v>0</v>
      </c>
      <c r="P30">
        <f t="shared" si="19"/>
        <v>0</v>
      </c>
      <c r="Q30" s="34">
        <f t="shared" si="6"/>
        <v>2022</v>
      </c>
    </row>
    <row r="31" spans="1:17" ht="54" x14ac:dyDescent="0.55000000000000004">
      <c r="A31" s="3" t="s">
        <v>90</v>
      </c>
      <c r="B31" s="5" t="s">
        <v>105</v>
      </c>
      <c r="C31" s="3" t="s">
        <v>106</v>
      </c>
      <c r="D31" s="3" t="s">
        <v>107</v>
      </c>
      <c r="E31" s="2" t="s">
        <v>21</v>
      </c>
      <c r="F31" s="29">
        <v>0</v>
      </c>
      <c r="G31" s="29">
        <v>1</v>
      </c>
      <c r="H31" s="29">
        <v>2020</v>
      </c>
      <c r="I31" s="30">
        <f t="shared" si="14"/>
        <v>0</v>
      </c>
      <c r="J31" s="31">
        <v>0</v>
      </c>
      <c r="K31" s="32">
        <f t="shared" si="15"/>
        <v>0</v>
      </c>
      <c r="L31" s="40"/>
      <c r="M31">
        <f t="shared" si="16"/>
        <v>0</v>
      </c>
      <c r="N31">
        <f t="shared" si="17"/>
        <v>0</v>
      </c>
      <c r="O31">
        <f t="shared" si="18"/>
        <v>0</v>
      </c>
      <c r="P31">
        <f t="shared" si="19"/>
        <v>0</v>
      </c>
      <c r="Q31" s="34">
        <f t="shared" si="6"/>
        <v>2022</v>
      </c>
    </row>
    <row r="32" spans="1:17" ht="108" x14ac:dyDescent="0.55000000000000004">
      <c r="A32" s="3" t="s">
        <v>108</v>
      </c>
      <c r="B32" s="6" t="s">
        <v>109</v>
      </c>
      <c r="C32" s="3" t="s">
        <v>110</v>
      </c>
      <c r="D32" s="3" t="s">
        <v>111</v>
      </c>
      <c r="E32" s="2" t="s">
        <v>21</v>
      </c>
      <c r="F32" s="29">
        <v>0</v>
      </c>
      <c r="G32" s="29">
        <v>1</v>
      </c>
      <c r="H32" s="29">
        <v>2020</v>
      </c>
      <c r="I32" s="30">
        <f t="shared" si="0"/>
        <v>0</v>
      </c>
      <c r="J32" s="31">
        <v>0</v>
      </c>
      <c r="K32" s="32">
        <f t="shared" si="1"/>
        <v>0</v>
      </c>
      <c r="L32" s="33"/>
      <c r="M32">
        <f t="shared" si="2"/>
        <v>0</v>
      </c>
      <c r="N32">
        <f t="shared" si="3"/>
        <v>0</v>
      </c>
      <c r="O32">
        <f t="shared" si="4"/>
        <v>0</v>
      </c>
      <c r="P32">
        <f t="shared" si="5"/>
        <v>0</v>
      </c>
      <c r="Q32" s="34">
        <f t="shared" si="6"/>
        <v>2022</v>
      </c>
    </row>
    <row r="33" spans="1:17" ht="108" x14ac:dyDescent="0.55000000000000004">
      <c r="A33" s="3" t="s">
        <v>112</v>
      </c>
      <c r="B33" s="8" t="s">
        <v>113</v>
      </c>
      <c r="C33" s="3" t="s">
        <v>114</v>
      </c>
      <c r="D33" s="3" t="s">
        <v>115</v>
      </c>
      <c r="E33" s="2" t="s">
        <v>21</v>
      </c>
      <c r="F33" s="29">
        <v>0</v>
      </c>
      <c r="G33" s="29">
        <v>1</v>
      </c>
      <c r="H33" s="29">
        <v>2020</v>
      </c>
      <c r="I33" s="30">
        <f>P33</f>
        <v>0</v>
      </c>
      <c r="J33" s="31">
        <v>0</v>
      </c>
      <c r="K33" s="32">
        <f>I33+J33</f>
        <v>0</v>
      </c>
      <c r="L33" s="33"/>
      <c r="M33">
        <f>IF(F33&lt;2,IF(F33&lt;1,0,5),10)</f>
        <v>0</v>
      </c>
      <c r="N33">
        <f>IF(M33=10,10-M33*(Q33-H33)/10,IF(M33=5,5-M33*(Q33-H33)/10,0))</f>
        <v>0</v>
      </c>
      <c r="O33">
        <f>IF(M33&gt;4,IF(N33&lt;2,2,N33),N33)</f>
        <v>0</v>
      </c>
      <c r="P33">
        <f>ROUND(O33/2,0)*G33/5</f>
        <v>0</v>
      </c>
      <c r="Q33" s="34">
        <f t="shared" si="6"/>
        <v>2022</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{6807CCA2-9425-40E3-B459-7F829A264C5D}</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{9E46923D-70E9-4022-AD17-AC50844DD893}</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807CCA2-9425-40E3-B459-7F829A264C5D}">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9E46923D-70E9-4022-AD17-AC50844DD893}">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545B-57AC-46BE-9268-0E5BA5A5CA8D}">
  <sheetPr>
    <pageSetUpPr fitToPage="1"/>
  </sheetPr>
  <dimension ref="A1:Q33"/>
  <sheetViews>
    <sheetView zoomScale="70" zoomScaleNormal="70" workbookViewId="0">
      <selection activeCell="D1" sqref="D1"/>
    </sheetView>
  </sheetViews>
  <sheetFormatPr defaultRowHeight="18" x14ac:dyDescent="0.55000000000000004"/>
  <cols>
    <col min="1" max="1" width="13.58203125" style="1" customWidth="1"/>
    <col min="2" max="2" width="27.75" customWidth="1"/>
    <col min="3" max="3" width="56.58203125" style="1" customWidth="1"/>
    <col min="4" max="4" width="36.5" style="1" customWidth="1"/>
    <col min="5" max="5" width="5.08203125" customWidth="1"/>
    <col min="6" max="11" width="8.58203125" customWidth="1"/>
    <col min="12" max="12" width="54" customWidth="1"/>
    <col min="13" max="17" width="8.58203125" hidden="1" customWidth="1"/>
  </cols>
  <sheetData>
    <row r="1" spans="1:17" x14ac:dyDescent="0.55000000000000004">
      <c r="J1" t="s">
        <v>0</v>
      </c>
      <c r="K1">
        <v>2021</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12</v>
      </c>
      <c r="G3" s="29">
        <v>4</v>
      </c>
      <c r="H3" s="29">
        <v>2021</v>
      </c>
      <c r="I3" s="30">
        <f>P3</f>
        <v>4</v>
      </c>
      <c r="J3" s="31">
        <v>5</v>
      </c>
      <c r="K3" s="32">
        <f>I3+J3</f>
        <v>9</v>
      </c>
      <c r="L3" s="39" t="s">
        <v>116</v>
      </c>
      <c r="M3">
        <f>IF(F3&lt;2,IF(F3&lt;1,0,5),10)</f>
        <v>10</v>
      </c>
      <c r="N3">
        <f>IF(M3=10,10-M3*(Q3-H3)/10,IF(M3=5,5-M3*(Q3-H3)/10,0))</f>
        <v>10</v>
      </c>
      <c r="O3">
        <f>IF(M3&gt;4,IF(N3&lt;2,2,N3),N3)</f>
        <v>10</v>
      </c>
      <c r="P3">
        <f>ROUND(O3/2,0)*G3/5</f>
        <v>4</v>
      </c>
      <c r="Q3" s="34">
        <f>K1</f>
        <v>2021</v>
      </c>
    </row>
    <row r="4" spans="1:17" x14ac:dyDescent="0.55000000000000004">
      <c r="A4" s="3" t="s">
        <v>23</v>
      </c>
      <c r="B4" s="2" t="s">
        <v>24</v>
      </c>
      <c r="C4" s="3" t="s">
        <v>25</v>
      </c>
      <c r="D4" s="3"/>
      <c r="E4" s="2" t="s">
        <v>21</v>
      </c>
      <c r="F4" s="29">
        <v>25</v>
      </c>
      <c r="G4" s="29">
        <v>5</v>
      </c>
      <c r="H4" s="29">
        <v>2021</v>
      </c>
      <c r="I4" s="30">
        <f t="shared" ref="I4:I32" si="0">P4</f>
        <v>5</v>
      </c>
      <c r="J4" s="31">
        <v>5</v>
      </c>
      <c r="K4" s="32">
        <f t="shared" ref="K4:K32" si="1">I4+J4</f>
        <v>10</v>
      </c>
      <c r="L4" s="41"/>
      <c r="M4">
        <f t="shared" ref="M4:M32" si="2">IF(F4&lt;2,IF(F4&lt;1,0,5),10)</f>
        <v>10</v>
      </c>
      <c r="N4">
        <f t="shared" ref="N4:N32" si="3">IF(M4=10,10-M4*(Q4-H4)/10,IF(M4=5,5-M4*(Q4-H4)/10,0))</f>
        <v>10</v>
      </c>
      <c r="O4">
        <f t="shared" ref="O4:O32" si="4">IF(M4&gt;4,IF(N4&lt;2,2,N4),N4)</f>
        <v>10</v>
      </c>
      <c r="P4">
        <f t="shared" ref="P4:P32" si="5">ROUND(O4/2,0)*G4/5</f>
        <v>5</v>
      </c>
      <c r="Q4" s="34">
        <f>Q3</f>
        <v>2021</v>
      </c>
    </row>
    <row r="5" spans="1:17" ht="72" x14ac:dyDescent="0.55000000000000004">
      <c r="A5" s="3" t="s">
        <v>23</v>
      </c>
      <c r="B5" s="36" t="s">
        <v>26</v>
      </c>
      <c r="C5" s="3" t="s">
        <v>27</v>
      </c>
      <c r="D5" s="3" t="s">
        <v>28</v>
      </c>
      <c r="E5" s="2" t="s">
        <v>21</v>
      </c>
      <c r="F5" s="29">
        <v>25</v>
      </c>
      <c r="G5" s="29">
        <v>5</v>
      </c>
      <c r="H5" s="29">
        <v>2021</v>
      </c>
      <c r="I5" s="30">
        <f>P5</f>
        <v>5</v>
      </c>
      <c r="J5" s="31">
        <v>5</v>
      </c>
      <c r="K5" s="32">
        <f>I5+J5</f>
        <v>10</v>
      </c>
      <c r="L5" s="41"/>
      <c r="M5">
        <f>IF(F5&lt;2,IF(F5&lt;1,0,5),10)</f>
        <v>10</v>
      </c>
      <c r="N5">
        <f>IF(M5=10,10-M5*(Q5-H5)/10,IF(M5=5,5-M5*(Q5-H5)/10,0))</f>
        <v>10</v>
      </c>
      <c r="O5">
        <f>IF(M5&gt;4,IF(N5&lt;2,2,N5),N5)</f>
        <v>10</v>
      </c>
      <c r="P5">
        <f>ROUND(O5/2,0)*G5/5</f>
        <v>5</v>
      </c>
      <c r="Q5" s="34">
        <f t="shared" ref="Q5:Q33" si="6">Q4</f>
        <v>2021</v>
      </c>
    </row>
    <row r="6" spans="1:17" x14ac:dyDescent="0.55000000000000004">
      <c r="A6" s="3" t="s">
        <v>23</v>
      </c>
      <c r="B6" s="36" t="s">
        <v>29</v>
      </c>
      <c r="C6" s="3" t="s">
        <v>30</v>
      </c>
      <c r="D6" s="3" t="s">
        <v>31</v>
      </c>
      <c r="E6" s="2" t="s">
        <v>21</v>
      </c>
      <c r="F6" s="29">
        <v>25</v>
      </c>
      <c r="G6" s="29">
        <v>5</v>
      </c>
      <c r="H6" s="29">
        <v>2021</v>
      </c>
      <c r="I6" s="30">
        <f t="shared" si="0"/>
        <v>5</v>
      </c>
      <c r="J6" s="31">
        <v>5</v>
      </c>
      <c r="K6" s="32">
        <f t="shared" si="1"/>
        <v>10</v>
      </c>
      <c r="L6" s="41"/>
      <c r="M6">
        <f t="shared" si="2"/>
        <v>10</v>
      </c>
      <c r="N6">
        <f t="shared" si="3"/>
        <v>10</v>
      </c>
      <c r="O6">
        <f t="shared" si="4"/>
        <v>10</v>
      </c>
      <c r="P6">
        <f t="shared" si="5"/>
        <v>5</v>
      </c>
      <c r="Q6" s="34">
        <f t="shared" si="6"/>
        <v>2021</v>
      </c>
    </row>
    <row r="7" spans="1:17" ht="36" x14ac:dyDescent="0.55000000000000004">
      <c r="A7" s="3" t="s">
        <v>23</v>
      </c>
      <c r="B7" s="36" t="s">
        <v>32</v>
      </c>
      <c r="C7" s="3" t="s">
        <v>33</v>
      </c>
      <c r="D7" s="3" t="s">
        <v>31</v>
      </c>
      <c r="E7" s="2" t="s">
        <v>21</v>
      </c>
      <c r="F7" s="29">
        <v>25</v>
      </c>
      <c r="G7" s="29">
        <v>5</v>
      </c>
      <c r="H7" s="29">
        <v>2021</v>
      </c>
      <c r="I7" s="30">
        <f>P7</f>
        <v>5</v>
      </c>
      <c r="J7" s="31">
        <v>5</v>
      </c>
      <c r="K7" s="32">
        <f>I7+J7</f>
        <v>10</v>
      </c>
      <c r="L7" s="40"/>
      <c r="M7">
        <f>IF(F7&lt;2,IF(F7&lt;1,0,5),10)</f>
        <v>10</v>
      </c>
      <c r="N7">
        <f>IF(M7=10,10-M7*(Q7-H7)/10,IF(M7=5,5-M7*(Q7-H7)/10,0))</f>
        <v>10</v>
      </c>
      <c r="O7">
        <f>IF(M7&gt;4,IF(N7&lt;2,2,N7),N7)</f>
        <v>10</v>
      </c>
      <c r="P7">
        <f>ROUND(O7/2,0)*G7/5</f>
        <v>5</v>
      </c>
      <c r="Q7" s="34">
        <f t="shared" si="6"/>
        <v>2021</v>
      </c>
    </row>
    <row r="8" spans="1:17" ht="72" x14ac:dyDescent="0.55000000000000004">
      <c r="A8" s="3" t="s">
        <v>23</v>
      </c>
      <c r="B8" s="2" t="s">
        <v>34</v>
      </c>
      <c r="C8" s="3" t="s">
        <v>35</v>
      </c>
      <c r="D8" s="3" t="s">
        <v>36</v>
      </c>
      <c r="E8" s="2" t="s">
        <v>21</v>
      </c>
      <c r="F8" s="29">
        <v>12</v>
      </c>
      <c r="G8" s="29">
        <v>4</v>
      </c>
      <c r="H8" s="29">
        <v>2021</v>
      </c>
      <c r="I8" s="30">
        <f t="shared" si="0"/>
        <v>4</v>
      </c>
      <c r="J8" s="31">
        <v>5</v>
      </c>
      <c r="K8" s="32">
        <f t="shared" si="1"/>
        <v>9</v>
      </c>
      <c r="L8" s="33" t="s">
        <v>117</v>
      </c>
      <c r="M8">
        <f t="shared" si="2"/>
        <v>10</v>
      </c>
      <c r="N8">
        <f t="shared" si="3"/>
        <v>10</v>
      </c>
      <c r="O8">
        <f t="shared" si="4"/>
        <v>10</v>
      </c>
      <c r="P8">
        <f t="shared" si="5"/>
        <v>4</v>
      </c>
      <c r="Q8" s="34">
        <f t="shared" si="6"/>
        <v>2021</v>
      </c>
    </row>
    <row r="9" spans="1:17" ht="36" x14ac:dyDescent="0.55000000000000004">
      <c r="A9" s="3" t="s">
        <v>23</v>
      </c>
      <c r="B9" s="2" t="s">
        <v>37</v>
      </c>
      <c r="C9" s="3" t="s">
        <v>38</v>
      </c>
      <c r="D9" s="3"/>
      <c r="E9" s="2" t="s">
        <v>21</v>
      </c>
      <c r="F9" s="29">
        <v>8</v>
      </c>
      <c r="G9" s="29">
        <v>4</v>
      </c>
      <c r="H9" s="29">
        <v>2021</v>
      </c>
      <c r="I9" s="30">
        <f t="shared" si="0"/>
        <v>4</v>
      </c>
      <c r="J9" s="31">
        <v>4</v>
      </c>
      <c r="K9" s="32">
        <f t="shared" si="1"/>
        <v>8</v>
      </c>
      <c r="L9" s="33" t="s">
        <v>118</v>
      </c>
      <c r="M9">
        <f t="shared" si="2"/>
        <v>10</v>
      </c>
      <c r="N9">
        <f t="shared" si="3"/>
        <v>10</v>
      </c>
      <c r="O9">
        <f t="shared" si="4"/>
        <v>10</v>
      </c>
      <c r="P9">
        <f t="shared" si="5"/>
        <v>4</v>
      </c>
      <c r="Q9" s="34">
        <f t="shared" si="6"/>
        <v>2021</v>
      </c>
    </row>
    <row r="10" spans="1:17" ht="54" x14ac:dyDescent="0.55000000000000004">
      <c r="A10" s="3" t="s">
        <v>39</v>
      </c>
      <c r="B10" s="4" t="s">
        <v>40</v>
      </c>
      <c r="C10" s="3" t="s">
        <v>41</v>
      </c>
      <c r="D10" s="3" t="s">
        <v>119</v>
      </c>
      <c r="E10" s="2" t="s">
        <v>21</v>
      </c>
      <c r="F10" s="29">
        <v>12</v>
      </c>
      <c r="G10" s="29">
        <v>5</v>
      </c>
      <c r="H10" s="29">
        <v>2020</v>
      </c>
      <c r="I10" s="30">
        <f t="shared" si="0"/>
        <v>5</v>
      </c>
      <c r="J10" s="31">
        <v>5</v>
      </c>
      <c r="K10" s="32">
        <f t="shared" si="1"/>
        <v>10</v>
      </c>
      <c r="L10" s="39" t="s">
        <v>120</v>
      </c>
      <c r="M10">
        <f t="shared" si="2"/>
        <v>10</v>
      </c>
      <c r="N10">
        <f t="shared" si="3"/>
        <v>9</v>
      </c>
      <c r="O10">
        <f t="shared" si="4"/>
        <v>9</v>
      </c>
      <c r="P10">
        <f t="shared" si="5"/>
        <v>5</v>
      </c>
      <c r="Q10" s="34">
        <f t="shared" si="6"/>
        <v>2021</v>
      </c>
    </row>
    <row r="11" spans="1:17" ht="36" x14ac:dyDescent="0.55000000000000004">
      <c r="A11" s="3" t="s">
        <v>39</v>
      </c>
      <c r="B11" s="4" t="s">
        <v>43</v>
      </c>
      <c r="C11" s="3" t="s">
        <v>44</v>
      </c>
      <c r="D11" s="3" t="s">
        <v>45</v>
      </c>
      <c r="E11" s="2" t="s">
        <v>21</v>
      </c>
      <c r="F11" s="29">
        <v>8</v>
      </c>
      <c r="G11" s="29">
        <v>5</v>
      </c>
      <c r="H11" s="29">
        <v>2021</v>
      </c>
      <c r="I11" s="30">
        <f>P11</f>
        <v>5</v>
      </c>
      <c r="J11" s="31">
        <v>5</v>
      </c>
      <c r="K11" s="32">
        <f>I11+J11</f>
        <v>10</v>
      </c>
      <c r="L11" s="40"/>
      <c r="M11">
        <f>IF(F11&lt;2,IF(F11&lt;1,0,5),10)</f>
        <v>10</v>
      </c>
      <c r="N11">
        <f>IF(M11=10,10-M11*(Q11-H11)/10,IF(M11=5,5-M11*(Q11-H11)/10,0))</f>
        <v>10</v>
      </c>
      <c r="O11">
        <f>IF(M11&gt;4,IF(N11&lt;2,2,N11),N11)</f>
        <v>10</v>
      </c>
      <c r="P11">
        <f>ROUND(O11/2,0)*G11/5</f>
        <v>5</v>
      </c>
      <c r="Q11" s="34">
        <f t="shared" si="6"/>
        <v>2021</v>
      </c>
    </row>
    <row r="12" spans="1:17" ht="54" x14ac:dyDescent="0.55000000000000004">
      <c r="A12" s="3" t="s">
        <v>46</v>
      </c>
      <c r="B12" s="5" t="s">
        <v>46</v>
      </c>
      <c r="C12" s="3" t="s">
        <v>47</v>
      </c>
      <c r="D12" s="3" t="s">
        <v>48</v>
      </c>
      <c r="E12" s="2" t="s">
        <v>21</v>
      </c>
      <c r="F12" s="29">
        <v>3</v>
      </c>
      <c r="G12" s="29">
        <v>5</v>
      </c>
      <c r="H12" s="29">
        <v>2021</v>
      </c>
      <c r="I12" s="30">
        <f>P12</f>
        <v>5</v>
      </c>
      <c r="J12" s="31">
        <v>5</v>
      </c>
      <c r="K12" s="32">
        <f>I12+J12</f>
        <v>10</v>
      </c>
      <c r="L12" s="33" t="s">
        <v>121</v>
      </c>
      <c r="M12">
        <f>IF(F12&lt;2,IF(F12&lt;1,0,5),10)</f>
        <v>10</v>
      </c>
      <c r="N12">
        <f>IF(M12=10,10-M12*(Q12-H12)/10,IF(M12=5,5-M12*(Q12-H12)/10,0))</f>
        <v>10</v>
      </c>
      <c r="O12">
        <f>IF(M12&gt;4,IF(N12&lt;2,2,N12),N12)</f>
        <v>10</v>
      </c>
      <c r="P12">
        <f>ROUND(O12/2,0)*G12/5</f>
        <v>5</v>
      </c>
      <c r="Q12" s="34">
        <f t="shared" si="6"/>
        <v>2021</v>
      </c>
    </row>
    <row r="13" spans="1:17" ht="36" x14ac:dyDescent="0.55000000000000004">
      <c r="A13" s="3" t="s">
        <v>49</v>
      </c>
      <c r="B13" s="6" t="s">
        <v>50</v>
      </c>
      <c r="C13" s="3" t="s">
        <v>51</v>
      </c>
      <c r="D13" s="3"/>
      <c r="E13" s="2" t="s">
        <v>21</v>
      </c>
      <c r="F13" s="29">
        <v>8</v>
      </c>
      <c r="G13" s="29">
        <v>5</v>
      </c>
      <c r="H13" s="29">
        <v>2021</v>
      </c>
      <c r="I13" s="30">
        <f>P13</f>
        <v>5</v>
      </c>
      <c r="J13" s="31">
        <v>5</v>
      </c>
      <c r="K13" s="32">
        <f>I13+J13</f>
        <v>10</v>
      </c>
      <c r="L13" s="39" t="s">
        <v>122</v>
      </c>
      <c r="M13">
        <f>IF(F13&lt;2,IF(F13&lt;1,0,5),10)</f>
        <v>10</v>
      </c>
      <c r="N13">
        <f>IF(M13=10,10-M13*(Q13-H13)/10,IF(M13=5,5-M13*(Q13-H13)/10,0))</f>
        <v>10</v>
      </c>
      <c r="O13">
        <f>IF(M13&gt;4,IF(N13&lt;2,2,N13),N13)</f>
        <v>10</v>
      </c>
      <c r="P13">
        <f>ROUND(O13/2,0)*G13/5</f>
        <v>5</v>
      </c>
      <c r="Q13" s="34">
        <f t="shared" si="6"/>
        <v>2021</v>
      </c>
    </row>
    <row r="14" spans="1:17" ht="72" x14ac:dyDescent="0.55000000000000004">
      <c r="A14" s="3" t="s">
        <v>49</v>
      </c>
      <c r="B14" s="6" t="s">
        <v>49</v>
      </c>
      <c r="C14" s="3" t="s">
        <v>52</v>
      </c>
      <c r="D14" s="3" t="s">
        <v>123</v>
      </c>
      <c r="E14" s="2" t="s">
        <v>21</v>
      </c>
      <c r="F14" s="29">
        <v>8</v>
      </c>
      <c r="G14" s="29">
        <v>5</v>
      </c>
      <c r="H14" s="29">
        <v>2021</v>
      </c>
      <c r="I14" s="30">
        <f t="shared" si="0"/>
        <v>5</v>
      </c>
      <c r="J14" s="31">
        <v>5</v>
      </c>
      <c r="K14" s="32">
        <f t="shared" si="1"/>
        <v>10</v>
      </c>
      <c r="L14" s="41"/>
      <c r="M14">
        <f t="shared" si="2"/>
        <v>10</v>
      </c>
      <c r="N14">
        <f t="shared" si="3"/>
        <v>10</v>
      </c>
      <c r="O14">
        <f t="shared" si="4"/>
        <v>10</v>
      </c>
      <c r="P14">
        <f t="shared" si="5"/>
        <v>5</v>
      </c>
      <c r="Q14" s="34">
        <f t="shared" si="6"/>
        <v>2021</v>
      </c>
    </row>
    <row r="15" spans="1:17" x14ac:dyDescent="0.55000000000000004">
      <c r="A15" s="3" t="s">
        <v>49</v>
      </c>
      <c r="B15" s="6" t="s">
        <v>54</v>
      </c>
      <c r="C15" s="3" t="s">
        <v>55</v>
      </c>
      <c r="D15" s="3" t="s">
        <v>124</v>
      </c>
      <c r="E15" s="2" t="s">
        <v>21</v>
      </c>
      <c r="F15" s="29">
        <v>8</v>
      </c>
      <c r="G15" s="29">
        <v>5</v>
      </c>
      <c r="H15" s="29">
        <v>2021</v>
      </c>
      <c r="I15" s="30">
        <f t="shared" si="0"/>
        <v>5</v>
      </c>
      <c r="J15" s="31">
        <v>4</v>
      </c>
      <c r="K15" s="32">
        <f t="shared" si="1"/>
        <v>9</v>
      </c>
      <c r="L15" s="41"/>
      <c r="M15">
        <f t="shared" si="2"/>
        <v>10</v>
      </c>
      <c r="N15">
        <f t="shared" si="3"/>
        <v>10</v>
      </c>
      <c r="O15">
        <f t="shared" si="4"/>
        <v>10</v>
      </c>
      <c r="P15">
        <f t="shared" si="5"/>
        <v>5</v>
      </c>
      <c r="Q15" s="34">
        <f t="shared" si="6"/>
        <v>2021</v>
      </c>
    </row>
    <row r="16" spans="1:17" ht="36" x14ac:dyDescent="0.55000000000000004">
      <c r="A16" s="3" t="s">
        <v>49</v>
      </c>
      <c r="B16" s="6" t="s">
        <v>57</v>
      </c>
      <c r="C16" s="3" t="s">
        <v>58</v>
      </c>
      <c r="D16" s="3" t="s">
        <v>59</v>
      </c>
      <c r="E16" s="2" t="s">
        <v>21</v>
      </c>
      <c r="F16" s="29">
        <v>8</v>
      </c>
      <c r="G16" s="29">
        <v>5</v>
      </c>
      <c r="H16" s="29">
        <v>2021</v>
      </c>
      <c r="I16" s="30">
        <f>P16</f>
        <v>5</v>
      </c>
      <c r="J16" s="31">
        <v>4</v>
      </c>
      <c r="K16" s="32">
        <f>I16+J16</f>
        <v>9</v>
      </c>
      <c r="L16" s="40"/>
      <c r="M16">
        <f>IF(F16&lt;2,IF(F16&lt;1,0,5),10)</f>
        <v>10</v>
      </c>
      <c r="N16">
        <f>IF(M16=10,10-M16*(Q16-H16)/10,IF(M16=5,5-M16*(Q16-H16)/10,0))</f>
        <v>10</v>
      </c>
      <c r="O16">
        <f>IF(M16&gt;4,IF(N16&lt;2,2,N16),N16)</f>
        <v>10</v>
      </c>
      <c r="P16">
        <f>ROUND(O16/2,0)*G16/5</f>
        <v>5</v>
      </c>
      <c r="Q16" s="34">
        <f t="shared" si="6"/>
        <v>2021</v>
      </c>
    </row>
    <row r="17" spans="1:17" ht="108" x14ac:dyDescent="0.55000000000000004">
      <c r="A17" s="3" t="s">
        <v>60</v>
      </c>
      <c r="B17" s="8" t="s">
        <v>61</v>
      </c>
      <c r="C17" s="3" t="s">
        <v>62</v>
      </c>
      <c r="D17" s="3" t="s">
        <v>125</v>
      </c>
      <c r="E17" s="2" t="s">
        <v>21</v>
      </c>
      <c r="F17" s="29">
        <v>12</v>
      </c>
      <c r="G17" s="29">
        <v>5</v>
      </c>
      <c r="H17" s="29">
        <v>2021</v>
      </c>
      <c r="I17" s="30">
        <f t="shared" si="0"/>
        <v>5</v>
      </c>
      <c r="J17" s="31">
        <v>5</v>
      </c>
      <c r="K17" s="32">
        <f t="shared" si="1"/>
        <v>10</v>
      </c>
      <c r="L17" s="39" t="s">
        <v>126</v>
      </c>
      <c r="M17">
        <f t="shared" si="2"/>
        <v>10</v>
      </c>
      <c r="N17">
        <f t="shared" si="3"/>
        <v>10</v>
      </c>
      <c r="O17">
        <f t="shared" si="4"/>
        <v>10</v>
      </c>
      <c r="P17">
        <f t="shared" si="5"/>
        <v>5</v>
      </c>
      <c r="Q17" s="34">
        <f t="shared" si="6"/>
        <v>2021</v>
      </c>
    </row>
    <row r="18" spans="1:17" ht="36" x14ac:dyDescent="0.55000000000000004">
      <c r="A18" s="3" t="s">
        <v>60</v>
      </c>
      <c r="B18" s="8" t="s">
        <v>64</v>
      </c>
      <c r="C18" s="3" t="s">
        <v>65</v>
      </c>
      <c r="D18" s="3" t="s">
        <v>66</v>
      </c>
      <c r="E18" s="2" t="s">
        <v>21</v>
      </c>
      <c r="F18" s="29">
        <v>12</v>
      </c>
      <c r="G18" s="29">
        <v>5</v>
      </c>
      <c r="H18" s="29">
        <v>2021</v>
      </c>
      <c r="I18" s="30">
        <f t="shared" si="0"/>
        <v>5</v>
      </c>
      <c r="J18" s="31">
        <v>5</v>
      </c>
      <c r="K18" s="32">
        <f t="shared" si="1"/>
        <v>10</v>
      </c>
      <c r="L18" s="41"/>
      <c r="M18">
        <f t="shared" si="2"/>
        <v>10</v>
      </c>
      <c r="N18">
        <f t="shared" si="3"/>
        <v>10</v>
      </c>
      <c r="O18">
        <f t="shared" si="4"/>
        <v>10</v>
      </c>
      <c r="P18">
        <f t="shared" si="5"/>
        <v>5</v>
      </c>
      <c r="Q18" s="34">
        <f t="shared" si="6"/>
        <v>2021</v>
      </c>
    </row>
    <row r="19" spans="1:17" ht="36" x14ac:dyDescent="0.55000000000000004">
      <c r="A19" s="3" t="s">
        <v>60</v>
      </c>
      <c r="B19" s="8" t="s">
        <v>67</v>
      </c>
      <c r="C19" s="3" t="s">
        <v>68</v>
      </c>
      <c r="D19" s="3" t="s">
        <v>69</v>
      </c>
      <c r="E19" s="2" t="s">
        <v>21</v>
      </c>
      <c r="F19" s="29">
        <v>12</v>
      </c>
      <c r="G19" s="29">
        <v>4</v>
      </c>
      <c r="H19" s="29">
        <v>2021</v>
      </c>
      <c r="I19" s="30">
        <f t="shared" si="0"/>
        <v>4</v>
      </c>
      <c r="J19" s="31">
        <v>5</v>
      </c>
      <c r="K19" s="32">
        <f t="shared" si="1"/>
        <v>9</v>
      </c>
      <c r="L19" s="40"/>
      <c r="M19">
        <f t="shared" si="2"/>
        <v>10</v>
      </c>
      <c r="N19">
        <f t="shared" si="3"/>
        <v>10</v>
      </c>
      <c r="O19">
        <f t="shared" si="4"/>
        <v>10</v>
      </c>
      <c r="P19">
        <f t="shared" si="5"/>
        <v>4</v>
      </c>
      <c r="Q19" s="34">
        <f t="shared" si="6"/>
        <v>2021</v>
      </c>
    </row>
    <row r="20" spans="1:17" ht="108" x14ac:dyDescent="0.55000000000000004">
      <c r="A20" s="3" t="s">
        <v>70</v>
      </c>
      <c r="B20" s="10" t="s">
        <v>71</v>
      </c>
      <c r="C20" s="3" t="s">
        <v>72</v>
      </c>
      <c r="D20" s="3" t="s">
        <v>127</v>
      </c>
      <c r="E20" s="2" t="s">
        <v>21</v>
      </c>
      <c r="F20" s="29">
        <v>7</v>
      </c>
      <c r="G20" s="29">
        <v>5</v>
      </c>
      <c r="H20" s="29">
        <v>2021</v>
      </c>
      <c r="I20" s="30">
        <f>P20</f>
        <v>5</v>
      </c>
      <c r="J20" s="31">
        <v>5</v>
      </c>
      <c r="K20" s="32">
        <f>I20+J20</f>
        <v>10</v>
      </c>
      <c r="L20" s="39" t="s">
        <v>128</v>
      </c>
      <c r="M20">
        <f>IF(F20&lt;2,IF(F20&lt;1,0,5),10)</f>
        <v>10</v>
      </c>
      <c r="N20">
        <f>IF(M20=10,10-M20*(Q20-H20)/10,IF(M20=5,5-M20*(Q20-H20)/10,0))</f>
        <v>10</v>
      </c>
      <c r="O20">
        <f>IF(M20&gt;4,IF(N20&lt;2,2,N20),N20)</f>
        <v>10</v>
      </c>
      <c r="P20">
        <f>ROUND(O20/2,0)*G20/5</f>
        <v>5</v>
      </c>
      <c r="Q20" s="34">
        <f t="shared" si="6"/>
        <v>2021</v>
      </c>
    </row>
    <row r="21" spans="1:17" ht="72" x14ac:dyDescent="0.55000000000000004">
      <c r="A21" s="3" t="s">
        <v>70</v>
      </c>
      <c r="B21" s="10" t="s">
        <v>74</v>
      </c>
      <c r="C21" s="3" t="s">
        <v>75</v>
      </c>
      <c r="D21" s="3" t="s">
        <v>129</v>
      </c>
      <c r="E21" s="2" t="s">
        <v>21</v>
      </c>
      <c r="F21" s="29">
        <v>2</v>
      </c>
      <c r="G21" s="29">
        <v>4</v>
      </c>
      <c r="H21" s="29">
        <v>2021</v>
      </c>
      <c r="I21" s="30">
        <f>P21</f>
        <v>4</v>
      </c>
      <c r="J21" s="31">
        <v>5</v>
      </c>
      <c r="K21" s="32">
        <f>I21+J21</f>
        <v>9</v>
      </c>
      <c r="L21" s="40"/>
      <c r="M21">
        <f>IF(F21&lt;2,IF(F21&lt;1,0,5),10)</f>
        <v>10</v>
      </c>
      <c r="N21">
        <f>IF(M21=10,10-M21*(Q21-H21)/10,IF(M21=5,5-M21*(Q21-H21)/10,0))</f>
        <v>10</v>
      </c>
      <c r="O21">
        <f>IF(M21&gt;4,IF(N21&lt;2,2,N21),N21)</f>
        <v>10</v>
      </c>
      <c r="P21">
        <f>ROUND(O21/2,0)*G21/5</f>
        <v>4</v>
      </c>
      <c r="Q21" s="34">
        <f t="shared" si="6"/>
        <v>2021</v>
      </c>
    </row>
    <row r="22" spans="1:17" ht="54" x14ac:dyDescent="0.55000000000000004">
      <c r="A22" s="3" t="s">
        <v>77</v>
      </c>
      <c r="B22" s="7" t="s">
        <v>78</v>
      </c>
      <c r="C22" s="3" t="s">
        <v>79</v>
      </c>
      <c r="D22" s="3" t="s">
        <v>130</v>
      </c>
      <c r="E22" s="2" t="s">
        <v>21</v>
      </c>
      <c r="F22" s="29">
        <v>20</v>
      </c>
      <c r="G22" s="29">
        <v>5</v>
      </c>
      <c r="H22" s="29">
        <v>2020</v>
      </c>
      <c r="I22" s="30">
        <f t="shared" ref="I22:I31" si="7">P22</f>
        <v>5</v>
      </c>
      <c r="J22" s="31">
        <v>5</v>
      </c>
      <c r="K22" s="32">
        <f t="shared" ref="K22:K31" si="8">I22+J22</f>
        <v>10</v>
      </c>
      <c r="L22" s="39" t="s">
        <v>131</v>
      </c>
      <c r="M22">
        <f t="shared" ref="M22:M31" si="9">IF(F22&lt;2,IF(F22&lt;1,0,5),10)</f>
        <v>10</v>
      </c>
      <c r="N22">
        <f t="shared" ref="N22:N31" si="10">IF(M22=10,10-M22*(Q22-H22)/10,IF(M22=5,5-M22*(Q22-H22)/10,0))</f>
        <v>9</v>
      </c>
      <c r="O22">
        <f t="shared" ref="O22:O31" si="11">IF(M22&gt;4,IF(N22&lt;2,2,N22),N22)</f>
        <v>9</v>
      </c>
      <c r="P22">
        <f t="shared" ref="P22:P31" si="12">ROUND(O22/2,0)*G22/5</f>
        <v>5</v>
      </c>
      <c r="Q22" s="34">
        <f t="shared" si="6"/>
        <v>2021</v>
      </c>
    </row>
    <row r="23" spans="1:17" ht="90" x14ac:dyDescent="0.55000000000000004">
      <c r="A23" s="3" t="s">
        <v>77</v>
      </c>
      <c r="B23" s="7" t="s">
        <v>77</v>
      </c>
      <c r="C23" s="3" t="s">
        <v>81</v>
      </c>
      <c r="D23" s="3" t="s">
        <v>132</v>
      </c>
      <c r="E23" s="2" t="s">
        <v>21</v>
      </c>
      <c r="F23" s="29">
        <v>20</v>
      </c>
      <c r="G23" s="29">
        <v>5</v>
      </c>
      <c r="H23" s="29">
        <v>2020</v>
      </c>
      <c r="I23" s="30">
        <f t="shared" si="7"/>
        <v>5</v>
      </c>
      <c r="J23" s="31">
        <v>5</v>
      </c>
      <c r="K23" s="32">
        <f t="shared" si="8"/>
        <v>10</v>
      </c>
      <c r="L23" s="40"/>
      <c r="M23">
        <f t="shared" si="9"/>
        <v>10</v>
      </c>
      <c r="N23">
        <f t="shared" si="10"/>
        <v>9</v>
      </c>
      <c r="O23">
        <f t="shared" si="11"/>
        <v>9</v>
      </c>
      <c r="P23">
        <f t="shared" si="12"/>
        <v>5</v>
      </c>
      <c r="Q23" s="34">
        <f t="shared" si="6"/>
        <v>2021</v>
      </c>
    </row>
    <row r="24" spans="1:17" ht="36" x14ac:dyDescent="0.55000000000000004">
      <c r="A24" s="3" t="s">
        <v>83</v>
      </c>
      <c r="B24" s="4" t="s">
        <v>84</v>
      </c>
      <c r="C24" s="3" t="s">
        <v>85</v>
      </c>
      <c r="D24" s="3" t="s">
        <v>133</v>
      </c>
      <c r="E24" s="2" t="s">
        <v>21</v>
      </c>
      <c r="F24" s="29">
        <v>5</v>
      </c>
      <c r="G24" s="29">
        <v>4</v>
      </c>
      <c r="H24" s="29">
        <v>2020</v>
      </c>
      <c r="I24" s="30">
        <f>P24</f>
        <v>4</v>
      </c>
      <c r="J24" s="31">
        <v>4</v>
      </c>
      <c r="K24" s="32">
        <f>I24+J24</f>
        <v>8</v>
      </c>
      <c r="L24" s="39" t="s">
        <v>134</v>
      </c>
      <c r="M24">
        <f>IF(F24&lt;2,IF(F24&lt;1,0,5),10)</f>
        <v>10</v>
      </c>
      <c r="N24">
        <f>IF(M24=10,10-M24*(Q24-H24)/10,IF(M24=5,5-M24*(Q24-H24)/10,0))</f>
        <v>9</v>
      </c>
      <c r="O24">
        <f>IF(M24&gt;4,IF(N24&lt;2,2,N24),N24)</f>
        <v>9</v>
      </c>
      <c r="P24">
        <f>ROUND(O24/2,0)*G24/5</f>
        <v>4</v>
      </c>
      <c r="Q24" s="34">
        <f t="shared" si="6"/>
        <v>2021</v>
      </c>
    </row>
    <row r="25" spans="1:17" ht="144" x14ac:dyDescent="0.55000000000000004">
      <c r="A25" s="3" t="s">
        <v>83</v>
      </c>
      <c r="B25" s="4" t="s">
        <v>87</v>
      </c>
      <c r="C25" s="3" t="s">
        <v>88</v>
      </c>
      <c r="D25" s="3" t="s">
        <v>135</v>
      </c>
      <c r="E25" s="2" t="s">
        <v>21</v>
      </c>
      <c r="F25" s="29">
        <v>8</v>
      </c>
      <c r="G25" s="29">
        <v>4</v>
      </c>
      <c r="H25" s="29">
        <v>2020</v>
      </c>
      <c r="I25" s="30">
        <f>P25</f>
        <v>4</v>
      </c>
      <c r="J25" s="31">
        <v>5</v>
      </c>
      <c r="K25" s="32">
        <f>I25+J25</f>
        <v>9</v>
      </c>
      <c r="L25" s="40"/>
      <c r="M25">
        <f>IF(F25&lt;2,IF(F25&lt;1,0,5),10)</f>
        <v>10</v>
      </c>
      <c r="N25">
        <f>IF(M25=10,10-M25*(Q25-H25)/10,IF(M25=5,5-M25*(Q25-H25)/10,0))</f>
        <v>9</v>
      </c>
      <c r="O25">
        <f>IF(M25&gt;4,IF(N25&lt;2,2,N25),N25)</f>
        <v>9</v>
      </c>
      <c r="P25">
        <f>ROUND(O25/2,0)*G25/5</f>
        <v>4</v>
      </c>
      <c r="Q25" s="34">
        <f t="shared" si="6"/>
        <v>2021</v>
      </c>
    </row>
    <row r="26" spans="1:17" ht="54" x14ac:dyDescent="0.55000000000000004">
      <c r="A26" s="3" t="s">
        <v>90</v>
      </c>
      <c r="B26" s="5" t="s">
        <v>91</v>
      </c>
      <c r="C26" s="3" t="s">
        <v>92</v>
      </c>
      <c r="D26" s="3" t="s">
        <v>93</v>
      </c>
      <c r="E26" s="2" t="s">
        <v>21</v>
      </c>
      <c r="F26" s="29">
        <v>1</v>
      </c>
      <c r="G26" s="29">
        <v>3</v>
      </c>
      <c r="H26" s="29">
        <v>1998</v>
      </c>
      <c r="I26" s="30">
        <f t="shared" si="7"/>
        <v>0.6</v>
      </c>
      <c r="J26" s="31">
        <v>2</v>
      </c>
      <c r="K26" s="32">
        <f t="shared" si="8"/>
        <v>2.6</v>
      </c>
      <c r="L26" s="39" t="s">
        <v>136</v>
      </c>
      <c r="M26">
        <f t="shared" si="9"/>
        <v>5</v>
      </c>
      <c r="N26">
        <f t="shared" si="10"/>
        <v>-6.5</v>
      </c>
      <c r="O26">
        <f t="shared" si="11"/>
        <v>2</v>
      </c>
      <c r="P26">
        <f t="shared" si="12"/>
        <v>0.6</v>
      </c>
      <c r="Q26" s="34">
        <f t="shared" si="6"/>
        <v>2021</v>
      </c>
    </row>
    <row r="27" spans="1:17" ht="90" x14ac:dyDescent="0.55000000000000004">
      <c r="A27" s="3" t="s">
        <v>90</v>
      </c>
      <c r="B27" s="5" t="s">
        <v>94</v>
      </c>
      <c r="C27" s="3" t="s">
        <v>95</v>
      </c>
      <c r="D27" s="3" t="s">
        <v>96</v>
      </c>
      <c r="E27" s="2" t="s">
        <v>21</v>
      </c>
      <c r="F27" s="29">
        <v>1</v>
      </c>
      <c r="G27" s="29">
        <v>3</v>
      </c>
      <c r="H27" s="29">
        <v>1998</v>
      </c>
      <c r="I27" s="30">
        <f t="shared" si="7"/>
        <v>0.6</v>
      </c>
      <c r="J27" s="31">
        <v>3</v>
      </c>
      <c r="K27" s="32">
        <f t="shared" si="8"/>
        <v>3.6</v>
      </c>
      <c r="L27" s="41"/>
      <c r="M27">
        <f t="shared" si="9"/>
        <v>5</v>
      </c>
      <c r="N27">
        <f t="shared" si="10"/>
        <v>-6.5</v>
      </c>
      <c r="O27">
        <f t="shared" si="11"/>
        <v>2</v>
      </c>
      <c r="P27">
        <f t="shared" si="12"/>
        <v>0.6</v>
      </c>
      <c r="Q27" s="34">
        <f t="shared" si="6"/>
        <v>2021</v>
      </c>
    </row>
    <row r="28" spans="1:17" x14ac:dyDescent="0.55000000000000004">
      <c r="A28" s="3" t="s">
        <v>90</v>
      </c>
      <c r="B28" s="5" t="s">
        <v>97</v>
      </c>
      <c r="C28" s="3" t="s">
        <v>98</v>
      </c>
      <c r="D28" s="3"/>
      <c r="E28" s="2" t="s">
        <v>21</v>
      </c>
      <c r="F28" s="29">
        <v>10</v>
      </c>
      <c r="G28" s="29">
        <v>3</v>
      </c>
      <c r="H28" s="29">
        <v>2021</v>
      </c>
      <c r="I28" s="30">
        <f>P28</f>
        <v>3</v>
      </c>
      <c r="J28" s="31">
        <v>4</v>
      </c>
      <c r="K28" s="32">
        <f>I28+J28</f>
        <v>7</v>
      </c>
      <c r="L28" s="41"/>
      <c r="M28">
        <f>IF(F28&lt;2,IF(F28&lt;1,0,5),10)</f>
        <v>10</v>
      </c>
      <c r="N28">
        <f>IF(M28=10,10-M28*(Q28-H28)/10,IF(M28=5,5-M28*(Q28-H28)/10,0))</f>
        <v>10</v>
      </c>
      <c r="O28">
        <f>IF(M28&gt;4,IF(N28&lt;2,2,N28),N28)</f>
        <v>10</v>
      </c>
      <c r="P28">
        <f>ROUND(O28/2,0)*G28/5</f>
        <v>3</v>
      </c>
      <c r="Q28" s="34">
        <f t="shared" si="6"/>
        <v>2021</v>
      </c>
    </row>
    <row r="29" spans="1:17" ht="36" x14ac:dyDescent="0.55000000000000004">
      <c r="A29" s="3"/>
      <c r="B29" s="5" t="s">
        <v>99</v>
      </c>
      <c r="C29" s="3" t="s">
        <v>100</v>
      </c>
      <c r="D29" s="3" t="s">
        <v>101</v>
      </c>
      <c r="E29" s="2" t="s">
        <v>21</v>
      </c>
      <c r="F29" s="29">
        <v>2</v>
      </c>
      <c r="G29" s="29">
        <v>3</v>
      </c>
      <c r="H29" s="29">
        <v>1998</v>
      </c>
      <c r="I29" s="30">
        <f t="shared" ref="I29" si="13">P29</f>
        <v>0.6</v>
      </c>
      <c r="J29" s="31">
        <v>2</v>
      </c>
      <c r="K29" s="32">
        <f t="shared" ref="K29" si="14">I29+J29</f>
        <v>2.6</v>
      </c>
      <c r="L29" s="41"/>
      <c r="M29">
        <f t="shared" ref="M29" si="15">IF(F29&lt;2,IF(F29&lt;1,0,5),10)</f>
        <v>10</v>
      </c>
      <c r="N29">
        <f t="shared" ref="N29" si="16">IF(M29=10,10-M29*(Q29-H29)/10,IF(M29=5,5-M29*(Q29-H29)/10,0))</f>
        <v>-13</v>
      </c>
      <c r="O29">
        <f t="shared" ref="O29" si="17">IF(M29&gt;4,IF(N29&lt;2,2,N29),N29)</f>
        <v>2</v>
      </c>
      <c r="P29">
        <f t="shared" ref="P29" si="18">ROUND(O29/2,0)*G29/5</f>
        <v>0.6</v>
      </c>
      <c r="Q29" s="34">
        <f t="shared" si="6"/>
        <v>2021</v>
      </c>
    </row>
    <row r="30" spans="1:17" ht="54" x14ac:dyDescent="0.55000000000000004">
      <c r="A30" s="3" t="s">
        <v>90</v>
      </c>
      <c r="B30" s="5" t="s">
        <v>102</v>
      </c>
      <c r="C30" s="3" t="s">
        <v>103</v>
      </c>
      <c r="D30" s="3" t="s">
        <v>104</v>
      </c>
      <c r="E30" s="2" t="s">
        <v>21</v>
      </c>
      <c r="F30" s="29">
        <v>2</v>
      </c>
      <c r="G30" s="29">
        <v>4</v>
      </c>
      <c r="H30" s="29">
        <v>1998</v>
      </c>
      <c r="I30" s="30">
        <f t="shared" si="7"/>
        <v>0.8</v>
      </c>
      <c r="J30" s="31">
        <v>2</v>
      </c>
      <c r="K30" s="32">
        <f t="shared" si="8"/>
        <v>2.8</v>
      </c>
      <c r="L30" s="41"/>
      <c r="M30">
        <f t="shared" si="9"/>
        <v>10</v>
      </c>
      <c r="N30">
        <f t="shared" si="10"/>
        <v>-13</v>
      </c>
      <c r="O30">
        <f t="shared" si="11"/>
        <v>2</v>
      </c>
      <c r="P30">
        <f t="shared" si="12"/>
        <v>0.8</v>
      </c>
      <c r="Q30" s="34">
        <f t="shared" si="6"/>
        <v>2021</v>
      </c>
    </row>
    <row r="31" spans="1:17" ht="54" x14ac:dyDescent="0.55000000000000004">
      <c r="A31" s="3" t="s">
        <v>90</v>
      </c>
      <c r="B31" s="5" t="s">
        <v>105</v>
      </c>
      <c r="C31" s="3" t="s">
        <v>106</v>
      </c>
      <c r="D31" s="3" t="s">
        <v>137</v>
      </c>
      <c r="E31" s="2" t="s">
        <v>21</v>
      </c>
      <c r="F31" s="29">
        <v>1</v>
      </c>
      <c r="G31" s="29">
        <v>3</v>
      </c>
      <c r="H31" s="29">
        <v>1998</v>
      </c>
      <c r="I31" s="30">
        <f t="shared" si="7"/>
        <v>0.6</v>
      </c>
      <c r="J31" s="31">
        <v>2</v>
      </c>
      <c r="K31" s="32">
        <f t="shared" si="8"/>
        <v>2.6</v>
      </c>
      <c r="L31" s="40"/>
      <c r="M31">
        <f t="shared" si="9"/>
        <v>5</v>
      </c>
      <c r="N31">
        <f t="shared" si="10"/>
        <v>-6.5</v>
      </c>
      <c r="O31">
        <f t="shared" si="11"/>
        <v>2</v>
      </c>
      <c r="P31">
        <f t="shared" si="12"/>
        <v>0.6</v>
      </c>
      <c r="Q31" s="34">
        <f t="shared" si="6"/>
        <v>2021</v>
      </c>
    </row>
    <row r="32" spans="1:17" ht="72" x14ac:dyDescent="0.55000000000000004">
      <c r="A32" s="3" t="s">
        <v>108</v>
      </c>
      <c r="B32" s="6" t="s">
        <v>109</v>
      </c>
      <c r="C32" s="3" t="s">
        <v>110</v>
      </c>
      <c r="D32" s="3" t="s">
        <v>138</v>
      </c>
      <c r="E32" s="2" t="s">
        <v>21</v>
      </c>
      <c r="F32" s="29">
        <v>10</v>
      </c>
      <c r="G32" s="29">
        <v>3</v>
      </c>
      <c r="H32" s="29">
        <v>2021</v>
      </c>
      <c r="I32" s="30">
        <f t="shared" si="0"/>
        <v>3</v>
      </c>
      <c r="J32" s="31">
        <v>2</v>
      </c>
      <c r="K32" s="32">
        <f t="shared" si="1"/>
        <v>5</v>
      </c>
      <c r="L32" s="33" t="s">
        <v>139</v>
      </c>
      <c r="M32">
        <f t="shared" si="2"/>
        <v>10</v>
      </c>
      <c r="N32">
        <f t="shared" si="3"/>
        <v>10</v>
      </c>
      <c r="O32">
        <f t="shared" si="4"/>
        <v>10</v>
      </c>
      <c r="P32">
        <f t="shared" si="5"/>
        <v>3</v>
      </c>
      <c r="Q32" s="34">
        <f t="shared" si="6"/>
        <v>2021</v>
      </c>
    </row>
    <row r="33" spans="1:17" ht="90" x14ac:dyDescent="0.55000000000000004">
      <c r="A33" s="3" t="s">
        <v>112</v>
      </c>
      <c r="B33" s="8" t="s">
        <v>113</v>
      </c>
      <c r="C33" s="3" t="s">
        <v>114</v>
      </c>
      <c r="D33" s="3" t="s">
        <v>140</v>
      </c>
      <c r="E33" s="2" t="s">
        <v>21</v>
      </c>
      <c r="F33" s="29">
        <v>8</v>
      </c>
      <c r="G33" s="29">
        <v>3</v>
      </c>
      <c r="H33" s="29">
        <v>2020</v>
      </c>
      <c r="I33" s="30">
        <f>P33</f>
        <v>3</v>
      </c>
      <c r="J33" s="31">
        <v>2</v>
      </c>
      <c r="K33" s="32">
        <f>I33+J33</f>
        <v>5</v>
      </c>
      <c r="L33" s="33" t="s">
        <v>141</v>
      </c>
      <c r="M33">
        <f>IF(F33&lt;2,IF(F33&lt;1,0,5),10)</f>
        <v>10</v>
      </c>
      <c r="N33">
        <f>IF(M33=10,10-M33*(Q33-H33)/10,IF(M33=5,5-M33*(Q33-H33)/10,0))</f>
        <v>9</v>
      </c>
      <c r="O33">
        <f>IF(M33&gt;4,IF(N33&lt;2,2,N33),N33)</f>
        <v>9</v>
      </c>
      <c r="P33">
        <f>ROUND(O33/2,0)*G33/5</f>
        <v>3</v>
      </c>
      <c r="Q33" s="34">
        <f t="shared" si="6"/>
        <v>2021</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{63AFDF29-70A6-4DCE-BB51-50CAA4228BDE}</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{637CBEF6-48EC-4CCE-B134-EFEA1BEAE84B}</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3AFDF29-70A6-4DCE-BB51-50CAA4228BDE}">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637CBEF6-48EC-4CCE-B134-EFEA1BEAE84B}">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B3C-4C6F-4D49-9EA2-0D3DF6CD3E59}">
  <sheetPr>
    <pageSetUpPr fitToPage="1"/>
  </sheetPr>
  <dimension ref="A1:V51"/>
  <sheetViews>
    <sheetView topLeftCell="A46" zoomScale="77" zoomScaleNormal="77" workbookViewId="0">
      <selection activeCell="D24" sqref="D24"/>
    </sheetView>
  </sheetViews>
  <sheetFormatPr defaultRowHeight="18" x14ac:dyDescent="0.55000000000000004"/>
  <cols>
    <col min="1" max="1" width="18.5" style="1" customWidth="1"/>
    <col min="2" max="2" width="27.75" customWidth="1"/>
    <col min="3" max="3" width="56.58203125" style="1" customWidth="1"/>
    <col min="4" max="5" width="35.58203125" style="1" customWidth="1"/>
    <col min="6" max="10" width="5.08203125" customWidth="1"/>
    <col min="11" max="16" width="8.58203125" customWidth="1"/>
    <col min="17" max="17" width="54" customWidth="1"/>
    <col min="18" max="22" width="8.58203125" hidden="1" customWidth="1"/>
  </cols>
  <sheetData>
    <row r="1" spans="1:22" x14ac:dyDescent="0.55000000000000004">
      <c r="O1" t="s">
        <v>0</v>
      </c>
      <c r="P1">
        <v>2021</v>
      </c>
    </row>
    <row r="2" spans="1:22" ht="21" customHeight="1" x14ac:dyDescent="0.55000000000000004">
      <c r="B2" s="2" t="s">
        <v>2</v>
      </c>
      <c r="C2" s="3" t="s">
        <v>3</v>
      </c>
      <c r="D2" s="3" t="s">
        <v>142</v>
      </c>
      <c r="E2" s="3" t="s">
        <v>4</v>
      </c>
      <c r="F2" s="22" t="s">
        <v>143</v>
      </c>
      <c r="G2" s="17" t="s">
        <v>144</v>
      </c>
      <c r="H2" s="11" t="s">
        <v>5</v>
      </c>
      <c r="I2" s="14" t="s">
        <v>145</v>
      </c>
      <c r="J2" s="21" t="s">
        <v>146</v>
      </c>
      <c r="K2" s="24" t="s">
        <v>6</v>
      </c>
      <c r="L2" s="24" t="s">
        <v>7</v>
      </c>
      <c r="M2" s="24" t="s">
        <v>8</v>
      </c>
      <c r="N2" s="24" t="s">
        <v>9</v>
      </c>
      <c r="O2" s="25" t="s">
        <v>10</v>
      </c>
      <c r="P2" s="26" t="s">
        <v>11</v>
      </c>
      <c r="Q2" s="27" t="s">
        <v>12</v>
      </c>
      <c r="R2" s="28" t="s">
        <v>13</v>
      </c>
      <c r="S2" s="28" t="s">
        <v>14</v>
      </c>
      <c r="T2" s="28" t="s">
        <v>15</v>
      </c>
      <c r="U2" s="28" t="s">
        <v>16</v>
      </c>
      <c r="V2" s="28" t="s">
        <v>17</v>
      </c>
    </row>
    <row r="3" spans="1:22" x14ac:dyDescent="0.55000000000000004">
      <c r="A3" s="1" t="s">
        <v>18</v>
      </c>
      <c r="B3" s="2" t="s">
        <v>19</v>
      </c>
      <c r="C3" s="3" t="s">
        <v>20</v>
      </c>
      <c r="D3" s="3"/>
      <c r="E3" s="3"/>
      <c r="F3" s="2" t="s">
        <v>21</v>
      </c>
      <c r="G3" s="2" t="s">
        <v>21</v>
      </c>
      <c r="H3" s="2" t="s">
        <v>21</v>
      </c>
      <c r="I3" s="2"/>
      <c r="J3" s="2" t="s">
        <v>21</v>
      </c>
      <c r="K3" s="29">
        <v>0</v>
      </c>
      <c r="L3" s="29">
        <v>1</v>
      </c>
      <c r="M3" s="29">
        <v>2020</v>
      </c>
      <c r="N3" s="30">
        <f>U3</f>
        <v>0</v>
      </c>
      <c r="O3" s="31">
        <v>0</v>
      </c>
      <c r="P3" s="32">
        <f>N3+O3</f>
        <v>0</v>
      </c>
      <c r="Q3" s="33"/>
      <c r="R3">
        <f>IF(K3&lt;2,IF(K3&lt;1,0,5),10)</f>
        <v>0</v>
      </c>
      <c r="S3">
        <f>IF(R3=10,10-R3*(V3-M3)/10,IF(R3=5,5-R3*(V3-M3)/10,0))</f>
        <v>0</v>
      </c>
      <c r="T3">
        <f>IF(R3&gt;4,IF(S3&lt;2,2,S3),S3)</f>
        <v>0</v>
      </c>
      <c r="U3">
        <f>ROUND(T3/2,0)*L3/5</f>
        <v>0</v>
      </c>
      <c r="V3" s="34">
        <f>P1</f>
        <v>2021</v>
      </c>
    </row>
    <row r="4" spans="1:22" x14ac:dyDescent="0.55000000000000004">
      <c r="A4" s="1" t="s">
        <v>23</v>
      </c>
      <c r="B4" s="2" t="s">
        <v>24</v>
      </c>
      <c r="C4" s="3" t="s">
        <v>25</v>
      </c>
      <c r="D4" s="3"/>
      <c r="E4" s="3"/>
      <c r="F4" s="2" t="s">
        <v>21</v>
      </c>
      <c r="G4" s="2" t="s">
        <v>21</v>
      </c>
      <c r="H4" s="2" t="s">
        <v>21</v>
      </c>
      <c r="I4" s="2" t="s">
        <v>21</v>
      </c>
      <c r="J4" s="2" t="s">
        <v>21</v>
      </c>
      <c r="K4" s="29">
        <v>0</v>
      </c>
      <c r="L4" s="29">
        <v>1</v>
      </c>
      <c r="M4" s="29">
        <v>2020</v>
      </c>
      <c r="N4" s="30">
        <f t="shared" ref="N4:N50" si="0">U4</f>
        <v>0</v>
      </c>
      <c r="O4" s="31">
        <v>0</v>
      </c>
      <c r="P4" s="32">
        <f t="shared" ref="P4:P50" si="1">N4+O4</f>
        <v>0</v>
      </c>
      <c r="Q4" s="33"/>
      <c r="R4">
        <f t="shared" ref="R4:R50" si="2">IF(K4&lt;2,IF(K4&lt;1,0,5),10)</f>
        <v>0</v>
      </c>
      <c r="S4">
        <f t="shared" ref="S4:S50" si="3">IF(R4=10,10-R4*(V4-M4)/10,IF(R4=5,5-R4*(V4-M4)/10,0))</f>
        <v>0</v>
      </c>
      <c r="T4">
        <f t="shared" ref="T4:T50" si="4">IF(R4&gt;4,IF(S4&lt;2,2,S4),S4)</f>
        <v>0</v>
      </c>
      <c r="U4">
        <f t="shared" ref="U4:U50" si="5">ROUND(T4/2,0)*L4/5</f>
        <v>0</v>
      </c>
      <c r="V4" s="34">
        <f>V3</f>
        <v>2021</v>
      </c>
    </row>
    <row r="5" spans="1:22" x14ac:dyDescent="0.55000000000000004">
      <c r="A5" s="1" t="s">
        <v>23</v>
      </c>
      <c r="B5" s="2" t="s">
        <v>147</v>
      </c>
      <c r="C5" s="3" t="s">
        <v>148</v>
      </c>
      <c r="D5" s="3"/>
      <c r="E5" s="3" t="s">
        <v>149</v>
      </c>
      <c r="F5" s="2" t="s">
        <v>21</v>
      </c>
      <c r="G5" s="2"/>
      <c r="H5" s="2"/>
      <c r="I5" s="2"/>
      <c r="J5" s="2"/>
      <c r="K5" s="29">
        <v>0</v>
      </c>
      <c r="L5" s="29">
        <v>1</v>
      </c>
      <c r="M5" s="29">
        <v>2020</v>
      </c>
      <c r="N5" s="30">
        <f t="shared" si="0"/>
        <v>0</v>
      </c>
      <c r="O5" s="31">
        <v>0</v>
      </c>
      <c r="P5" s="32">
        <f t="shared" si="1"/>
        <v>0</v>
      </c>
      <c r="Q5" s="33"/>
      <c r="R5">
        <f t="shared" si="2"/>
        <v>0</v>
      </c>
      <c r="S5">
        <f t="shared" si="3"/>
        <v>0</v>
      </c>
      <c r="T5">
        <f t="shared" si="4"/>
        <v>0</v>
      </c>
      <c r="U5">
        <f t="shared" si="5"/>
        <v>0</v>
      </c>
      <c r="V5" s="34">
        <f t="shared" ref="V5:V51" si="6">V4</f>
        <v>2021</v>
      </c>
    </row>
    <row r="6" spans="1:22" ht="36" x14ac:dyDescent="0.55000000000000004">
      <c r="A6" s="1" t="s">
        <v>23</v>
      </c>
      <c r="B6" s="2" t="s">
        <v>150</v>
      </c>
      <c r="C6" s="3" t="s">
        <v>151</v>
      </c>
      <c r="D6" s="3" t="s">
        <v>152</v>
      </c>
      <c r="E6" s="3" t="s">
        <v>153</v>
      </c>
      <c r="F6" s="2" t="s">
        <v>21</v>
      </c>
      <c r="G6" s="2"/>
      <c r="H6" s="2"/>
      <c r="I6" s="2"/>
      <c r="J6" s="2"/>
      <c r="K6" s="29">
        <v>0</v>
      </c>
      <c r="L6" s="29">
        <v>1</v>
      </c>
      <c r="M6" s="29">
        <v>2020</v>
      </c>
      <c r="N6" s="30">
        <f>U6</f>
        <v>0</v>
      </c>
      <c r="O6" s="31">
        <v>0</v>
      </c>
      <c r="P6" s="32">
        <f>N6+O6</f>
        <v>0</v>
      </c>
      <c r="Q6" s="33"/>
      <c r="R6">
        <f t="shared" ref="R6" si="7">IF(K6&lt;2,IF(K6&lt;1,0,5),10)</f>
        <v>0</v>
      </c>
      <c r="S6">
        <f t="shared" ref="S6" si="8">IF(R6=10,10-R6*(V6-M6)/10,IF(R6=5,5-R6*(V6-M6)/10,0))</f>
        <v>0</v>
      </c>
      <c r="T6">
        <f t="shared" ref="T6" si="9">IF(R6&gt;4,IF(S6&lt;2,2,S6),S6)</f>
        <v>0</v>
      </c>
      <c r="U6">
        <f t="shared" ref="U6" si="10">ROUND(T6/2,0)*L6/5</f>
        <v>0</v>
      </c>
      <c r="V6" s="34">
        <f t="shared" si="6"/>
        <v>2021</v>
      </c>
    </row>
    <row r="7" spans="1:22" ht="72" x14ac:dyDescent="0.55000000000000004">
      <c r="A7" s="1" t="s">
        <v>23</v>
      </c>
      <c r="B7" s="36" t="s">
        <v>26</v>
      </c>
      <c r="C7" s="3" t="s">
        <v>27</v>
      </c>
      <c r="D7" s="3" t="s">
        <v>154</v>
      </c>
      <c r="E7" s="3" t="s">
        <v>28</v>
      </c>
      <c r="F7" s="2" t="s">
        <v>21</v>
      </c>
      <c r="G7" s="2" t="s">
        <v>21</v>
      </c>
      <c r="H7" s="2" t="s">
        <v>21</v>
      </c>
      <c r="I7" s="2" t="s">
        <v>21</v>
      </c>
      <c r="J7" s="2" t="s">
        <v>21</v>
      </c>
      <c r="K7" s="29">
        <v>0</v>
      </c>
      <c r="L7" s="29">
        <v>1</v>
      </c>
      <c r="M7" s="29">
        <v>2020</v>
      </c>
      <c r="N7" s="30">
        <f>U7</f>
        <v>0</v>
      </c>
      <c r="O7" s="31">
        <v>0</v>
      </c>
      <c r="P7" s="32">
        <f>N7+O7</f>
        <v>0</v>
      </c>
      <c r="Q7" s="33"/>
      <c r="R7">
        <f>IF(K7&lt;2,IF(K7&lt;1,0,5),10)</f>
        <v>0</v>
      </c>
      <c r="S7">
        <f>IF(R7=10,10-R7*(V7-M7)/10,IF(R7=5,5-R7*(V7-M7)/10,0))</f>
        <v>0</v>
      </c>
      <c r="T7">
        <f>IF(R7&gt;4,IF(S7&lt;2,2,S7),S7)</f>
        <v>0</v>
      </c>
      <c r="U7">
        <f>ROUND(T7/2,0)*L7/5</f>
        <v>0</v>
      </c>
      <c r="V7" s="34">
        <f t="shared" si="6"/>
        <v>2021</v>
      </c>
    </row>
    <row r="8" spans="1:22" x14ac:dyDescent="0.55000000000000004">
      <c r="A8" s="1" t="s">
        <v>23</v>
      </c>
      <c r="B8" s="36" t="s">
        <v>29</v>
      </c>
      <c r="C8" s="3" t="s">
        <v>30</v>
      </c>
      <c r="D8" s="3" t="s">
        <v>155</v>
      </c>
      <c r="E8" s="3" t="s">
        <v>31</v>
      </c>
      <c r="F8" s="2" t="s">
        <v>21</v>
      </c>
      <c r="G8" s="2" t="s">
        <v>21</v>
      </c>
      <c r="H8" s="2" t="s">
        <v>21</v>
      </c>
      <c r="I8" s="2" t="s">
        <v>21</v>
      </c>
      <c r="J8" s="2" t="s">
        <v>21</v>
      </c>
      <c r="K8" s="29">
        <v>0</v>
      </c>
      <c r="L8" s="29">
        <v>1</v>
      </c>
      <c r="M8" s="29">
        <v>2020</v>
      </c>
      <c r="N8" s="30">
        <f t="shared" si="0"/>
        <v>0</v>
      </c>
      <c r="O8" s="31">
        <v>0</v>
      </c>
      <c r="P8" s="32">
        <f t="shared" si="1"/>
        <v>0</v>
      </c>
      <c r="Q8" s="33"/>
      <c r="R8">
        <f t="shared" si="2"/>
        <v>0</v>
      </c>
      <c r="S8">
        <f t="shared" si="3"/>
        <v>0</v>
      </c>
      <c r="T8">
        <f t="shared" si="4"/>
        <v>0</v>
      </c>
      <c r="U8">
        <f t="shared" si="5"/>
        <v>0</v>
      </c>
      <c r="V8" s="34">
        <f t="shared" si="6"/>
        <v>2021</v>
      </c>
    </row>
    <row r="9" spans="1:22" ht="36" x14ac:dyDescent="0.55000000000000004">
      <c r="A9" s="1" t="s">
        <v>23</v>
      </c>
      <c r="B9" s="36" t="s">
        <v>32</v>
      </c>
      <c r="C9" s="3" t="s">
        <v>33</v>
      </c>
      <c r="D9" s="3" t="s">
        <v>155</v>
      </c>
      <c r="E9" s="3" t="s">
        <v>31</v>
      </c>
      <c r="F9" s="2" t="s">
        <v>21</v>
      </c>
      <c r="G9" s="2" t="s">
        <v>21</v>
      </c>
      <c r="H9" s="2" t="s">
        <v>21</v>
      </c>
      <c r="I9" s="2"/>
      <c r="J9" s="2"/>
      <c r="K9" s="29">
        <v>0</v>
      </c>
      <c r="L9" s="29">
        <v>1</v>
      </c>
      <c r="M9" s="29">
        <v>2020</v>
      </c>
      <c r="N9" s="30">
        <f>U9</f>
        <v>0</v>
      </c>
      <c r="O9" s="31">
        <v>0</v>
      </c>
      <c r="P9" s="32">
        <f>N9+O9</f>
        <v>0</v>
      </c>
      <c r="Q9" s="33"/>
      <c r="R9">
        <f>IF(K9&lt;2,IF(K9&lt;1,0,5),10)</f>
        <v>0</v>
      </c>
      <c r="S9">
        <f>IF(R9=10,10-R9*(V9-M9)/10,IF(R9=5,5-R9*(V9-M9)/10,0))</f>
        <v>0</v>
      </c>
      <c r="T9">
        <f>IF(R9&gt;4,IF(S9&lt;2,2,S9),S9)</f>
        <v>0</v>
      </c>
      <c r="U9">
        <f>ROUND(T9/2,0)*L9/5</f>
        <v>0</v>
      </c>
      <c r="V9" s="34">
        <f t="shared" si="6"/>
        <v>2021</v>
      </c>
    </row>
    <row r="10" spans="1:22" ht="36" x14ac:dyDescent="0.55000000000000004">
      <c r="A10" s="20" t="s">
        <v>49</v>
      </c>
      <c r="B10" s="2" t="s">
        <v>156</v>
      </c>
      <c r="C10" s="3" t="s">
        <v>157</v>
      </c>
      <c r="D10" s="3"/>
      <c r="E10" s="3"/>
      <c r="F10" s="2" t="s">
        <v>21</v>
      </c>
      <c r="G10" s="2" t="s">
        <v>21</v>
      </c>
      <c r="H10" s="2"/>
      <c r="I10" s="2" t="s">
        <v>21</v>
      </c>
      <c r="J10" s="2" t="s">
        <v>21</v>
      </c>
      <c r="K10" s="29">
        <v>0</v>
      </c>
      <c r="L10" s="29">
        <v>1</v>
      </c>
      <c r="M10" s="29">
        <v>2020</v>
      </c>
      <c r="N10" s="30">
        <f>U10</f>
        <v>0</v>
      </c>
      <c r="O10" s="31">
        <v>0</v>
      </c>
      <c r="P10" s="32">
        <f>N10+O10</f>
        <v>0</v>
      </c>
      <c r="Q10" s="33"/>
      <c r="R10">
        <f>IF(K10&lt;2,IF(K10&lt;1,0,5),10)</f>
        <v>0</v>
      </c>
      <c r="S10">
        <f>IF(R10=10,10-R10*(V10-M10)/10,IF(R10=5,5-R10*(V10-M10)/10,0))</f>
        <v>0</v>
      </c>
      <c r="T10">
        <f>IF(R10&gt;4,IF(S10&lt;2,2,S10),S10)</f>
        <v>0</v>
      </c>
      <c r="U10">
        <f>ROUND(T10/2,0)*L10/5</f>
        <v>0</v>
      </c>
      <c r="V10" s="34">
        <f t="shared" si="6"/>
        <v>2021</v>
      </c>
    </row>
    <row r="11" spans="1:22" ht="72" x14ac:dyDescent="0.55000000000000004">
      <c r="A11" s="1" t="s">
        <v>23</v>
      </c>
      <c r="B11" s="2" t="s">
        <v>34</v>
      </c>
      <c r="C11" s="3" t="s">
        <v>35</v>
      </c>
      <c r="D11" s="3"/>
      <c r="E11" s="3" t="s">
        <v>36</v>
      </c>
      <c r="F11" s="2" t="s">
        <v>21</v>
      </c>
      <c r="G11" s="2" t="s">
        <v>21</v>
      </c>
      <c r="H11" s="2" t="s">
        <v>21</v>
      </c>
      <c r="I11" s="2"/>
      <c r="J11" s="2" t="s">
        <v>21</v>
      </c>
      <c r="K11" s="29">
        <v>0</v>
      </c>
      <c r="L11" s="29">
        <v>1</v>
      </c>
      <c r="M11" s="29">
        <v>2020</v>
      </c>
      <c r="N11" s="30">
        <f t="shared" si="0"/>
        <v>0</v>
      </c>
      <c r="O11" s="31">
        <v>0</v>
      </c>
      <c r="P11" s="32">
        <f t="shared" si="1"/>
        <v>0</v>
      </c>
      <c r="Q11" s="33"/>
      <c r="R11">
        <f t="shared" si="2"/>
        <v>0</v>
      </c>
      <c r="S11">
        <f t="shared" si="3"/>
        <v>0</v>
      </c>
      <c r="T11">
        <f t="shared" si="4"/>
        <v>0</v>
      </c>
      <c r="U11">
        <f t="shared" si="5"/>
        <v>0</v>
      </c>
      <c r="V11" s="34">
        <f t="shared" si="6"/>
        <v>2021</v>
      </c>
    </row>
    <row r="12" spans="1:22" ht="36" x14ac:dyDescent="0.55000000000000004">
      <c r="A12" s="1" t="s">
        <v>23</v>
      </c>
      <c r="B12" s="2" t="s">
        <v>158</v>
      </c>
      <c r="C12" s="3" t="s">
        <v>159</v>
      </c>
      <c r="D12" s="3" t="s">
        <v>160</v>
      </c>
      <c r="E12" s="3" t="s">
        <v>161</v>
      </c>
      <c r="F12" s="2" t="s">
        <v>21</v>
      </c>
      <c r="G12" s="2" t="s">
        <v>21</v>
      </c>
      <c r="H12" s="2"/>
      <c r="I12" s="2"/>
      <c r="J12" s="2" t="s">
        <v>21</v>
      </c>
      <c r="K12" s="29">
        <v>0</v>
      </c>
      <c r="L12" s="29">
        <v>1</v>
      </c>
      <c r="M12" s="29">
        <v>2020</v>
      </c>
      <c r="N12" s="30">
        <f t="shared" si="0"/>
        <v>0</v>
      </c>
      <c r="O12" s="31">
        <v>0</v>
      </c>
      <c r="P12" s="32">
        <f t="shared" si="1"/>
        <v>0</v>
      </c>
      <c r="Q12" s="33"/>
      <c r="R12">
        <f t="shared" si="2"/>
        <v>0</v>
      </c>
      <c r="S12">
        <f t="shared" si="3"/>
        <v>0</v>
      </c>
      <c r="T12">
        <f t="shared" si="4"/>
        <v>0</v>
      </c>
      <c r="U12">
        <f t="shared" si="5"/>
        <v>0</v>
      </c>
      <c r="V12" s="34">
        <f t="shared" si="6"/>
        <v>2021</v>
      </c>
    </row>
    <row r="13" spans="1:22" x14ac:dyDescent="0.55000000000000004">
      <c r="A13" s="1" t="s">
        <v>23</v>
      </c>
      <c r="B13" s="2" t="s">
        <v>37</v>
      </c>
      <c r="C13" s="3" t="s">
        <v>38</v>
      </c>
      <c r="D13" s="3"/>
      <c r="E13" s="3"/>
      <c r="F13" s="2" t="s">
        <v>21</v>
      </c>
      <c r="G13" s="2"/>
      <c r="H13" s="2" t="s">
        <v>21</v>
      </c>
      <c r="I13" s="2"/>
      <c r="J13" s="2"/>
      <c r="K13" s="29">
        <v>0</v>
      </c>
      <c r="L13" s="29">
        <v>1</v>
      </c>
      <c r="M13" s="29">
        <v>2020</v>
      </c>
      <c r="N13" s="30">
        <f t="shared" si="0"/>
        <v>0</v>
      </c>
      <c r="O13" s="31">
        <v>0</v>
      </c>
      <c r="P13" s="32">
        <f t="shared" si="1"/>
        <v>0</v>
      </c>
      <c r="Q13" s="33"/>
      <c r="R13">
        <f t="shared" si="2"/>
        <v>0</v>
      </c>
      <c r="S13">
        <f t="shared" si="3"/>
        <v>0</v>
      </c>
      <c r="T13">
        <f t="shared" si="4"/>
        <v>0</v>
      </c>
      <c r="U13">
        <f t="shared" si="5"/>
        <v>0</v>
      </c>
      <c r="V13" s="34">
        <f t="shared" si="6"/>
        <v>2021</v>
      </c>
    </row>
    <row r="14" spans="1:22" ht="54" x14ac:dyDescent="0.55000000000000004">
      <c r="A14" s="20" t="s">
        <v>39</v>
      </c>
      <c r="B14" s="4" t="s">
        <v>40</v>
      </c>
      <c r="C14" s="3" t="s">
        <v>41</v>
      </c>
      <c r="D14" s="3" t="s">
        <v>162</v>
      </c>
      <c r="E14" s="3" t="s">
        <v>119</v>
      </c>
      <c r="F14" s="2" t="s">
        <v>21</v>
      </c>
      <c r="G14" s="2" t="s">
        <v>21</v>
      </c>
      <c r="H14" s="2" t="s">
        <v>21</v>
      </c>
      <c r="I14" s="2"/>
      <c r="J14" s="2" t="s">
        <v>21</v>
      </c>
      <c r="K14" s="29">
        <v>0</v>
      </c>
      <c r="L14" s="29">
        <v>1</v>
      </c>
      <c r="M14" s="29">
        <v>2020</v>
      </c>
      <c r="N14" s="30">
        <f t="shared" si="0"/>
        <v>0</v>
      </c>
      <c r="O14" s="31">
        <v>0</v>
      </c>
      <c r="P14" s="32">
        <f t="shared" si="1"/>
        <v>0</v>
      </c>
      <c r="Q14" s="33"/>
      <c r="R14">
        <f t="shared" si="2"/>
        <v>0</v>
      </c>
      <c r="S14">
        <f t="shared" si="3"/>
        <v>0</v>
      </c>
      <c r="T14">
        <f t="shared" si="4"/>
        <v>0</v>
      </c>
      <c r="U14">
        <f t="shared" si="5"/>
        <v>0</v>
      </c>
      <c r="V14" s="34">
        <f t="shared" si="6"/>
        <v>2021</v>
      </c>
    </row>
    <row r="15" spans="1:22" ht="36" x14ac:dyDescent="0.55000000000000004">
      <c r="A15" s="20" t="s">
        <v>39</v>
      </c>
      <c r="B15" s="4" t="s">
        <v>163</v>
      </c>
      <c r="C15" s="3" t="s">
        <v>164</v>
      </c>
      <c r="D15" s="3"/>
      <c r="E15" s="3" t="s">
        <v>165</v>
      </c>
      <c r="F15" s="2" t="s">
        <v>21</v>
      </c>
      <c r="G15" s="2" t="s">
        <v>21</v>
      </c>
      <c r="H15" s="2"/>
      <c r="I15" s="2" t="s">
        <v>21</v>
      </c>
      <c r="J15" s="2" t="s">
        <v>21</v>
      </c>
      <c r="K15" s="29">
        <v>0</v>
      </c>
      <c r="L15" s="29">
        <v>1</v>
      </c>
      <c r="M15" s="29">
        <v>2020</v>
      </c>
      <c r="N15" s="30">
        <f>U15</f>
        <v>0</v>
      </c>
      <c r="O15" s="31">
        <v>0</v>
      </c>
      <c r="P15" s="32">
        <f>N15+O15</f>
        <v>0</v>
      </c>
      <c r="Q15" s="33"/>
      <c r="R15">
        <f>IF(K15&lt;2,IF(K15&lt;1,0,5),10)</f>
        <v>0</v>
      </c>
      <c r="S15">
        <f>IF(R15=10,10-R15*(V15-M15)/10,IF(R15=5,5-R15*(V15-M15)/10,0))</f>
        <v>0</v>
      </c>
      <c r="T15">
        <f>IF(R15&gt;4,IF(S15&lt;2,2,S15),S15)</f>
        <v>0</v>
      </c>
      <c r="U15">
        <f>ROUND(T15/2,0)*L15/5</f>
        <v>0</v>
      </c>
      <c r="V15" s="34">
        <f t="shared" si="6"/>
        <v>2021</v>
      </c>
    </row>
    <row r="16" spans="1:22" ht="36" x14ac:dyDescent="0.55000000000000004">
      <c r="A16" s="20" t="s">
        <v>39</v>
      </c>
      <c r="B16" s="4" t="s">
        <v>43</v>
      </c>
      <c r="C16" s="3" t="s">
        <v>44</v>
      </c>
      <c r="D16" s="3"/>
      <c r="E16" s="3" t="s">
        <v>45</v>
      </c>
      <c r="F16" s="2" t="s">
        <v>21</v>
      </c>
      <c r="G16" s="2" t="s">
        <v>21</v>
      </c>
      <c r="H16" s="2" t="s">
        <v>21</v>
      </c>
      <c r="I16" s="2"/>
      <c r="J16" s="2"/>
      <c r="K16" s="29">
        <v>0</v>
      </c>
      <c r="L16" s="29">
        <v>1</v>
      </c>
      <c r="M16" s="29">
        <v>2020</v>
      </c>
      <c r="N16" s="30">
        <f>U16</f>
        <v>0</v>
      </c>
      <c r="O16" s="31">
        <v>0</v>
      </c>
      <c r="P16" s="32">
        <f>N16+O16</f>
        <v>0</v>
      </c>
      <c r="Q16" s="33"/>
      <c r="R16">
        <f>IF(K16&lt;2,IF(K16&lt;1,0,5),10)</f>
        <v>0</v>
      </c>
      <c r="S16">
        <f>IF(R16=10,10-R16*(V16-M16)/10,IF(R16=5,5-R16*(V16-M16)/10,0))</f>
        <v>0</v>
      </c>
      <c r="T16">
        <f>IF(R16&gt;4,IF(S16&lt;2,2,S16),S16)</f>
        <v>0</v>
      </c>
      <c r="U16">
        <f>ROUND(T16/2,0)*L16/5</f>
        <v>0</v>
      </c>
      <c r="V16" s="34">
        <f t="shared" si="6"/>
        <v>2021</v>
      </c>
    </row>
    <row r="17" spans="1:22" ht="36" x14ac:dyDescent="0.55000000000000004">
      <c r="A17" s="20" t="s">
        <v>39</v>
      </c>
      <c r="B17" s="4" t="s">
        <v>166</v>
      </c>
      <c r="C17" s="3" t="s">
        <v>167</v>
      </c>
      <c r="D17" s="3" t="s">
        <v>168</v>
      </c>
      <c r="E17" s="3" t="s">
        <v>169</v>
      </c>
      <c r="F17" s="2" t="s">
        <v>21</v>
      </c>
      <c r="G17" s="2" t="s">
        <v>21</v>
      </c>
      <c r="H17" s="2"/>
      <c r="I17" s="2"/>
      <c r="J17" s="2"/>
      <c r="K17" s="29">
        <v>0</v>
      </c>
      <c r="L17" s="29">
        <v>1</v>
      </c>
      <c r="M17" s="29">
        <v>2020</v>
      </c>
      <c r="N17" s="30">
        <f>U17</f>
        <v>0</v>
      </c>
      <c r="O17" s="31">
        <v>0</v>
      </c>
      <c r="P17" s="32">
        <f>N17+O17</f>
        <v>0</v>
      </c>
      <c r="Q17" s="33"/>
      <c r="R17">
        <f>IF(K17&lt;2,IF(K17&lt;1,0,5),10)</f>
        <v>0</v>
      </c>
      <c r="S17">
        <f>IF(R17=10,10-R17*(V17-M17)/10,IF(R17=5,5-R17*(V17-M17)/10,0))</f>
        <v>0</v>
      </c>
      <c r="T17">
        <f>IF(R17&gt;4,IF(S17&lt;2,2,S17),S17)</f>
        <v>0</v>
      </c>
      <c r="U17">
        <f>ROUND(T17/2,0)*L17/5</f>
        <v>0</v>
      </c>
      <c r="V17" s="34">
        <f t="shared" si="6"/>
        <v>2021</v>
      </c>
    </row>
    <row r="18" spans="1:22" ht="54" x14ac:dyDescent="0.55000000000000004">
      <c r="A18" s="20" t="s">
        <v>46</v>
      </c>
      <c r="B18" s="5" t="s">
        <v>46</v>
      </c>
      <c r="C18" s="3" t="s">
        <v>47</v>
      </c>
      <c r="D18" s="3" t="s">
        <v>170</v>
      </c>
      <c r="E18" s="3" t="s">
        <v>48</v>
      </c>
      <c r="F18" s="2" t="s">
        <v>21</v>
      </c>
      <c r="G18" s="2" t="s">
        <v>21</v>
      </c>
      <c r="H18" s="2" t="s">
        <v>21</v>
      </c>
      <c r="I18" s="2" t="s">
        <v>21</v>
      </c>
      <c r="J18" s="2" t="s">
        <v>21</v>
      </c>
      <c r="K18" s="29">
        <v>0</v>
      </c>
      <c r="L18" s="29">
        <v>1</v>
      </c>
      <c r="M18" s="29">
        <v>2020</v>
      </c>
      <c r="N18" s="30">
        <f>U18</f>
        <v>0</v>
      </c>
      <c r="O18" s="31">
        <v>0</v>
      </c>
      <c r="P18" s="32">
        <f>N18+O18</f>
        <v>0</v>
      </c>
      <c r="Q18" s="33"/>
      <c r="R18">
        <f>IF(K18&lt;2,IF(K18&lt;1,0,5),10)</f>
        <v>0</v>
      </c>
      <c r="S18">
        <f>IF(R18=10,10-R18*(V18-M18)/10,IF(R18=5,5-R18*(V18-M18)/10,0))</f>
        <v>0</v>
      </c>
      <c r="T18">
        <f>IF(R18&gt;4,IF(S18&lt;2,2,S18),S18)</f>
        <v>0</v>
      </c>
      <c r="U18">
        <f>ROUND(T18/2,0)*L18/5</f>
        <v>0</v>
      </c>
      <c r="V18" s="34">
        <f t="shared" si="6"/>
        <v>2021</v>
      </c>
    </row>
    <row r="19" spans="1:22" ht="54" x14ac:dyDescent="0.55000000000000004">
      <c r="A19" s="20" t="s">
        <v>49</v>
      </c>
      <c r="B19" s="6" t="s">
        <v>50</v>
      </c>
      <c r="C19" s="3" t="s">
        <v>51</v>
      </c>
      <c r="D19" s="3" t="s">
        <v>171</v>
      </c>
      <c r="E19" s="3"/>
      <c r="F19" s="2" t="s">
        <v>21</v>
      </c>
      <c r="G19" s="2" t="s">
        <v>21</v>
      </c>
      <c r="H19" s="2" t="s">
        <v>21</v>
      </c>
      <c r="I19" s="2" t="s">
        <v>21</v>
      </c>
      <c r="J19" s="2" t="s">
        <v>21</v>
      </c>
      <c r="K19" s="29">
        <v>0</v>
      </c>
      <c r="L19" s="29">
        <v>1</v>
      </c>
      <c r="M19" s="29">
        <v>2020</v>
      </c>
      <c r="N19" s="30">
        <f>U19</f>
        <v>0</v>
      </c>
      <c r="O19" s="31">
        <v>0</v>
      </c>
      <c r="P19" s="32">
        <f>N19+O19</f>
        <v>0</v>
      </c>
      <c r="Q19" s="33"/>
      <c r="R19">
        <f>IF(K19&lt;2,IF(K19&lt;1,0,5),10)</f>
        <v>0</v>
      </c>
      <c r="S19">
        <f>IF(R19=10,10-R19*(V19-M19)/10,IF(R19=5,5-R19*(V19-M19)/10,0))</f>
        <v>0</v>
      </c>
      <c r="T19">
        <f>IF(R19&gt;4,IF(S19&lt;2,2,S19),S19)</f>
        <v>0</v>
      </c>
      <c r="U19">
        <f>ROUND(T19/2,0)*L19/5</f>
        <v>0</v>
      </c>
      <c r="V19" s="34">
        <f t="shared" si="6"/>
        <v>2021</v>
      </c>
    </row>
    <row r="20" spans="1:22" ht="72" x14ac:dyDescent="0.55000000000000004">
      <c r="A20" s="20" t="s">
        <v>49</v>
      </c>
      <c r="B20" s="6" t="s">
        <v>49</v>
      </c>
      <c r="C20" s="3" t="s">
        <v>52</v>
      </c>
      <c r="D20" s="3" t="s">
        <v>172</v>
      </c>
      <c r="E20" s="3" t="s">
        <v>123</v>
      </c>
      <c r="F20" s="2" t="s">
        <v>21</v>
      </c>
      <c r="G20" s="2" t="s">
        <v>21</v>
      </c>
      <c r="H20" s="2" t="s">
        <v>21</v>
      </c>
      <c r="I20" s="2" t="s">
        <v>21</v>
      </c>
      <c r="J20" s="2" t="s">
        <v>21</v>
      </c>
      <c r="K20" s="29">
        <v>0</v>
      </c>
      <c r="L20" s="29">
        <v>1</v>
      </c>
      <c r="M20" s="29">
        <v>2020</v>
      </c>
      <c r="N20" s="30">
        <f t="shared" si="0"/>
        <v>0</v>
      </c>
      <c r="O20" s="31">
        <v>0</v>
      </c>
      <c r="P20" s="32">
        <f t="shared" si="1"/>
        <v>0</v>
      </c>
      <c r="Q20" s="33"/>
      <c r="R20">
        <f t="shared" si="2"/>
        <v>0</v>
      </c>
      <c r="S20">
        <f t="shared" si="3"/>
        <v>0</v>
      </c>
      <c r="T20">
        <f t="shared" si="4"/>
        <v>0</v>
      </c>
      <c r="U20">
        <f t="shared" si="5"/>
        <v>0</v>
      </c>
      <c r="V20" s="34">
        <f t="shared" si="6"/>
        <v>2021</v>
      </c>
    </row>
    <row r="21" spans="1:22" ht="36" x14ac:dyDescent="0.55000000000000004">
      <c r="A21" s="20" t="s">
        <v>49</v>
      </c>
      <c r="B21" s="6" t="s">
        <v>173</v>
      </c>
      <c r="C21" s="3" t="s">
        <v>174</v>
      </c>
      <c r="D21" s="3"/>
      <c r="E21" s="3"/>
      <c r="F21" s="2" t="s">
        <v>21</v>
      </c>
      <c r="G21" s="2" t="s">
        <v>21</v>
      </c>
      <c r="H21" s="2"/>
      <c r="I21" s="2" t="s">
        <v>21</v>
      </c>
      <c r="J21" s="2" t="s">
        <v>21</v>
      </c>
      <c r="K21" s="29">
        <v>0</v>
      </c>
      <c r="L21" s="29">
        <v>1</v>
      </c>
      <c r="M21" s="29">
        <v>2020</v>
      </c>
      <c r="N21" s="30">
        <f t="shared" si="0"/>
        <v>0</v>
      </c>
      <c r="O21" s="31">
        <v>0</v>
      </c>
      <c r="P21" s="32">
        <f t="shared" si="1"/>
        <v>0</v>
      </c>
      <c r="Q21" s="33"/>
      <c r="R21">
        <f t="shared" si="2"/>
        <v>0</v>
      </c>
      <c r="S21">
        <f t="shared" si="3"/>
        <v>0</v>
      </c>
      <c r="T21">
        <f t="shared" si="4"/>
        <v>0</v>
      </c>
      <c r="U21">
        <f t="shared" si="5"/>
        <v>0</v>
      </c>
      <c r="V21" s="34">
        <f t="shared" si="6"/>
        <v>2021</v>
      </c>
    </row>
    <row r="22" spans="1:22" x14ac:dyDescent="0.55000000000000004">
      <c r="A22" s="20" t="s">
        <v>49</v>
      </c>
      <c r="B22" s="6" t="s">
        <v>54</v>
      </c>
      <c r="C22" s="3" t="s">
        <v>55</v>
      </c>
      <c r="D22" s="3" t="s">
        <v>175</v>
      </c>
      <c r="E22" s="3" t="s">
        <v>124</v>
      </c>
      <c r="F22" s="2" t="s">
        <v>21</v>
      </c>
      <c r="G22" s="2"/>
      <c r="H22" s="2" t="s">
        <v>21</v>
      </c>
      <c r="I22" s="2" t="s">
        <v>21</v>
      </c>
      <c r="J22" s="2" t="s">
        <v>21</v>
      </c>
      <c r="K22" s="29">
        <v>0</v>
      </c>
      <c r="L22" s="29">
        <v>1</v>
      </c>
      <c r="M22" s="29">
        <v>2020</v>
      </c>
      <c r="N22" s="30">
        <f t="shared" ref="N22" si="11">U22</f>
        <v>0</v>
      </c>
      <c r="O22" s="31">
        <v>0</v>
      </c>
      <c r="P22" s="32">
        <f t="shared" ref="P22" si="12">N22+O22</f>
        <v>0</v>
      </c>
      <c r="Q22" s="33"/>
      <c r="R22">
        <f t="shared" ref="R22" si="13">IF(K22&lt;2,IF(K22&lt;1,0,5),10)</f>
        <v>0</v>
      </c>
      <c r="S22">
        <f t="shared" ref="S22" si="14">IF(R22=10,10-R22*(V22-M22)/10,IF(R22=5,5-R22*(V22-M22)/10,0))</f>
        <v>0</v>
      </c>
      <c r="T22">
        <f t="shared" ref="T22" si="15">IF(R22&gt;4,IF(S22&lt;2,2,S22),S22)</f>
        <v>0</v>
      </c>
      <c r="U22">
        <f t="shared" ref="U22" si="16">ROUND(T22/2,0)*L22/5</f>
        <v>0</v>
      </c>
      <c r="V22" s="34">
        <f t="shared" ref="V22" si="17">V21</f>
        <v>2021</v>
      </c>
    </row>
    <row r="23" spans="1:22" ht="36" x14ac:dyDescent="0.55000000000000004">
      <c r="A23" s="20" t="s">
        <v>49</v>
      </c>
      <c r="B23" s="6" t="s">
        <v>57</v>
      </c>
      <c r="C23" s="3" t="s">
        <v>58</v>
      </c>
      <c r="D23" s="3" t="s">
        <v>176</v>
      </c>
      <c r="E23" s="3" t="s">
        <v>59</v>
      </c>
      <c r="F23" s="2"/>
      <c r="G23" s="2" t="s">
        <v>21</v>
      </c>
      <c r="H23" s="2" t="s">
        <v>21</v>
      </c>
      <c r="I23" s="2" t="s">
        <v>21</v>
      </c>
      <c r="J23" s="2" t="s">
        <v>21</v>
      </c>
      <c r="K23" s="29">
        <v>0</v>
      </c>
      <c r="L23" s="29">
        <v>1</v>
      </c>
      <c r="M23" s="29">
        <v>2020</v>
      </c>
      <c r="N23" s="30">
        <f>U23</f>
        <v>0</v>
      </c>
      <c r="O23" s="31">
        <v>0</v>
      </c>
      <c r="P23" s="32">
        <f>N23+O23</f>
        <v>0</v>
      </c>
      <c r="Q23" s="33"/>
      <c r="R23">
        <f>IF(K23&lt;2,IF(K23&lt;1,0,5),10)</f>
        <v>0</v>
      </c>
      <c r="S23">
        <f>IF(R23=10,10-R23*(V23-M23)/10,IF(R23=5,5-R23*(V23-M23)/10,0))</f>
        <v>0</v>
      </c>
      <c r="T23">
        <f>IF(R23&gt;4,IF(S23&lt;2,2,S23),S23)</f>
        <v>0</v>
      </c>
      <c r="U23">
        <f>ROUND(T23/2,0)*L23/5</f>
        <v>0</v>
      </c>
      <c r="V23" s="34">
        <f t="shared" si="6"/>
        <v>2021</v>
      </c>
    </row>
    <row r="24" spans="1:22" ht="54" x14ac:dyDescent="0.55000000000000004">
      <c r="A24" s="20" t="s">
        <v>60</v>
      </c>
      <c r="B24" s="8" t="s">
        <v>177</v>
      </c>
      <c r="C24" s="3" t="s">
        <v>178</v>
      </c>
      <c r="D24" s="3" t="s">
        <v>179</v>
      </c>
      <c r="E24" s="3" t="s">
        <v>180</v>
      </c>
      <c r="F24" s="2"/>
      <c r="G24" s="2" t="s">
        <v>21</v>
      </c>
      <c r="H24" s="2"/>
      <c r="I24" s="2"/>
      <c r="J24" s="2"/>
      <c r="K24" s="29">
        <v>0</v>
      </c>
      <c r="L24" s="29">
        <v>1</v>
      </c>
      <c r="M24" s="29">
        <v>2020</v>
      </c>
      <c r="N24" s="30">
        <f t="shared" si="0"/>
        <v>0</v>
      </c>
      <c r="O24" s="31">
        <v>0</v>
      </c>
      <c r="P24" s="32">
        <f t="shared" si="1"/>
        <v>0</v>
      </c>
      <c r="Q24" s="33"/>
      <c r="R24">
        <f t="shared" si="2"/>
        <v>0</v>
      </c>
      <c r="S24">
        <f t="shared" si="3"/>
        <v>0</v>
      </c>
      <c r="T24">
        <f t="shared" si="4"/>
        <v>0</v>
      </c>
      <c r="U24">
        <f t="shared" si="5"/>
        <v>0</v>
      </c>
      <c r="V24" s="34">
        <f t="shared" si="6"/>
        <v>2021</v>
      </c>
    </row>
    <row r="25" spans="1:22" ht="108" x14ac:dyDescent="0.55000000000000004">
      <c r="A25" s="20" t="s">
        <v>60</v>
      </c>
      <c r="B25" s="8" t="s">
        <v>61</v>
      </c>
      <c r="C25" s="3" t="s">
        <v>62</v>
      </c>
      <c r="D25" s="3"/>
      <c r="E25" s="3" t="s">
        <v>125</v>
      </c>
      <c r="F25" s="2"/>
      <c r="G25" s="2" t="s">
        <v>21</v>
      </c>
      <c r="H25" s="2" t="s">
        <v>21</v>
      </c>
      <c r="I25" s="2"/>
      <c r="J25" s="2" t="s">
        <v>21</v>
      </c>
      <c r="K25" s="29">
        <v>0</v>
      </c>
      <c r="L25" s="29">
        <v>1</v>
      </c>
      <c r="M25" s="29">
        <v>2020</v>
      </c>
      <c r="N25" s="30">
        <f t="shared" si="0"/>
        <v>0</v>
      </c>
      <c r="O25" s="31">
        <v>0</v>
      </c>
      <c r="P25" s="32">
        <f t="shared" si="1"/>
        <v>0</v>
      </c>
      <c r="Q25" s="33"/>
      <c r="R25">
        <f t="shared" si="2"/>
        <v>0</v>
      </c>
      <c r="S25">
        <f t="shared" si="3"/>
        <v>0</v>
      </c>
      <c r="T25">
        <f t="shared" si="4"/>
        <v>0</v>
      </c>
      <c r="U25">
        <f t="shared" si="5"/>
        <v>0</v>
      </c>
      <c r="V25" s="34">
        <f t="shared" si="6"/>
        <v>2021</v>
      </c>
    </row>
    <row r="26" spans="1:22" ht="36" x14ac:dyDescent="0.55000000000000004">
      <c r="A26" s="20" t="s">
        <v>60</v>
      </c>
      <c r="B26" s="8" t="s">
        <v>64</v>
      </c>
      <c r="C26" s="3" t="s">
        <v>65</v>
      </c>
      <c r="D26" s="3" t="s">
        <v>181</v>
      </c>
      <c r="E26" s="3" t="s">
        <v>66</v>
      </c>
      <c r="F26" s="2"/>
      <c r="G26" s="2" t="s">
        <v>21</v>
      </c>
      <c r="H26" s="2" t="s">
        <v>21</v>
      </c>
      <c r="I26" s="2" t="s">
        <v>21</v>
      </c>
      <c r="J26" s="2" t="s">
        <v>21</v>
      </c>
      <c r="K26" s="29">
        <v>0</v>
      </c>
      <c r="L26" s="29">
        <v>1</v>
      </c>
      <c r="M26" s="29">
        <v>2020</v>
      </c>
      <c r="N26" s="30">
        <f t="shared" si="0"/>
        <v>0</v>
      </c>
      <c r="O26" s="31">
        <v>0</v>
      </c>
      <c r="P26" s="32">
        <f t="shared" si="1"/>
        <v>0</v>
      </c>
      <c r="Q26" s="33"/>
      <c r="R26">
        <f t="shared" si="2"/>
        <v>0</v>
      </c>
      <c r="S26">
        <f t="shared" si="3"/>
        <v>0</v>
      </c>
      <c r="T26">
        <f t="shared" si="4"/>
        <v>0</v>
      </c>
      <c r="U26">
        <f t="shared" si="5"/>
        <v>0</v>
      </c>
      <c r="V26" s="34">
        <f t="shared" si="6"/>
        <v>2021</v>
      </c>
    </row>
    <row r="27" spans="1:22" x14ac:dyDescent="0.55000000000000004">
      <c r="A27" s="20" t="s">
        <v>60</v>
      </c>
      <c r="B27" s="8" t="s">
        <v>67</v>
      </c>
      <c r="C27" s="3" t="s">
        <v>68</v>
      </c>
      <c r="D27" s="3"/>
      <c r="E27" s="3" t="s">
        <v>69</v>
      </c>
      <c r="F27" s="2" t="s">
        <v>21</v>
      </c>
      <c r="G27" s="2" t="s">
        <v>21</v>
      </c>
      <c r="H27" s="2" t="s">
        <v>21</v>
      </c>
      <c r="I27" s="2"/>
      <c r="J27" s="2" t="s">
        <v>21</v>
      </c>
      <c r="K27" s="29">
        <v>0</v>
      </c>
      <c r="L27" s="29">
        <v>1</v>
      </c>
      <c r="M27" s="29">
        <v>2020</v>
      </c>
      <c r="N27" s="30">
        <f t="shared" si="0"/>
        <v>0</v>
      </c>
      <c r="O27" s="31">
        <v>0</v>
      </c>
      <c r="P27" s="32">
        <f t="shared" si="1"/>
        <v>0</v>
      </c>
      <c r="Q27" s="33"/>
      <c r="R27">
        <f t="shared" si="2"/>
        <v>0</v>
      </c>
      <c r="S27">
        <f t="shared" si="3"/>
        <v>0</v>
      </c>
      <c r="T27">
        <f t="shared" si="4"/>
        <v>0</v>
      </c>
      <c r="U27">
        <f t="shared" si="5"/>
        <v>0</v>
      </c>
      <c r="V27" s="34">
        <f t="shared" si="6"/>
        <v>2021</v>
      </c>
    </row>
    <row r="28" spans="1:22" ht="54" x14ac:dyDescent="0.55000000000000004">
      <c r="A28" s="20" t="s">
        <v>70</v>
      </c>
      <c r="B28" s="10" t="s">
        <v>182</v>
      </c>
      <c r="C28" s="3" t="s">
        <v>183</v>
      </c>
      <c r="D28" s="3" t="s">
        <v>184</v>
      </c>
      <c r="E28" s="3" t="s">
        <v>185</v>
      </c>
      <c r="F28" s="2"/>
      <c r="G28" s="2" t="s">
        <v>21</v>
      </c>
      <c r="H28" s="2"/>
      <c r="I28" s="2" t="s">
        <v>21</v>
      </c>
      <c r="J28" s="2" t="s">
        <v>21</v>
      </c>
      <c r="K28" s="29">
        <v>0</v>
      </c>
      <c r="L28" s="29">
        <v>1</v>
      </c>
      <c r="M28" s="29">
        <v>2020</v>
      </c>
      <c r="N28" s="30">
        <f>U28</f>
        <v>0</v>
      </c>
      <c r="O28" s="31">
        <v>0</v>
      </c>
      <c r="P28" s="32">
        <f>N28+O28</f>
        <v>0</v>
      </c>
      <c r="Q28" s="33"/>
      <c r="R28">
        <f>IF(K28&lt;2,IF(K28&lt;1,0,5),10)</f>
        <v>0</v>
      </c>
      <c r="S28">
        <f>IF(R28=10,10-R28*(V28-M28)/10,IF(R28=5,5-R28*(V28-M28)/10,0))</f>
        <v>0</v>
      </c>
      <c r="T28">
        <f>IF(R28&gt;4,IF(S28&lt;2,2,S28),S28)</f>
        <v>0</v>
      </c>
      <c r="U28">
        <f>ROUND(T28/2,0)*L28/5</f>
        <v>0</v>
      </c>
      <c r="V28" s="34">
        <f t="shared" si="6"/>
        <v>2021</v>
      </c>
    </row>
    <row r="29" spans="1:22" ht="108" x14ac:dyDescent="0.55000000000000004">
      <c r="A29" s="20" t="s">
        <v>70</v>
      </c>
      <c r="B29" s="10" t="s">
        <v>71</v>
      </c>
      <c r="C29" s="3" t="s">
        <v>72</v>
      </c>
      <c r="D29" s="3" t="s">
        <v>186</v>
      </c>
      <c r="E29" s="3" t="s">
        <v>127</v>
      </c>
      <c r="F29" s="2"/>
      <c r="G29" s="2"/>
      <c r="H29" s="2" t="s">
        <v>21</v>
      </c>
      <c r="I29" s="2"/>
      <c r="J29" s="2"/>
      <c r="K29" s="29">
        <v>0</v>
      </c>
      <c r="L29" s="29">
        <v>1</v>
      </c>
      <c r="M29" s="29">
        <v>2020</v>
      </c>
      <c r="N29" s="30">
        <f>U29</f>
        <v>0</v>
      </c>
      <c r="O29" s="31">
        <v>0</v>
      </c>
      <c r="P29" s="32">
        <f>N29+O29</f>
        <v>0</v>
      </c>
      <c r="Q29" s="33"/>
      <c r="R29">
        <f>IF(K29&lt;2,IF(K29&lt;1,0,5),10)</f>
        <v>0</v>
      </c>
      <c r="S29">
        <f>IF(R29=10,10-R29*(V29-M29)/10,IF(R29=5,5-R29*(V29-M29)/10,0))</f>
        <v>0</v>
      </c>
      <c r="T29">
        <f>IF(R29&gt;4,IF(S29&lt;2,2,S29),S29)</f>
        <v>0</v>
      </c>
      <c r="U29">
        <f>ROUND(T29/2,0)*L29/5</f>
        <v>0</v>
      </c>
      <c r="V29" s="34">
        <f t="shared" si="6"/>
        <v>2021</v>
      </c>
    </row>
    <row r="30" spans="1:22" ht="90" x14ac:dyDescent="0.55000000000000004">
      <c r="A30" s="20" t="s">
        <v>70</v>
      </c>
      <c r="B30" s="10" t="s">
        <v>187</v>
      </c>
      <c r="C30" s="3" t="s">
        <v>188</v>
      </c>
      <c r="D30" s="3" t="s">
        <v>189</v>
      </c>
      <c r="E30" s="3" t="s">
        <v>190</v>
      </c>
      <c r="F30" s="2"/>
      <c r="G30" s="2" t="s">
        <v>21</v>
      </c>
      <c r="H30" s="2"/>
      <c r="I30" s="2" t="s">
        <v>21</v>
      </c>
      <c r="J30" s="2" t="s">
        <v>21</v>
      </c>
      <c r="K30" s="29">
        <v>0</v>
      </c>
      <c r="L30" s="29">
        <v>1</v>
      </c>
      <c r="M30" s="29">
        <v>2020</v>
      </c>
      <c r="N30" s="30">
        <f>U30</f>
        <v>0</v>
      </c>
      <c r="O30" s="31">
        <v>0</v>
      </c>
      <c r="P30" s="32">
        <f>N30+O30</f>
        <v>0</v>
      </c>
      <c r="Q30" s="33"/>
      <c r="R30">
        <f>IF(K30&lt;2,IF(K30&lt;1,0,5),10)</f>
        <v>0</v>
      </c>
      <c r="S30">
        <f>IF(R30=10,10-R30*(V30-M30)/10,IF(R30=5,5-R30*(V30-M30)/10,0))</f>
        <v>0</v>
      </c>
      <c r="T30">
        <f>IF(R30&gt;4,IF(S30&lt;2,2,S30),S30)</f>
        <v>0</v>
      </c>
      <c r="U30">
        <f>ROUND(T30/2,0)*L30/5</f>
        <v>0</v>
      </c>
      <c r="V30" s="34">
        <f t="shared" si="6"/>
        <v>2021</v>
      </c>
    </row>
    <row r="31" spans="1:22" ht="72" x14ac:dyDescent="0.55000000000000004">
      <c r="A31" s="20" t="s">
        <v>70</v>
      </c>
      <c r="B31" s="10" t="s">
        <v>74</v>
      </c>
      <c r="C31" s="3" t="s">
        <v>75</v>
      </c>
      <c r="D31" s="3" t="s">
        <v>191</v>
      </c>
      <c r="E31" s="3" t="s">
        <v>129</v>
      </c>
      <c r="F31" s="2"/>
      <c r="G31" s="2"/>
      <c r="H31" s="2" t="s">
        <v>21</v>
      </c>
      <c r="I31" s="2"/>
      <c r="J31" s="2"/>
      <c r="K31" s="29">
        <v>0</v>
      </c>
      <c r="L31" s="29">
        <v>1</v>
      </c>
      <c r="M31" s="29">
        <v>2020</v>
      </c>
      <c r="N31" s="30">
        <f>U31</f>
        <v>0</v>
      </c>
      <c r="O31" s="31">
        <v>0</v>
      </c>
      <c r="P31" s="32">
        <f>N31+O31</f>
        <v>0</v>
      </c>
      <c r="Q31" s="33"/>
      <c r="R31">
        <f>IF(K31&lt;2,IF(K31&lt;1,0,5),10)</f>
        <v>0</v>
      </c>
      <c r="S31">
        <f>IF(R31=10,10-R31*(V31-M31)/10,IF(R31=5,5-R31*(V31-M31)/10,0))</f>
        <v>0</v>
      </c>
      <c r="T31">
        <f>IF(R31&gt;4,IF(S31&lt;2,2,S31),S31)</f>
        <v>0</v>
      </c>
      <c r="U31">
        <f>ROUND(T31/2,0)*L31/5</f>
        <v>0</v>
      </c>
      <c r="V31" s="34">
        <f t="shared" si="6"/>
        <v>2021</v>
      </c>
    </row>
    <row r="32" spans="1:22" ht="54" x14ac:dyDescent="0.55000000000000004">
      <c r="A32" s="20" t="s">
        <v>77</v>
      </c>
      <c r="B32" s="7" t="s">
        <v>78</v>
      </c>
      <c r="C32" s="3" t="s">
        <v>79</v>
      </c>
      <c r="D32" s="3" t="s">
        <v>192</v>
      </c>
      <c r="E32" s="3" t="s">
        <v>130</v>
      </c>
      <c r="F32" s="2" t="s">
        <v>21</v>
      </c>
      <c r="G32" s="2" t="s">
        <v>21</v>
      </c>
      <c r="H32" s="2" t="s">
        <v>21</v>
      </c>
      <c r="I32" s="2" t="s">
        <v>21</v>
      </c>
      <c r="J32" s="2" t="s">
        <v>21</v>
      </c>
      <c r="K32" s="29">
        <v>0</v>
      </c>
      <c r="L32" s="29">
        <v>1</v>
      </c>
      <c r="M32" s="29">
        <v>2020</v>
      </c>
      <c r="N32" s="30">
        <f t="shared" ref="N32:N48" si="18">U32</f>
        <v>0</v>
      </c>
      <c r="O32" s="31">
        <v>0</v>
      </c>
      <c r="P32" s="32">
        <f t="shared" ref="P32:P48" si="19">N32+O32</f>
        <v>0</v>
      </c>
      <c r="Q32" s="33"/>
      <c r="R32">
        <f t="shared" ref="R32:R48" si="20">IF(K32&lt;2,IF(K32&lt;1,0,5),10)</f>
        <v>0</v>
      </c>
      <c r="S32">
        <f t="shared" ref="S32:S48" si="21">IF(R32=10,10-R32*(V32-M32)/10,IF(R32=5,5-R32*(V32-M32)/10,0))</f>
        <v>0</v>
      </c>
      <c r="T32">
        <f t="shared" ref="T32:T48" si="22">IF(R32&gt;4,IF(S32&lt;2,2,S32),S32)</f>
        <v>0</v>
      </c>
      <c r="U32">
        <f t="shared" ref="U32:U48" si="23">ROUND(T32/2,0)*L32/5</f>
        <v>0</v>
      </c>
      <c r="V32" s="34">
        <f t="shared" si="6"/>
        <v>2021</v>
      </c>
    </row>
    <row r="33" spans="1:22" ht="90" x14ac:dyDescent="0.55000000000000004">
      <c r="A33" s="20" t="s">
        <v>77</v>
      </c>
      <c r="B33" s="7" t="s">
        <v>77</v>
      </c>
      <c r="C33" s="3" t="s">
        <v>81</v>
      </c>
      <c r="D33" s="38" t="s">
        <v>193</v>
      </c>
      <c r="E33" s="3" t="s">
        <v>132</v>
      </c>
      <c r="F33" s="2" t="s">
        <v>21</v>
      </c>
      <c r="G33" s="2" t="s">
        <v>21</v>
      </c>
      <c r="H33" s="2" t="s">
        <v>21</v>
      </c>
      <c r="I33" s="2" t="s">
        <v>21</v>
      </c>
      <c r="J33" s="2"/>
      <c r="K33" s="29">
        <v>0</v>
      </c>
      <c r="L33" s="29">
        <v>1</v>
      </c>
      <c r="M33" s="29">
        <v>2020</v>
      </c>
      <c r="N33" s="30">
        <f t="shared" si="18"/>
        <v>0</v>
      </c>
      <c r="O33" s="31">
        <v>0</v>
      </c>
      <c r="P33" s="32">
        <f t="shared" si="19"/>
        <v>0</v>
      </c>
      <c r="Q33" s="33"/>
      <c r="R33">
        <f t="shared" si="20"/>
        <v>0</v>
      </c>
      <c r="S33">
        <f t="shared" si="21"/>
        <v>0</v>
      </c>
      <c r="T33">
        <f t="shared" si="22"/>
        <v>0</v>
      </c>
      <c r="U33">
        <f t="shared" si="23"/>
        <v>0</v>
      </c>
      <c r="V33" s="34">
        <f t="shared" si="6"/>
        <v>2021</v>
      </c>
    </row>
    <row r="34" spans="1:22" ht="90" x14ac:dyDescent="0.55000000000000004">
      <c r="A34" s="20" t="s">
        <v>194</v>
      </c>
      <c r="B34" s="37" t="s">
        <v>194</v>
      </c>
      <c r="C34" s="3" t="s">
        <v>195</v>
      </c>
      <c r="D34" s="3"/>
      <c r="E34" s="3" t="s">
        <v>196</v>
      </c>
      <c r="F34" s="2" t="s">
        <v>21</v>
      </c>
      <c r="G34" s="2" t="s">
        <v>21</v>
      </c>
      <c r="H34" s="2"/>
      <c r="I34" s="2" t="s">
        <v>21</v>
      </c>
      <c r="J34" s="2" t="s">
        <v>21</v>
      </c>
      <c r="K34" s="29">
        <v>0</v>
      </c>
      <c r="L34" s="29">
        <v>1</v>
      </c>
      <c r="M34" s="29">
        <v>2020</v>
      </c>
      <c r="N34" s="30">
        <f t="shared" si="18"/>
        <v>0</v>
      </c>
      <c r="O34" s="31">
        <v>0</v>
      </c>
      <c r="P34" s="32">
        <f t="shared" si="19"/>
        <v>0</v>
      </c>
      <c r="Q34" s="33"/>
      <c r="R34">
        <f t="shared" si="20"/>
        <v>0</v>
      </c>
      <c r="S34">
        <f t="shared" si="21"/>
        <v>0</v>
      </c>
      <c r="T34">
        <f t="shared" si="22"/>
        <v>0</v>
      </c>
      <c r="U34">
        <f t="shared" si="23"/>
        <v>0</v>
      </c>
      <c r="V34" s="34">
        <f t="shared" si="6"/>
        <v>2021</v>
      </c>
    </row>
    <row r="35" spans="1:22" ht="72" x14ac:dyDescent="0.55000000000000004">
      <c r="A35" s="20" t="s">
        <v>194</v>
      </c>
      <c r="B35" s="37" t="s">
        <v>197</v>
      </c>
      <c r="C35" s="3" t="s">
        <v>198</v>
      </c>
      <c r="D35" s="3" t="s">
        <v>199</v>
      </c>
      <c r="E35" s="3" t="s">
        <v>200</v>
      </c>
      <c r="F35" s="2"/>
      <c r="G35" s="2"/>
      <c r="H35" s="2"/>
      <c r="I35" s="2" t="s">
        <v>21</v>
      </c>
      <c r="J35" s="2" t="s">
        <v>21</v>
      </c>
      <c r="K35" s="29">
        <v>0</v>
      </c>
      <c r="L35" s="29">
        <v>1</v>
      </c>
      <c r="M35" s="29">
        <v>2020</v>
      </c>
      <c r="N35" s="30">
        <f t="shared" ref="N35:N36" si="24">U35</f>
        <v>0</v>
      </c>
      <c r="O35" s="31">
        <v>0</v>
      </c>
      <c r="P35" s="32">
        <f t="shared" ref="P35:P36" si="25">N35+O35</f>
        <v>0</v>
      </c>
      <c r="Q35" s="33"/>
      <c r="R35">
        <f t="shared" ref="R35:R36" si="26">IF(K35&lt;2,IF(K35&lt;1,0,5),10)</f>
        <v>0</v>
      </c>
      <c r="S35">
        <f t="shared" ref="S35:S36" si="27">IF(R35=10,10-R35*(V35-M35)/10,IF(R35=5,5-R35*(V35-M35)/10,0))</f>
        <v>0</v>
      </c>
      <c r="T35">
        <f t="shared" ref="T35:T36" si="28">IF(R35&gt;4,IF(S35&lt;2,2,S35),S35)</f>
        <v>0</v>
      </c>
      <c r="U35">
        <f t="shared" ref="U35:U36" si="29">ROUND(T35/2,0)*L35/5</f>
        <v>0</v>
      </c>
      <c r="V35" s="34">
        <f t="shared" si="6"/>
        <v>2021</v>
      </c>
    </row>
    <row r="36" spans="1:22" x14ac:dyDescent="0.55000000000000004">
      <c r="A36" s="20" t="s">
        <v>194</v>
      </c>
      <c r="B36" s="37" t="s">
        <v>201</v>
      </c>
      <c r="C36" s="3" t="s">
        <v>202</v>
      </c>
      <c r="D36" s="3"/>
      <c r="E36" s="3"/>
      <c r="F36" s="2" t="s">
        <v>21</v>
      </c>
      <c r="G36" s="2"/>
      <c r="H36" s="2"/>
      <c r="I36" s="2" t="s">
        <v>21</v>
      </c>
      <c r="J36" s="2" t="s">
        <v>21</v>
      </c>
      <c r="K36" s="29">
        <v>0</v>
      </c>
      <c r="L36" s="29">
        <v>1</v>
      </c>
      <c r="M36" s="29">
        <v>2020</v>
      </c>
      <c r="N36" s="30">
        <f t="shared" si="24"/>
        <v>0</v>
      </c>
      <c r="O36" s="31">
        <v>0</v>
      </c>
      <c r="P36" s="32">
        <f t="shared" si="25"/>
        <v>0</v>
      </c>
      <c r="Q36" s="33"/>
      <c r="R36">
        <f t="shared" si="26"/>
        <v>0</v>
      </c>
      <c r="S36">
        <f t="shared" si="27"/>
        <v>0</v>
      </c>
      <c r="T36">
        <f t="shared" si="28"/>
        <v>0</v>
      </c>
      <c r="U36">
        <f t="shared" si="29"/>
        <v>0</v>
      </c>
      <c r="V36" s="34">
        <f t="shared" si="6"/>
        <v>2021</v>
      </c>
    </row>
    <row r="37" spans="1:22" ht="54" x14ac:dyDescent="0.55000000000000004">
      <c r="A37" s="20" t="s">
        <v>83</v>
      </c>
      <c r="B37" s="4" t="s">
        <v>203</v>
      </c>
      <c r="C37" s="3" t="s">
        <v>204</v>
      </c>
      <c r="D37" s="3" t="s">
        <v>205</v>
      </c>
      <c r="E37" s="3" t="s">
        <v>206</v>
      </c>
      <c r="F37" s="2"/>
      <c r="G37" s="2" t="s">
        <v>21</v>
      </c>
      <c r="H37" s="2"/>
      <c r="I37" s="2" t="s">
        <v>21</v>
      </c>
      <c r="J37" s="2" t="s">
        <v>21</v>
      </c>
      <c r="K37" s="29">
        <v>0</v>
      </c>
      <c r="L37" s="29">
        <v>1</v>
      </c>
      <c r="M37" s="29">
        <v>2020</v>
      </c>
      <c r="N37" s="30">
        <f>U37</f>
        <v>0</v>
      </c>
      <c r="O37" s="31">
        <v>0</v>
      </c>
      <c r="P37" s="32">
        <f>N37+O37</f>
        <v>0</v>
      </c>
      <c r="Q37" s="33"/>
      <c r="R37">
        <f>IF(K37&lt;2,IF(K37&lt;1,0,5),10)</f>
        <v>0</v>
      </c>
      <c r="S37">
        <f>IF(R37=10,10-R37*(V37-M37)/10,IF(R37=5,5-R37*(V37-M37)/10,0))</f>
        <v>0</v>
      </c>
      <c r="T37">
        <f>IF(R37&gt;4,IF(S37&lt;2,2,S37),S37)</f>
        <v>0</v>
      </c>
      <c r="U37">
        <f>ROUND(T37/2,0)*L37/5</f>
        <v>0</v>
      </c>
      <c r="V37" s="34">
        <f t="shared" si="6"/>
        <v>2021</v>
      </c>
    </row>
    <row r="38" spans="1:22" ht="36" x14ac:dyDescent="0.55000000000000004">
      <c r="A38" s="20" t="s">
        <v>83</v>
      </c>
      <c r="B38" s="4" t="s">
        <v>84</v>
      </c>
      <c r="C38" s="3" t="s">
        <v>85</v>
      </c>
      <c r="D38" s="3" t="s">
        <v>207</v>
      </c>
      <c r="E38" s="3" t="s">
        <v>133</v>
      </c>
      <c r="F38" s="2"/>
      <c r="G38" s="2"/>
      <c r="H38" s="2" t="s">
        <v>21</v>
      </c>
      <c r="I38" s="2"/>
      <c r="J38" s="2" t="s">
        <v>21</v>
      </c>
      <c r="K38" s="29">
        <v>0</v>
      </c>
      <c r="L38" s="29">
        <v>1</v>
      </c>
      <c r="M38" s="29">
        <v>2020</v>
      </c>
      <c r="N38" s="30">
        <f>U38</f>
        <v>0</v>
      </c>
      <c r="O38" s="31">
        <v>0</v>
      </c>
      <c r="P38" s="32">
        <f>N38+O38</f>
        <v>0</v>
      </c>
      <c r="Q38" s="33"/>
      <c r="R38">
        <f>IF(K38&lt;2,IF(K38&lt;1,0,5),10)</f>
        <v>0</v>
      </c>
      <c r="S38">
        <f>IF(R38=10,10-R38*(V38-M38)/10,IF(R38=5,5-R38*(V38-M38)/10,0))</f>
        <v>0</v>
      </c>
      <c r="T38">
        <f>IF(R38&gt;4,IF(S38&lt;2,2,S38),S38)</f>
        <v>0</v>
      </c>
      <c r="U38">
        <f>ROUND(T38/2,0)*L38/5</f>
        <v>0</v>
      </c>
      <c r="V38" s="34">
        <f t="shared" si="6"/>
        <v>2021</v>
      </c>
    </row>
    <row r="39" spans="1:22" ht="54" customHeight="1" x14ac:dyDescent="0.55000000000000004">
      <c r="A39" s="20" t="s">
        <v>83</v>
      </c>
      <c r="B39" s="4" t="s">
        <v>208</v>
      </c>
      <c r="C39" s="3" t="s">
        <v>209</v>
      </c>
      <c r="D39" s="3"/>
      <c r="E39" s="3"/>
      <c r="F39" s="2"/>
      <c r="G39" s="2" t="s">
        <v>21</v>
      </c>
      <c r="H39" s="2"/>
      <c r="I39" s="2" t="s">
        <v>21</v>
      </c>
      <c r="J39" s="2" t="s">
        <v>21</v>
      </c>
      <c r="K39" s="29">
        <v>0</v>
      </c>
      <c r="L39" s="29">
        <v>1</v>
      </c>
      <c r="M39" s="29">
        <v>2020</v>
      </c>
      <c r="N39" s="30">
        <f>U39</f>
        <v>0</v>
      </c>
      <c r="O39" s="31">
        <v>0</v>
      </c>
      <c r="P39" s="32">
        <f>N39+O39</f>
        <v>0</v>
      </c>
      <c r="Q39" s="33"/>
      <c r="R39">
        <f>IF(K39&lt;2,IF(K39&lt;1,0,5),10)</f>
        <v>0</v>
      </c>
      <c r="S39">
        <f>IF(R39=10,10-R39*(V39-M39)/10,IF(R39=5,5-R39*(V39-M39)/10,0))</f>
        <v>0</v>
      </c>
      <c r="T39">
        <f>IF(R39&gt;4,IF(S39&lt;2,2,S39),S39)</f>
        <v>0</v>
      </c>
      <c r="U39">
        <f>ROUND(T39/2,0)*L39/5</f>
        <v>0</v>
      </c>
      <c r="V39" s="34">
        <f t="shared" si="6"/>
        <v>2021</v>
      </c>
    </row>
    <row r="40" spans="1:22" ht="144" x14ac:dyDescent="0.55000000000000004">
      <c r="A40" s="20" t="s">
        <v>83</v>
      </c>
      <c r="B40" s="4" t="s">
        <v>87</v>
      </c>
      <c r="C40" s="3" t="s">
        <v>88</v>
      </c>
      <c r="D40" s="3"/>
      <c r="E40" s="3" t="s">
        <v>135</v>
      </c>
      <c r="F40" s="2"/>
      <c r="G40" s="2" t="s">
        <v>21</v>
      </c>
      <c r="H40" s="2" t="s">
        <v>21</v>
      </c>
      <c r="I40" s="2" t="s">
        <v>21</v>
      </c>
      <c r="J40" s="2"/>
      <c r="K40" s="29">
        <v>0</v>
      </c>
      <c r="L40" s="29">
        <v>1</v>
      </c>
      <c r="M40" s="29">
        <v>2020</v>
      </c>
      <c r="N40" s="30">
        <f>U40</f>
        <v>0</v>
      </c>
      <c r="O40" s="31">
        <v>0</v>
      </c>
      <c r="P40" s="32">
        <f>N40+O40</f>
        <v>0</v>
      </c>
      <c r="Q40" s="33"/>
      <c r="R40">
        <f>IF(K40&lt;2,IF(K40&lt;1,0,5),10)</f>
        <v>0</v>
      </c>
      <c r="S40">
        <f>IF(R40=10,10-R40*(V40-M40)/10,IF(R40=5,5-R40*(V40-M40)/10,0))</f>
        <v>0</v>
      </c>
      <c r="T40">
        <f>IF(R40&gt;4,IF(S40&lt;2,2,S40),S40)</f>
        <v>0</v>
      </c>
      <c r="U40">
        <f>ROUND(T40/2,0)*L40/5</f>
        <v>0</v>
      </c>
      <c r="V40" s="34">
        <f t="shared" si="6"/>
        <v>2021</v>
      </c>
    </row>
    <row r="41" spans="1:22" ht="54" x14ac:dyDescent="0.55000000000000004">
      <c r="A41" s="20"/>
      <c r="B41" s="4" t="s">
        <v>210</v>
      </c>
      <c r="C41" s="3" t="s">
        <v>211</v>
      </c>
      <c r="D41" s="3" t="s">
        <v>212</v>
      </c>
      <c r="E41" s="3" t="s">
        <v>213</v>
      </c>
      <c r="F41" s="2"/>
      <c r="G41" s="2" t="s">
        <v>21</v>
      </c>
      <c r="H41" s="2"/>
      <c r="I41" s="2" t="s">
        <v>21</v>
      </c>
      <c r="J41" s="2"/>
      <c r="K41" s="29">
        <v>0</v>
      </c>
      <c r="L41" s="29">
        <v>1</v>
      </c>
      <c r="M41" s="29">
        <v>2020</v>
      </c>
      <c r="N41" s="30">
        <f t="shared" ref="N41" si="30">U41</f>
        <v>0</v>
      </c>
      <c r="O41" s="31">
        <v>0</v>
      </c>
      <c r="P41" s="32">
        <f t="shared" ref="P41" si="31">N41+O41</f>
        <v>0</v>
      </c>
      <c r="Q41" s="33"/>
      <c r="R41">
        <f t="shared" ref="R41" si="32">IF(K41&lt;2,IF(K41&lt;1,0,5),10)</f>
        <v>0</v>
      </c>
      <c r="S41">
        <f t="shared" ref="S41" si="33">IF(R41=10,10-R41*(V41-M41)/10,IF(R41=5,5-R41*(V41-M41)/10,0))</f>
        <v>0</v>
      </c>
      <c r="T41">
        <f t="shared" ref="T41" si="34">IF(R41&gt;4,IF(S41&lt;2,2,S41),S41)</f>
        <v>0</v>
      </c>
      <c r="U41">
        <f t="shared" ref="U41" si="35">ROUND(T41/2,0)*L41/5</f>
        <v>0</v>
      </c>
      <c r="V41" s="34">
        <f t="shared" ref="V41" si="36">V40</f>
        <v>2021</v>
      </c>
    </row>
    <row r="42" spans="1:22" x14ac:dyDescent="0.55000000000000004">
      <c r="A42" s="20" t="s">
        <v>90</v>
      </c>
      <c r="B42" s="5" t="s">
        <v>214</v>
      </c>
      <c r="C42" s="3" t="s">
        <v>215</v>
      </c>
      <c r="D42" s="3"/>
      <c r="E42" s="3"/>
      <c r="F42" s="2"/>
      <c r="G42" s="2" t="s">
        <v>21</v>
      </c>
      <c r="H42" s="2"/>
      <c r="I42" s="2" t="s">
        <v>21</v>
      </c>
      <c r="J42" s="2" t="s">
        <v>21</v>
      </c>
      <c r="K42" s="29">
        <v>0</v>
      </c>
      <c r="L42" s="29">
        <v>1</v>
      </c>
      <c r="M42" s="29">
        <v>2020</v>
      </c>
      <c r="N42" s="30">
        <f>U42</f>
        <v>0</v>
      </c>
      <c r="O42" s="31">
        <v>0</v>
      </c>
      <c r="P42" s="32">
        <f>N42+O42</f>
        <v>0</v>
      </c>
      <c r="Q42" s="33"/>
      <c r="R42">
        <f>IF(K42&lt;2,IF(K42&lt;1,0,5),10)</f>
        <v>0</v>
      </c>
      <c r="S42">
        <f>IF(R42=10,10-R42*(V42-M42)/10,IF(R42=5,5-R42*(V42-M42)/10,0))</f>
        <v>0</v>
      </c>
      <c r="T42">
        <f>IF(R42&gt;4,IF(S42&lt;2,2,S42),S42)</f>
        <v>0</v>
      </c>
      <c r="U42">
        <f>ROUND(T42/2,0)*L42/5</f>
        <v>0</v>
      </c>
      <c r="V42" s="34">
        <f t="shared" si="6"/>
        <v>2021</v>
      </c>
    </row>
    <row r="43" spans="1:22" ht="90" x14ac:dyDescent="0.55000000000000004">
      <c r="A43" s="20" t="s">
        <v>90</v>
      </c>
      <c r="B43" s="5" t="s">
        <v>91</v>
      </c>
      <c r="C43" s="3" t="s">
        <v>92</v>
      </c>
      <c r="D43" s="3" t="s">
        <v>216</v>
      </c>
      <c r="E43" s="3" t="s">
        <v>93</v>
      </c>
      <c r="F43" s="2"/>
      <c r="G43" s="2"/>
      <c r="H43" s="2" t="s">
        <v>21</v>
      </c>
      <c r="I43" s="2" t="s">
        <v>21</v>
      </c>
      <c r="J43" s="2"/>
      <c r="K43" s="29">
        <v>0</v>
      </c>
      <c r="L43" s="29">
        <v>1</v>
      </c>
      <c r="M43" s="29">
        <v>2020</v>
      </c>
      <c r="N43" s="30">
        <f t="shared" si="18"/>
        <v>0</v>
      </c>
      <c r="O43" s="31">
        <v>0</v>
      </c>
      <c r="P43" s="32">
        <f t="shared" si="19"/>
        <v>0</v>
      </c>
      <c r="Q43" s="33"/>
      <c r="R43">
        <f t="shared" si="20"/>
        <v>0</v>
      </c>
      <c r="S43">
        <f t="shared" si="21"/>
        <v>0</v>
      </c>
      <c r="T43">
        <f t="shared" si="22"/>
        <v>0</v>
      </c>
      <c r="U43">
        <f t="shared" si="23"/>
        <v>0</v>
      </c>
      <c r="V43" s="34">
        <f t="shared" si="6"/>
        <v>2021</v>
      </c>
    </row>
    <row r="44" spans="1:22" ht="90" x14ac:dyDescent="0.55000000000000004">
      <c r="A44" s="20" t="s">
        <v>90</v>
      </c>
      <c r="B44" s="5" t="s">
        <v>94</v>
      </c>
      <c r="C44" s="3" t="s">
        <v>95</v>
      </c>
      <c r="D44" s="3" t="s">
        <v>217</v>
      </c>
      <c r="E44" s="3" t="s">
        <v>96</v>
      </c>
      <c r="F44" s="2"/>
      <c r="G44" s="2"/>
      <c r="H44" s="2" t="s">
        <v>21</v>
      </c>
      <c r="I44" s="2" t="s">
        <v>21</v>
      </c>
      <c r="J44" s="2" t="s">
        <v>21</v>
      </c>
      <c r="K44" s="29">
        <v>0</v>
      </c>
      <c r="L44" s="29">
        <v>1</v>
      </c>
      <c r="M44" s="29">
        <v>2020</v>
      </c>
      <c r="N44" s="30">
        <f t="shared" si="18"/>
        <v>0</v>
      </c>
      <c r="O44" s="31">
        <v>0</v>
      </c>
      <c r="P44" s="32">
        <f t="shared" si="19"/>
        <v>0</v>
      </c>
      <c r="Q44" s="33"/>
      <c r="R44">
        <f t="shared" si="20"/>
        <v>0</v>
      </c>
      <c r="S44">
        <f t="shared" si="21"/>
        <v>0</v>
      </c>
      <c r="T44">
        <f t="shared" si="22"/>
        <v>0</v>
      </c>
      <c r="U44">
        <f t="shared" si="23"/>
        <v>0</v>
      </c>
      <c r="V44" s="34">
        <f t="shared" ref="V44" si="37">V43</f>
        <v>2021</v>
      </c>
    </row>
    <row r="45" spans="1:22" x14ac:dyDescent="0.55000000000000004">
      <c r="A45" s="20" t="s">
        <v>90</v>
      </c>
      <c r="B45" s="5" t="s">
        <v>97</v>
      </c>
      <c r="C45" s="3" t="s">
        <v>98</v>
      </c>
      <c r="D45" s="3"/>
      <c r="E45" s="3"/>
      <c r="F45" s="2"/>
      <c r="G45" s="2"/>
      <c r="H45" s="2" t="s">
        <v>21</v>
      </c>
      <c r="I45" s="2"/>
      <c r="J45" s="2" t="s">
        <v>21</v>
      </c>
      <c r="K45" s="29">
        <v>0</v>
      </c>
      <c r="L45" s="29">
        <v>1</v>
      </c>
      <c r="M45" s="29">
        <v>2020</v>
      </c>
      <c r="N45" s="30">
        <f>U45</f>
        <v>0</v>
      </c>
      <c r="O45" s="31">
        <v>0</v>
      </c>
      <c r="P45" s="32">
        <f>N45+O45</f>
        <v>0</v>
      </c>
      <c r="Q45" s="33"/>
      <c r="R45">
        <f>IF(K45&lt;2,IF(K45&lt;1,0,5),10)</f>
        <v>0</v>
      </c>
      <c r="S45">
        <f>IF(R45=10,10-R45*(V45-M45)/10,IF(R45=5,5-R45*(V45-M45)/10,0))</f>
        <v>0</v>
      </c>
      <c r="T45">
        <f>IF(R45&gt;4,IF(S45&lt;2,2,S45),S45)</f>
        <v>0</v>
      </c>
      <c r="U45">
        <f>ROUND(T45/2,0)*L45/5</f>
        <v>0</v>
      </c>
      <c r="V45" s="34">
        <f t="shared" si="6"/>
        <v>2021</v>
      </c>
    </row>
    <row r="46" spans="1:22" ht="36" x14ac:dyDescent="0.55000000000000004">
      <c r="A46" s="20"/>
      <c r="B46" s="5" t="s">
        <v>99</v>
      </c>
      <c r="C46" s="3" t="s">
        <v>100</v>
      </c>
      <c r="D46" s="3" t="s">
        <v>218</v>
      </c>
      <c r="E46" s="3" t="s">
        <v>101</v>
      </c>
      <c r="F46" s="2"/>
      <c r="G46" s="2"/>
      <c r="H46" s="2" t="s">
        <v>21</v>
      </c>
      <c r="I46" s="2" t="s">
        <v>21</v>
      </c>
      <c r="J46" s="2"/>
      <c r="K46" s="29">
        <v>0</v>
      </c>
      <c r="L46" s="29">
        <v>1</v>
      </c>
      <c r="M46" s="29">
        <v>2020</v>
      </c>
      <c r="N46" s="30">
        <f t="shared" ref="N46" si="38">U46</f>
        <v>0</v>
      </c>
      <c r="O46" s="31">
        <v>0</v>
      </c>
      <c r="P46" s="32">
        <f t="shared" ref="P46" si="39">N46+O46</f>
        <v>0</v>
      </c>
      <c r="Q46" s="33"/>
      <c r="R46">
        <f t="shared" ref="R46" si="40">IF(K46&lt;2,IF(K46&lt;1,0,5),10)</f>
        <v>0</v>
      </c>
      <c r="S46">
        <f t="shared" ref="S46" si="41">IF(R46=10,10-R46*(V46-M46)/10,IF(R46=5,5-R46*(V46-M46)/10,0))</f>
        <v>0</v>
      </c>
      <c r="T46">
        <f t="shared" ref="T46" si="42">IF(R46&gt;4,IF(S46&lt;2,2,S46),S46)</f>
        <v>0</v>
      </c>
      <c r="U46">
        <f t="shared" ref="U46" si="43">ROUND(T46/2,0)*L46/5</f>
        <v>0</v>
      </c>
      <c r="V46" s="34">
        <f t="shared" ref="V46" si="44">V45</f>
        <v>2021</v>
      </c>
    </row>
    <row r="47" spans="1:22" ht="54" x14ac:dyDescent="0.55000000000000004">
      <c r="A47" s="20" t="s">
        <v>90</v>
      </c>
      <c r="B47" s="5" t="s">
        <v>102</v>
      </c>
      <c r="C47" s="3" t="s">
        <v>103</v>
      </c>
      <c r="D47" s="3"/>
      <c r="E47" s="3" t="s">
        <v>104</v>
      </c>
      <c r="F47" s="2"/>
      <c r="G47" s="2"/>
      <c r="H47" s="2" t="s">
        <v>21</v>
      </c>
      <c r="I47" s="2" t="s">
        <v>21</v>
      </c>
      <c r="J47" s="2" t="s">
        <v>21</v>
      </c>
      <c r="K47" s="29">
        <v>0</v>
      </c>
      <c r="L47" s="29">
        <v>1</v>
      </c>
      <c r="M47" s="29">
        <v>2020</v>
      </c>
      <c r="N47" s="30">
        <f t="shared" si="18"/>
        <v>0</v>
      </c>
      <c r="O47" s="31">
        <v>0</v>
      </c>
      <c r="P47" s="32">
        <f t="shared" si="19"/>
        <v>0</v>
      </c>
      <c r="Q47" s="33"/>
      <c r="R47">
        <f t="shared" si="20"/>
        <v>0</v>
      </c>
      <c r="S47">
        <f t="shared" si="21"/>
        <v>0</v>
      </c>
      <c r="T47">
        <f t="shared" si="22"/>
        <v>0</v>
      </c>
      <c r="U47">
        <f t="shared" si="23"/>
        <v>0</v>
      </c>
      <c r="V47" s="34">
        <f t="shared" si="6"/>
        <v>2021</v>
      </c>
    </row>
    <row r="48" spans="1:22" ht="126" x14ac:dyDescent="0.55000000000000004">
      <c r="A48" s="20" t="s">
        <v>90</v>
      </c>
      <c r="B48" s="5" t="s">
        <v>105</v>
      </c>
      <c r="C48" s="3" t="s">
        <v>106</v>
      </c>
      <c r="D48" s="3" t="s">
        <v>219</v>
      </c>
      <c r="E48" s="3" t="s">
        <v>137</v>
      </c>
      <c r="F48" s="2"/>
      <c r="G48" s="2"/>
      <c r="H48" s="2" t="s">
        <v>21</v>
      </c>
      <c r="I48" s="2" t="s">
        <v>21</v>
      </c>
      <c r="J48" s="2" t="s">
        <v>21</v>
      </c>
      <c r="K48" s="29">
        <v>0</v>
      </c>
      <c r="L48" s="29">
        <v>1</v>
      </c>
      <c r="M48" s="29">
        <v>2020</v>
      </c>
      <c r="N48" s="30">
        <f t="shared" si="18"/>
        <v>0</v>
      </c>
      <c r="O48" s="31">
        <v>0</v>
      </c>
      <c r="P48" s="32">
        <f t="shared" si="19"/>
        <v>0</v>
      </c>
      <c r="Q48" s="33"/>
      <c r="R48">
        <f t="shared" si="20"/>
        <v>0</v>
      </c>
      <c r="S48">
        <f t="shared" si="21"/>
        <v>0</v>
      </c>
      <c r="T48">
        <f t="shared" si="22"/>
        <v>0</v>
      </c>
      <c r="U48">
        <f t="shared" si="23"/>
        <v>0</v>
      </c>
      <c r="V48" s="34">
        <f t="shared" si="6"/>
        <v>2021</v>
      </c>
    </row>
    <row r="49" spans="1:22" ht="54" x14ac:dyDescent="0.55000000000000004">
      <c r="A49" s="20" t="s">
        <v>90</v>
      </c>
      <c r="B49" s="5" t="s">
        <v>220</v>
      </c>
      <c r="C49" s="3" t="s">
        <v>221</v>
      </c>
      <c r="D49" s="3" t="s">
        <v>222</v>
      </c>
      <c r="E49" s="3" t="s">
        <v>223</v>
      </c>
      <c r="F49" s="2"/>
      <c r="G49" s="2" t="s">
        <v>21</v>
      </c>
      <c r="H49" s="2"/>
      <c r="I49" s="2" t="s">
        <v>21</v>
      </c>
      <c r="J49" s="2" t="s">
        <v>21</v>
      </c>
      <c r="K49" s="29">
        <v>0</v>
      </c>
      <c r="L49" s="29">
        <v>1</v>
      </c>
      <c r="M49" s="29">
        <v>2020</v>
      </c>
      <c r="N49" s="30">
        <f t="shared" ref="N49" si="45">U49</f>
        <v>0</v>
      </c>
      <c r="O49" s="31">
        <v>0</v>
      </c>
      <c r="P49" s="32">
        <f t="shared" ref="P49" si="46">N49+O49</f>
        <v>0</v>
      </c>
      <c r="Q49" s="33"/>
      <c r="R49">
        <f t="shared" ref="R49" si="47">IF(K49&lt;2,IF(K49&lt;1,0,5),10)</f>
        <v>0</v>
      </c>
      <c r="S49">
        <f t="shared" ref="S49" si="48">IF(R49=10,10-R49*(V49-M49)/10,IF(R49=5,5-R49*(V49-M49)/10,0))</f>
        <v>0</v>
      </c>
      <c r="T49">
        <f t="shared" ref="T49" si="49">IF(R49&gt;4,IF(S49&lt;2,2,S49),S49)</f>
        <v>0</v>
      </c>
      <c r="U49">
        <f t="shared" ref="U49" si="50">ROUND(T49/2,0)*L49/5</f>
        <v>0</v>
      </c>
      <c r="V49" s="34">
        <f t="shared" si="6"/>
        <v>2021</v>
      </c>
    </row>
    <row r="50" spans="1:22" ht="72" x14ac:dyDescent="0.55000000000000004">
      <c r="A50" s="20" t="s">
        <v>108</v>
      </c>
      <c r="B50" s="6" t="s">
        <v>109</v>
      </c>
      <c r="C50" s="3" t="s">
        <v>110</v>
      </c>
      <c r="D50" s="3" t="s">
        <v>224</v>
      </c>
      <c r="E50" s="3" t="s">
        <v>138</v>
      </c>
      <c r="F50" s="2" t="s">
        <v>21</v>
      </c>
      <c r="G50" s="2"/>
      <c r="H50" s="2" t="s">
        <v>21</v>
      </c>
      <c r="I50" s="2"/>
      <c r="J50" s="2" t="s">
        <v>21</v>
      </c>
      <c r="K50" s="29">
        <v>0</v>
      </c>
      <c r="L50" s="29">
        <v>1</v>
      </c>
      <c r="M50" s="29">
        <v>2020</v>
      </c>
      <c r="N50" s="30">
        <f t="shared" si="0"/>
        <v>0</v>
      </c>
      <c r="O50" s="31">
        <v>0</v>
      </c>
      <c r="P50" s="32">
        <f t="shared" si="1"/>
        <v>0</v>
      </c>
      <c r="Q50" s="33"/>
      <c r="R50">
        <f t="shared" si="2"/>
        <v>0</v>
      </c>
      <c r="S50">
        <f t="shared" si="3"/>
        <v>0</v>
      </c>
      <c r="T50">
        <f t="shared" si="4"/>
        <v>0</v>
      </c>
      <c r="U50">
        <f t="shared" si="5"/>
        <v>0</v>
      </c>
      <c r="V50" s="34">
        <f t="shared" si="6"/>
        <v>2021</v>
      </c>
    </row>
    <row r="51" spans="1:22" ht="90" x14ac:dyDescent="0.55000000000000004">
      <c r="A51" s="20" t="s">
        <v>112</v>
      </c>
      <c r="B51" s="8" t="s">
        <v>113</v>
      </c>
      <c r="C51" s="3" t="s">
        <v>114</v>
      </c>
      <c r="D51" s="3" t="s">
        <v>225</v>
      </c>
      <c r="E51" s="3" t="s">
        <v>140</v>
      </c>
      <c r="F51" s="2" t="s">
        <v>21</v>
      </c>
      <c r="G51" s="2" t="s">
        <v>21</v>
      </c>
      <c r="H51" s="2" t="s">
        <v>21</v>
      </c>
      <c r="I51" s="2" t="s">
        <v>21</v>
      </c>
      <c r="J51" s="2" t="s">
        <v>21</v>
      </c>
      <c r="K51" s="29">
        <v>0</v>
      </c>
      <c r="L51" s="29">
        <v>1</v>
      </c>
      <c r="M51" s="29">
        <v>2020</v>
      </c>
      <c r="N51" s="30">
        <f>U51</f>
        <v>0</v>
      </c>
      <c r="O51" s="31">
        <v>0</v>
      </c>
      <c r="P51" s="32">
        <f>N51+O51</f>
        <v>0</v>
      </c>
      <c r="Q51" s="33"/>
      <c r="R51">
        <f>IF(K51&lt;2,IF(K51&lt;1,0,5),10)</f>
        <v>0</v>
      </c>
      <c r="S51">
        <f>IF(R51=10,10-R51*(V51-M51)/10,IF(R51=5,5-R51*(V51-M51)/10,0))</f>
        <v>0</v>
      </c>
      <c r="T51">
        <f>IF(R51&gt;4,IF(S51&lt;2,2,S51),S51)</f>
        <v>0</v>
      </c>
      <c r="U51">
        <f>ROUND(T51/2,0)*L51/5</f>
        <v>0</v>
      </c>
      <c r="V51" s="34">
        <f t="shared" si="6"/>
        <v>2021</v>
      </c>
    </row>
  </sheetData>
  <autoFilter ref="A2:V50" xr:uid="{CBCFD50E-E066-48CA-8700-DC257B81862B}"/>
  <phoneticPr fontId="2"/>
  <conditionalFormatting sqref="N3:O51">
    <cfRule type="dataBar" priority="2">
      <dataBar>
        <cfvo type="min"/>
        <cfvo type="max"/>
        <color rgb="FF008AEF"/>
      </dataBar>
      <extLst>
        <ext xmlns:x14="http://schemas.microsoft.com/office/spreadsheetml/2009/9/main" uri="{B025F937-C7B1-47D3-B67F-A62EFF666E3E}">
          <x14:id>{6765BB90-A239-4A04-BB65-761DDDDD8C22}</x14:id>
        </ext>
      </extLst>
    </cfRule>
  </conditionalFormatting>
  <conditionalFormatting sqref="P3:P51">
    <cfRule type="dataBar" priority="1">
      <dataBar>
        <cfvo type="min"/>
        <cfvo type="max"/>
        <color rgb="FF63C384"/>
      </dataBar>
      <extLst>
        <ext xmlns:x14="http://schemas.microsoft.com/office/spreadsheetml/2009/9/main" uri="{B025F937-C7B1-47D3-B67F-A62EFF666E3E}">
          <x14:id>{EA53CA60-226D-4C56-B833-6B54959E934D}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765BB90-A239-4A04-BB65-761DDDDD8C22}">
            <x14:dataBar minLength="0" maxLength="100" border="1" negativeBarBorderColorSameAsPositive="0">
              <x14:cfvo type="autoMin"/>
              <x14:cfvo type="autoMax"/>
              <x14:borderColor rgb="FF008AEF"/>
              <x14:negativeFillColor rgb="FFFF0000"/>
              <x14:negativeBorderColor rgb="FFFF0000"/>
              <x14:axisColor rgb="FF000000"/>
            </x14:dataBar>
          </x14:cfRule>
          <xm:sqref>N3:O51</xm:sqref>
        </x14:conditionalFormatting>
        <x14:conditionalFormatting xmlns:xm="http://schemas.microsoft.com/office/excel/2006/main">
          <x14:cfRule type="dataBar" id="{EA53CA60-226D-4C56-B833-6B54959E934D}">
            <x14:dataBar minLength="0" maxLength="100" border="1" negativeBarBorderColorSameAsPositive="0">
              <x14:cfvo type="autoMin"/>
              <x14:cfvo type="autoMax"/>
              <x14:borderColor rgb="FF63C384"/>
              <x14:negativeFillColor rgb="FFFF0000"/>
              <x14:negativeBorderColor rgb="FFFF0000"/>
              <x14:axisColor rgb="FF000000"/>
            </x14:dataBar>
          </x14:cfRule>
          <xm:sqref>P3:P51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E74A-6EFA-446D-8FCD-B998D1AD7472}">
  <dimension ref="A1:S93"/>
  <sheetViews>
    <sheetView zoomScale="77" zoomScaleNormal="77" workbookViewId="0">
      <selection activeCell="L1" sqref="L1"/>
    </sheetView>
  </sheetViews>
  <sheetFormatPr defaultRowHeight="18" x14ac:dyDescent="0.55000000000000004"/>
  <cols>
    <col min="1" max="1" width="2.33203125" style="1" customWidth="1"/>
    <col min="2" max="2" width="27.75" customWidth="1"/>
    <col min="3" max="3" width="56.58203125" style="1" customWidth="1"/>
    <col min="4" max="19" width="2.58203125" customWidth="1"/>
  </cols>
  <sheetData>
    <row r="1" spans="1:19" ht="234" x14ac:dyDescent="0.55000000000000004">
      <c r="B1" s="2"/>
      <c r="C1" s="3"/>
      <c r="D1" s="22" t="s">
        <v>226</v>
      </c>
      <c r="E1" s="17" t="s">
        <v>227</v>
      </c>
      <c r="F1" s="17" t="s">
        <v>228</v>
      </c>
      <c r="G1" s="17" t="s">
        <v>229</v>
      </c>
      <c r="H1" s="11" t="s">
        <v>230</v>
      </c>
      <c r="I1" s="12" t="s">
        <v>231</v>
      </c>
      <c r="J1" s="12" t="s">
        <v>232</v>
      </c>
      <c r="K1" s="12" t="s">
        <v>233</v>
      </c>
      <c r="L1" s="14" t="s">
        <v>234</v>
      </c>
      <c r="M1" s="14" t="s">
        <v>235</v>
      </c>
      <c r="N1" s="13" t="s">
        <v>236</v>
      </c>
      <c r="O1" s="14" t="s">
        <v>237</v>
      </c>
      <c r="P1" s="21" t="s">
        <v>238</v>
      </c>
      <c r="Q1" s="15" t="s">
        <v>239</v>
      </c>
      <c r="R1" s="16" t="s">
        <v>240</v>
      </c>
      <c r="S1" s="16" t="s">
        <v>241</v>
      </c>
    </row>
    <row r="2" spans="1:19" x14ac:dyDescent="0.55000000000000004">
      <c r="A2" s="42" t="s">
        <v>242</v>
      </c>
      <c r="B2" s="2" t="s">
        <v>243</v>
      </c>
      <c r="C2" s="3"/>
      <c r="D2" s="2" t="s">
        <v>21</v>
      </c>
      <c r="E2" s="2"/>
      <c r="F2" s="2"/>
      <c r="G2" s="2"/>
      <c r="H2" s="2"/>
      <c r="I2" s="2"/>
      <c r="J2" s="2"/>
      <c r="K2" s="2"/>
      <c r="L2" s="2"/>
      <c r="M2" s="2"/>
      <c r="N2" s="2"/>
      <c r="O2" s="2"/>
      <c r="P2" s="2"/>
      <c r="Q2" s="2"/>
      <c r="R2" s="2"/>
      <c r="S2" s="2"/>
    </row>
    <row r="3" spans="1:19" x14ac:dyDescent="0.55000000000000004">
      <c r="A3" s="42"/>
      <c r="B3" s="2" t="s">
        <v>61</v>
      </c>
      <c r="C3" s="3"/>
      <c r="D3" s="2" t="s">
        <v>21</v>
      </c>
      <c r="E3" s="2"/>
      <c r="F3" s="2"/>
      <c r="G3" s="2"/>
      <c r="H3" s="2"/>
      <c r="I3" s="2"/>
      <c r="J3" s="2"/>
      <c r="K3" s="2"/>
      <c r="L3" s="2"/>
      <c r="M3" s="2"/>
      <c r="N3" s="2"/>
      <c r="O3" s="2"/>
      <c r="P3" s="2"/>
      <c r="Q3" s="2"/>
      <c r="R3" s="2"/>
      <c r="S3" s="2"/>
    </row>
    <row r="4" spans="1:19" x14ac:dyDescent="0.55000000000000004">
      <c r="A4" s="42"/>
      <c r="B4" s="2" t="s">
        <v>67</v>
      </c>
      <c r="C4" s="3"/>
      <c r="D4" s="2" t="s">
        <v>21</v>
      </c>
      <c r="E4" s="2"/>
      <c r="F4" s="2"/>
      <c r="G4" s="2"/>
      <c r="H4" s="2"/>
      <c r="I4" s="2"/>
      <c r="J4" s="2"/>
      <c r="K4" s="2"/>
      <c r="L4" s="2"/>
      <c r="M4" s="2"/>
      <c r="N4" s="2"/>
      <c r="O4" s="2"/>
      <c r="P4" s="2"/>
      <c r="Q4" s="2"/>
      <c r="R4" s="2"/>
      <c r="S4" s="2"/>
    </row>
    <row r="5" spans="1:19" x14ac:dyDescent="0.55000000000000004">
      <c r="A5" s="42"/>
      <c r="B5" s="2" t="s">
        <v>244</v>
      </c>
      <c r="C5" s="3"/>
      <c r="D5" s="2" t="s">
        <v>21</v>
      </c>
      <c r="E5" s="2"/>
      <c r="F5" s="2"/>
      <c r="G5" s="2"/>
      <c r="H5" s="2"/>
      <c r="I5" s="2"/>
      <c r="J5" s="2"/>
      <c r="K5" s="2"/>
      <c r="L5" s="2"/>
      <c r="M5" s="2"/>
      <c r="N5" s="2"/>
      <c r="O5" s="2"/>
      <c r="P5" s="2"/>
      <c r="Q5" s="2"/>
      <c r="R5" s="2"/>
      <c r="S5" s="2"/>
    </row>
    <row r="6" spans="1:19" x14ac:dyDescent="0.55000000000000004">
      <c r="A6" s="42"/>
      <c r="B6" s="2" t="s">
        <v>245</v>
      </c>
      <c r="C6" s="3"/>
      <c r="D6" s="2" t="s">
        <v>21</v>
      </c>
      <c r="E6" s="2"/>
      <c r="F6" s="2"/>
      <c r="G6" s="2"/>
      <c r="H6" s="2"/>
      <c r="I6" s="2"/>
      <c r="J6" s="2"/>
      <c r="K6" s="2"/>
      <c r="L6" s="2"/>
      <c r="M6" s="2"/>
      <c r="N6" s="2"/>
      <c r="O6" s="2"/>
      <c r="P6" s="2"/>
      <c r="Q6" s="2"/>
      <c r="R6" s="2"/>
      <c r="S6" s="2"/>
    </row>
    <row r="7" spans="1:19" x14ac:dyDescent="0.55000000000000004">
      <c r="A7" s="42"/>
      <c r="B7" s="2" t="s">
        <v>246</v>
      </c>
      <c r="C7" s="3"/>
      <c r="D7" s="2" t="s">
        <v>21</v>
      </c>
      <c r="E7" s="2"/>
      <c r="F7" s="2"/>
      <c r="G7" s="2"/>
      <c r="H7" s="2"/>
      <c r="I7" s="2"/>
      <c r="J7" s="2"/>
      <c r="K7" s="2"/>
      <c r="L7" s="2"/>
      <c r="M7" s="2"/>
      <c r="N7" s="2"/>
      <c r="O7" s="2"/>
      <c r="P7" s="2"/>
      <c r="Q7" s="2"/>
      <c r="R7" s="2"/>
      <c r="S7" s="2"/>
    </row>
    <row r="8" spans="1:19" x14ac:dyDescent="0.55000000000000004">
      <c r="A8" s="42"/>
      <c r="B8" s="2" t="s">
        <v>34</v>
      </c>
      <c r="C8" s="3"/>
      <c r="D8" s="2" t="s">
        <v>21</v>
      </c>
      <c r="E8" s="2"/>
      <c r="F8" s="2"/>
      <c r="G8" s="2"/>
      <c r="H8" s="2"/>
      <c r="I8" s="2"/>
      <c r="J8" s="2"/>
      <c r="K8" s="2"/>
      <c r="L8" s="2"/>
      <c r="M8" s="2"/>
      <c r="N8" s="2"/>
      <c r="O8" s="2"/>
      <c r="P8" s="2"/>
      <c r="Q8" s="2"/>
      <c r="R8" s="2"/>
      <c r="S8" s="2"/>
    </row>
    <row r="9" spans="1:19" x14ac:dyDescent="0.55000000000000004">
      <c r="A9" s="42"/>
      <c r="B9" s="2" t="s">
        <v>247</v>
      </c>
      <c r="C9" s="3"/>
      <c r="D9" s="2" t="s">
        <v>21</v>
      </c>
      <c r="E9" s="2"/>
      <c r="F9" s="2"/>
      <c r="G9" s="2"/>
      <c r="H9" s="2"/>
      <c r="I9" s="2"/>
      <c r="J9" s="2"/>
      <c r="K9" s="2"/>
      <c r="L9" s="2"/>
      <c r="M9" s="2"/>
      <c r="N9" s="2"/>
      <c r="O9" s="2"/>
      <c r="P9" s="2"/>
      <c r="Q9" s="2"/>
      <c r="R9" s="2"/>
      <c r="S9" s="2"/>
    </row>
    <row r="10" spans="1:19" x14ac:dyDescent="0.55000000000000004">
      <c r="A10" s="42"/>
      <c r="B10" s="2" t="s">
        <v>248</v>
      </c>
      <c r="C10" s="3"/>
      <c r="D10" s="2" t="s">
        <v>21</v>
      </c>
      <c r="E10" s="2"/>
      <c r="F10" s="2"/>
      <c r="G10" s="2"/>
      <c r="H10" s="2"/>
      <c r="I10" s="2"/>
      <c r="J10" s="2"/>
      <c r="K10" s="2"/>
      <c r="L10" s="2"/>
      <c r="M10" s="2"/>
      <c r="N10" s="2"/>
      <c r="O10" s="2"/>
      <c r="P10" s="2"/>
      <c r="Q10" s="2"/>
      <c r="R10" s="2"/>
      <c r="S10" s="2"/>
    </row>
    <row r="11" spans="1:19" x14ac:dyDescent="0.55000000000000004">
      <c r="A11" s="42"/>
      <c r="B11" s="2" t="s">
        <v>249</v>
      </c>
      <c r="C11" s="3"/>
      <c r="D11" s="2" t="s">
        <v>21</v>
      </c>
      <c r="E11" s="2"/>
      <c r="F11" s="2"/>
      <c r="G11" s="2"/>
      <c r="H11" s="2"/>
      <c r="I11" s="2"/>
      <c r="J11" s="2"/>
      <c r="K11" s="2"/>
      <c r="L11" s="2"/>
      <c r="M11" s="2"/>
      <c r="N11" s="2"/>
      <c r="O11" s="2"/>
      <c r="P11" s="2"/>
      <c r="Q11" s="2"/>
      <c r="R11" s="2"/>
      <c r="S11" s="2"/>
    </row>
    <row r="12" spans="1:19" x14ac:dyDescent="0.55000000000000004">
      <c r="A12" s="42"/>
      <c r="B12" s="2" t="s">
        <v>250</v>
      </c>
      <c r="C12" s="3"/>
      <c r="D12" s="2" t="s">
        <v>21</v>
      </c>
      <c r="E12" s="2"/>
      <c r="F12" s="2"/>
      <c r="G12" s="2"/>
      <c r="H12" s="2"/>
      <c r="I12" s="2"/>
      <c r="J12" s="2"/>
      <c r="K12" s="2"/>
      <c r="L12" s="2"/>
      <c r="M12" s="2"/>
      <c r="N12" s="2"/>
      <c r="O12" s="2"/>
      <c r="P12" s="2"/>
      <c r="Q12" s="2"/>
      <c r="R12" s="2"/>
      <c r="S12" s="2"/>
    </row>
    <row r="13" spans="1:19" x14ac:dyDescent="0.55000000000000004">
      <c r="A13" s="42"/>
      <c r="B13" s="2" t="s">
        <v>37</v>
      </c>
      <c r="C13" s="3"/>
      <c r="D13" s="2" t="s">
        <v>21</v>
      </c>
      <c r="E13" s="2"/>
      <c r="F13" s="2"/>
      <c r="G13" s="2"/>
      <c r="H13" s="2"/>
      <c r="I13" s="2"/>
      <c r="J13" s="2"/>
      <c r="K13" s="2"/>
      <c r="L13" s="2"/>
      <c r="M13" s="2"/>
      <c r="N13" s="2"/>
      <c r="O13" s="2"/>
      <c r="P13" s="2"/>
      <c r="Q13" s="2"/>
      <c r="R13" s="2"/>
      <c r="S13" s="2"/>
    </row>
    <row r="14" spans="1:19" x14ac:dyDescent="0.55000000000000004">
      <c r="A14" s="42"/>
      <c r="B14" s="2" t="s">
        <v>19</v>
      </c>
      <c r="C14" s="3"/>
      <c r="D14" s="2" t="s">
        <v>21</v>
      </c>
      <c r="E14" s="2"/>
      <c r="F14" s="2"/>
      <c r="G14" s="2"/>
      <c r="H14" s="2"/>
      <c r="I14" s="2"/>
      <c r="J14" s="2"/>
      <c r="K14" s="2"/>
      <c r="L14" s="2"/>
      <c r="M14" s="2"/>
      <c r="N14" s="2"/>
      <c r="O14" s="2"/>
      <c r="P14" s="2"/>
      <c r="Q14" s="2"/>
      <c r="R14" s="2"/>
      <c r="S14" s="2"/>
    </row>
    <row r="15" spans="1:19" ht="35.5" customHeight="1" x14ac:dyDescent="0.55000000000000004">
      <c r="A15" s="20" t="s">
        <v>251</v>
      </c>
      <c r="B15" s="4" t="s">
        <v>252</v>
      </c>
      <c r="C15" s="3" t="s">
        <v>253</v>
      </c>
      <c r="D15" s="2"/>
      <c r="E15" s="2"/>
      <c r="F15" s="2" t="s">
        <v>21</v>
      </c>
      <c r="G15" s="2" t="s">
        <v>21</v>
      </c>
      <c r="H15" s="2"/>
      <c r="I15" s="2"/>
      <c r="J15" s="2"/>
      <c r="K15" s="2"/>
      <c r="L15" s="2"/>
      <c r="M15" s="2" t="s">
        <v>21</v>
      </c>
      <c r="N15" s="2"/>
      <c r="O15" s="2"/>
      <c r="P15" s="2" t="s">
        <v>21</v>
      </c>
      <c r="Q15" s="2" t="s">
        <v>21</v>
      </c>
      <c r="R15" s="2" t="s">
        <v>21</v>
      </c>
      <c r="S15" s="2" t="s">
        <v>21</v>
      </c>
    </row>
    <row r="16" spans="1:19" ht="36" x14ac:dyDescent="0.55000000000000004">
      <c r="A16" s="20"/>
      <c r="B16" s="4" t="s">
        <v>254</v>
      </c>
      <c r="C16" s="3" t="s">
        <v>255</v>
      </c>
      <c r="D16" s="2"/>
      <c r="E16" s="2"/>
      <c r="F16" s="2" t="s">
        <v>21</v>
      </c>
      <c r="G16" s="2" t="s">
        <v>21</v>
      </c>
      <c r="H16" s="2"/>
      <c r="I16" s="2"/>
      <c r="J16" s="2"/>
      <c r="K16" s="2"/>
      <c r="L16" s="2"/>
      <c r="M16" s="2"/>
      <c r="N16" s="2"/>
      <c r="O16" s="2"/>
      <c r="P16" s="2"/>
      <c r="Q16" s="2"/>
      <c r="R16" s="2" t="s">
        <v>21</v>
      </c>
      <c r="S16" s="2" t="s">
        <v>21</v>
      </c>
    </row>
    <row r="17" spans="1:19" ht="54" x14ac:dyDescent="0.55000000000000004">
      <c r="A17" s="20"/>
      <c r="B17" s="4" t="s">
        <v>256</v>
      </c>
      <c r="C17" s="3" t="s">
        <v>257</v>
      </c>
      <c r="D17" s="2"/>
      <c r="E17" s="2"/>
      <c r="F17" s="2"/>
      <c r="G17" s="2" t="s">
        <v>21</v>
      </c>
      <c r="H17" s="2"/>
      <c r="I17" s="2"/>
      <c r="J17" s="2"/>
      <c r="K17" s="2"/>
      <c r="L17" s="2"/>
      <c r="M17" s="2"/>
      <c r="N17" s="2"/>
      <c r="O17" s="2"/>
      <c r="P17" s="2"/>
      <c r="Q17" s="2" t="s">
        <v>21</v>
      </c>
      <c r="R17" s="2" t="s">
        <v>21</v>
      </c>
      <c r="S17" s="2" t="s">
        <v>21</v>
      </c>
    </row>
    <row r="18" spans="1:19" x14ac:dyDescent="0.55000000000000004">
      <c r="A18" s="20"/>
      <c r="B18" s="4" t="s">
        <v>258</v>
      </c>
      <c r="C18" s="3" t="s">
        <v>259</v>
      </c>
      <c r="D18" s="2"/>
      <c r="E18" s="2"/>
      <c r="F18" s="2"/>
      <c r="G18" s="2" t="s">
        <v>21</v>
      </c>
      <c r="H18" s="2"/>
      <c r="I18" s="2"/>
      <c r="J18" s="2"/>
      <c r="K18" s="2"/>
      <c r="L18" s="2" t="s">
        <v>21</v>
      </c>
      <c r="M18" s="2"/>
      <c r="N18" s="2"/>
      <c r="O18" s="2"/>
      <c r="P18" s="2"/>
      <c r="Q18" s="2"/>
      <c r="R18" s="2"/>
      <c r="S18" s="2"/>
    </row>
    <row r="19" spans="1:19" ht="36" x14ac:dyDescent="0.55000000000000004">
      <c r="A19" s="20"/>
      <c r="B19" s="4" t="s">
        <v>260</v>
      </c>
      <c r="C19" s="3" t="s">
        <v>261</v>
      </c>
      <c r="D19" s="2"/>
      <c r="E19" s="2"/>
      <c r="F19" s="2"/>
      <c r="G19" s="2" t="s">
        <v>21</v>
      </c>
      <c r="H19" s="2"/>
      <c r="I19" s="2"/>
      <c r="J19" s="2"/>
      <c r="K19" s="2"/>
      <c r="L19" s="2"/>
      <c r="M19" s="2"/>
      <c r="N19" s="2"/>
      <c r="O19" s="2"/>
      <c r="P19" s="2"/>
      <c r="Q19" s="2"/>
      <c r="R19" s="2" t="s">
        <v>21</v>
      </c>
      <c r="S19" s="2" t="s">
        <v>21</v>
      </c>
    </row>
    <row r="20" spans="1:19" x14ac:dyDescent="0.55000000000000004">
      <c r="A20" s="20"/>
      <c r="B20" s="4" t="s">
        <v>32</v>
      </c>
      <c r="C20" s="3" t="s">
        <v>262</v>
      </c>
      <c r="D20" s="2"/>
      <c r="E20" s="2"/>
      <c r="F20" s="2"/>
      <c r="G20" s="2"/>
      <c r="H20" s="2"/>
      <c r="I20" s="2" t="s">
        <v>21</v>
      </c>
      <c r="J20" s="2"/>
      <c r="K20" s="2"/>
      <c r="L20" s="2"/>
      <c r="M20" s="2"/>
      <c r="N20" s="2"/>
      <c r="O20" s="2"/>
      <c r="P20" s="2"/>
      <c r="Q20" s="2"/>
      <c r="R20" s="2"/>
      <c r="S20" s="2"/>
    </row>
    <row r="21" spans="1:19" x14ac:dyDescent="0.55000000000000004">
      <c r="A21" s="20"/>
      <c r="B21" s="4" t="s">
        <v>263</v>
      </c>
      <c r="C21" s="3" t="s">
        <v>264</v>
      </c>
      <c r="D21" s="2"/>
      <c r="E21" s="2" t="s">
        <v>21</v>
      </c>
      <c r="F21" s="2"/>
      <c r="G21" s="2"/>
      <c r="H21" s="2"/>
      <c r="I21" s="2"/>
      <c r="J21" s="2"/>
      <c r="K21" s="2"/>
      <c r="L21" s="2"/>
      <c r="M21" s="2"/>
      <c r="N21" s="2"/>
      <c r="O21" s="2"/>
      <c r="P21" s="2"/>
      <c r="Q21" s="2"/>
      <c r="R21" s="2"/>
      <c r="S21" s="2"/>
    </row>
    <row r="22" spans="1:19" x14ac:dyDescent="0.55000000000000004">
      <c r="A22" s="20"/>
      <c r="B22" s="4" t="s">
        <v>265</v>
      </c>
      <c r="C22" s="3" t="s">
        <v>266</v>
      </c>
      <c r="D22" s="2"/>
      <c r="E22" s="2" t="s">
        <v>21</v>
      </c>
      <c r="F22" s="2"/>
      <c r="G22" s="2"/>
      <c r="H22" s="2"/>
      <c r="I22" s="2"/>
      <c r="J22" s="2"/>
      <c r="K22" s="2"/>
      <c r="L22" s="2"/>
      <c r="M22" s="2"/>
      <c r="N22" s="2"/>
      <c r="O22" s="2"/>
      <c r="P22" s="2"/>
      <c r="Q22" s="2"/>
      <c r="R22" s="2"/>
      <c r="S22" s="2"/>
    </row>
    <row r="23" spans="1:19" ht="36" x14ac:dyDescent="0.55000000000000004">
      <c r="A23" s="20"/>
      <c r="B23" s="4" t="s">
        <v>26</v>
      </c>
      <c r="C23" s="3" t="s">
        <v>267</v>
      </c>
      <c r="D23" s="2"/>
      <c r="E23" s="2" t="s">
        <v>21</v>
      </c>
      <c r="F23" s="2"/>
      <c r="G23" s="2" t="s">
        <v>21</v>
      </c>
      <c r="H23" s="2" t="s">
        <v>21</v>
      </c>
      <c r="I23" s="2" t="s">
        <v>21</v>
      </c>
      <c r="J23" s="2" t="s">
        <v>21</v>
      </c>
      <c r="K23" s="2"/>
      <c r="L23" s="2"/>
      <c r="M23" s="2"/>
      <c r="N23" s="2"/>
      <c r="O23" s="2"/>
      <c r="P23" s="2" t="s">
        <v>21</v>
      </c>
      <c r="Q23" s="2" t="s">
        <v>21</v>
      </c>
      <c r="R23" s="2" t="s">
        <v>21</v>
      </c>
      <c r="S23" s="2" t="s">
        <v>21</v>
      </c>
    </row>
    <row r="24" spans="1:19" ht="36" x14ac:dyDescent="0.55000000000000004">
      <c r="A24" s="20"/>
      <c r="B24" s="4" t="s">
        <v>268</v>
      </c>
      <c r="C24" s="3" t="s">
        <v>52</v>
      </c>
      <c r="D24" s="2"/>
      <c r="E24" s="2" t="s">
        <v>21</v>
      </c>
      <c r="F24" s="2"/>
      <c r="G24" s="2"/>
      <c r="H24" s="2"/>
      <c r="I24" s="2"/>
      <c r="J24" s="2"/>
      <c r="K24" s="2"/>
      <c r="L24" s="2"/>
      <c r="M24" s="2"/>
      <c r="N24" s="2"/>
      <c r="O24" s="2"/>
      <c r="P24" s="2"/>
      <c r="Q24" s="2"/>
      <c r="R24" s="2"/>
      <c r="S24" s="2"/>
    </row>
    <row r="25" spans="1:19" ht="36" x14ac:dyDescent="0.55000000000000004">
      <c r="A25" s="20"/>
      <c r="B25" s="4" t="s">
        <v>173</v>
      </c>
      <c r="C25" s="3" t="s">
        <v>269</v>
      </c>
      <c r="D25" s="2"/>
      <c r="E25" s="2"/>
      <c r="F25" s="2"/>
      <c r="G25" s="2" t="s">
        <v>21</v>
      </c>
      <c r="H25" s="2"/>
      <c r="I25" s="2"/>
      <c r="J25" s="2"/>
      <c r="K25" s="2"/>
      <c r="L25" s="2"/>
      <c r="M25" s="2"/>
      <c r="N25" s="2"/>
      <c r="O25" s="2"/>
      <c r="P25" s="2"/>
      <c r="Q25" s="2"/>
      <c r="R25" s="2" t="s">
        <v>21</v>
      </c>
      <c r="S25" s="2" t="s">
        <v>21</v>
      </c>
    </row>
    <row r="26" spans="1:19" ht="54" customHeight="1" x14ac:dyDescent="0.55000000000000004">
      <c r="A26" s="20"/>
      <c r="B26" s="4" t="s">
        <v>270</v>
      </c>
      <c r="C26" s="3" t="s">
        <v>271</v>
      </c>
      <c r="D26" s="2"/>
      <c r="E26" s="2" t="s">
        <v>21</v>
      </c>
      <c r="F26" s="2" t="s">
        <v>21</v>
      </c>
      <c r="G26" s="2" t="s">
        <v>21</v>
      </c>
      <c r="H26" s="2"/>
      <c r="I26" s="2"/>
      <c r="J26" s="2"/>
      <c r="K26" s="2"/>
      <c r="L26" s="2"/>
      <c r="M26" s="2"/>
      <c r="N26" s="2"/>
      <c r="O26" s="2"/>
      <c r="P26" s="2" t="s">
        <v>21</v>
      </c>
      <c r="Q26" s="2" t="s">
        <v>21</v>
      </c>
      <c r="R26" s="2" t="s">
        <v>21</v>
      </c>
      <c r="S26" s="2" t="s">
        <v>21</v>
      </c>
    </row>
    <row r="27" spans="1:19" ht="36" x14ac:dyDescent="0.55000000000000004">
      <c r="A27" s="20"/>
      <c r="B27" s="4" t="s">
        <v>272</v>
      </c>
      <c r="C27" s="3" t="s">
        <v>273</v>
      </c>
      <c r="D27" s="2"/>
      <c r="E27" s="2"/>
      <c r="F27" s="2" t="s">
        <v>21</v>
      </c>
      <c r="G27" s="2" t="s">
        <v>21</v>
      </c>
      <c r="H27" s="2"/>
      <c r="I27" s="2"/>
      <c r="J27" s="2"/>
      <c r="K27" s="2"/>
      <c r="L27" s="2"/>
      <c r="M27" s="2"/>
      <c r="N27" s="2"/>
      <c r="O27" s="2"/>
      <c r="P27" s="2"/>
      <c r="Q27" s="2"/>
      <c r="R27" s="2" t="s">
        <v>21</v>
      </c>
      <c r="S27" s="2" t="s">
        <v>21</v>
      </c>
    </row>
    <row r="28" spans="1:19" ht="36" x14ac:dyDescent="0.55000000000000004">
      <c r="A28" s="20"/>
      <c r="B28" s="4" t="s">
        <v>274</v>
      </c>
      <c r="C28" s="3" t="s">
        <v>275</v>
      </c>
      <c r="D28" s="2"/>
      <c r="E28" s="2" t="s">
        <v>21</v>
      </c>
      <c r="F28" s="2"/>
      <c r="G28" s="2"/>
      <c r="H28" s="2"/>
      <c r="I28" s="2"/>
      <c r="J28" s="2"/>
      <c r="K28" s="2"/>
      <c r="L28" s="2"/>
      <c r="M28" s="2"/>
      <c r="N28" s="2"/>
      <c r="O28" s="2"/>
      <c r="P28" s="2"/>
      <c r="Q28" s="2"/>
      <c r="R28" s="2"/>
      <c r="S28" s="2"/>
    </row>
    <row r="29" spans="1:19" ht="36" x14ac:dyDescent="0.55000000000000004">
      <c r="A29" s="20"/>
      <c r="B29" s="4" t="s">
        <v>276</v>
      </c>
      <c r="C29" s="3" t="s">
        <v>277</v>
      </c>
      <c r="D29" s="2"/>
      <c r="E29" s="2" t="s">
        <v>21</v>
      </c>
      <c r="F29" s="2"/>
      <c r="G29" s="2"/>
      <c r="H29" s="2"/>
      <c r="I29" s="2"/>
      <c r="J29" s="2"/>
      <c r="K29" s="2"/>
      <c r="L29" s="2"/>
      <c r="M29" s="2"/>
      <c r="N29" s="2"/>
      <c r="O29" s="2"/>
      <c r="P29" s="2"/>
      <c r="Q29" s="2"/>
      <c r="R29" s="2"/>
      <c r="S29" s="2"/>
    </row>
    <row r="30" spans="1:19" x14ac:dyDescent="0.55000000000000004">
      <c r="A30" s="20"/>
      <c r="B30" s="4" t="s">
        <v>278</v>
      </c>
      <c r="C30" s="3" t="s">
        <v>279</v>
      </c>
      <c r="D30" s="2"/>
      <c r="E30" s="2" t="s">
        <v>21</v>
      </c>
      <c r="F30" s="2"/>
      <c r="G30" s="2"/>
      <c r="H30" s="2"/>
      <c r="I30" s="2"/>
      <c r="J30" s="2"/>
      <c r="K30" s="2"/>
      <c r="L30" s="2"/>
      <c r="M30" s="2"/>
      <c r="N30" s="2"/>
      <c r="O30" s="2"/>
      <c r="P30" s="2"/>
      <c r="Q30" s="2"/>
      <c r="R30" s="2"/>
      <c r="S30" s="2"/>
    </row>
    <row r="31" spans="1:19" x14ac:dyDescent="0.55000000000000004">
      <c r="A31" s="20"/>
      <c r="B31" s="4" t="s">
        <v>280</v>
      </c>
      <c r="C31" s="3" t="s">
        <v>281</v>
      </c>
      <c r="D31" s="2"/>
      <c r="E31" s="2"/>
      <c r="F31" s="2" t="s">
        <v>21</v>
      </c>
      <c r="G31" s="2"/>
      <c r="H31" s="2"/>
      <c r="I31" s="2"/>
      <c r="J31" s="2"/>
      <c r="K31" s="2"/>
      <c r="L31" s="2"/>
      <c r="M31" s="2"/>
      <c r="N31" s="2"/>
      <c r="O31" s="2"/>
      <c r="P31" s="2" t="s">
        <v>21</v>
      </c>
      <c r="Q31" s="2"/>
      <c r="R31" s="2"/>
      <c r="S31" s="2"/>
    </row>
    <row r="32" spans="1:19" ht="36" x14ac:dyDescent="0.55000000000000004">
      <c r="A32" s="20"/>
      <c r="B32" s="4" t="s">
        <v>282</v>
      </c>
      <c r="C32" s="3" t="s">
        <v>283</v>
      </c>
      <c r="D32" s="2"/>
      <c r="E32" s="2" t="s">
        <v>21</v>
      </c>
      <c r="F32" s="2" t="s">
        <v>21</v>
      </c>
      <c r="G32" s="2"/>
      <c r="H32" s="2"/>
      <c r="I32" s="2"/>
      <c r="J32" s="2"/>
      <c r="K32" s="2" t="s">
        <v>21</v>
      </c>
      <c r="L32" s="2"/>
      <c r="M32" s="2"/>
      <c r="N32" s="2"/>
      <c r="O32" s="2"/>
      <c r="P32" s="2"/>
      <c r="Q32" s="2"/>
      <c r="R32" s="2"/>
      <c r="S32" s="2"/>
    </row>
    <row r="33" spans="1:19" ht="36" x14ac:dyDescent="0.55000000000000004">
      <c r="A33" s="20"/>
      <c r="B33" s="4" t="s">
        <v>284</v>
      </c>
      <c r="C33" s="3" t="s">
        <v>285</v>
      </c>
      <c r="D33" s="2"/>
      <c r="E33" s="2"/>
      <c r="F33" s="2" t="s">
        <v>21</v>
      </c>
      <c r="G33" s="2"/>
      <c r="H33" s="2"/>
      <c r="I33" s="2"/>
      <c r="J33" s="2"/>
      <c r="K33" s="2"/>
      <c r="L33" s="2"/>
      <c r="M33" s="2"/>
      <c r="N33" s="2"/>
      <c r="O33" s="2"/>
      <c r="P33" s="2"/>
      <c r="Q33" s="2"/>
      <c r="R33" s="2"/>
      <c r="S33" s="2"/>
    </row>
    <row r="34" spans="1:19" x14ac:dyDescent="0.55000000000000004">
      <c r="A34" s="20"/>
      <c r="B34" s="4" t="s">
        <v>286</v>
      </c>
      <c r="C34" s="3" t="s">
        <v>287</v>
      </c>
      <c r="D34" s="2"/>
      <c r="E34" s="2"/>
      <c r="F34" s="2" t="s">
        <v>21</v>
      </c>
      <c r="G34" s="2"/>
      <c r="H34" s="2"/>
      <c r="I34" s="2" t="s">
        <v>21</v>
      </c>
      <c r="J34" s="2" t="s">
        <v>21</v>
      </c>
      <c r="K34" s="2"/>
      <c r="L34" s="2"/>
      <c r="M34" s="2"/>
      <c r="N34" s="2"/>
      <c r="O34" s="2"/>
      <c r="P34" s="2"/>
      <c r="Q34" s="2"/>
      <c r="R34" s="2"/>
      <c r="S34" s="2"/>
    </row>
    <row r="35" spans="1:19" ht="19" customHeight="1" x14ac:dyDescent="0.55000000000000004">
      <c r="A35" s="20"/>
      <c r="B35" s="4" t="s">
        <v>288</v>
      </c>
      <c r="C35" s="3" t="s">
        <v>289</v>
      </c>
      <c r="D35" s="2"/>
      <c r="E35" s="2"/>
      <c r="F35" s="2" t="s">
        <v>21</v>
      </c>
      <c r="G35" s="2"/>
      <c r="H35" s="2"/>
      <c r="I35" s="2"/>
      <c r="J35" s="2"/>
      <c r="K35" s="2"/>
      <c r="L35" s="2"/>
      <c r="M35" s="2"/>
      <c r="N35" s="2"/>
      <c r="O35" s="2"/>
      <c r="P35" s="2"/>
      <c r="Q35" s="2"/>
      <c r="R35" s="2"/>
      <c r="S35" s="2"/>
    </row>
    <row r="36" spans="1:19" x14ac:dyDescent="0.55000000000000004">
      <c r="A36" s="20"/>
      <c r="B36" s="4" t="s">
        <v>60</v>
      </c>
      <c r="C36" s="3" t="s">
        <v>290</v>
      </c>
      <c r="D36" s="2"/>
      <c r="E36" s="2"/>
      <c r="F36" s="2"/>
      <c r="G36" s="2"/>
      <c r="H36" s="2"/>
      <c r="I36" s="2" t="s">
        <v>21</v>
      </c>
      <c r="J36" s="2"/>
      <c r="K36" s="2"/>
      <c r="L36" s="2"/>
      <c r="M36" s="2"/>
      <c r="N36" s="2"/>
      <c r="O36" s="2"/>
      <c r="P36" s="2"/>
      <c r="Q36" s="2"/>
      <c r="R36" s="2"/>
      <c r="S36" s="2"/>
    </row>
    <row r="37" spans="1:19" x14ac:dyDescent="0.55000000000000004">
      <c r="A37" s="20"/>
      <c r="B37" s="4" t="s">
        <v>291</v>
      </c>
      <c r="C37" s="3" t="s">
        <v>292</v>
      </c>
      <c r="D37" s="2"/>
      <c r="E37" s="2"/>
      <c r="F37" s="2" t="s">
        <v>21</v>
      </c>
      <c r="G37" s="2"/>
      <c r="H37" s="2"/>
      <c r="I37" s="2"/>
      <c r="J37" s="2"/>
      <c r="K37" s="2"/>
      <c r="L37" s="2"/>
      <c r="M37" s="2"/>
      <c r="N37" s="2"/>
      <c r="O37" s="2"/>
      <c r="P37" s="2"/>
      <c r="Q37" s="2"/>
      <c r="R37" s="2"/>
      <c r="S37" s="2"/>
    </row>
    <row r="38" spans="1:19" ht="36" x14ac:dyDescent="0.55000000000000004">
      <c r="A38" s="20"/>
      <c r="B38" s="5" t="s">
        <v>293</v>
      </c>
      <c r="C38" s="3" t="s">
        <v>294</v>
      </c>
      <c r="D38" s="2"/>
      <c r="E38" s="2"/>
      <c r="F38" s="2"/>
      <c r="G38" s="2" t="s">
        <v>21</v>
      </c>
      <c r="H38" s="2"/>
      <c r="I38" s="2"/>
      <c r="J38" s="2"/>
      <c r="K38" s="2"/>
      <c r="L38" s="2"/>
      <c r="M38" s="2"/>
      <c r="N38" s="2"/>
      <c r="O38" s="2"/>
      <c r="P38" s="2"/>
      <c r="Q38" s="2"/>
      <c r="R38" s="2" t="s">
        <v>21</v>
      </c>
      <c r="S38" s="2" t="s">
        <v>21</v>
      </c>
    </row>
    <row r="39" spans="1:19" ht="36" x14ac:dyDescent="0.55000000000000004">
      <c r="A39" s="20"/>
      <c r="B39" s="5" t="s">
        <v>295</v>
      </c>
      <c r="C39" s="3" t="s">
        <v>296</v>
      </c>
      <c r="D39" s="2"/>
      <c r="E39" s="2"/>
      <c r="F39" s="2"/>
      <c r="G39" s="2" t="s">
        <v>21</v>
      </c>
      <c r="H39" s="2"/>
      <c r="I39" s="2"/>
      <c r="J39" s="2"/>
      <c r="K39" s="2"/>
      <c r="L39" s="2"/>
      <c r="M39" s="2" t="s">
        <v>21</v>
      </c>
      <c r="N39" s="2" t="s">
        <v>21</v>
      </c>
      <c r="O39" s="2"/>
      <c r="P39" s="2"/>
      <c r="Q39" s="2"/>
      <c r="R39" s="2" t="s">
        <v>21</v>
      </c>
      <c r="S39" s="2" t="s">
        <v>21</v>
      </c>
    </row>
    <row r="40" spans="1:19" ht="54" x14ac:dyDescent="0.55000000000000004">
      <c r="A40" s="20"/>
      <c r="B40" s="5" t="s">
        <v>214</v>
      </c>
      <c r="C40" s="3" t="s">
        <v>297</v>
      </c>
      <c r="D40" s="2"/>
      <c r="E40" s="2"/>
      <c r="F40" s="2"/>
      <c r="G40" s="2" t="s">
        <v>21</v>
      </c>
      <c r="H40" s="2"/>
      <c r="I40" s="2"/>
      <c r="J40" s="2"/>
      <c r="K40" s="2"/>
      <c r="L40" s="2"/>
      <c r="M40" s="2" t="s">
        <v>21</v>
      </c>
      <c r="N40" s="2"/>
      <c r="O40" s="2"/>
      <c r="P40" s="2" t="s">
        <v>21</v>
      </c>
      <c r="Q40" s="2" t="s">
        <v>21</v>
      </c>
      <c r="R40" s="2" t="s">
        <v>21</v>
      </c>
      <c r="S40" s="2" t="s">
        <v>21</v>
      </c>
    </row>
    <row r="41" spans="1:19" x14ac:dyDescent="0.55000000000000004">
      <c r="A41" s="20"/>
      <c r="B41" s="7" t="s">
        <v>91</v>
      </c>
      <c r="C41" s="3" t="s">
        <v>298</v>
      </c>
      <c r="D41" s="2"/>
      <c r="E41" s="2"/>
      <c r="F41" s="2"/>
      <c r="G41" s="2"/>
      <c r="H41" s="2"/>
      <c r="I41" s="2"/>
      <c r="J41" s="2" t="s">
        <v>21</v>
      </c>
      <c r="K41" s="2" t="s">
        <v>21</v>
      </c>
      <c r="L41" s="2"/>
      <c r="M41" s="2" t="s">
        <v>21</v>
      </c>
      <c r="N41" s="2" t="s">
        <v>21</v>
      </c>
      <c r="O41" s="2"/>
      <c r="P41" s="2"/>
      <c r="Q41" s="2"/>
      <c r="R41" s="2"/>
      <c r="S41" s="2"/>
    </row>
    <row r="42" spans="1:19" x14ac:dyDescent="0.55000000000000004">
      <c r="A42" s="20"/>
      <c r="B42" s="7" t="s">
        <v>299</v>
      </c>
      <c r="C42" s="3" t="s">
        <v>300</v>
      </c>
      <c r="D42" s="2"/>
      <c r="E42" s="2"/>
      <c r="F42" s="2"/>
      <c r="G42" s="2"/>
      <c r="H42" s="2"/>
      <c r="I42" s="2"/>
      <c r="J42" s="2"/>
      <c r="K42" s="2"/>
      <c r="L42" s="2"/>
      <c r="M42" s="2"/>
      <c r="N42" s="2"/>
      <c r="O42" s="2"/>
      <c r="P42" s="2"/>
      <c r="Q42" s="2" t="s">
        <v>21</v>
      </c>
      <c r="R42" s="2"/>
      <c r="S42" s="2"/>
    </row>
    <row r="43" spans="1:19" x14ac:dyDescent="0.55000000000000004">
      <c r="A43" s="20"/>
      <c r="B43" s="7" t="s">
        <v>301</v>
      </c>
      <c r="C43" s="3" t="s">
        <v>302</v>
      </c>
      <c r="D43" s="2"/>
      <c r="E43" s="2"/>
      <c r="F43" s="2"/>
      <c r="G43" s="2"/>
      <c r="H43" s="2"/>
      <c r="I43" s="2"/>
      <c r="J43" s="2" t="s">
        <v>21</v>
      </c>
      <c r="K43" s="2" t="s">
        <v>21</v>
      </c>
      <c r="L43" s="2"/>
      <c r="M43" s="2"/>
      <c r="N43" s="2"/>
      <c r="O43" s="2" t="s">
        <v>21</v>
      </c>
      <c r="P43" s="2"/>
      <c r="Q43" s="2"/>
      <c r="R43" s="2"/>
      <c r="S43" s="2" t="s">
        <v>21</v>
      </c>
    </row>
    <row r="44" spans="1:19" ht="54" x14ac:dyDescent="0.55000000000000004">
      <c r="A44" s="20"/>
      <c r="B44" s="6" t="s">
        <v>303</v>
      </c>
      <c r="C44" s="3" t="s">
        <v>304</v>
      </c>
      <c r="D44" s="2"/>
      <c r="E44" s="2"/>
      <c r="F44" s="2"/>
      <c r="G44" s="2"/>
      <c r="H44" s="2" t="s">
        <v>21</v>
      </c>
      <c r="I44" s="2"/>
      <c r="J44" s="2"/>
      <c r="K44" s="2"/>
      <c r="L44" s="2"/>
      <c r="M44" s="2"/>
      <c r="N44" s="2"/>
      <c r="O44" s="2"/>
      <c r="P44" s="2"/>
      <c r="Q44" s="2"/>
      <c r="R44" s="2"/>
      <c r="S44" s="2"/>
    </row>
    <row r="45" spans="1:19" ht="36" x14ac:dyDescent="0.55000000000000004">
      <c r="A45" s="20"/>
      <c r="B45" s="6" t="s">
        <v>305</v>
      </c>
      <c r="C45" s="3" t="s">
        <v>306</v>
      </c>
      <c r="D45" s="2"/>
      <c r="E45" s="2"/>
      <c r="F45" s="2"/>
      <c r="G45" s="2"/>
      <c r="H45" s="2" t="s">
        <v>21</v>
      </c>
      <c r="I45" s="2"/>
      <c r="J45" s="2" t="s">
        <v>21</v>
      </c>
      <c r="K45" s="2" t="s">
        <v>21</v>
      </c>
      <c r="L45" s="2"/>
      <c r="M45" s="2"/>
      <c r="N45" s="2"/>
      <c r="O45" s="2"/>
      <c r="P45" s="2"/>
      <c r="Q45" s="2"/>
      <c r="R45" s="2"/>
      <c r="S45" s="2"/>
    </row>
    <row r="46" spans="1:19" ht="36" x14ac:dyDescent="0.55000000000000004">
      <c r="A46" s="20"/>
      <c r="B46" s="6" t="s">
        <v>307</v>
      </c>
      <c r="C46" s="3" t="s">
        <v>308</v>
      </c>
      <c r="D46" s="2"/>
      <c r="E46" s="2"/>
      <c r="F46" s="2"/>
      <c r="G46" s="2"/>
      <c r="H46" s="2"/>
      <c r="I46" s="2" t="s">
        <v>21</v>
      </c>
      <c r="J46" s="2"/>
      <c r="K46" s="2"/>
      <c r="L46" s="2"/>
      <c r="M46" s="2"/>
      <c r="N46" s="2"/>
      <c r="O46" s="2"/>
      <c r="P46" s="2"/>
      <c r="Q46" s="2"/>
      <c r="R46" s="2"/>
      <c r="S46" s="2"/>
    </row>
    <row r="47" spans="1:19" x14ac:dyDescent="0.55000000000000004">
      <c r="A47" s="20"/>
      <c r="B47" s="6" t="s">
        <v>309</v>
      </c>
      <c r="C47" s="3" t="s">
        <v>310</v>
      </c>
      <c r="D47" s="2"/>
      <c r="E47" s="2"/>
      <c r="F47" s="2"/>
      <c r="G47" s="2"/>
      <c r="H47" s="2" t="s">
        <v>21</v>
      </c>
      <c r="I47" s="2"/>
      <c r="J47" s="2" t="s">
        <v>21</v>
      </c>
      <c r="K47" s="2" t="s">
        <v>21</v>
      </c>
      <c r="L47" s="2"/>
      <c r="M47" s="2"/>
      <c r="N47" s="2"/>
      <c r="O47" s="2"/>
      <c r="P47" s="2"/>
      <c r="Q47" s="2"/>
      <c r="R47" s="2"/>
      <c r="S47" s="2"/>
    </row>
    <row r="48" spans="1:19" x14ac:dyDescent="0.55000000000000004">
      <c r="A48" s="20"/>
      <c r="B48" s="6" t="s">
        <v>311</v>
      </c>
      <c r="C48" s="3" t="s">
        <v>312</v>
      </c>
      <c r="D48" s="2"/>
      <c r="E48" s="2"/>
      <c r="F48" s="2"/>
      <c r="G48" s="2"/>
      <c r="H48" s="2" t="s">
        <v>21</v>
      </c>
      <c r="I48" s="2"/>
      <c r="J48" s="2"/>
      <c r="K48" s="2"/>
      <c r="L48" s="2"/>
      <c r="M48" s="2"/>
      <c r="N48" s="2"/>
      <c r="O48" s="2"/>
      <c r="P48" s="2"/>
      <c r="Q48" s="2"/>
      <c r="R48" s="2"/>
      <c r="S48" s="2"/>
    </row>
    <row r="49" spans="1:19" ht="36" x14ac:dyDescent="0.55000000000000004">
      <c r="A49" s="20"/>
      <c r="B49" s="6" t="s">
        <v>313</v>
      </c>
      <c r="C49" s="3" t="s">
        <v>314</v>
      </c>
      <c r="D49" s="2"/>
      <c r="E49" s="2"/>
      <c r="F49" s="2"/>
      <c r="G49" s="2"/>
      <c r="H49" s="2" t="s">
        <v>21</v>
      </c>
      <c r="I49" s="2"/>
      <c r="J49" s="2"/>
      <c r="K49" s="2"/>
      <c r="L49" s="2"/>
      <c r="M49" s="2"/>
      <c r="N49" s="2"/>
      <c r="O49" s="2"/>
      <c r="P49" s="2"/>
      <c r="Q49" s="2"/>
      <c r="R49" s="2"/>
      <c r="S49" s="2"/>
    </row>
    <row r="50" spans="1:19" x14ac:dyDescent="0.55000000000000004">
      <c r="A50" s="20"/>
      <c r="B50" s="6" t="s">
        <v>315</v>
      </c>
      <c r="C50" s="3" t="s">
        <v>316</v>
      </c>
      <c r="D50" s="2"/>
      <c r="E50" s="2"/>
      <c r="F50" s="2"/>
      <c r="G50" s="2"/>
      <c r="H50" s="2"/>
      <c r="I50" s="2" t="s">
        <v>21</v>
      </c>
      <c r="J50" s="2"/>
      <c r="K50" s="2"/>
      <c r="L50" s="2"/>
      <c r="M50" s="2"/>
      <c r="N50" s="2"/>
      <c r="O50" s="2"/>
      <c r="P50" s="2"/>
      <c r="Q50" s="2"/>
      <c r="R50" s="2"/>
      <c r="S50" s="2"/>
    </row>
    <row r="51" spans="1:19" ht="36" x14ac:dyDescent="0.55000000000000004">
      <c r="A51" s="20"/>
      <c r="B51" s="6" t="s">
        <v>317</v>
      </c>
      <c r="C51" s="3" t="s">
        <v>318</v>
      </c>
      <c r="D51" s="2"/>
      <c r="E51" s="2"/>
      <c r="F51" s="2"/>
      <c r="G51" s="2"/>
      <c r="H51" s="2" t="s">
        <v>21</v>
      </c>
      <c r="I51" s="2" t="s">
        <v>21</v>
      </c>
      <c r="J51" s="2" t="s">
        <v>21</v>
      </c>
      <c r="K51" s="2" t="s">
        <v>21</v>
      </c>
      <c r="L51" s="2"/>
      <c r="M51" s="2"/>
      <c r="N51" s="2"/>
      <c r="O51" s="2"/>
      <c r="P51" s="2"/>
      <c r="Q51" s="2"/>
      <c r="R51" s="2"/>
      <c r="S51" s="2"/>
    </row>
    <row r="52" spans="1:19" x14ac:dyDescent="0.55000000000000004">
      <c r="A52" s="20"/>
      <c r="B52" s="6" t="s">
        <v>319</v>
      </c>
      <c r="C52" s="3" t="s">
        <v>320</v>
      </c>
      <c r="D52" s="2"/>
      <c r="E52" s="2"/>
      <c r="F52" s="2"/>
      <c r="G52" s="2"/>
      <c r="H52" s="2"/>
      <c r="I52" s="2" t="s">
        <v>21</v>
      </c>
      <c r="J52" s="2" t="s">
        <v>21</v>
      </c>
      <c r="K52" s="2"/>
      <c r="L52" s="2"/>
      <c r="M52" s="2"/>
      <c r="N52" s="2"/>
      <c r="O52" s="2"/>
      <c r="P52" s="2"/>
      <c r="Q52" s="2"/>
      <c r="R52" s="2"/>
      <c r="S52" s="2"/>
    </row>
    <row r="53" spans="1:19" ht="36" x14ac:dyDescent="0.55000000000000004">
      <c r="A53" s="20"/>
      <c r="B53" s="6" t="s">
        <v>321</v>
      </c>
      <c r="C53" s="3" t="s">
        <v>322</v>
      </c>
      <c r="D53" s="2"/>
      <c r="E53" s="2"/>
      <c r="F53" s="2"/>
      <c r="G53" s="2"/>
      <c r="H53" s="2" t="s">
        <v>21</v>
      </c>
      <c r="I53" s="2"/>
      <c r="J53" s="2"/>
      <c r="K53" s="2"/>
      <c r="L53" s="2"/>
      <c r="M53" s="2"/>
      <c r="N53" s="2"/>
      <c r="O53" s="2"/>
      <c r="P53" s="2"/>
      <c r="Q53" s="2"/>
      <c r="R53" s="2"/>
      <c r="S53" s="2"/>
    </row>
    <row r="54" spans="1:19" ht="36" x14ac:dyDescent="0.55000000000000004">
      <c r="A54" s="20"/>
      <c r="B54" s="6" t="s">
        <v>323</v>
      </c>
      <c r="C54" s="3" t="s">
        <v>324</v>
      </c>
      <c r="D54" s="2"/>
      <c r="E54" s="2"/>
      <c r="F54" s="2"/>
      <c r="G54" s="2"/>
      <c r="H54" s="2" t="s">
        <v>21</v>
      </c>
      <c r="I54" s="2"/>
      <c r="J54" s="2" t="s">
        <v>21</v>
      </c>
      <c r="K54" s="2"/>
      <c r="L54" s="2"/>
      <c r="M54" s="2"/>
      <c r="N54" s="2"/>
      <c r="O54" s="2"/>
      <c r="P54" s="2"/>
      <c r="Q54" s="2"/>
      <c r="R54" s="2"/>
      <c r="S54" s="2"/>
    </row>
    <row r="55" spans="1:19" x14ac:dyDescent="0.55000000000000004">
      <c r="A55" s="20"/>
      <c r="B55" s="6" t="s">
        <v>325</v>
      </c>
      <c r="C55" s="3" t="s">
        <v>326</v>
      </c>
      <c r="D55" s="2"/>
      <c r="E55" s="2"/>
      <c r="F55" s="2"/>
      <c r="G55" s="2"/>
      <c r="H55" s="2" t="s">
        <v>21</v>
      </c>
      <c r="I55" s="2"/>
      <c r="J55" s="2"/>
      <c r="K55" s="2"/>
      <c r="L55" s="2"/>
      <c r="M55" s="2"/>
      <c r="N55" s="2"/>
      <c r="O55" s="2"/>
      <c r="P55" s="2"/>
      <c r="Q55" s="2"/>
      <c r="R55" s="2"/>
      <c r="S55" s="2"/>
    </row>
    <row r="56" spans="1:19" x14ac:dyDescent="0.55000000000000004">
      <c r="A56" s="20"/>
      <c r="B56" s="6" t="s">
        <v>87</v>
      </c>
      <c r="C56" s="3" t="s">
        <v>327</v>
      </c>
      <c r="D56" s="2"/>
      <c r="E56" s="2"/>
      <c r="F56" s="2"/>
      <c r="G56" s="2"/>
      <c r="H56" s="2" t="s">
        <v>21</v>
      </c>
      <c r="I56" s="2"/>
      <c r="J56" s="2"/>
      <c r="K56" s="2"/>
      <c r="L56" s="2"/>
      <c r="M56" s="2"/>
      <c r="N56" s="2"/>
      <c r="O56" s="2"/>
      <c r="P56" s="2"/>
      <c r="Q56" s="2"/>
      <c r="R56" s="2"/>
      <c r="S56" s="2"/>
    </row>
    <row r="57" spans="1:19" ht="36" x14ac:dyDescent="0.55000000000000004">
      <c r="A57" s="20"/>
      <c r="B57" s="6" t="s">
        <v>328</v>
      </c>
      <c r="C57" s="3" t="s">
        <v>329</v>
      </c>
      <c r="D57" s="2"/>
      <c r="E57" s="2"/>
      <c r="F57" s="2"/>
      <c r="G57" s="2"/>
      <c r="H57" s="2"/>
      <c r="I57" s="2"/>
      <c r="J57" s="2" t="s">
        <v>21</v>
      </c>
      <c r="K57" s="2"/>
      <c r="L57" s="2"/>
      <c r="M57" s="2"/>
      <c r="N57" s="2"/>
      <c r="O57" s="2"/>
      <c r="P57" s="2"/>
      <c r="Q57" s="2"/>
      <c r="R57" s="2"/>
      <c r="S57" s="2"/>
    </row>
    <row r="58" spans="1:19" ht="36" x14ac:dyDescent="0.55000000000000004">
      <c r="A58" s="20"/>
      <c r="B58" s="6" t="s">
        <v>330</v>
      </c>
      <c r="C58" s="3" t="s">
        <v>331</v>
      </c>
      <c r="D58" s="2"/>
      <c r="E58" s="2"/>
      <c r="F58" s="2"/>
      <c r="G58" s="2"/>
      <c r="H58" s="2"/>
      <c r="I58" s="2"/>
      <c r="J58" s="2" t="s">
        <v>21</v>
      </c>
      <c r="K58" s="2"/>
      <c r="L58" s="2"/>
      <c r="M58" s="2"/>
      <c r="N58" s="2"/>
      <c r="O58" s="2"/>
      <c r="P58" s="2"/>
      <c r="Q58" s="2"/>
      <c r="R58" s="2"/>
      <c r="S58" s="2"/>
    </row>
    <row r="59" spans="1:19" x14ac:dyDescent="0.55000000000000004">
      <c r="A59" s="20"/>
      <c r="B59" s="6" t="s">
        <v>332</v>
      </c>
      <c r="C59" s="3" t="s">
        <v>333</v>
      </c>
      <c r="D59" s="2"/>
      <c r="E59" s="2"/>
      <c r="F59" s="2"/>
      <c r="G59" s="2"/>
      <c r="H59" s="2"/>
      <c r="I59" s="2" t="s">
        <v>21</v>
      </c>
      <c r="J59" s="2"/>
      <c r="K59" s="2" t="s">
        <v>21</v>
      </c>
      <c r="L59" s="2"/>
      <c r="M59" s="2"/>
      <c r="N59" s="2"/>
      <c r="O59" s="2"/>
      <c r="P59" s="2"/>
      <c r="Q59" s="2"/>
      <c r="R59" s="2"/>
      <c r="S59" s="2"/>
    </row>
    <row r="60" spans="1:19" x14ac:dyDescent="0.55000000000000004">
      <c r="A60" s="20"/>
      <c r="B60" s="6" t="s">
        <v>334</v>
      </c>
      <c r="C60" s="3" t="s">
        <v>335</v>
      </c>
      <c r="D60" s="2"/>
      <c r="E60" s="2"/>
      <c r="F60" s="2"/>
      <c r="G60" s="2"/>
      <c r="H60" s="2"/>
      <c r="I60" s="2" t="s">
        <v>21</v>
      </c>
      <c r="J60" s="2"/>
      <c r="K60" s="2"/>
      <c r="L60" s="2"/>
      <c r="M60" s="2"/>
      <c r="N60" s="2"/>
      <c r="O60" s="2"/>
      <c r="P60" s="2"/>
      <c r="Q60" s="2"/>
      <c r="R60" s="2"/>
      <c r="S60" s="2"/>
    </row>
    <row r="61" spans="1:19" x14ac:dyDescent="0.55000000000000004">
      <c r="A61" s="20"/>
      <c r="B61" s="6" t="s">
        <v>336</v>
      </c>
      <c r="C61" s="3" t="s">
        <v>337</v>
      </c>
      <c r="D61" s="2"/>
      <c r="E61" s="2"/>
      <c r="F61" s="2"/>
      <c r="G61" s="2"/>
      <c r="H61" s="2"/>
      <c r="I61" s="2"/>
      <c r="J61" s="2" t="s">
        <v>21</v>
      </c>
      <c r="K61" s="2"/>
      <c r="L61" s="2"/>
      <c r="M61" s="2"/>
      <c r="N61" s="2"/>
      <c r="O61" s="2"/>
      <c r="P61" s="2"/>
      <c r="Q61" s="2"/>
      <c r="R61" s="2"/>
      <c r="S61" s="2"/>
    </row>
    <row r="62" spans="1:19" ht="17.149999999999999" customHeight="1" x14ac:dyDescent="0.55000000000000004">
      <c r="A62" s="20"/>
      <c r="B62" s="9" t="s">
        <v>338</v>
      </c>
      <c r="C62" s="3" t="s">
        <v>339</v>
      </c>
      <c r="D62" s="2"/>
      <c r="E62" s="2"/>
      <c r="F62" s="2"/>
      <c r="G62" s="2"/>
      <c r="H62" s="2"/>
      <c r="I62" s="2" t="s">
        <v>21</v>
      </c>
      <c r="J62" s="2"/>
      <c r="K62" s="2" t="s">
        <v>21</v>
      </c>
      <c r="L62" s="2"/>
      <c r="M62" s="2"/>
      <c r="N62" s="2"/>
      <c r="O62" s="2"/>
      <c r="P62" s="2"/>
      <c r="Q62" s="2"/>
      <c r="R62" s="2"/>
      <c r="S62" s="2"/>
    </row>
    <row r="63" spans="1:19" x14ac:dyDescent="0.55000000000000004">
      <c r="A63" s="20"/>
      <c r="B63" s="9" t="s">
        <v>340</v>
      </c>
      <c r="C63" s="3" t="s">
        <v>341</v>
      </c>
      <c r="D63" s="2"/>
      <c r="E63" s="2"/>
      <c r="F63" s="2"/>
      <c r="G63" s="2"/>
      <c r="H63" s="2"/>
      <c r="I63" s="2" t="s">
        <v>21</v>
      </c>
      <c r="J63" s="2"/>
      <c r="K63" s="2" t="s">
        <v>21</v>
      </c>
      <c r="L63" s="2"/>
      <c r="M63" s="2"/>
      <c r="N63" s="2"/>
      <c r="O63" s="2"/>
      <c r="P63" s="2"/>
      <c r="Q63" s="2"/>
      <c r="R63" s="2"/>
      <c r="S63" s="2"/>
    </row>
    <row r="64" spans="1:19" ht="36" x14ac:dyDescent="0.55000000000000004">
      <c r="A64" s="20"/>
      <c r="B64" s="23" t="s">
        <v>39</v>
      </c>
      <c r="C64" s="3" t="s">
        <v>342</v>
      </c>
      <c r="D64" s="2"/>
      <c r="E64" s="2"/>
      <c r="F64" s="2"/>
      <c r="G64" s="2"/>
      <c r="H64" s="2"/>
      <c r="I64" s="2"/>
      <c r="J64" s="2"/>
      <c r="K64" s="2"/>
      <c r="L64" s="2" t="s">
        <v>21</v>
      </c>
      <c r="M64" s="2"/>
      <c r="N64" s="2"/>
      <c r="O64" s="2"/>
      <c r="P64" s="2"/>
      <c r="Q64" s="2"/>
      <c r="R64" s="2"/>
      <c r="S64" s="2"/>
    </row>
    <row r="65" spans="1:19" x14ac:dyDescent="0.55000000000000004">
      <c r="A65" s="20"/>
      <c r="B65" s="23" t="s">
        <v>70</v>
      </c>
      <c r="C65" s="3" t="s">
        <v>343</v>
      </c>
      <c r="D65" s="2"/>
      <c r="E65" s="2"/>
      <c r="F65" s="2"/>
      <c r="G65" s="2"/>
      <c r="H65" s="2"/>
      <c r="I65" s="2"/>
      <c r="J65" s="2"/>
      <c r="K65" s="2"/>
      <c r="L65" s="2" t="s">
        <v>21</v>
      </c>
      <c r="M65" s="2"/>
      <c r="N65" s="2"/>
      <c r="O65" s="2"/>
      <c r="P65" s="2"/>
      <c r="Q65" s="2"/>
      <c r="R65" s="2"/>
      <c r="S65" s="2"/>
    </row>
    <row r="66" spans="1:19" ht="36" x14ac:dyDescent="0.55000000000000004">
      <c r="A66" s="20"/>
      <c r="B66" s="23" t="s">
        <v>344</v>
      </c>
      <c r="C66" s="3" t="s">
        <v>345</v>
      </c>
      <c r="D66" s="2"/>
      <c r="E66" s="2"/>
      <c r="F66" s="2"/>
      <c r="G66" s="2"/>
      <c r="H66" s="2"/>
      <c r="I66" s="2"/>
      <c r="J66" s="2"/>
      <c r="K66" s="2"/>
      <c r="L66" s="2" t="s">
        <v>21</v>
      </c>
      <c r="M66" s="2"/>
      <c r="N66" s="2"/>
      <c r="O66" s="2"/>
      <c r="P66" s="2"/>
      <c r="Q66" s="2"/>
      <c r="R66" s="2"/>
      <c r="S66" s="2"/>
    </row>
    <row r="67" spans="1:19" x14ac:dyDescent="0.55000000000000004">
      <c r="A67" s="20"/>
      <c r="B67" s="23" t="s">
        <v>346</v>
      </c>
      <c r="C67" s="3" t="s">
        <v>347</v>
      </c>
      <c r="D67" s="2"/>
      <c r="E67" s="2"/>
      <c r="F67" s="2"/>
      <c r="G67" s="2"/>
      <c r="H67" s="2"/>
      <c r="I67" s="2"/>
      <c r="J67" s="2"/>
      <c r="K67" s="2"/>
      <c r="L67" s="2" t="s">
        <v>21</v>
      </c>
      <c r="M67" s="2"/>
      <c r="N67" s="2"/>
      <c r="O67" s="2"/>
      <c r="P67" s="2"/>
      <c r="Q67" s="2"/>
      <c r="R67" s="2"/>
      <c r="S67" s="2"/>
    </row>
    <row r="68" spans="1:19" x14ac:dyDescent="0.55000000000000004">
      <c r="A68" s="20"/>
      <c r="B68" s="23" t="s">
        <v>348</v>
      </c>
      <c r="C68" s="3" t="s">
        <v>349</v>
      </c>
      <c r="D68" s="2"/>
      <c r="E68" s="2"/>
      <c r="F68" s="2"/>
      <c r="G68" s="2"/>
      <c r="H68" s="2"/>
      <c r="I68" s="2"/>
      <c r="J68" s="2"/>
      <c r="K68" s="2"/>
      <c r="L68" s="2" t="s">
        <v>21</v>
      </c>
      <c r="M68" s="2"/>
      <c r="N68" s="2"/>
      <c r="O68" s="2"/>
      <c r="P68" s="2"/>
      <c r="Q68" s="2"/>
      <c r="R68" s="2"/>
      <c r="S68" s="2"/>
    </row>
    <row r="69" spans="1:19" x14ac:dyDescent="0.55000000000000004">
      <c r="A69" s="20"/>
      <c r="B69" s="23" t="s">
        <v>350</v>
      </c>
      <c r="C69" s="3" t="s">
        <v>351</v>
      </c>
      <c r="D69" s="2"/>
      <c r="E69" s="2"/>
      <c r="F69" s="2"/>
      <c r="G69" s="2"/>
      <c r="H69" s="2"/>
      <c r="I69" s="2"/>
      <c r="J69" s="2"/>
      <c r="K69" s="2"/>
      <c r="L69" s="2"/>
      <c r="M69" s="2" t="s">
        <v>21</v>
      </c>
      <c r="N69" s="2"/>
      <c r="O69" s="2"/>
      <c r="P69" s="2"/>
      <c r="Q69" s="2"/>
      <c r="R69" s="2"/>
      <c r="S69" s="2"/>
    </row>
    <row r="70" spans="1:19" ht="36" x14ac:dyDescent="0.55000000000000004">
      <c r="A70" s="20"/>
      <c r="B70" s="8" t="s">
        <v>102</v>
      </c>
      <c r="C70" s="3" t="s">
        <v>352</v>
      </c>
      <c r="D70" s="2"/>
      <c r="E70" s="2"/>
      <c r="F70" s="2"/>
      <c r="G70" s="2"/>
      <c r="H70" s="2"/>
      <c r="I70" s="2"/>
      <c r="J70" s="2"/>
      <c r="K70" s="2"/>
      <c r="L70" s="2"/>
      <c r="M70" s="2" t="s">
        <v>21</v>
      </c>
      <c r="N70" s="2" t="s">
        <v>21</v>
      </c>
      <c r="O70" s="2"/>
      <c r="P70" s="2"/>
      <c r="Q70" s="2"/>
      <c r="R70" s="2"/>
      <c r="S70" s="2"/>
    </row>
    <row r="71" spans="1:19" x14ac:dyDescent="0.55000000000000004">
      <c r="A71" s="20"/>
      <c r="B71" s="8" t="s">
        <v>353</v>
      </c>
      <c r="C71" s="3" t="s">
        <v>354</v>
      </c>
      <c r="D71" s="2"/>
      <c r="E71" s="2"/>
      <c r="F71" s="2"/>
      <c r="G71" s="2"/>
      <c r="H71" s="2"/>
      <c r="I71" s="2"/>
      <c r="J71" s="2"/>
      <c r="K71" s="2"/>
      <c r="L71" s="2"/>
      <c r="M71" s="2" t="s">
        <v>21</v>
      </c>
      <c r="N71" s="2" t="s">
        <v>21</v>
      </c>
      <c r="O71" s="2"/>
      <c r="P71" s="2"/>
      <c r="Q71" s="2"/>
      <c r="R71" s="2"/>
      <c r="S71" s="2"/>
    </row>
    <row r="72" spans="1:19" x14ac:dyDescent="0.55000000000000004">
      <c r="A72" s="20"/>
      <c r="B72" s="8" t="s">
        <v>355</v>
      </c>
      <c r="C72" s="3" t="s">
        <v>356</v>
      </c>
      <c r="D72" s="2"/>
      <c r="E72" s="2"/>
      <c r="F72" s="2"/>
      <c r="G72" s="2"/>
      <c r="H72" s="2"/>
      <c r="I72" s="2"/>
      <c r="J72" s="2"/>
      <c r="K72" s="2"/>
      <c r="L72" s="2"/>
      <c r="M72" s="2"/>
      <c r="N72" s="2" t="s">
        <v>21</v>
      </c>
      <c r="O72" s="2"/>
      <c r="P72" s="2"/>
      <c r="Q72" s="2"/>
      <c r="R72" s="2"/>
      <c r="S72" s="2"/>
    </row>
    <row r="73" spans="1:19" x14ac:dyDescent="0.55000000000000004">
      <c r="A73" s="20"/>
      <c r="B73" s="8" t="s">
        <v>357</v>
      </c>
      <c r="C73" s="3" t="s">
        <v>358</v>
      </c>
      <c r="D73" s="2"/>
      <c r="E73" s="2"/>
      <c r="F73" s="2"/>
      <c r="G73" s="2"/>
      <c r="H73" s="2"/>
      <c r="I73" s="2"/>
      <c r="J73" s="2"/>
      <c r="K73" s="2"/>
      <c r="L73" s="2"/>
      <c r="M73" s="2" t="s">
        <v>21</v>
      </c>
      <c r="N73" s="2" t="s">
        <v>21</v>
      </c>
      <c r="O73" s="2"/>
      <c r="P73" s="2"/>
      <c r="Q73" s="2"/>
      <c r="R73" s="2"/>
      <c r="S73" s="2"/>
    </row>
    <row r="74" spans="1:19" x14ac:dyDescent="0.55000000000000004">
      <c r="A74" s="20"/>
      <c r="B74" s="10" t="s">
        <v>359</v>
      </c>
      <c r="C74" s="3" t="s">
        <v>360</v>
      </c>
      <c r="D74" s="2"/>
      <c r="E74" s="2"/>
      <c r="F74" s="2"/>
      <c r="G74" s="2"/>
      <c r="H74" s="2"/>
      <c r="I74" s="2"/>
      <c r="J74" s="2"/>
      <c r="K74" s="2"/>
      <c r="L74" s="2"/>
      <c r="M74" s="2"/>
      <c r="N74" s="2"/>
      <c r="O74" s="2" t="s">
        <v>21</v>
      </c>
      <c r="P74" s="2"/>
      <c r="Q74" s="2"/>
      <c r="R74" s="2"/>
      <c r="S74" s="2"/>
    </row>
    <row r="75" spans="1:19" x14ac:dyDescent="0.55000000000000004">
      <c r="A75" s="20"/>
      <c r="B75" s="10" t="s">
        <v>361</v>
      </c>
      <c r="C75" s="3" t="s">
        <v>362</v>
      </c>
      <c r="D75" s="2"/>
      <c r="E75" s="2"/>
      <c r="F75" s="2"/>
      <c r="G75" s="2"/>
      <c r="H75" s="2"/>
      <c r="I75" s="2"/>
      <c r="J75" s="2"/>
      <c r="K75" s="2"/>
      <c r="L75" s="2"/>
      <c r="M75" s="2"/>
      <c r="N75" s="2"/>
      <c r="O75" s="2" t="s">
        <v>21</v>
      </c>
      <c r="P75" s="2"/>
      <c r="Q75" s="2"/>
      <c r="R75" s="2"/>
      <c r="S75" s="2"/>
    </row>
    <row r="76" spans="1:19" x14ac:dyDescent="0.55000000000000004">
      <c r="A76" s="20"/>
      <c r="B76" s="10" t="s">
        <v>363</v>
      </c>
      <c r="C76" s="3" t="s">
        <v>364</v>
      </c>
      <c r="D76" s="2"/>
      <c r="E76" s="2"/>
      <c r="F76" s="2"/>
      <c r="G76" s="2"/>
      <c r="H76" s="2"/>
      <c r="I76" s="2"/>
      <c r="J76" s="2"/>
      <c r="K76" s="2"/>
      <c r="L76" s="2"/>
      <c r="M76" s="2"/>
      <c r="N76" s="2"/>
      <c r="O76" s="2" t="s">
        <v>21</v>
      </c>
      <c r="P76" s="2"/>
      <c r="Q76" s="2"/>
      <c r="R76" s="2"/>
      <c r="S76" s="2"/>
    </row>
    <row r="77" spans="1:19" x14ac:dyDescent="0.55000000000000004">
      <c r="B77" s="18" t="s">
        <v>365</v>
      </c>
      <c r="C77" s="19"/>
      <c r="D77" s="18"/>
      <c r="E77" s="18"/>
      <c r="F77" s="18"/>
      <c r="G77" s="18"/>
      <c r="H77" s="18"/>
      <c r="I77" s="18"/>
      <c r="J77" s="18"/>
      <c r="K77" s="18"/>
      <c r="L77" s="18"/>
      <c r="M77" s="18"/>
      <c r="N77" s="18"/>
      <c r="O77" s="18"/>
      <c r="P77" s="18"/>
      <c r="Q77" s="18"/>
      <c r="R77" s="18"/>
      <c r="S77" s="18"/>
    </row>
    <row r="78" spans="1:19" x14ac:dyDescent="0.55000000000000004">
      <c r="B78" s="2" t="s">
        <v>19</v>
      </c>
      <c r="C78" s="3"/>
      <c r="D78" s="2" t="s">
        <v>21</v>
      </c>
      <c r="E78" s="2" t="s">
        <v>21</v>
      </c>
      <c r="F78" s="2" t="s">
        <v>21</v>
      </c>
      <c r="G78" s="2" t="s">
        <v>21</v>
      </c>
      <c r="H78" s="2" t="s">
        <v>21</v>
      </c>
      <c r="I78" s="2" t="s">
        <v>21</v>
      </c>
      <c r="J78" s="2" t="s">
        <v>21</v>
      </c>
      <c r="K78" s="2" t="s">
        <v>21</v>
      </c>
      <c r="L78" s="2" t="s">
        <v>21</v>
      </c>
      <c r="M78" s="2" t="s">
        <v>21</v>
      </c>
      <c r="N78" s="2" t="s">
        <v>21</v>
      </c>
      <c r="O78" s="2" t="s">
        <v>21</v>
      </c>
      <c r="P78" s="2" t="s">
        <v>21</v>
      </c>
      <c r="Q78" s="2" t="s">
        <v>21</v>
      </c>
      <c r="R78" s="2" t="s">
        <v>21</v>
      </c>
      <c r="S78" s="2" t="s">
        <v>21</v>
      </c>
    </row>
    <row r="79" spans="1:19" x14ac:dyDescent="0.55000000000000004">
      <c r="B79" s="2" t="s">
        <v>50</v>
      </c>
      <c r="C79" s="3"/>
      <c r="D79" s="2" t="s">
        <v>21</v>
      </c>
      <c r="E79" s="2" t="s">
        <v>21</v>
      </c>
      <c r="F79" s="2" t="s">
        <v>21</v>
      </c>
      <c r="G79" s="2"/>
      <c r="H79" s="2" t="s">
        <v>21</v>
      </c>
      <c r="I79" s="2"/>
      <c r="J79" s="2"/>
      <c r="K79" s="2"/>
      <c r="L79" s="2" t="s">
        <v>21</v>
      </c>
      <c r="M79" s="2"/>
      <c r="N79" s="2"/>
      <c r="O79" s="2"/>
      <c r="P79" s="2" t="s">
        <v>21</v>
      </c>
      <c r="Q79" s="2"/>
      <c r="R79" s="2"/>
      <c r="S79" s="2"/>
    </row>
    <row r="80" spans="1:19" x14ac:dyDescent="0.55000000000000004">
      <c r="B80" s="2" t="s">
        <v>366</v>
      </c>
      <c r="C80" s="3"/>
      <c r="D80" s="2" t="s">
        <v>21</v>
      </c>
      <c r="E80" s="2" t="s">
        <v>21</v>
      </c>
      <c r="F80" s="2" t="s">
        <v>21</v>
      </c>
      <c r="G80" s="2" t="s">
        <v>21</v>
      </c>
      <c r="H80" s="2" t="s">
        <v>21</v>
      </c>
      <c r="I80" s="2" t="s">
        <v>21</v>
      </c>
      <c r="J80" s="2"/>
      <c r="K80" s="2" t="s">
        <v>21</v>
      </c>
      <c r="L80" s="2"/>
      <c r="M80" s="2" t="s">
        <v>21</v>
      </c>
      <c r="N80" s="2"/>
      <c r="O80" s="2" t="s">
        <v>21</v>
      </c>
      <c r="P80" s="2"/>
      <c r="Q80" s="2" t="s">
        <v>21</v>
      </c>
      <c r="R80" s="2" t="s">
        <v>21</v>
      </c>
      <c r="S80" s="2" t="s">
        <v>21</v>
      </c>
    </row>
    <row r="81" spans="2:19" x14ac:dyDescent="0.55000000000000004">
      <c r="B81" s="2" t="s">
        <v>367</v>
      </c>
      <c r="C81" s="3"/>
      <c r="D81" s="2" t="s">
        <v>21</v>
      </c>
      <c r="E81" s="2" t="s">
        <v>21</v>
      </c>
      <c r="F81" s="2" t="s">
        <v>21</v>
      </c>
      <c r="G81" s="2"/>
      <c r="H81" s="2" t="s">
        <v>21</v>
      </c>
      <c r="I81" s="2"/>
      <c r="J81" s="2"/>
      <c r="K81" s="2"/>
      <c r="L81" s="2" t="s">
        <v>21</v>
      </c>
      <c r="M81" s="2"/>
      <c r="N81" s="2"/>
      <c r="O81" s="2"/>
      <c r="P81" s="2" t="s">
        <v>21</v>
      </c>
      <c r="Q81" s="2"/>
      <c r="R81" s="2"/>
      <c r="S81" s="2"/>
    </row>
    <row r="82" spans="2:19" x14ac:dyDescent="0.55000000000000004">
      <c r="B82" s="2" t="s">
        <v>368</v>
      </c>
      <c r="C82" s="3"/>
      <c r="D82" s="2" t="s">
        <v>21</v>
      </c>
      <c r="E82" s="2" t="s">
        <v>21</v>
      </c>
      <c r="F82" s="2" t="s">
        <v>21</v>
      </c>
      <c r="G82" s="2"/>
      <c r="H82" s="2" t="s">
        <v>21</v>
      </c>
      <c r="I82" s="2"/>
      <c r="J82" s="2"/>
      <c r="K82" s="2"/>
      <c r="L82" s="2" t="s">
        <v>21</v>
      </c>
      <c r="M82" s="2"/>
      <c r="N82" s="2"/>
      <c r="O82" s="2"/>
      <c r="P82" s="2" t="s">
        <v>21</v>
      </c>
      <c r="Q82" s="2"/>
      <c r="R82" s="2"/>
      <c r="S82" s="2"/>
    </row>
    <row r="83" spans="2:19" x14ac:dyDescent="0.55000000000000004">
      <c r="B83" s="2" t="s">
        <v>24</v>
      </c>
      <c r="C83" s="3"/>
      <c r="D83" s="2" t="s">
        <v>21</v>
      </c>
      <c r="E83" s="2" t="s">
        <v>21</v>
      </c>
      <c r="F83" s="2" t="s">
        <v>21</v>
      </c>
      <c r="G83" s="2" t="s">
        <v>21</v>
      </c>
      <c r="H83" s="2" t="s">
        <v>21</v>
      </c>
      <c r="I83" s="2" t="s">
        <v>21</v>
      </c>
      <c r="J83" s="2" t="s">
        <v>21</v>
      </c>
      <c r="K83" s="2" t="s">
        <v>21</v>
      </c>
      <c r="L83" s="2" t="s">
        <v>21</v>
      </c>
      <c r="M83" s="2" t="s">
        <v>21</v>
      </c>
      <c r="N83" s="2" t="s">
        <v>21</v>
      </c>
      <c r="O83" s="2" t="s">
        <v>21</v>
      </c>
      <c r="P83" s="2" t="s">
        <v>21</v>
      </c>
      <c r="Q83" s="2" t="s">
        <v>21</v>
      </c>
      <c r="R83" s="2" t="s">
        <v>21</v>
      </c>
      <c r="S83" s="2" t="s">
        <v>21</v>
      </c>
    </row>
    <row r="84" spans="2:19" x14ac:dyDescent="0.55000000000000004">
      <c r="B84" s="2" t="s">
        <v>369</v>
      </c>
      <c r="C84" s="3"/>
      <c r="D84" s="2" t="s">
        <v>21</v>
      </c>
      <c r="E84" s="2" t="s">
        <v>21</v>
      </c>
      <c r="F84" s="2" t="s">
        <v>21</v>
      </c>
      <c r="G84" s="2" t="s">
        <v>21</v>
      </c>
      <c r="H84" s="2" t="s">
        <v>21</v>
      </c>
      <c r="I84" s="2" t="s">
        <v>21</v>
      </c>
      <c r="J84" s="2" t="s">
        <v>21</v>
      </c>
      <c r="K84" s="2" t="s">
        <v>21</v>
      </c>
      <c r="L84" s="2" t="s">
        <v>21</v>
      </c>
      <c r="M84" s="2" t="s">
        <v>21</v>
      </c>
      <c r="N84" s="2" t="s">
        <v>21</v>
      </c>
      <c r="O84" s="2" t="s">
        <v>21</v>
      </c>
      <c r="P84" s="2" t="s">
        <v>21</v>
      </c>
      <c r="Q84" s="2" t="s">
        <v>21</v>
      </c>
      <c r="R84" s="2" t="s">
        <v>21</v>
      </c>
      <c r="S84" s="2" t="s">
        <v>21</v>
      </c>
    </row>
    <row r="85" spans="2:19" x14ac:dyDescent="0.55000000000000004">
      <c r="B85" s="2" t="s">
        <v>29</v>
      </c>
      <c r="C85" s="3"/>
      <c r="D85" s="2" t="s">
        <v>21</v>
      </c>
      <c r="E85" s="2" t="s">
        <v>21</v>
      </c>
      <c r="F85" s="2" t="s">
        <v>21</v>
      </c>
      <c r="G85" s="2" t="s">
        <v>21</v>
      </c>
      <c r="H85" s="2" t="s">
        <v>21</v>
      </c>
      <c r="I85" s="2" t="s">
        <v>21</v>
      </c>
      <c r="J85" s="2"/>
      <c r="K85" s="2" t="s">
        <v>21</v>
      </c>
      <c r="L85" s="2" t="s">
        <v>21</v>
      </c>
      <c r="M85" s="2"/>
      <c r="N85" s="2"/>
      <c r="O85" s="2" t="s">
        <v>21</v>
      </c>
      <c r="P85" s="2" t="s">
        <v>21</v>
      </c>
      <c r="Q85" s="2"/>
      <c r="R85" s="2"/>
      <c r="S85" s="2"/>
    </row>
    <row r="86" spans="2:19" x14ac:dyDescent="0.55000000000000004">
      <c r="B86" s="2" t="s">
        <v>370</v>
      </c>
      <c r="C86" s="3"/>
      <c r="D86" s="2" t="s">
        <v>21</v>
      </c>
      <c r="E86" s="2" t="s">
        <v>21</v>
      </c>
      <c r="F86" s="2" t="s">
        <v>21</v>
      </c>
      <c r="G86" s="2" t="s">
        <v>21</v>
      </c>
      <c r="H86" s="2" t="s">
        <v>21</v>
      </c>
      <c r="I86" s="2" t="s">
        <v>21</v>
      </c>
      <c r="J86" s="2" t="s">
        <v>21</v>
      </c>
      <c r="K86" s="2" t="s">
        <v>21</v>
      </c>
      <c r="L86" s="2" t="s">
        <v>21</v>
      </c>
      <c r="M86" s="2" t="s">
        <v>21</v>
      </c>
      <c r="N86" s="2" t="s">
        <v>21</v>
      </c>
      <c r="O86" s="2" t="s">
        <v>21</v>
      </c>
      <c r="P86" s="2" t="s">
        <v>21</v>
      </c>
      <c r="Q86" s="2" t="s">
        <v>21</v>
      </c>
      <c r="R86" s="2" t="s">
        <v>21</v>
      </c>
      <c r="S86" s="2" t="s">
        <v>21</v>
      </c>
    </row>
    <row r="87" spans="2:19" x14ac:dyDescent="0.55000000000000004">
      <c r="B87" s="2" t="s">
        <v>371</v>
      </c>
      <c r="C87" s="3"/>
      <c r="D87" s="2" t="s">
        <v>21</v>
      </c>
      <c r="E87" s="2" t="s">
        <v>21</v>
      </c>
      <c r="F87" s="2" t="s">
        <v>21</v>
      </c>
      <c r="G87" s="2" t="s">
        <v>21</v>
      </c>
      <c r="H87" s="2"/>
      <c r="I87" s="2" t="s">
        <v>21</v>
      </c>
      <c r="J87" s="2"/>
      <c r="K87" s="2" t="s">
        <v>21</v>
      </c>
      <c r="L87" s="2" t="s">
        <v>21</v>
      </c>
      <c r="M87" s="2"/>
      <c r="N87" s="2" t="s">
        <v>21</v>
      </c>
      <c r="O87" s="2" t="s">
        <v>21</v>
      </c>
      <c r="P87" s="2"/>
      <c r="Q87" s="2"/>
      <c r="R87" s="2"/>
      <c r="S87" s="2"/>
    </row>
    <row r="88" spans="2:19" x14ac:dyDescent="0.55000000000000004">
      <c r="B88" s="2" t="s">
        <v>372</v>
      </c>
      <c r="C88" s="3"/>
      <c r="D88" s="2" t="s">
        <v>21</v>
      </c>
      <c r="E88" s="2" t="s">
        <v>21</v>
      </c>
      <c r="F88" s="2" t="s">
        <v>21</v>
      </c>
      <c r="G88" s="2" t="s">
        <v>21</v>
      </c>
      <c r="H88" s="2" t="s">
        <v>21</v>
      </c>
      <c r="I88" s="2" t="s">
        <v>21</v>
      </c>
      <c r="J88" s="2"/>
      <c r="K88" s="2" t="s">
        <v>21</v>
      </c>
      <c r="L88" s="2" t="s">
        <v>21</v>
      </c>
      <c r="M88" s="2"/>
      <c r="N88" s="2" t="s">
        <v>21</v>
      </c>
      <c r="O88" s="2" t="s">
        <v>21</v>
      </c>
      <c r="P88" s="2" t="s">
        <v>21</v>
      </c>
      <c r="Q88" s="2" t="s">
        <v>21</v>
      </c>
      <c r="R88" s="2" t="s">
        <v>21</v>
      </c>
      <c r="S88" s="2" t="s">
        <v>21</v>
      </c>
    </row>
    <row r="89" spans="2:19" x14ac:dyDescent="0.55000000000000004">
      <c r="B89" s="2" t="s">
        <v>373</v>
      </c>
      <c r="C89" s="3"/>
      <c r="D89" s="2"/>
      <c r="E89" s="2"/>
      <c r="F89" s="2"/>
      <c r="G89" s="2"/>
      <c r="H89" s="2"/>
      <c r="I89" s="2"/>
      <c r="J89" s="2" t="s">
        <v>21</v>
      </c>
      <c r="K89" s="2"/>
      <c r="L89" s="2"/>
      <c r="M89" s="2" t="s">
        <v>21</v>
      </c>
      <c r="N89" s="2"/>
      <c r="O89" s="2"/>
      <c r="P89" s="2"/>
      <c r="Q89" s="2"/>
      <c r="R89" s="2"/>
      <c r="S89" s="2"/>
    </row>
    <row r="90" spans="2:19" x14ac:dyDescent="0.55000000000000004">
      <c r="B90" s="2" t="s">
        <v>374</v>
      </c>
      <c r="C90" s="3"/>
      <c r="D90" s="2" t="s">
        <v>21</v>
      </c>
      <c r="E90" s="2"/>
      <c r="F90" s="2"/>
      <c r="G90" s="2" t="s">
        <v>21</v>
      </c>
      <c r="H90" s="2"/>
      <c r="I90" s="2" t="s">
        <v>21</v>
      </c>
      <c r="J90" s="2"/>
      <c r="K90" s="2" t="s">
        <v>21</v>
      </c>
      <c r="L90" s="2"/>
      <c r="M90" s="2"/>
      <c r="N90" s="2" t="s">
        <v>21</v>
      </c>
      <c r="O90" s="2" t="s">
        <v>21</v>
      </c>
      <c r="P90" s="2" t="s">
        <v>21</v>
      </c>
      <c r="Q90" s="2"/>
      <c r="R90" s="2"/>
      <c r="S90" s="2"/>
    </row>
    <row r="91" spans="2:19" x14ac:dyDescent="0.55000000000000004">
      <c r="B91" s="2" t="s">
        <v>375</v>
      </c>
      <c r="C91" s="3"/>
      <c r="D91" s="2" t="s">
        <v>21</v>
      </c>
      <c r="E91" s="2" t="s">
        <v>21</v>
      </c>
      <c r="F91" s="2" t="s">
        <v>21</v>
      </c>
      <c r="G91" s="2" t="s">
        <v>21</v>
      </c>
      <c r="H91" s="2" t="s">
        <v>21</v>
      </c>
      <c r="I91" s="2" t="s">
        <v>21</v>
      </c>
      <c r="J91" s="2" t="s">
        <v>21</v>
      </c>
      <c r="K91" s="2" t="s">
        <v>21</v>
      </c>
      <c r="L91" s="2" t="s">
        <v>21</v>
      </c>
      <c r="M91" s="2" t="s">
        <v>21</v>
      </c>
      <c r="N91" s="2" t="s">
        <v>21</v>
      </c>
      <c r="O91" s="2" t="s">
        <v>21</v>
      </c>
      <c r="P91" s="2" t="s">
        <v>21</v>
      </c>
      <c r="Q91" s="2" t="s">
        <v>21</v>
      </c>
      <c r="R91" s="2" t="s">
        <v>21</v>
      </c>
      <c r="S91" s="2" t="s">
        <v>21</v>
      </c>
    </row>
    <row r="92" spans="2:19" x14ac:dyDescent="0.55000000000000004">
      <c r="B92" s="2" t="s">
        <v>376</v>
      </c>
      <c r="C92" s="3"/>
      <c r="D92" s="2" t="s">
        <v>21</v>
      </c>
      <c r="E92" s="2" t="s">
        <v>21</v>
      </c>
      <c r="F92" s="2" t="s">
        <v>21</v>
      </c>
      <c r="G92" s="2"/>
      <c r="H92" s="2"/>
      <c r="I92" s="2"/>
      <c r="J92" s="2"/>
      <c r="K92" s="2"/>
      <c r="L92" s="2"/>
      <c r="M92" s="2"/>
      <c r="N92" s="2"/>
      <c r="O92" s="2"/>
      <c r="P92" s="2"/>
      <c r="Q92" s="2"/>
      <c r="R92" s="2"/>
      <c r="S92" s="2"/>
    </row>
    <row r="93" spans="2:19" x14ac:dyDescent="0.55000000000000004">
      <c r="B93" s="2" t="s">
        <v>377</v>
      </c>
      <c r="C93" s="3"/>
      <c r="D93" s="2" t="s">
        <v>21</v>
      </c>
      <c r="E93" s="2" t="s">
        <v>21</v>
      </c>
      <c r="F93" s="2" t="s">
        <v>21</v>
      </c>
      <c r="G93" s="2" t="s">
        <v>21</v>
      </c>
      <c r="H93" s="2" t="s">
        <v>21</v>
      </c>
      <c r="I93" s="2"/>
      <c r="J93" s="2"/>
      <c r="K93" s="2"/>
      <c r="L93" s="2" t="s">
        <v>21</v>
      </c>
      <c r="M93" s="2"/>
      <c r="N93" s="2"/>
      <c r="O93" s="2"/>
      <c r="P93" s="2" t="s">
        <v>21</v>
      </c>
      <c r="Q93" s="2"/>
      <c r="R93" s="2"/>
      <c r="S93" s="2"/>
    </row>
  </sheetData>
  <mergeCells count="1">
    <mergeCell ref="A2:A14"/>
  </mergeCells>
  <phoneticPr fontId="2"/>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2829088D-DA30-47EF-889C-1F61AD645BB7}">
  <ds:schemaRefs>
    <ds:schemaRef ds:uri="http://schemas.microsoft.com/sharepoint/v3/contenttype/forms"/>
  </ds:schemaRefs>
</ds:datastoreItem>
</file>

<file path=customXml/itemProps2.xml><?xml version="1.0" encoding="utf-8"?>
<ds:datastoreItem xmlns:ds="http://schemas.openxmlformats.org/officeDocument/2006/customXml" ds:itemID="{42F47DAE-FEC5-48DD-8AE2-43C1C805395A}"/>
</file>

<file path=customXml/itemProps3.xml><?xml version="1.0" encoding="utf-8"?>
<ds:datastoreItem xmlns:ds="http://schemas.openxmlformats.org/officeDocument/2006/customXml" ds:itemID="{D35B83BB-03A1-4EC8-876A-FDE3424555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記入要領</vt:lpstr>
      <vt:lpstr>データ人材評価</vt:lpstr>
      <vt:lpstr>データ人材評価 (例)</vt:lpstr>
      <vt:lpstr>モデル</vt:lpstr>
      <vt:lpstr>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Kenji Hiramoto</dc:creator>
  <cp:keywords/>
  <dc:description/>
  <cp:lastModifiedBy>高岡 雄仁(TAKAOKA Yujin)</cp:lastModifiedBy>
  <cp:revision/>
  <dcterms:created xsi:type="dcterms:W3CDTF">2020-09-29T00:18:20Z</dcterms:created>
  <dcterms:modified xsi:type="dcterms:W3CDTF">2022-08-26T07:50:07Z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ies>
</file>