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3"/>
    <sheet state="visible" name="Percent Error" sheetId="2" r:id="rId4"/>
    <sheet state="visible" name="Sprint Planning" sheetId="3" r:id="rId5"/>
    <sheet state="visible" name="Sprint Backlog" sheetId="4" r:id="rId6"/>
    <sheet state="visible" name="Project Backlog" sheetId="5" r:id="rId7"/>
  </sheets>
  <definedNames>
    <definedName name="NamedRange1">#REF!</definedName>
  </definedNames>
  <calcPr/>
</workbook>
</file>

<file path=xl/sharedStrings.xml><?xml version="1.0" encoding="utf-8"?>
<sst xmlns="http://schemas.openxmlformats.org/spreadsheetml/2006/main" count="230" uniqueCount="119">
  <si>
    <t>Team</t>
  </si>
  <si>
    <t>Date</t>
  </si>
  <si>
    <t>% Progress Remaining</t>
  </si>
  <si>
    <t xml:space="preserve"> Actual Burndown</t>
  </si>
  <si>
    <t>Expected Burndown</t>
  </si>
  <si>
    <t>Gideon</t>
  </si>
  <si>
    <t>Raymond</t>
  </si>
  <si>
    <t>Joshua</t>
  </si>
  <si>
    <t>Vivian</t>
  </si>
  <si>
    <t>Brent</t>
  </si>
  <si>
    <t>Long</t>
  </si>
  <si>
    <t>Sprint</t>
  </si>
  <si>
    <t>Velocity</t>
  </si>
  <si>
    <t>Capacity</t>
  </si>
  <si>
    <t>% Error</t>
  </si>
  <si>
    <t xml:space="preserve"> </t>
  </si>
  <si>
    <t>Sprint 8 Duration Cycle: 7 days</t>
  </si>
  <si>
    <t>Sprint 8 Dates: 02/02/2022 - 02/08/2022</t>
  </si>
  <si>
    <t>Name</t>
  </si>
  <si>
    <t>Capacity (hours)</t>
  </si>
  <si>
    <t>Events</t>
  </si>
  <si>
    <t>2/8: Birthday Celebration @ Night</t>
  </si>
  <si>
    <t xml:space="preserve">Friday: 10am-12pm Staff Meeting
Friday: 3:30pm-5:30pm Staff Meeting </t>
  </si>
  <si>
    <t>All of February. Black history month</t>
  </si>
  <si>
    <t>2/3: Roommate moving in</t>
  </si>
  <si>
    <t>Total Capacity (Before Task Breakdown)</t>
  </si>
  <si>
    <t>Total Capacity (After Task Breakdown)</t>
  </si>
  <si>
    <t>Priorities</t>
  </si>
  <si>
    <t>Project Plan</t>
  </si>
  <si>
    <t>Test Plan</t>
  </si>
  <si>
    <t>BRD</t>
  </si>
  <si>
    <t>Web Based Photo Editing DAR</t>
  </si>
  <si>
    <t>Tasks</t>
  </si>
  <si>
    <t>Estimated Effort Points (hrs)</t>
  </si>
  <si>
    <t>Actual Effort Points (hrs)</t>
  </si>
  <si>
    <t>Assignee</t>
  </si>
  <si>
    <t>Start Date</t>
  </si>
  <si>
    <t>End Date</t>
  </si>
  <si>
    <t>Josh</t>
  </si>
  <si>
    <t>Revision: Identify human resources and their associated costs</t>
  </si>
  <si>
    <t>Josh, Gideon, Brent, Long, Vivian, Raymond</t>
  </si>
  <si>
    <t>Revision: Provide a mitigation threshold for each risk to determine when risk will impact project schedule</t>
  </si>
  <si>
    <t>Revision: Provide the total estimate for the project</t>
  </si>
  <si>
    <t>Revision: Re-evaluate the time needed to deploy the solution to the production environment by not specifying a stand-alone work item within a Sprint</t>
  </si>
  <si>
    <t>Revision: Include work items for the setup of the production environment</t>
  </si>
  <si>
    <t>Revision: Identify the date the production deployment will take place</t>
  </si>
  <si>
    <t>Revision: Align the specific test cases to the planned Sprints</t>
  </si>
  <si>
    <t>Determine the test creation time, test execution time, total testing time, and preconditions for "Photo editing" feature</t>
  </si>
  <si>
    <t>Describe methods of integration testing for the "Photo editing" feature</t>
  </si>
  <si>
    <t>Describe methods of end-to-end testing for the "Photo editing" feature</t>
  </si>
  <si>
    <t>Determine the test creation time, test execution time, total testing time, and preconditions for "Event Calendar" feature</t>
  </si>
  <si>
    <t>Describe methods of integration testing for the "Event Calendar" feature</t>
  </si>
  <si>
    <t>Describe methods of end-to-end testing for the "Event Calendar" feature</t>
  </si>
  <si>
    <t>Research API to use for "Photo Editing" feature</t>
  </si>
  <si>
    <t>Discuss and add "Photo editing" feature to the project</t>
  </si>
  <si>
    <t>Discuss and add "Calendar" feature to the project</t>
  </si>
  <si>
    <t>Determine functional requirements for the "Photo Editing" feature</t>
  </si>
  <si>
    <t>Determine non-functional requirements for the "Photo Editing" feature</t>
  </si>
  <si>
    <t>Determine pass/fail requirements for the "Photo Editing" feature</t>
  </si>
  <si>
    <t>Determine functional requirements for the "Event Calendar" feature</t>
  </si>
  <si>
    <t>Determine non-functional requirements for the "Event Calendar" feature</t>
  </si>
  <si>
    <t>Determine pass/fail requirements for the "Event Calendar" feature</t>
  </si>
  <si>
    <t xml:space="preserve">Research Pixo Rest API </t>
  </si>
  <si>
    <t>Vivian, Josh, Raymond, Gideon</t>
  </si>
  <si>
    <r>
      <rPr>
        <rFont val="Arial"/>
        <color rgb="FF000000"/>
      </rPr>
      <t xml:space="preserve">Research </t>
    </r>
    <r>
      <rPr>
        <rFont val="Arial"/>
        <color rgb="FF1155CC"/>
        <u/>
      </rPr>
      <t>Pho.to</t>
    </r>
    <r>
      <rPr>
        <rFont val="Arial"/>
        <color rgb="FF000000"/>
      </rPr>
      <t xml:space="preserve"> API</t>
    </r>
  </si>
  <si>
    <r>
      <rPr>
        <rFont val="Arial"/>
        <color rgb="FF000000"/>
      </rPr>
      <t xml:space="preserve">Research </t>
    </r>
    <r>
      <rPr>
        <rFont val="Arial"/>
        <color rgb="FF1155CC"/>
        <u/>
      </rPr>
      <t>Img.ly</t>
    </r>
    <r>
      <rPr>
        <rFont val="Arial"/>
        <color rgb="FF000000"/>
      </rPr>
      <t xml:space="preserve"> API</t>
    </r>
  </si>
  <si>
    <t>Determine metrics for each technology</t>
  </si>
  <si>
    <t>Rate each technology</t>
  </si>
  <si>
    <t xml:space="preserve">Write conclusion </t>
  </si>
  <si>
    <t xml:space="preserve">Benchmark Testing </t>
  </si>
  <si>
    <t>Priority</t>
  </si>
  <si>
    <t>Internal Due Date</t>
  </si>
  <si>
    <t>Client Due Date</t>
  </si>
  <si>
    <t xml:space="preserve">Project Proposal/App-Specific Features </t>
  </si>
  <si>
    <t>Tech Spec</t>
  </si>
  <si>
    <t>Site Map</t>
  </si>
  <si>
    <t>HLD</t>
  </si>
  <si>
    <t>ProjectPlan</t>
  </si>
  <si>
    <t>Network Diagram</t>
  </si>
  <si>
    <t>Milestone 1 Revisions</t>
  </si>
  <si>
    <t>Tech Approval</t>
  </si>
  <si>
    <t>LLD Logging</t>
  </si>
  <si>
    <t>LLD User Management: Single Operation</t>
  </si>
  <si>
    <t>LLD User Management: Bulk Operation</t>
  </si>
  <si>
    <t>LLD Archiving</t>
  </si>
  <si>
    <t>Logging Implementation</t>
  </si>
  <si>
    <t>Archiving Implementation</t>
  </si>
  <si>
    <t>User Management Implementation</t>
  </si>
  <si>
    <t>DAR: Automated Testing</t>
  </si>
  <si>
    <t>DAR: Front-End Framework</t>
  </si>
  <si>
    <t>DAR: Weather API</t>
  </si>
  <si>
    <t>DAR: Data Store</t>
  </si>
  <si>
    <t>Revise Project Plan</t>
  </si>
  <si>
    <t>Revise Test Plan</t>
  </si>
  <si>
    <t>Revise BRD</t>
  </si>
  <si>
    <t>DAR: Web Based Photo Editing</t>
  </si>
  <si>
    <t>Set up AWS Server</t>
  </si>
  <si>
    <t>Set up AWS Database</t>
  </si>
  <si>
    <t>Set up AWS Networking</t>
  </si>
  <si>
    <t>LLD Authentication</t>
  </si>
  <si>
    <t>LLD Authorization</t>
  </si>
  <si>
    <t>LLD Account Creation (Registration)</t>
  </si>
  <si>
    <t>Authentication Implementation</t>
  </si>
  <si>
    <t>Authorization Implementation</t>
  </si>
  <si>
    <t>Account Creation (Registration) Implementation</t>
  </si>
  <si>
    <t>LLD Login/Logout</t>
  </si>
  <si>
    <t>LLD Account Deletion</t>
  </si>
  <si>
    <t>LLD Usage Analysis Dashboard</t>
  </si>
  <si>
    <t>Login/Logout Implementation</t>
  </si>
  <si>
    <t>Account Deletion Implementation</t>
  </si>
  <si>
    <t>Usage Analysis Dashboard Implementation</t>
  </si>
  <si>
    <t>Documentation</t>
  </si>
  <si>
    <t>Suggestions</t>
  </si>
  <si>
    <t>User Profile Dashboard</t>
  </si>
  <si>
    <t>Hyperlink Sharing</t>
  </si>
  <si>
    <t>Rating System</t>
  </si>
  <si>
    <t>Localized Weather Forecast</t>
  </si>
  <si>
    <t>Memory Album</t>
  </si>
  <si>
    <t>Duplicating Itineraries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</si>
</sst>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m/d/yy"/>
    <numFmt numFmtId="166" formatCode="m/d/yyyy"/>
    <numFmt numFmtId="167" formatCode="m&quot;/&quot;d&quot;/&quot;yy"/>
    <numFmt numFmtId="168" formatCode="mm/dd/yyyy"/>
  </numFmts>
  <fonts count="16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0.0"/>
      <color rgb="FF060606"/>
      <name val="Arial"/>
    </font>
    <font>
      <color rgb="FF000000"/>
      <name val="Arial"/>
    </font>
    <font>
      <name val="Arial"/>
    </font>
    <font/>
    <font>
      <b/>
      <name val="Arial"/>
    </font>
    <font>
      <color rgb="FF060606"/>
      <name val="Arial"/>
    </font>
    <font>
      <sz val="11.0"/>
      <color rgb="FF000000"/>
      <name val="Inconsolata"/>
    </font>
    <font>
      <b/>
    </font>
    <font>
      <b/>
      <color rgb="FF060606"/>
      <name val="Arial"/>
    </font>
    <font>
      <u/>
      <color rgb="FF000000"/>
      <name val="Arial"/>
    </font>
    <font>
      <strike/>
      <color rgb="FF000000"/>
      <name val="Arial"/>
    </font>
    <font>
      <strike/>
      <name val="Arial"/>
    </font>
    <font>
      <strike/>
      <color rgb="FF060606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3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1" fillId="3" fontId="1" numFmtId="0" xfId="0" applyAlignment="1" applyBorder="1" applyFill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 vertical="bottom"/>
    </xf>
    <xf borderId="3" fillId="0" fontId="2" numFmtId="0" xfId="0" applyBorder="1" applyFont="1"/>
    <xf borderId="3" fillId="0" fontId="2" numFmtId="0" xfId="0" applyAlignment="1" applyBorder="1" applyFont="1">
      <alignment vertical="bottom"/>
    </xf>
    <xf borderId="3" fillId="4" fontId="1" numFmtId="0" xfId="0" applyAlignment="1" applyBorder="1" applyFill="1" applyFont="1">
      <alignment horizontal="center" readingOrder="0"/>
    </xf>
    <xf borderId="3" fillId="5" fontId="3" numFmtId="0" xfId="0" applyAlignment="1" applyBorder="1" applyFill="1" applyFont="1">
      <alignment horizontal="center" readingOrder="0" vertical="bottom"/>
    </xf>
    <xf borderId="4" fillId="6" fontId="4" numFmtId="164" xfId="0" applyAlignment="1" applyBorder="1" applyFill="1" applyFont="1" applyNumberFormat="1">
      <alignment horizontal="center" readingOrder="0"/>
    </xf>
    <xf borderId="4" fillId="0" fontId="2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vertical="bottom"/>
    </xf>
    <xf borderId="3" fillId="6" fontId="4" numFmtId="164" xfId="0" applyAlignment="1" applyBorder="1" applyFont="1" applyNumberFormat="1">
      <alignment horizontal="center" readingOrder="0"/>
    </xf>
    <xf borderId="3" fillId="0" fontId="2" numFmtId="2" xfId="0" applyAlignment="1" applyBorder="1" applyFont="1" applyNumberFormat="1">
      <alignment horizontal="center" readingOrder="0"/>
    </xf>
    <xf borderId="3" fillId="0" fontId="5" numFmtId="2" xfId="0" applyAlignment="1" applyBorder="1" applyFont="1" applyNumberFormat="1">
      <alignment horizontal="center" vertical="bottom"/>
    </xf>
    <xf borderId="5" fillId="0" fontId="5" numFmtId="2" xfId="0" applyAlignment="1" applyBorder="1" applyFont="1" applyNumberFormat="1">
      <alignment horizontal="center" vertical="bottom"/>
    </xf>
    <xf borderId="6" fillId="6" fontId="4" numFmtId="164" xfId="0" applyAlignment="1" applyBorder="1" applyFont="1" applyNumberFormat="1">
      <alignment horizontal="center" readingOrder="0"/>
    </xf>
    <xf borderId="6" fillId="0" fontId="2" numFmtId="2" xfId="0" applyAlignment="1" applyBorder="1" applyFont="1" applyNumberFormat="1">
      <alignment horizontal="center" readingOrder="0"/>
    </xf>
    <xf borderId="0" fillId="6" fontId="2" numFmtId="0" xfId="0" applyFont="1"/>
    <xf borderId="6" fillId="0" fontId="2" numFmtId="2" xfId="0" applyAlignment="1" applyBorder="1" applyFont="1" applyNumberFormat="1">
      <alignment horizontal="center" readingOrder="0" vertical="bottom"/>
    </xf>
    <xf borderId="0" fillId="6" fontId="4" numFmtId="164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7" fontId="2" numFmtId="0" xfId="0" applyAlignment="1" applyFill="1" applyFont="1">
      <alignment horizontal="center" readingOrder="0"/>
    </xf>
    <xf borderId="0" fillId="6" fontId="0" numFmtId="0" xfId="0" applyAlignment="1" applyFont="1">
      <alignment horizontal="center" readingOrder="0"/>
    </xf>
    <xf borderId="0" fillId="6" fontId="0" numFmtId="0" xfId="0" applyAlignment="1" applyFont="1">
      <alignment horizontal="center" readingOrder="0" vertical="bottom"/>
    </xf>
    <xf borderId="3" fillId="4" fontId="1" numFmtId="1" xfId="0" applyAlignment="1" applyBorder="1" applyFont="1" applyNumberFormat="1">
      <alignment horizontal="center" readingOrder="0"/>
    </xf>
    <xf borderId="4" fillId="0" fontId="5" numFmtId="164" xfId="0" applyAlignment="1" applyBorder="1" applyFont="1" applyNumberFormat="1">
      <alignment horizontal="center" readingOrder="0" vertical="bottom"/>
    </xf>
    <xf borderId="4" fillId="0" fontId="5" numFmtId="1" xfId="0" applyAlignment="1" applyBorder="1" applyFont="1" applyNumberFormat="1">
      <alignment horizontal="center" readingOrder="0" vertical="bottom"/>
    </xf>
    <xf borderId="7" fillId="0" fontId="5" numFmtId="164" xfId="0" applyAlignment="1" applyBorder="1" applyFont="1" applyNumberFormat="1">
      <alignment horizontal="center" readingOrder="0" vertical="bottom"/>
    </xf>
    <xf borderId="3" fillId="0" fontId="5" numFmtId="164" xfId="0" applyAlignment="1" applyBorder="1" applyFont="1" applyNumberFormat="1">
      <alignment horizontal="center" readingOrder="0" vertical="bottom"/>
    </xf>
    <xf borderId="3" fillId="0" fontId="5" numFmtId="2" xfId="0" applyAlignment="1" applyBorder="1" applyFont="1" applyNumberFormat="1">
      <alignment horizontal="center" readingOrder="0" vertical="bottom"/>
    </xf>
    <xf borderId="8" fillId="0" fontId="5" numFmtId="164" xfId="0" applyAlignment="1" applyBorder="1" applyFont="1" applyNumberFormat="1">
      <alignment horizontal="center" readingOrder="0" vertical="bottom"/>
    </xf>
    <xf borderId="6" fillId="0" fontId="5" numFmtId="164" xfId="0" applyAlignment="1" applyBorder="1" applyFont="1" applyNumberFormat="1">
      <alignment horizontal="center" readingOrder="0" vertical="bottom"/>
    </xf>
    <xf borderId="6" fillId="0" fontId="5" numFmtId="2" xfId="0" applyAlignment="1" applyBorder="1" applyFont="1" applyNumberFormat="1">
      <alignment horizontal="center" readingOrder="0" vertical="bottom"/>
    </xf>
    <xf borderId="0" fillId="0" fontId="5" numFmtId="164" xfId="0" applyAlignment="1" applyFont="1" applyNumberFormat="1">
      <alignment horizontal="center" readingOrder="0" vertical="bottom"/>
    </xf>
    <xf borderId="0" fillId="0" fontId="5" numFmtId="2" xfId="0" applyAlignment="1" applyFont="1" applyNumberFormat="1">
      <alignment horizontal="center" readingOrder="0" vertical="bottom"/>
    </xf>
    <xf borderId="0" fillId="8" fontId="2" numFmtId="0" xfId="0" applyAlignment="1" applyFill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9" fontId="2" numFmtId="0" xfId="0" applyAlignment="1" applyFill="1" applyFont="1">
      <alignment horizontal="center" readingOrder="0"/>
    </xf>
    <xf borderId="9" fillId="0" fontId="6" numFmtId="0" xfId="0" applyAlignment="1" applyBorder="1" applyFont="1">
      <alignment horizontal="center" readingOrder="0"/>
    </xf>
    <xf borderId="4" fillId="6" fontId="4" numFmtId="164" xfId="0" applyAlignment="1" applyBorder="1" applyFont="1" applyNumberFormat="1">
      <alignment horizontal="center" vertical="bottom"/>
    </xf>
    <xf borderId="3" fillId="6" fontId="4" numFmtId="164" xfId="0" applyAlignment="1" applyBorder="1" applyFont="1" applyNumberFormat="1">
      <alignment horizontal="center" vertical="bottom"/>
    </xf>
    <xf borderId="5" fillId="0" fontId="5" numFmtId="164" xfId="0" applyAlignment="1" applyBorder="1" applyFont="1" applyNumberFormat="1">
      <alignment horizontal="center" readingOrder="0" vertical="bottom"/>
    </xf>
    <xf borderId="10" fillId="0" fontId="6" numFmtId="0" xfId="0" applyAlignment="1" applyBorder="1" applyFont="1">
      <alignment horizontal="center" readingOrder="0"/>
    </xf>
    <xf borderId="5" fillId="6" fontId="4" numFmtId="164" xfId="0" applyAlignment="1" applyBorder="1" applyFont="1" applyNumberFormat="1">
      <alignment horizontal="center" vertical="bottom"/>
    </xf>
    <xf borderId="0" fillId="10" fontId="2" numFmtId="0" xfId="0" applyAlignment="1" applyFill="1" applyFont="1">
      <alignment horizontal="center" readingOrder="0"/>
    </xf>
    <xf borderId="0" fillId="11" fontId="2" numFmtId="0" xfId="0" applyAlignment="1" applyFill="1" applyFont="1">
      <alignment horizontal="center" readingOrder="0"/>
    </xf>
    <xf borderId="5" fillId="0" fontId="5" numFmtId="2" xfId="0" applyAlignment="1" applyBorder="1" applyFont="1" applyNumberFormat="1">
      <alignment horizontal="center" readingOrder="0" vertical="bottom"/>
    </xf>
    <xf borderId="5" fillId="6" fontId="4" numFmtId="164" xfId="0" applyAlignment="1" applyBorder="1" applyFont="1" applyNumberFormat="1">
      <alignment horizontal="center" readingOrder="0"/>
    </xf>
    <xf borderId="11" fillId="3" fontId="7" numFmtId="0" xfId="0" applyAlignment="1" applyBorder="1" applyFont="1">
      <alignment horizontal="center" vertical="bottom"/>
    </xf>
    <xf borderId="11" fillId="4" fontId="7" numFmtId="0" xfId="0" applyAlignment="1" applyBorder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6" fontId="4" numFmtId="4" xfId="0" applyAlignment="1" applyFont="1" applyNumberFormat="1">
      <alignment horizontal="center" vertical="bottom"/>
    </xf>
    <xf borderId="0" fillId="6" fontId="4" numFmtId="0" xfId="0" applyAlignment="1" applyFont="1">
      <alignment horizontal="center" vertical="bottom"/>
    </xf>
    <xf borderId="0" fillId="6" fontId="8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6" fontId="5" numFmtId="0" xfId="0" applyAlignment="1" applyFont="1">
      <alignment horizontal="center" vertical="bottom"/>
    </xf>
    <xf borderId="0" fillId="6" fontId="5" numFmtId="0" xfId="0" applyAlignment="1" applyFont="1">
      <alignment horizontal="center" readingOrder="0" vertical="bottom"/>
    </xf>
    <xf borderId="0" fillId="6" fontId="5" numFmtId="0" xfId="0" applyAlignment="1" applyFont="1">
      <alignment vertical="bottom"/>
    </xf>
    <xf borderId="2" fillId="0" fontId="5" numFmtId="0" xfId="0" applyAlignment="1" applyBorder="1" applyFont="1">
      <alignment horizontal="center" vertical="bottom"/>
    </xf>
    <xf borderId="2" fillId="6" fontId="5" numFmtId="0" xfId="0" applyAlignment="1" applyBorder="1" applyFont="1">
      <alignment vertical="bottom"/>
    </xf>
    <xf borderId="0" fillId="0" fontId="6" numFmtId="0" xfId="0" applyAlignment="1" applyFont="1">
      <alignment horizontal="center" readingOrder="0"/>
    </xf>
    <xf borderId="0" fillId="6" fontId="9" numFmtId="0" xfId="0" applyAlignment="1" applyFont="1">
      <alignment horizontal="center"/>
    </xf>
    <xf borderId="0" fillId="0" fontId="6" numFmtId="164" xfId="0" applyAlignment="1" applyFont="1" applyNumberFormat="1">
      <alignment horizontal="center" readingOrder="0"/>
    </xf>
    <xf borderId="0" fillId="6" fontId="9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12" fontId="7" numFmtId="0" xfId="0" applyAlignment="1" applyFill="1" applyFont="1">
      <alignment horizontal="center" vertical="bottom"/>
    </xf>
    <xf borderId="11" fillId="3" fontId="7" numFmtId="0" xfId="0" applyAlignment="1" applyBorder="1" applyFont="1">
      <alignment horizontal="center" vertical="bottom"/>
    </xf>
    <xf borderId="11" fillId="4" fontId="7" numFmtId="0" xfId="0" applyAlignment="1" applyBorder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6" fontId="4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6" fontId="5" numFmtId="0" xfId="0" applyAlignment="1" applyFont="1">
      <alignment horizontal="center" vertical="bottom"/>
    </xf>
    <xf borderId="0" fillId="6" fontId="5" numFmtId="0" xfId="0" applyAlignment="1" applyFont="1">
      <alignment horizontal="center" vertical="bottom"/>
    </xf>
    <xf borderId="0" fillId="6" fontId="5" numFmtId="0" xfId="0" applyAlignment="1" applyFont="1">
      <alignment vertical="bottom"/>
    </xf>
    <xf borderId="2" fillId="0" fontId="5" numFmtId="0" xfId="0" applyAlignment="1" applyBorder="1" applyFont="1">
      <alignment horizontal="center" vertical="bottom"/>
    </xf>
    <xf borderId="2" fillId="6" fontId="5" numFmtId="0" xfId="0" applyAlignment="1" applyBorder="1" applyFont="1">
      <alignment horizontal="center" vertical="bottom"/>
    </xf>
    <xf borderId="2" fillId="6" fontId="5" numFmtId="0" xfId="0" applyAlignment="1" applyBorder="1" applyFont="1">
      <alignment vertical="bottom"/>
    </xf>
    <xf borderId="0" fillId="13" fontId="4" numFmtId="4" xfId="0" applyAlignment="1" applyFill="1" applyFont="1" applyNumberFormat="1">
      <alignment horizontal="center" vertical="bottom"/>
    </xf>
    <xf borderId="0" fillId="0" fontId="5" numFmtId="0" xfId="0" applyAlignment="1" applyFont="1">
      <alignment vertical="bottom"/>
    </xf>
    <xf borderId="0" fillId="10" fontId="7" numFmtId="0" xfId="0" applyAlignment="1" applyFont="1">
      <alignment horizontal="center" vertical="bottom"/>
    </xf>
    <xf borderId="0" fillId="6" fontId="8" numFmtId="0" xfId="0" applyAlignment="1" applyFont="1">
      <alignment horizontal="center" vertical="bottom"/>
    </xf>
    <xf borderId="9" fillId="6" fontId="4" numFmtId="4" xfId="0" applyAlignment="1" applyBorder="1" applyFont="1" applyNumberFormat="1">
      <alignment horizontal="center" readingOrder="0" vertical="bottom"/>
    </xf>
    <xf borderId="9" fillId="6" fontId="4" numFmtId="4" xfId="0" applyAlignment="1" applyBorder="1" applyFont="1" applyNumberFormat="1">
      <alignment horizontal="center" vertical="bottom"/>
    </xf>
    <xf borderId="9" fillId="6" fontId="5" numFmtId="0" xfId="0" applyAlignment="1" applyBorder="1" applyFont="1">
      <alignment vertical="bottom"/>
    </xf>
    <xf borderId="10" fillId="6" fontId="5" numFmtId="0" xfId="0" applyAlignment="1" applyBorder="1" applyFont="1">
      <alignment vertical="bottom"/>
    </xf>
    <xf borderId="0" fillId="14" fontId="7" numFmtId="0" xfId="0" applyAlignment="1" applyFill="1" applyFont="1">
      <alignment horizontal="center" vertical="bottom"/>
    </xf>
    <xf borderId="2" fillId="6" fontId="5" numFmtId="4" xfId="0" applyAlignment="1" applyBorder="1" applyFont="1" applyNumberFormat="1">
      <alignment vertical="bottom"/>
    </xf>
    <xf borderId="0" fillId="15" fontId="10" numFmtId="0" xfId="0" applyAlignment="1" applyFill="1" applyFont="1">
      <alignment horizontal="center" readingOrder="0"/>
    </xf>
    <xf borderId="12" fillId="3" fontId="7" numFmtId="0" xfId="0" applyAlignment="1" applyBorder="1" applyFont="1">
      <alignment horizontal="center" vertical="bottom"/>
    </xf>
    <xf borderId="12" fillId="4" fontId="7" numFmtId="0" xfId="0" applyAlignment="1" applyBorder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2" fillId="0" fontId="7" numFmtId="0" xfId="0" applyAlignment="1" applyBorder="1" applyFont="1">
      <alignment vertical="bottom"/>
    </xf>
    <xf borderId="12" fillId="0" fontId="11" numFmtId="0" xfId="0" applyAlignment="1" applyBorder="1" applyFont="1">
      <alignment vertical="bottom"/>
    </xf>
    <xf borderId="0" fillId="0" fontId="5" numFmtId="0" xfId="0" applyAlignment="1" applyFont="1">
      <alignment horizontal="left" readingOrder="0" vertical="bottom"/>
    </xf>
    <xf borderId="2" fillId="0" fontId="5" numFmtId="0" xfId="0" applyAlignment="1" applyBorder="1" applyFont="1">
      <alignment vertical="bottom"/>
    </xf>
    <xf borderId="2" fillId="0" fontId="6" numFmtId="0" xfId="0" applyAlignment="1" applyBorder="1" applyFont="1">
      <alignment readingOrder="0"/>
    </xf>
    <xf borderId="2" fillId="0" fontId="5" numFmtId="0" xfId="0" applyAlignment="1" applyBorder="1" applyFont="1">
      <alignment readingOrder="0" vertical="bottom"/>
    </xf>
    <xf borderId="0" fillId="0" fontId="8" numFmtId="0" xfId="0" applyAlignment="1" applyFont="1">
      <alignment horizontal="right" readingOrder="0" vertical="bottom"/>
    </xf>
    <xf borderId="0" fillId="0" fontId="7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6" fontId="4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12" fillId="0" fontId="5" numFmtId="0" xfId="0" applyAlignment="1" applyBorder="1" applyFont="1">
      <alignment vertical="bottom"/>
    </xf>
    <xf borderId="12" fillId="0" fontId="7" numFmtId="0" xfId="0" applyAlignment="1" applyBorder="1" applyFont="1">
      <alignment shrinkToFit="0" vertical="center" wrapText="1"/>
    </xf>
    <xf borderId="12" fillId="0" fontId="7" numFmtId="0" xfId="0" applyAlignment="1" applyBorder="1" applyFont="1">
      <alignment readingOrder="0" vertical="bottom"/>
    </xf>
    <xf borderId="12" fillId="0" fontId="7" numFmtId="0" xfId="0" applyAlignment="1" applyBorder="1" applyFont="1">
      <alignment vertical="bottom"/>
    </xf>
    <xf borderId="0" fillId="16" fontId="7" numFmtId="0" xfId="0" applyAlignment="1" applyFill="1" applyFont="1">
      <alignment shrinkToFit="0" vertical="center" wrapText="1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vertical="bottom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right" readingOrder="0" vertical="bottom"/>
    </xf>
    <xf borderId="0" fillId="0" fontId="5" numFmtId="165" xfId="0" applyAlignment="1" applyFont="1" applyNumberForma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readingOrder="0" vertical="bottom"/>
    </xf>
    <xf borderId="0" fillId="16" fontId="5" numFmtId="0" xfId="0" applyAlignment="1" applyFont="1">
      <alignment vertical="bottom"/>
    </xf>
    <xf borderId="0" fillId="6" fontId="7" numFmtId="0" xfId="0" applyAlignment="1" applyFont="1">
      <alignment horizontal="right" readingOrder="0" vertical="bottom"/>
    </xf>
    <xf borderId="0" fillId="6" fontId="5" numFmtId="166" xfId="0" applyAlignment="1" applyFont="1" applyNumberFormat="1">
      <alignment vertical="bottom"/>
    </xf>
    <xf borderId="0" fillId="6" fontId="4" numFmtId="166" xfId="0" applyAlignment="1" applyFont="1" applyNumberFormat="1">
      <alignment horizontal="right" vertical="bottom"/>
    </xf>
    <xf borderId="0" fillId="0" fontId="5" numFmtId="0" xfId="0" applyAlignment="1" applyFont="1">
      <alignment readingOrder="0" shrinkToFit="0" vertical="bottom" wrapText="1"/>
    </xf>
    <xf borderId="0" fillId="6" fontId="5" numFmtId="0" xfId="0" applyAlignment="1" applyFont="1">
      <alignment horizontal="right" readingOrder="0" vertical="bottom"/>
    </xf>
    <xf borderId="0" fillId="6" fontId="5" numFmtId="0" xfId="0" applyAlignment="1" applyFont="1">
      <alignment readingOrder="0" vertical="bottom"/>
    </xf>
    <xf borderId="0" fillId="6" fontId="4" numFmtId="0" xfId="0" applyAlignment="1" applyFont="1">
      <alignment horizontal="right" readingOrder="0"/>
    </xf>
    <xf borderId="0" fillId="6" fontId="4" numFmtId="0" xfId="0" applyAlignment="1" applyFont="1">
      <alignment horizontal="left" readingOrder="0" shrinkToFit="0" wrapText="1"/>
    </xf>
    <xf borderId="0" fillId="6" fontId="5" numFmtId="0" xfId="0" applyAlignment="1" applyFont="1">
      <alignment horizontal="right" vertical="bottom"/>
    </xf>
    <xf borderId="0" fillId="6" fontId="5" numFmtId="0" xfId="0" applyAlignment="1" applyFont="1">
      <alignment horizontal="right" readingOrder="0" vertical="bottom"/>
    </xf>
    <xf borderId="0" fillId="6" fontId="7" numFmtId="0" xfId="0" applyAlignment="1" applyFont="1">
      <alignment horizontal="right" vertical="bottom"/>
    </xf>
    <xf borderId="0" fillId="6" fontId="5" numFmtId="167" xfId="0" applyAlignment="1" applyFont="1" applyNumberFormat="1">
      <alignment vertical="bottom"/>
    </xf>
    <xf borderId="0" fillId="16" fontId="5" numFmtId="165" xfId="0" applyAlignment="1" applyFont="1" applyNumberFormat="1">
      <alignment vertical="bottom"/>
    </xf>
    <xf borderId="0" fillId="6" fontId="4" numFmtId="0" xfId="0" applyAlignment="1" applyFont="1">
      <alignment readingOrder="0" vertical="bottom"/>
    </xf>
    <xf borderId="0" fillId="6" fontId="4" numFmtId="0" xfId="0" applyAlignment="1" applyFont="1">
      <alignment horizontal="left" readingOrder="0"/>
    </xf>
    <xf borderId="0" fillId="16" fontId="5" numFmtId="0" xfId="0" applyAlignment="1" applyFont="1">
      <alignment vertical="bottom"/>
    </xf>
    <xf borderId="0" fillId="6" fontId="4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6" fontId="12" numFmtId="0" xfId="0" applyAlignment="1" applyFont="1">
      <alignment readingOrder="0" shrinkToFit="0" vertical="bottom" wrapText="1"/>
    </xf>
    <xf borderId="0" fillId="6" fontId="4" numFmtId="0" xfId="0" applyAlignment="1" applyFont="1">
      <alignment shrinkToFit="0" vertical="bottom" wrapText="1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165" xfId="0" applyAlignment="1" applyFont="1" applyNumberFormat="1">
      <alignment vertical="bottom"/>
    </xf>
    <xf borderId="0" fillId="0" fontId="5" numFmtId="0" xfId="0" applyAlignment="1" applyFont="1">
      <alignment shrinkToFit="0" vertical="center" wrapText="1"/>
    </xf>
    <xf borderId="0" fillId="6" fontId="4" numFmtId="0" xfId="0" applyAlignment="1" applyFont="1">
      <alignment horizontal="left" readingOrder="0"/>
    </xf>
    <xf borderId="0" fillId="0" fontId="6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 vertical="bottom"/>
    </xf>
    <xf borderId="0" fillId="6" fontId="5" numFmtId="165" xfId="0" applyAlignment="1" applyFont="1" applyNumberFormat="1">
      <alignment horizontal="right" readingOrder="0" vertical="bottom"/>
    </xf>
    <xf borderId="0" fillId="6" fontId="6" numFmtId="165" xfId="0" applyAlignment="1" applyFont="1" applyNumberFormat="1">
      <alignment readingOrder="0"/>
    </xf>
    <xf borderId="0" fillId="17" fontId="13" numFmtId="0" xfId="0" applyAlignment="1" applyFill="1" applyFont="1">
      <alignment shrinkToFit="0" vertical="bottom" wrapText="1"/>
    </xf>
    <xf borderId="0" fillId="17" fontId="13" numFmtId="0" xfId="0" applyAlignment="1" applyFont="1">
      <alignment horizontal="center" shrinkToFit="0" vertical="bottom" wrapText="1"/>
    </xf>
    <xf borderId="0" fillId="17" fontId="13" numFmtId="168" xfId="0" applyAlignment="1" applyFont="1" applyNumberFormat="1">
      <alignment horizontal="center" shrinkToFit="0" vertical="bottom" wrapText="1"/>
    </xf>
    <xf borderId="0" fillId="17" fontId="13" numFmtId="164" xfId="0" applyAlignment="1" applyFont="1" applyNumberFormat="1">
      <alignment horizontal="center" vertical="bottom"/>
    </xf>
    <xf borderId="0" fillId="6" fontId="14" numFmtId="0" xfId="0" applyAlignment="1" applyFont="1">
      <alignment shrinkToFit="0" vertical="bottom" wrapText="1"/>
    </xf>
    <xf borderId="0" fillId="6" fontId="14" numFmtId="0" xfId="0" applyAlignment="1" applyFont="1">
      <alignment horizontal="center" shrinkToFit="0" vertical="bottom" wrapText="1"/>
    </xf>
    <xf borderId="0" fillId="6" fontId="14" numFmtId="168" xfId="0" applyAlignment="1" applyFont="1" applyNumberFormat="1">
      <alignment horizontal="center" shrinkToFit="0" vertical="bottom" wrapText="1"/>
    </xf>
    <xf borderId="0" fillId="6" fontId="14" numFmtId="164" xfId="0" applyAlignment="1" applyFont="1" applyNumberFormat="1">
      <alignment horizontal="center" vertical="bottom"/>
    </xf>
    <xf borderId="0" fillId="6" fontId="14" numFmtId="0" xfId="0" applyAlignment="1" applyFont="1">
      <alignment horizontal="center" vertical="bottom"/>
    </xf>
    <xf borderId="0" fillId="6" fontId="14" numFmtId="166" xfId="0" applyAlignment="1" applyFont="1" applyNumberFormat="1">
      <alignment horizontal="center" vertical="bottom"/>
    </xf>
    <xf borderId="0" fillId="17" fontId="13" numFmtId="0" xfId="0" applyAlignment="1" applyFont="1">
      <alignment vertical="bottom"/>
    </xf>
    <xf borderId="0" fillId="17" fontId="13" numFmtId="0" xfId="0" applyAlignment="1" applyFont="1">
      <alignment horizontal="center" vertical="bottom"/>
    </xf>
    <xf borderId="0" fillId="17" fontId="13" numFmtId="164" xfId="0" applyAlignment="1" applyFont="1" applyNumberFormat="1">
      <alignment horizontal="center" shrinkToFit="0" vertical="bottom" wrapText="1"/>
    </xf>
    <xf borderId="0" fillId="17" fontId="13" numFmtId="0" xfId="0" applyAlignment="1" applyFont="1">
      <alignment vertical="bottom"/>
    </xf>
    <xf borderId="0" fillId="17" fontId="13" numFmtId="166" xfId="0" applyAlignment="1" applyFont="1" applyNumberFormat="1">
      <alignment horizontal="center" vertical="bottom"/>
    </xf>
    <xf borderId="0" fillId="6" fontId="15" numFmtId="0" xfId="0" applyAlignment="1" applyFont="1">
      <alignment vertical="bottom"/>
    </xf>
    <xf borderId="0" fillId="6" fontId="15" numFmtId="166" xfId="0" applyAlignment="1" applyFont="1" applyNumberFormat="1">
      <alignment horizontal="center" vertical="bottom"/>
    </xf>
    <xf borderId="0" fillId="17" fontId="5" numFmtId="0" xfId="0" applyAlignment="1" applyFont="1">
      <alignment vertical="bottom"/>
    </xf>
    <xf borderId="0" fillId="17" fontId="5" numFmtId="166" xfId="0" applyAlignment="1" applyFont="1" applyNumberFormat="1">
      <alignment horizontal="center" vertical="bottom"/>
    </xf>
    <xf borderId="0" fillId="17" fontId="5" numFmtId="166" xfId="0" applyAlignment="1" applyFont="1" applyNumberFormat="1">
      <alignment horizontal="center" vertical="bottom"/>
    </xf>
    <xf borderId="0" fillId="6" fontId="13" numFmtId="0" xfId="0" applyAlignment="1" applyFont="1">
      <alignment shrinkToFit="0" vertical="bottom" wrapText="1"/>
    </xf>
    <xf borderId="0" fillId="6" fontId="13" numFmtId="0" xfId="0" applyAlignment="1" applyFont="1">
      <alignment horizontal="center" vertical="bottom"/>
    </xf>
    <xf borderId="0" fillId="6" fontId="13" numFmtId="168" xfId="0" applyAlignment="1" applyFont="1" applyNumberFormat="1">
      <alignment horizontal="center" vertical="bottom"/>
    </xf>
    <xf borderId="0" fillId="17" fontId="5" numFmtId="0" xfId="0" applyAlignment="1" applyFont="1">
      <alignment vertical="bottom"/>
    </xf>
    <xf borderId="0" fillId="17" fontId="5" numFmtId="168" xfId="0" applyAlignment="1" applyFont="1" applyNumberFormat="1">
      <alignment horizontal="center" vertical="bottom"/>
    </xf>
    <xf borderId="0" fillId="6" fontId="14" numFmtId="0" xfId="0" applyAlignment="1" applyFont="1">
      <alignment vertical="bottom"/>
    </xf>
    <xf borderId="0" fillId="6" fontId="14" numFmtId="168" xfId="0" applyAlignment="1" applyFont="1" applyNumberFormat="1">
      <alignment horizontal="center" vertical="bottom"/>
    </xf>
    <xf borderId="0" fillId="6" fontId="14" numFmtId="0" xfId="0" applyAlignment="1" applyFont="1">
      <alignment shrinkToFit="0" vertical="bottom" wrapText="1"/>
    </xf>
    <xf borderId="0" fillId="17" fontId="13" numFmtId="0" xfId="0" applyAlignment="1" applyFont="1">
      <alignment shrinkToFit="0" vertical="bottom" wrapText="1"/>
    </xf>
    <xf borderId="0" fillId="17" fontId="13" numFmtId="168" xfId="0" applyAlignment="1" applyFont="1" applyNumberFormat="1">
      <alignment horizontal="center" vertical="bottom"/>
    </xf>
    <xf borderId="0" fillId="6" fontId="5" numFmtId="168" xfId="0" applyAlignment="1" applyFont="1" applyNumberFormat="1">
      <alignment horizontal="center" vertical="bottom"/>
    </xf>
    <xf borderId="0" fillId="17" fontId="14" numFmtId="0" xfId="0" applyAlignment="1" applyFont="1">
      <alignment horizontal="center" vertical="bottom"/>
    </xf>
    <xf borderId="0" fillId="17" fontId="14" numFmtId="168" xfId="0" applyAlignment="1" applyFont="1" applyNumberFormat="1">
      <alignment horizontal="center" vertical="bottom"/>
    </xf>
    <xf borderId="0" fillId="6" fontId="14" numFmtId="0" xfId="0" applyAlignment="1" applyFont="1">
      <alignment shrinkToFit="0" vertical="bottom" wrapText="1"/>
    </xf>
    <xf borderId="0" fillId="6" fontId="14" numFmtId="0" xfId="0" applyAlignment="1" applyFont="1">
      <alignment horizontal="center" vertical="bottom"/>
    </xf>
    <xf borderId="0" fillId="6" fontId="14" numFmtId="168" xfId="0" applyAlignment="1" applyFont="1" applyNumberFormat="1">
      <alignment horizontal="center" readingOrder="0" vertical="bottom"/>
    </xf>
    <xf borderId="0" fillId="6" fontId="14" numFmtId="168" xfId="0" applyAlignment="1" applyFont="1" applyNumberFormat="1">
      <alignment horizontal="center" vertical="bottom"/>
    </xf>
    <xf borderId="0" fillId="17" fontId="13" numFmtId="0" xfId="0" applyAlignment="1" applyFont="1">
      <alignment readingOrder="0" shrinkToFit="0" vertical="bottom" wrapText="1"/>
    </xf>
    <xf borderId="0" fillId="17" fontId="14" numFmtId="0" xfId="0" applyAlignment="1" applyFont="1">
      <alignment horizontal="center" vertical="bottom"/>
    </xf>
    <xf borderId="0" fillId="17" fontId="14" numFmtId="168" xfId="0" applyAlignment="1" applyFont="1" applyNumberFormat="1">
      <alignment horizontal="center" vertical="bottom"/>
    </xf>
    <xf borderId="0" fillId="6" fontId="14" numFmtId="0" xfId="0" applyAlignment="1" applyFont="1">
      <alignment readingOrder="0" shrinkToFit="0" vertical="bottom" wrapText="1"/>
    </xf>
    <xf borderId="0" fillId="17" fontId="13" numFmtId="0" xfId="0" applyAlignment="1" applyFont="1">
      <alignment readingOrder="0" vertical="bottom"/>
    </xf>
    <xf borderId="0" fillId="17" fontId="13" numFmtId="0" xfId="0" applyAlignment="1" applyFont="1">
      <alignment horizontal="center" vertical="bottom"/>
    </xf>
    <xf borderId="0" fillId="17" fontId="14" numFmtId="168" xfId="0" applyAlignment="1" applyFont="1" applyNumberFormat="1">
      <alignment horizontal="center" vertical="bottom"/>
    </xf>
    <xf borderId="0" fillId="17" fontId="13" numFmtId="168" xfId="0" applyAlignment="1" applyFont="1" applyNumberFormat="1">
      <alignment horizontal="center" vertical="bottom"/>
    </xf>
    <xf borderId="0" fillId="17" fontId="13" numFmtId="0" xfId="0" applyAlignment="1" applyFont="1">
      <alignment horizontal="center" readingOrder="0" vertical="bottom"/>
    </xf>
    <xf borderId="0" fillId="17" fontId="13" numFmtId="168" xfId="0" applyAlignment="1" applyFont="1" applyNumberFormat="1">
      <alignment horizontal="center" readingOrder="0" vertical="bottom"/>
    </xf>
    <xf borderId="0" fillId="17" fontId="4" numFmtId="0" xfId="0" applyAlignment="1" applyFont="1">
      <alignment readingOrder="0" vertical="bottom"/>
    </xf>
    <xf borderId="0" fillId="17" fontId="4" numFmtId="0" xfId="0" applyAlignment="1" applyFont="1">
      <alignment horizontal="center" readingOrder="0" vertical="bottom"/>
    </xf>
    <xf borderId="0" fillId="17" fontId="5" numFmtId="168" xfId="0" applyAlignment="1" applyFont="1" applyNumberFormat="1">
      <alignment horizontal="center" readingOrder="0" vertical="bottom"/>
    </xf>
    <xf borderId="0" fillId="17" fontId="4" numFmtId="168" xfId="0" applyAlignment="1" applyFont="1" applyNumberFormat="1">
      <alignment horizontal="center" readingOrder="0" vertical="bottom"/>
    </xf>
    <xf borderId="0" fillId="17" fontId="5" numFmtId="0" xfId="0" applyAlignment="1" applyFont="1">
      <alignment shrinkToFit="0" vertical="bottom" wrapText="1"/>
    </xf>
    <xf borderId="0" fillId="17" fontId="5" numFmtId="0" xfId="0" applyAlignment="1" applyFont="1">
      <alignment horizontal="center" readingOrder="0" vertical="bottom"/>
    </xf>
    <xf borderId="0" fillId="17" fontId="8" numFmtId="168" xfId="0" applyAlignment="1" applyFont="1" applyNumberFormat="1">
      <alignment horizontal="center" vertical="bottom"/>
    </xf>
    <xf borderId="0" fillId="17" fontId="14" numFmtId="0" xfId="0" applyAlignment="1" applyFont="1">
      <alignment shrinkToFit="0" vertical="bottom" wrapText="1"/>
    </xf>
    <xf borderId="0" fillId="17" fontId="14" numFmtId="0" xfId="0" applyAlignment="1" applyFont="1">
      <alignment horizontal="center" readingOrder="0" vertical="bottom"/>
    </xf>
    <xf borderId="0" fillId="17" fontId="4" numFmtId="168" xfId="0" applyAlignment="1" applyFont="1" applyNumberFormat="1">
      <alignment horizontal="center" vertical="bottom"/>
    </xf>
    <xf borderId="0" fillId="18" fontId="14" numFmtId="0" xfId="0" applyAlignment="1" applyFill="1" applyFont="1">
      <alignment vertical="bottom"/>
    </xf>
    <xf borderId="0" fillId="18" fontId="14" numFmtId="0" xfId="0" applyAlignment="1" applyFont="1">
      <alignment horizontal="center" readingOrder="0" vertical="bottom"/>
    </xf>
    <xf borderId="0" fillId="18" fontId="4" numFmtId="168" xfId="0" applyAlignment="1" applyFont="1" applyNumberFormat="1">
      <alignment horizontal="center" vertical="bottom"/>
    </xf>
    <xf borderId="0" fillId="17" fontId="14" numFmtId="0" xfId="0" applyAlignment="1" applyFont="1">
      <alignment readingOrder="0" shrinkToFit="0" vertical="bottom" wrapText="1"/>
    </xf>
    <xf borderId="0" fillId="19" fontId="15" numFmtId="168" xfId="0" applyAlignment="1" applyFill="1" applyFont="1" applyNumberFormat="1">
      <alignment horizontal="center" readingOrder="0" vertical="bottom"/>
    </xf>
    <xf borderId="0" fillId="17" fontId="5" numFmtId="0" xfId="0" applyAlignment="1" applyFont="1">
      <alignment readingOrder="0" shrinkToFit="0" vertical="bottom" wrapText="1"/>
    </xf>
    <xf borderId="0" fillId="6" fontId="5" numFmtId="0" xfId="0" applyAlignment="1" applyFont="1">
      <alignment readingOrder="0" shrinkToFit="0" vertical="bottom" wrapText="1"/>
    </xf>
    <xf borderId="0" fillId="6" fontId="5" numFmtId="0" xfId="0" applyAlignment="1" applyFont="1">
      <alignment horizontal="center" readingOrder="0" vertical="bottom"/>
    </xf>
    <xf borderId="0" fillId="17" fontId="8" numFmtId="168" xfId="0" applyAlignment="1" applyFont="1" applyNumberFormat="1">
      <alignment horizontal="center" readingOrder="0" vertical="bottom"/>
    </xf>
    <xf borderId="0" fillId="17" fontId="4" numFmtId="0" xfId="0" applyAlignment="1" applyFont="1">
      <alignment readingOrder="0" shrinkToFit="0" vertical="bottom" wrapText="1"/>
    </xf>
    <xf borderId="0" fillId="0" fontId="5" numFmtId="0" xfId="0" applyAlignment="1" applyFont="1">
      <alignment horizontal="center"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Team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Chart'!$A$8:$A$19</c:f>
            </c:strRef>
          </c:cat>
          <c:val>
            <c:numRef>
              <c:f>'Burndown Chart'!$B$8:$B$19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Chart'!$A$8:$A$19</c:f>
            </c:strRef>
          </c:cat>
          <c:val>
            <c:numRef>
              <c:f>'Burndown Chart'!$E$8:$E$19</c:f>
              <c:numCache/>
            </c:numRef>
          </c:val>
          <c:smooth val="0"/>
        </c:ser>
        <c:axId val="875051306"/>
        <c:axId val="1757846789"/>
      </c:lineChart>
      <c:catAx>
        <c:axId val="875051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7846789"/>
      </c:catAx>
      <c:valAx>
        <c:axId val="175784678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5051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Gideon's Sprint Percent Error Graph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cat>
            <c:strRef>
              <c:f>'Percent Error'!$A$42:$A$51</c:f>
            </c:strRef>
          </c:cat>
          <c:val>
            <c:numRef>
              <c:f>'Percent Error'!$D$42:$D$51</c:f>
              <c:numCache/>
            </c:numRef>
          </c:val>
          <c:smooth val="0"/>
        </c:ser>
        <c:axId val="1576728869"/>
        <c:axId val="1831270601"/>
      </c:lineChart>
      <c:catAx>
        <c:axId val="1576728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1270601"/>
      </c:catAx>
      <c:valAx>
        <c:axId val="1831270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6728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Brent's Sprint Percent Error Graph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cat>
            <c:strRef>
              <c:f>'Percent Error'!$A$76:$A$82</c:f>
            </c:strRef>
          </c:cat>
          <c:val>
            <c:numRef>
              <c:f>'Percent Error'!$D$76:$D$82</c:f>
              <c:numCache/>
            </c:numRef>
          </c:val>
          <c:smooth val="0"/>
        </c:ser>
        <c:axId val="1111752923"/>
        <c:axId val="1879520009"/>
      </c:lineChart>
      <c:catAx>
        <c:axId val="1111752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9520009"/>
      </c:catAx>
      <c:valAx>
        <c:axId val="1879520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Percent Error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1752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Raymond Sprint Percent Error Graph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cat>
            <c:strRef>
              <c:f>'Percent Error'!$A$59:$A$65</c:f>
            </c:strRef>
          </c:cat>
          <c:val>
            <c:numRef>
              <c:f>'Percent Error'!$D$59:$D$65</c:f>
              <c:numCache/>
            </c:numRef>
          </c:val>
          <c:smooth val="0"/>
        </c:ser>
        <c:axId val="443763479"/>
        <c:axId val="84974514"/>
      </c:lineChart>
      <c:catAx>
        <c:axId val="443763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974514"/>
      </c:catAx>
      <c:valAx>
        <c:axId val="84974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Percent Error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3763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Joshua's Sprint Percent Error Graph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cat>
            <c:strRef>
              <c:f>'Percent Error'!$A$110:$A$116</c:f>
            </c:strRef>
          </c:cat>
          <c:val>
            <c:numRef>
              <c:f>'Percent Error'!$D$110:$D$116</c:f>
              <c:numCache/>
            </c:numRef>
          </c:val>
          <c:smooth val="0"/>
        </c:ser>
        <c:axId val="942817559"/>
        <c:axId val="1650108537"/>
      </c:lineChart>
      <c:catAx>
        <c:axId val="942817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0108537"/>
      </c:catAx>
      <c:valAx>
        <c:axId val="1650108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2817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Vivian's Sprint Percent Error Graph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'Percent Error'!$D$92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cat>
            <c:strRef>
              <c:f>'Percent Error'!$A$93:$A$102</c:f>
            </c:strRef>
          </c:cat>
          <c:val>
            <c:numRef>
              <c:f>'Percent Error'!$D$93:$D$102</c:f>
              <c:numCache/>
            </c:numRef>
          </c:val>
          <c:smooth val="0"/>
        </c:ser>
        <c:axId val="593788838"/>
        <c:axId val="1748968731"/>
      </c:lineChart>
      <c:catAx>
        <c:axId val="593788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48968731"/>
      </c:catAx>
      <c:valAx>
        <c:axId val="1748968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Percent Error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3788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Gideon's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Chart'!$A$31:$A$42</c:f>
            </c:strRef>
          </c:cat>
          <c:val>
            <c:numRef>
              <c:f>'Burndown Chart'!$B$31:$B$42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Chart'!$A$31:$A$42</c:f>
            </c:strRef>
          </c:cat>
          <c:val>
            <c:numRef>
              <c:f>'Burndown Chart'!$E$31:$E$42</c:f>
              <c:numCache/>
            </c:numRef>
          </c:val>
          <c:smooth val="0"/>
        </c:ser>
        <c:axId val="2037223155"/>
        <c:axId val="1897667101"/>
      </c:lineChart>
      <c:catAx>
        <c:axId val="2037223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7667101"/>
      </c:catAx>
      <c:valAx>
        <c:axId val="1897667101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37223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Raymond's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Chart'!$A$54:$A$65</c:f>
            </c:strRef>
          </c:cat>
          <c:val>
            <c:numRef>
              <c:f>'Burndown Chart'!$B$54:$B$65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Chart'!$A$54:$A$65</c:f>
            </c:strRef>
          </c:cat>
          <c:val>
            <c:numRef>
              <c:f>'Burndown Chart'!$E$54:$E$65</c:f>
              <c:numCache/>
            </c:numRef>
          </c:val>
          <c:smooth val="0"/>
        </c:ser>
        <c:axId val="778701782"/>
        <c:axId val="864608793"/>
      </c:lineChart>
      <c:catAx>
        <c:axId val="778701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4608793"/>
      </c:catAx>
      <c:valAx>
        <c:axId val="86460879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7870178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Joshua's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Chart'!$A$77:$A$88</c:f>
            </c:strRef>
          </c:cat>
          <c:val>
            <c:numRef>
              <c:f>'Burndown Chart'!$B$77:$B$88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Chart'!$A$77:$A$88</c:f>
            </c:strRef>
          </c:cat>
          <c:val>
            <c:numRef>
              <c:f>'Burndown Chart'!$E$77:$E$88</c:f>
              <c:numCache/>
            </c:numRef>
          </c:val>
          <c:smooth val="0"/>
        </c:ser>
        <c:axId val="2017398468"/>
        <c:axId val="1069543597"/>
      </c:lineChart>
      <c:catAx>
        <c:axId val="2017398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69543597"/>
      </c:catAx>
      <c:valAx>
        <c:axId val="106954359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7398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Vivian's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Chart'!$A$98:$A$105</c:f>
            </c:strRef>
          </c:cat>
          <c:val>
            <c:numRef>
              <c:f>'Burndown Chart'!$B$98:$B$105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Chart'!$A$98:$A$105</c:f>
            </c:strRef>
          </c:cat>
          <c:val>
            <c:numRef>
              <c:f>'Burndown Chart'!$E$98:$E$105</c:f>
              <c:numCache/>
            </c:numRef>
          </c:val>
          <c:smooth val="0"/>
        </c:ser>
        <c:axId val="625387593"/>
        <c:axId val="598248444"/>
      </c:lineChart>
      <c:catAx>
        <c:axId val="625387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8248444"/>
      </c:catAx>
      <c:valAx>
        <c:axId val="59824844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25387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Brent's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Chart'!$A$117:$A$128</c:f>
            </c:strRef>
          </c:cat>
          <c:val>
            <c:numRef>
              <c:f>'Burndown Chart'!$B$117:$B$128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Chart'!$A$117:$A$128</c:f>
            </c:strRef>
          </c:cat>
          <c:val>
            <c:numRef>
              <c:f>'Burndown Chart'!$E$117:$E$128</c:f>
              <c:numCache/>
            </c:numRef>
          </c:val>
          <c:smooth val="0"/>
        </c:ser>
        <c:axId val="574908280"/>
        <c:axId val="1632804877"/>
      </c:lineChart>
      <c:catAx>
        <c:axId val="57490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32804877"/>
      </c:catAx>
      <c:valAx>
        <c:axId val="163280487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74908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Long's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3D85C6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3D85C6">
                  <a:alpha val="100000"/>
                </a:srgbClr>
              </a:solidFill>
              <a:ln cmpd="sng">
                <a:solidFill>
                  <a:srgbClr val="3D85C6">
                    <a:alpha val="100000"/>
                  </a:srgbClr>
                </a:solidFill>
              </a:ln>
            </c:spPr>
          </c:marker>
          <c:cat>
            <c:strRef>
              <c:f>'Burndown Chart'!$A$136:$A$143</c:f>
            </c:strRef>
          </c:cat>
          <c:val>
            <c:numRef>
              <c:f>'Burndown Chart'!$B$136:$B$143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'Burndown Chart'!$A$136:$A$143</c:f>
            </c:strRef>
          </c:cat>
          <c:val>
            <c:numRef>
              <c:f>'Burndown Chart'!$E$136:$E$143</c:f>
              <c:numCache/>
            </c:numRef>
          </c:val>
          <c:smooth val="0"/>
        </c:ser>
        <c:axId val="1761417426"/>
        <c:axId val="440995714"/>
      </c:lineChart>
      <c:catAx>
        <c:axId val="1761417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0995714"/>
      </c:catAx>
      <c:valAx>
        <c:axId val="44099571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61417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Sprint Percent Error Graph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'Percent Error'!$D$1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cat>
            <c:strRef>
              <c:f>'Percent Error'!$A$2:$A$13</c:f>
            </c:strRef>
          </c:cat>
          <c:val>
            <c:numRef>
              <c:f>'Percent Error'!$D$2:$D$13</c:f>
              <c:numCache/>
            </c:numRef>
          </c:val>
          <c:smooth val="0"/>
        </c:ser>
        <c:axId val="95731286"/>
        <c:axId val="307060032"/>
      </c:lineChart>
      <c:catAx>
        <c:axId val="95731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7060032"/>
      </c:catAx>
      <c:valAx>
        <c:axId val="307060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Percent Error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731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Long's Sprint Percent Error Graph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'Percent Error'!$D$125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cat>
            <c:strRef>
              <c:f>'Percent Error'!$A$2:$A$13</c:f>
            </c:strRef>
          </c:cat>
          <c:val>
            <c:numRef>
              <c:f>'Percent Error'!$D$126</c:f>
              <c:numCache/>
            </c:numRef>
          </c:val>
          <c:smooth val="0"/>
        </c:ser>
        <c:axId val="2111333963"/>
        <c:axId val="346532721"/>
      </c:lineChart>
      <c:catAx>
        <c:axId val="2111333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46532721"/>
      </c:catAx>
      <c:valAx>
        <c:axId val="346532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Percent Error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1333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609600</xdr:colOff>
      <xdr:row>0</xdr:row>
      <xdr:rowOff>0</xdr:rowOff>
    </xdr:from>
    <xdr:ext cx="4819650" cy="2952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638175</xdr:colOff>
      <xdr:row>22</xdr:row>
      <xdr:rowOff>180975</xdr:rowOff>
    </xdr:from>
    <xdr:ext cx="4743450" cy="295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638175</xdr:colOff>
      <xdr:row>45</xdr:row>
      <xdr:rowOff>190500</xdr:rowOff>
    </xdr:from>
    <xdr:ext cx="4743450" cy="2952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638175</xdr:colOff>
      <xdr:row>68</xdr:row>
      <xdr:rowOff>190500</xdr:rowOff>
    </xdr:from>
    <xdr:ext cx="4743450" cy="2952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638175</xdr:colOff>
      <xdr:row>89</xdr:row>
      <xdr:rowOff>190500</xdr:rowOff>
    </xdr:from>
    <xdr:ext cx="4743450" cy="29527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638175</xdr:colOff>
      <xdr:row>108</xdr:row>
      <xdr:rowOff>190500</xdr:rowOff>
    </xdr:from>
    <xdr:ext cx="4743450" cy="29527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638175</xdr:colOff>
      <xdr:row>127</xdr:row>
      <xdr:rowOff>190500</xdr:rowOff>
    </xdr:from>
    <xdr:ext cx="4743450" cy="29527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15</xdr:row>
      <xdr:rowOff>9525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400050</xdr:colOff>
      <xdr:row>122</xdr:row>
      <xdr:rowOff>66675</xdr:rowOff>
    </xdr:from>
    <xdr:ext cx="4962525" cy="30670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400050</xdr:colOff>
      <xdr:row>36</xdr:row>
      <xdr:rowOff>142875</xdr:rowOff>
    </xdr:from>
    <xdr:ext cx="4962525" cy="30670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400050</xdr:colOff>
      <xdr:row>71</xdr:row>
      <xdr:rowOff>28575</xdr:rowOff>
    </xdr:from>
    <xdr:ext cx="4962525" cy="31242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400050</xdr:colOff>
      <xdr:row>53</xdr:row>
      <xdr:rowOff>190500</xdr:rowOff>
    </xdr:from>
    <xdr:ext cx="4962525" cy="30670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400050</xdr:colOff>
      <xdr:row>105</xdr:row>
      <xdr:rowOff>95250</xdr:rowOff>
    </xdr:from>
    <xdr:ext cx="4962525" cy="30670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400050</xdr:colOff>
      <xdr:row>88</xdr:row>
      <xdr:rowOff>28575</xdr:rowOff>
    </xdr:from>
    <xdr:ext cx="4962525" cy="30670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ho.to/" TargetMode="External"/><Relationship Id="rId2" Type="http://schemas.openxmlformats.org/officeDocument/2006/relationships/hyperlink" Target="http://img.ly/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23.29"/>
    <col customWidth="1" min="3" max="3" width="21.43"/>
    <col customWidth="1" min="4" max="4" width="22.57"/>
    <col customWidth="1" min="5" max="5" width="25.14"/>
    <col customWidth="1" min="6" max="6" width="21.43"/>
    <col customWidth="1" min="7" max="7" width="30.29"/>
    <col customWidth="1" min="8" max="8" width="19.43"/>
    <col customWidth="1" min="9" max="9" width="19.86"/>
    <col customWidth="1" min="10" max="10" width="22.57"/>
    <col customWidth="1" min="11" max="11" width="23.43"/>
    <col customWidth="1" min="13" max="13" width="27.14"/>
  </cols>
  <sheetData>
    <row r="1">
      <c r="A1" s="1" t="s">
        <v>0</v>
      </c>
      <c r="F1" s="2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3"/>
      <c r="V1" s="3"/>
    </row>
    <row r="2">
      <c r="F2" s="2"/>
      <c r="G2" s="3"/>
      <c r="H2" s="3"/>
      <c r="I2" s="3"/>
      <c r="J2" s="3"/>
      <c r="K2" s="3"/>
      <c r="L2" s="3"/>
      <c r="M2" s="3"/>
      <c r="N2" s="4"/>
      <c r="O2" s="4"/>
      <c r="P2" s="3"/>
      <c r="Q2" s="3"/>
      <c r="R2" s="3"/>
      <c r="S2" s="3"/>
      <c r="T2" s="3"/>
      <c r="U2" s="3"/>
      <c r="V2" s="3"/>
    </row>
    <row r="3">
      <c r="A3" s="3"/>
      <c r="B3" s="3"/>
      <c r="C3" s="3"/>
      <c r="D3" s="3"/>
      <c r="E3" s="3"/>
      <c r="F3" s="2"/>
      <c r="G3" s="3"/>
      <c r="H3" s="3"/>
      <c r="I3" s="3"/>
      <c r="J3" s="3"/>
      <c r="K3" s="3"/>
      <c r="L3" s="3"/>
      <c r="M3" s="3"/>
      <c r="N3" s="4"/>
      <c r="O3" s="4"/>
      <c r="P3" s="3"/>
      <c r="Q3" s="3"/>
      <c r="R3" s="3"/>
      <c r="S3" s="3"/>
      <c r="T3" s="3"/>
      <c r="U3" s="3"/>
      <c r="V3" s="3"/>
    </row>
    <row r="4">
      <c r="A4" s="3"/>
      <c r="B4" s="3"/>
      <c r="C4" s="3"/>
      <c r="D4" s="3"/>
      <c r="E4" s="3"/>
      <c r="F4" s="2"/>
      <c r="G4" s="3"/>
      <c r="H4" s="3"/>
      <c r="I4" s="3"/>
      <c r="J4" s="3"/>
      <c r="K4" s="3"/>
      <c r="L4" s="3"/>
      <c r="M4" s="3"/>
      <c r="N4" s="4"/>
      <c r="O4" s="4"/>
      <c r="P4" s="3"/>
      <c r="Q4" s="3"/>
      <c r="R4" s="3"/>
      <c r="S4" s="3"/>
      <c r="T4" s="3"/>
      <c r="U4" s="3"/>
      <c r="V4" s="3"/>
    </row>
    <row r="5">
      <c r="A5" s="5" t="s">
        <v>1</v>
      </c>
      <c r="B5" s="6" t="s">
        <v>2</v>
      </c>
      <c r="C5" s="3"/>
      <c r="D5" s="7" t="s">
        <v>1</v>
      </c>
      <c r="E5" s="8" t="s">
        <v>2</v>
      </c>
      <c r="F5" s="2"/>
      <c r="G5" s="3"/>
      <c r="H5" s="3"/>
      <c r="I5" s="3"/>
      <c r="J5" s="3"/>
      <c r="K5" s="3"/>
      <c r="L5" s="3"/>
      <c r="M5" s="3"/>
      <c r="N5" s="4"/>
      <c r="O5" s="4"/>
      <c r="P5" s="3"/>
      <c r="Q5" s="3"/>
      <c r="R5" s="3"/>
      <c r="S5" s="3"/>
      <c r="T5" s="3"/>
      <c r="U5" s="3"/>
      <c r="V5" s="3"/>
    </row>
    <row r="6">
      <c r="A6" s="9"/>
      <c r="B6" s="9"/>
      <c r="C6" s="3"/>
      <c r="D6" s="9"/>
      <c r="E6" s="10"/>
      <c r="F6" s="2"/>
      <c r="G6" s="3"/>
      <c r="H6" s="3"/>
      <c r="I6" s="3"/>
      <c r="J6" s="3"/>
      <c r="K6" s="3"/>
      <c r="L6" s="3"/>
      <c r="M6" s="3"/>
      <c r="N6" s="4"/>
      <c r="O6" s="4"/>
      <c r="P6" s="3"/>
      <c r="Q6" s="3"/>
      <c r="R6" s="3"/>
      <c r="S6" s="3"/>
      <c r="T6" s="3"/>
      <c r="U6" s="3"/>
      <c r="V6" s="3"/>
    </row>
    <row r="7">
      <c r="A7" s="9"/>
      <c r="B7" s="11" t="s">
        <v>3</v>
      </c>
      <c r="C7" s="3"/>
      <c r="D7" s="9"/>
      <c r="E7" s="12" t="s">
        <v>4</v>
      </c>
      <c r="F7" s="2"/>
      <c r="G7" s="3"/>
      <c r="H7" s="3"/>
      <c r="I7" s="3"/>
      <c r="J7" s="3"/>
      <c r="K7" s="3"/>
      <c r="L7" s="3"/>
      <c r="M7" s="3"/>
      <c r="N7" s="4"/>
      <c r="O7" s="4"/>
      <c r="P7" s="3"/>
      <c r="Q7" s="3"/>
      <c r="R7" s="3"/>
      <c r="S7" s="3"/>
      <c r="T7" s="3"/>
      <c r="U7" s="3"/>
      <c r="V7" s="3"/>
    </row>
    <row r="8">
      <c r="A8" s="13">
        <v>44593.0</v>
      </c>
      <c r="B8" s="14">
        <v>100.0</v>
      </c>
      <c r="C8" s="3"/>
      <c r="D8" s="13">
        <v>44593.0</v>
      </c>
      <c r="E8" s="15">
        <v>100.0</v>
      </c>
      <c r="F8" s="2"/>
      <c r="G8" s="3"/>
      <c r="H8" s="3"/>
      <c r="I8" s="3"/>
      <c r="J8" s="3"/>
      <c r="K8" s="3"/>
      <c r="L8" s="3"/>
      <c r="M8" s="3"/>
      <c r="N8" s="4"/>
      <c r="O8" s="4"/>
      <c r="P8" s="3"/>
      <c r="Q8" s="3"/>
      <c r="R8" s="3"/>
      <c r="S8" s="3"/>
      <c r="T8" s="3"/>
      <c r="U8" s="3"/>
      <c r="V8" s="3"/>
    </row>
    <row r="9">
      <c r="A9" s="16">
        <v>44594.0</v>
      </c>
      <c r="B9" s="17">
        <f>B8 - ((7.58/36)* 100)</f>
        <v>78.94444444</v>
      </c>
      <c r="C9" s="3"/>
      <c r="D9" s="16">
        <v>44594.0</v>
      </c>
      <c r="E9" s="18">
        <f t="shared" ref="E9:E15" si="1">E8 - ((2.14285714286/15)* 100)</f>
        <v>85.71428571</v>
      </c>
      <c r="F9" s="2"/>
      <c r="G9" s="3"/>
      <c r="H9" s="3"/>
      <c r="I9" s="3"/>
      <c r="J9" s="3"/>
      <c r="K9" s="3"/>
      <c r="L9" s="3"/>
      <c r="M9" s="3"/>
      <c r="N9" s="4"/>
      <c r="O9" s="4"/>
      <c r="P9" s="3"/>
      <c r="Q9" s="3"/>
      <c r="R9" s="3"/>
      <c r="S9" s="3"/>
      <c r="T9" s="3"/>
      <c r="U9" s="3"/>
      <c r="V9" s="3"/>
    </row>
    <row r="10">
      <c r="A10" s="16">
        <v>44595.0</v>
      </c>
      <c r="B10" s="17">
        <f>B9 - ((6/36)* 100)</f>
        <v>62.27777778</v>
      </c>
      <c r="C10" s="3"/>
      <c r="D10" s="16">
        <v>44595.0</v>
      </c>
      <c r="E10" s="18">
        <f t="shared" si="1"/>
        <v>71.42857143</v>
      </c>
      <c r="F10" s="2"/>
      <c r="G10" s="3"/>
      <c r="H10" s="3"/>
      <c r="I10" s="3"/>
      <c r="J10" s="3"/>
      <c r="K10" s="3"/>
      <c r="L10" s="3"/>
      <c r="M10" s="3"/>
      <c r="N10" s="4"/>
      <c r="O10" s="4"/>
      <c r="P10" s="3"/>
      <c r="Q10" s="3"/>
      <c r="R10" s="3"/>
      <c r="S10" s="3"/>
      <c r="T10" s="3"/>
      <c r="U10" s="3"/>
      <c r="V10" s="3"/>
    </row>
    <row r="11">
      <c r="A11" s="16">
        <v>44596.0</v>
      </c>
      <c r="B11" s="17">
        <f>B10 - ((10.49/36)* 100)</f>
        <v>33.13888889</v>
      </c>
      <c r="C11" s="3"/>
      <c r="D11" s="16">
        <v>44596.0</v>
      </c>
      <c r="E11" s="18">
        <f t="shared" si="1"/>
        <v>57.14285714</v>
      </c>
      <c r="F11" s="2"/>
      <c r="G11" s="3"/>
      <c r="H11" s="3"/>
      <c r="I11" s="3"/>
      <c r="J11" s="3"/>
      <c r="K11" s="3"/>
      <c r="L11" s="3"/>
      <c r="M11" s="3"/>
      <c r="N11" s="4"/>
      <c r="O11" s="4"/>
      <c r="P11" s="3"/>
      <c r="Q11" s="3"/>
      <c r="R11" s="3"/>
      <c r="S11" s="3"/>
      <c r="T11" s="3"/>
      <c r="U11" s="3"/>
      <c r="V11" s="3"/>
    </row>
    <row r="12">
      <c r="A12" s="16">
        <v>44597.0</v>
      </c>
      <c r="B12" s="17">
        <f>B11 - ((2.5/36)* 100)</f>
        <v>26.19444444</v>
      </c>
      <c r="C12" s="3"/>
      <c r="D12" s="16">
        <v>44597.0</v>
      </c>
      <c r="E12" s="18">
        <f t="shared" si="1"/>
        <v>42.85714286</v>
      </c>
      <c r="F12" s="2"/>
      <c r="G12" s="3"/>
      <c r="H12" s="3"/>
      <c r="I12" s="3"/>
      <c r="J12" s="3"/>
      <c r="K12" s="3"/>
      <c r="L12" s="3"/>
      <c r="M12" s="3"/>
      <c r="N12" s="4"/>
      <c r="O12" s="4"/>
      <c r="P12" s="3"/>
      <c r="Q12" s="3"/>
      <c r="R12" s="3"/>
      <c r="S12" s="3"/>
      <c r="T12" s="3"/>
      <c r="U12" s="3"/>
      <c r="V12" s="3"/>
    </row>
    <row r="13">
      <c r="A13" s="16">
        <v>44598.0</v>
      </c>
      <c r="B13" s="17">
        <f>B12 - ((5.8/36)* 100)</f>
        <v>10.08333333</v>
      </c>
      <c r="C13" s="3"/>
      <c r="D13" s="16">
        <v>44598.0</v>
      </c>
      <c r="E13" s="18">
        <f t="shared" si="1"/>
        <v>28.57142857</v>
      </c>
      <c r="F13" s="2"/>
      <c r="G13" s="3"/>
      <c r="H13" s="3"/>
      <c r="I13" s="3"/>
      <c r="J13" s="3"/>
      <c r="K13" s="3"/>
      <c r="L13" s="3"/>
      <c r="M13" s="3"/>
      <c r="N13" s="4"/>
      <c r="O13" s="4"/>
      <c r="P13" s="3"/>
      <c r="Q13" s="3"/>
      <c r="R13" s="3"/>
      <c r="S13" s="3"/>
      <c r="T13" s="3"/>
      <c r="U13" s="3"/>
      <c r="V13" s="3"/>
    </row>
    <row r="14">
      <c r="A14" s="16">
        <v>44599.0</v>
      </c>
      <c r="B14" s="17">
        <f t="shared" ref="B14:B15" si="2">B13 - ((1.58/36)* 100)</f>
        <v>5.694444444</v>
      </c>
      <c r="C14" s="3"/>
      <c r="D14" s="16">
        <v>44599.0</v>
      </c>
      <c r="E14" s="18">
        <f t="shared" si="1"/>
        <v>14.28571429</v>
      </c>
      <c r="F14" s="2"/>
      <c r="G14" s="3"/>
      <c r="H14" s="3"/>
      <c r="I14" s="3"/>
      <c r="J14" s="3"/>
      <c r="K14" s="3"/>
      <c r="L14" s="3"/>
      <c r="M14" s="3"/>
      <c r="N14" s="4"/>
      <c r="O14" s="4"/>
      <c r="P14" s="3"/>
      <c r="Q14" s="3"/>
      <c r="R14" s="3"/>
      <c r="S14" s="3"/>
      <c r="T14" s="3"/>
      <c r="U14" s="3"/>
      <c r="V14" s="3"/>
    </row>
    <row r="15">
      <c r="A15" s="16">
        <v>44600.0</v>
      </c>
      <c r="B15" s="17">
        <f t="shared" si="2"/>
        <v>1.305555556</v>
      </c>
      <c r="C15" s="3"/>
      <c r="D15" s="16">
        <v>44600.0</v>
      </c>
      <c r="E15" s="19">
        <f t="shared" si="1"/>
        <v>-0.0000000001333404498</v>
      </c>
      <c r="F15" s="2"/>
      <c r="G15" s="3"/>
      <c r="H15" s="3"/>
      <c r="I15" s="3"/>
      <c r="J15" s="3"/>
      <c r="K15" s="3"/>
      <c r="L15" s="3"/>
      <c r="M15" s="3"/>
      <c r="N15" s="4"/>
      <c r="O15" s="4"/>
      <c r="P15" s="3"/>
      <c r="Q15" s="3"/>
      <c r="R15" s="3"/>
      <c r="S15" s="3"/>
      <c r="T15" s="3"/>
      <c r="U15" s="3"/>
      <c r="V15" s="3"/>
    </row>
    <row r="16">
      <c r="A16" s="20"/>
      <c r="B16" s="21"/>
      <c r="C16" s="22"/>
      <c r="D16" s="20"/>
      <c r="E16" s="23"/>
      <c r="F16" s="2"/>
      <c r="G16" s="3"/>
      <c r="H16" s="3"/>
      <c r="I16" s="3"/>
      <c r="J16" s="3"/>
      <c r="K16" s="3"/>
      <c r="L16" s="3"/>
      <c r="M16" s="3"/>
      <c r="N16" s="4"/>
      <c r="O16" s="4"/>
      <c r="P16" s="3"/>
      <c r="Q16" s="3"/>
      <c r="R16" s="3"/>
      <c r="S16" s="3"/>
      <c r="T16" s="3"/>
      <c r="U16" s="3"/>
      <c r="V16" s="3"/>
    </row>
    <row r="17">
      <c r="A17" s="24"/>
      <c r="B17" s="25"/>
      <c r="C17" s="22"/>
      <c r="D17" s="24"/>
      <c r="E17" s="26"/>
      <c r="F17" s="2"/>
      <c r="G17" s="3"/>
      <c r="H17" s="3"/>
      <c r="I17" s="3"/>
      <c r="J17" s="3"/>
      <c r="K17" s="3"/>
      <c r="L17" s="3"/>
      <c r="M17" s="3"/>
      <c r="N17" s="4"/>
      <c r="O17" s="4"/>
      <c r="P17" s="3"/>
      <c r="Q17" s="3"/>
      <c r="R17" s="3"/>
      <c r="S17" s="3"/>
      <c r="T17" s="3"/>
      <c r="U17" s="3"/>
      <c r="V17" s="3"/>
    </row>
    <row r="18">
      <c r="A18" s="24"/>
      <c r="B18" s="25"/>
      <c r="C18" s="3"/>
      <c r="D18" s="24"/>
      <c r="E18" s="2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24"/>
      <c r="B19" s="25"/>
      <c r="C19" s="3"/>
      <c r="D19" s="24"/>
      <c r="E19" s="2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27"/>
      <c r="B20" s="28"/>
      <c r="C20" s="3"/>
      <c r="D20" s="27"/>
      <c r="E20" s="2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27"/>
      <c r="B21" s="28"/>
      <c r="C21" s="3"/>
      <c r="D21" s="27"/>
      <c r="E21" s="2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27"/>
      <c r="B22" s="28"/>
      <c r="C22" s="3"/>
      <c r="D22" s="27"/>
      <c r="E22" s="2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27"/>
      <c r="B23" s="28"/>
      <c r="C23" s="3"/>
      <c r="D23" s="27"/>
      <c r="E23" s="2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30" t="s">
        <v>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27"/>
      <c r="B26" s="31"/>
      <c r="C26" s="3"/>
      <c r="D26" s="27"/>
      <c r="E26" s="3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27"/>
      <c r="B27" s="31"/>
      <c r="C27" s="3"/>
      <c r="D27" s="27"/>
      <c r="E27" s="3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5" t="s">
        <v>1</v>
      </c>
      <c r="B28" s="6" t="s">
        <v>2</v>
      </c>
      <c r="C28" s="3"/>
      <c r="D28" s="7" t="s">
        <v>1</v>
      </c>
      <c r="E28" s="8" t="s">
        <v>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9"/>
      <c r="B29" s="9"/>
      <c r="C29" s="3"/>
      <c r="D29" s="9"/>
      <c r="E29" s="10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9"/>
      <c r="B30" s="33" t="s">
        <v>3</v>
      </c>
      <c r="C30" s="3"/>
      <c r="D30" s="9"/>
      <c r="E30" s="12" t="s">
        <v>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34">
        <v>44593.0</v>
      </c>
      <c r="B31" s="35">
        <v>100.0</v>
      </c>
      <c r="C31" s="3"/>
      <c r="D31" s="36">
        <v>44593.0</v>
      </c>
      <c r="E31" s="15">
        <v>100.0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37">
        <v>44594.0</v>
      </c>
      <c r="B32" s="38">
        <f>B31 - ((0.58/7)* 100)</f>
        <v>91.71428571</v>
      </c>
      <c r="C32" s="3"/>
      <c r="D32" s="39">
        <v>44594.0</v>
      </c>
      <c r="E32" s="18">
        <f t="shared" ref="E32:E38" si="3">E31 - ((2.14285714286/15)* 100)</f>
        <v>85.71428571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37">
        <v>44595.0</v>
      </c>
      <c r="B33" s="38">
        <f>B32 - ((0.98/7)* 100)</f>
        <v>77.71428571</v>
      </c>
      <c r="C33" s="3"/>
      <c r="D33" s="39">
        <v>44595.0</v>
      </c>
      <c r="E33" s="18">
        <f t="shared" si="3"/>
        <v>71.42857143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37">
        <v>44596.0</v>
      </c>
      <c r="B34" s="38">
        <f>B33 - ((3.05/7)* 100)</f>
        <v>34.14285714</v>
      </c>
      <c r="C34" s="3"/>
      <c r="D34" s="39">
        <v>44596.0</v>
      </c>
      <c r="E34" s="18">
        <f t="shared" si="3"/>
        <v>57.14285714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37">
        <v>44597.0</v>
      </c>
      <c r="B35" s="38">
        <f>B34 - ((0/7)* 100)</f>
        <v>34.14285714</v>
      </c>
      <c r="C35" s="3"/>
      <c r="D35" s="39">
        <v>44597.0</v>
      </c>
      <c r="E35" s="18">
        <f t="shared" si="3"/>
        <v>42.85714286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37">
        <v>44598.0</v>
      </c>
      <c r="B36" s="38">
        <f>B35 - ((1.45/7)* 100)</f>
        <v>13.42857143</v>
      </c>
      <c r="C36" s="3"/>
      <c r="D36" s="39">
        <v>44598.0</v>
      </c>
      <c r="E36" s="18">
        <f t="shared" si="3"/>
        <v>28.57142857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37">
        <v>44599.0</v>
      </c>
      <c r="B37" s="38">
        <f t="shared" ref="B37:B38" si="4">B36 - ((0/7)* 100)</f>
        <v>13.42857143</v>
      </c>
      <c r="C37" s="3"/>
      <c r="D37" s="39">
        <v>44599.0</v>
      </c>
      <c r="E37" s="18">
        <f t="shared" si="3"/>
        <v>14.28571429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37">
        <v>44600.0</v>
      </c>
      <c r="B38" s="38">
        <f t="shared" si="4"/>
        <v>13.42857143</v>
      </c>
      <c r="C38" s="3"/>
      <c r="D38" s="39">
        <v>44600.0</v>
      </c>
      <c r="E38" s="19">
        <f t="shared" si="3"/>
        <v>-0.0000000001333404498</v>
      </c>
      <c r="F38" s="2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40"/>
      <c r="B39" s="41"/>
      <c r="C39" s="3"/>
      <c r="D39" s="20"/>
      <c r="E39" s="26"/>
      <c r="F39" s="3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>
      <c r="A40" s="42"/>
      <c r="B40" s="43"/>
      <c r="C40" s="3"/>
      <c r="D40" s="24"/>
      <c r="E40" s="26"/>
      <c r="F40" s="3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>
      <c r="A41" s="42"/>
      <c r="B41" s="43"/>
      <c r="C41" s="3"/>
      <c r="D41" s="24"/>
      <c r="E41" s="26"/>
      <c r="F41" s="3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>
      <c r="A42" s="42"/>
      <c r="B42" s="43"/>
      <c r="C42" s="3"/>
      <c r="D42" s="24"/>
      <c r="E42" s="26"/>
      <c r="F42" s="3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3"/>
      <c r="B43" s="3"/>
      <c r="C43" s="3"/>
      <c r="D43" s="3"/>
      <c r="E43" s="3"/>
      <c r="F43" s="3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3"/>
      <c r="B44" s="3"/>
      <c r="C44" s="3"/>
      <c r="D44" s="3"/>
      <c r="E44" s="3"/>
      <c r="F44" s="3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>
      <c r="A45" s="3"/>
      <c r="B45" s="3"/>
      <c r="C45" s="3"/>
      <c r="D45" s="3"/>
      <c r="E45" s="3"/>
      <c r="F45" s="3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3"/>
      <c r="B46" s="3"/>
      <c r="C46" s="3"/>
      <c r="D46" s="3"/>
      <c r="E46" s="3"/>
      <c r="F46" s="3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44" t="s">
        <v>6</v>
      </c>
      <c r="F47" s="3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F48" s="3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27"/>
      <c r="B49" s="31"/>
      <c r="C49" s="3"/>
      <c r="D49" s="27"/>
      <c r="E49" s="32"/>
      <c r="F49" s="3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27"/>
      <c r="B50" s="31"/>
      <c r="C50" s="3"/>
      <c r="D50" s="27"/>
      <c r="E50" s="32"/>
      <c r="F50" s="3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5" t="s">
        <v>1</v>
      </c>
      <c r="B51" s="6" t="s">
        <v>2</v>
      </c>
      <c r="C51" s="3"/>
      <c r="D51" s="7" t="s">
        <v>1</v>
      </c>
      <c r="E51" s="8" t="s">
        <v>2</v>
      </c>
      <c r="F51" s="3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9"/>
      <c r="B52" s="9"/>
      <c r="C52" s="3"/>
      <c r="D52" s="9"/>
      <c r="E52" s="10"/>
      <c r="F52" s="3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9"/>
      <c r="B53" s="11" t="s">
        <v>3</v>
      </c>
      <c r="C53" s="3"/>
      <c r="D53" s="9"/>
      <c r="E53" s="12" t="s">
        <v>4</v>
      </c>
      <c r="F53" s="3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13"/>
      <c r="B54" s="35">
        <v>100.0</v>
      </c>
      <c r="C54" s="3"/>
      <c r="D54" s="13">
        <v>44593.0</v>
      </c>
      <c r="E54" s="15">
        <v>100.0</v>
      </c>
      <c r="F54" s="3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16">
        <v>44594.0</v>
      </c>
      <c r="B55" s="38">
        <f>B54 - ((0.58/7)* 100)</f>
        <v>91.71428571</v>
      </c>
      <c r="C55" s="3"/>
      <c r="D55" s="16">
        <v>44594.0</v>
      </c>
      <c r="E55" s="18">
        <f t="shared" ref="E55:E61" si="5">E54 - ((2.14285714286/15)* 100)</f>
        <v>85.71428571</v>
      </c>
      <c r="F55" s="3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16">
        <v>44595.0</v>
      </c>
      <c r="B56" s="38">
        <f>B55 - ((1.35/7)* 100)</f>
        <v>72.42857143</v>
      </c>
      <c r="C56" s="3"/>
      <c r="D56" s="16">
        <v>44595.0</v>
      </c>
      <c r="E56" s="18">
        <f t="shared" si="5"/>
        <v>71.42857143</v>
      </c>
      <c r="F56" s="3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16">
        <v>44596.0</v>
      </c>
      <c r="B57" s="38">
        <f>B56 - ((2.63/7)* 100)</f>
        <v>34.85714286</v>
      </c>
      <c r="C57" s="3"/>
      <c r="D57" s="16">
        <v>44596.0</v>
      </c>
      <c r="E57" s="18">
        <f t="shared" si="5"/>
        <v>57.14285714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16">
        <v>44597.0</v>
      </c>
      <c r="B58" s="38">
        <f>B57 - ((0/7)* 100)</f>
        <v>34.85714286</v>
      </c>
      <c r="C58" s="3"/>
      <c r="D58" s="16">
        <v>44597.0</v>
      </c>
      <c r="E58" s="18">
        <f t="shared" si="5"/>
        <v>42.85714286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A59" s="16">
        <v>44598.0</v>
      </c>
      <c r="B59" s="38">
        <f>B58 - ((1.45/7)* 100)</f>
        <v>14.14285714</v>
      </c>
      <c r="C59" s="3"/>
      <c r="D59" s="16">
        <v>44598.0</v>
      </c>
      <c r="E59" s="18">
        <f t="shared" si="5"/>
        <v>28.57142857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16">
        <v>44599.0</v>
      </c>
      <c r="B60" s="38">
        <f t="shared" ref="B60:B61" si="6">B59 - ((0/7)* 100)</f>
        <v>14.14285714</v>
      </c>
      <c r="C60" s="3"/>
      <c r="D60" s="16">
        <v>44599.0</v>
      </c>
      <c r="E60" s="18">
        <f t="shared" si="5"/>
        <v>14.28571429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16">
        <v>44600.0</v>
      </c>
      <c r="B61" s="38">
        <f t="shared" si="6"/>
        <v>14.14285714</v>
      </c>
      <c r="C61" s="3"/>
      <c r="D61" s="16">
        <v>44600.0</v>
      </c>
      <c r="E61" s="18">
        <f t="shared" si="5"/>
        <v>-0.0000000001333404498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20"/>
      <c r="B62" s="45"/>
      <c r="C62" s="3"/>
      <c r="D62" s="20"/>
      <c r="E62" s="2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24"/>
      <c r="B63" s="28"/>
      <c r="C63" s="3"/>
      <c r="D63" s="24"/>
      <c r="E63" s="2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24"/>
      <c r="B64" s="28"/>
      <c r="C64" s="3"/>
      <c r="D64" s="24"/>
      <c r="E64" s="2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24"/>
      <c r="B65" s="28"/>
      <c r="C65" s="3"/>
      <c r="D65" s="24"/>
      <c r="E65" s="2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46" t="s">
        <v>7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27"/>
      <c r="B72" s="31"/>
      <c r="C72" s="3"/>
      <c r="D72" s="27"/>
      <c r="E72" s="3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27"/>
      <c r="B73" s="31"/>
      <c r="C73" s="3"/>
      <c r="D73" s="27"/>
      <c r="E73" s="3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5" t="s">
        <v>1</v>
      </c>
      <c r="B74" s="6" t="s">
        <v>2</v>
      </c>
      <c r="C74" s="3"/>
      <c r="D74" s="7" t="s">
        <v>1</v>
      </c>
      <c r="E74" s="8" t="s">
        <v>2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9"/>
      <c r="B75" s="9"/>
      <c r="C75" s="3"/>
      <c r="D75" s="9"/>
      <c r="E75" s="10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9"/>
      <c r="B76" s="33" t="s">
        <v>3</v>
      </c>
      <c r="C76" s="3"/>
      <c r="D76" s="9"/>
      <c r="E76" s="12" t="s">
        <v>4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A77" s="34">
        <v>44593.0</v>
      </c>
      <c r="B77" s="35">
        <v>100.0</v>
      </c>
      <c r="C77" s="3"/>
      <c r="D77" s="13">
        <v>44593.0</v>
      </c>
      <c r="E77" s="15">
        <v>100.0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37">
        <v>44594.0</v>
      </c>
      <c r="B78" s="38">
        <f>B77 - ((1.58/6)* 100)</f>
        <v>73.66666667</v>
      </c>
      <c r="C78" s="3"/>
      <c r="D78" s="16">
        <v>44594.0</v>
      </c>
      <c r="E78" s="18">
        <f t="shared" ref="E78:E84" si="7">E77 - ((2.14285714286/15)* 100)</f>
        <v>85.71428571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37">
        <v>44595.0</v>
      </c>
      <c r="B79" s="38">
        <f>B78 - ((1.3/6)* 100)</f>
        <v>52</v>
      </c>
      <c r="C79" s="3"/>
      <c r="D79" s="16">
        <v>44595.0</v>
      </c>
      <c r="E79" s="18">
        <f t="shared" si="7"/>
        <v>71.42857143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37">
        <v>44596.0</v>
      </c>
      <c r="B80" s="38">
        <f>B79 - ((1.45/6)* 100)</f>
        <v>27.83333333</v>
      </c>
      <c r="C80" s="3"/>
      <c r="D80" s="16">
        <v>44596.0</v>
      </c>
      <c r="E80" s="18">
        <f t="shared" si="7"/>
        <v>57.14285714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37">
        <v>44597.0</v>
      </c>
      <c r="B81" s="38">
        <v>25.17</v>
      </c>
      <c r="C81" s="3"/>
      <c r="D81" s="16">
        <v>44597.0</v>
      </c>
      <c r="E81" s="18">
        <f t="shared" si="7"/>
        <v>42.85714286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37">
        <v>44598.0</v>
      </c>
      <c r="B82" s="38">
        <f>B81 - ((1.75/10)* 100)</f>
        <v>7.67</v>
      </c>
      <c r="C82" s="3"/>
      <c r="D82" s="16">
        <v>44598.0</v>
      </c>
      <c r="E82" s="18">
        <f t="shared" si="7"/>
        <v>28.57142857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37">
        <v>44599.0</v>
      </c>
      <c r="B83" s="38">
        <v>7.67</v>
      </c>
      <c r="C83" s="3"/>
      <c r="D83" s="16">
        <v>44599.0</v>
      </c>
      <c r="E83" s="18">
        <f t="shared" si="7"/>
        <v>14.28571429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37">
        <v>44600.0</v>
      </c>
      <c r="B84" s="38">
        <v>7.67</v>
      </c>
      <c r="C84" s="3"/>
      <c r="D84" s="16">
        <v>44600.0</v>
      </c>
      <c r="E84" s="18">
        <f t="shared" si="7"/>
        <v>-0.0000000001333404498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20"/>
      <c r="B85" s="45"/>
      <c r="C85" s="3"/>
      <c r="D85" s="20"/>
      <c r="E85" s="2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24"/>
      <c r="B86" s="28"/>
      <c r="C86" s="3"/>
      <c r="D86" s="24"/>
      <c r="E86" s="2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24"/>
      <c r="B87" s="28"/>
      <c r="C87" s="3"/>
      <c r="D87" s="24"/>
      <c r="E87" s="2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24"/>
      <c r="B88" s="28"/>
      <c r="C88" s="3"/>
      <c r="D88" s="24"/>
      <c r="E88" s="2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47" t="s">
        <v>8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27"/>
      <c r="B93" s="31"/>
      <c r="C93" s="3"/>
      <c r="D93" s="27"/>
      <c r="E93" s="3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27"/>
      <c r="B94" s="31"/>
      <c r="C94" s="3"/>
      <c r="D94" s="27"/>
      <c r="E94" s="3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5" t="s">
        <v>1</v>
      </c>
      <c r="B95" s="6" t="s">
        <v>2</v>
      </c>
      <c r="C95" s="3"/>
      <c r="D95" s="7" t="s">
        <v>1</v>
      </c>
      <c r="E95" s="8" t="s">
        <v>2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A96" s="9"/>
      <c r="B96" s="9"/>
      <c r="C96" s="3"/>
      <c r="D96" s="9"/>
      <c r="E96" s="10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9"/>
      <c r="B97" s="33" t="s">
        <v>3</v>
      </c>
      <c r="C97" s="3"/>
      <c r="D97" s="9"/>
      <c r="E97" s="12" t="s">
        <v>4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34">
        <v>44593.0</v>
      </c>
      <c r="B98" s="48">
        <v>100.0</v>
      </c>
      <c r="C98" s="3"/>
      <c r="D98" s="49">
        <v>44593.0</v>
      </c>
      <c r="E98" s="15">
        <v>100.0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37">
        <v>44594.0</v>
      </c>
      <c r="B99" s="48">
        <v>79.41</v>
      </c>
      <c r="C99" s="3"/>
      <c r="D99" s="50">
        <v>44594.0</v>
      </c>
      <c r="E99" s="18">
        <f t="shared" ref="E99:E105" si="8">E98 - ((2.14285714286/15)* 100)</f>
        <v>85.71428571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37">
        <v>44595.0</v>
      </c>
      <c r="B100" s="48">
        <v>79.41</v>
      </c>
      <c r="C100" s="3"/>
      <c r="D100" s="50">
        <v>44595.0</v>
      </c>
      <c r="E100" s="18">
        <f t="shared" si="8"/>
        <v>71.42857143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>
      <c r="A101" s="37">
        <v>44596.0</v>
      </c>
      <c r="B101" s="48">
        <v>25.52</v>
      </c>
      <c r="C101" s="3"/>
      <c r="D101" s="50">
        <v>44596.0</v>
      </c>
      <c r="E101" s="18">
        <f t="shared" si="8"/>
        <v>57.14285714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>
      <c r="A102" s="37">
        <v>44597.0</v>
      </c>
      <c r="B102" s="48">
        <v>25.52</v>
      </c>
      <c r="C102" s="3"/>
      <c r="D102" s="50">
        <v>44597.0</v>
      </c>
      <c r="E102" s="18">
        <f t="shared" si="8"/>
        <v>42.85714286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>
      <c r="A103" s="37">
        <v>44598.0</v>
      </c>
      <c r="B103" s="48">
        <v>9.93</v>
      </c>
      <c r="C103" s="3"/>
      <c r="D103" s="50">
        <v>44598.0</v>
      </c>
      <c r="E103" s="18">
        <f t="shared" si="8"/>
        <v>28.57142857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>
      <c r="A104" s="37">
        <v>44599.0</v>
      </c>
      <c r="B104" s="48">
        <v>9.93</v>
      </c>
      <c r="C104" s="3"/>
      <c r="D104" s="50">
        <v>44599.0</v>
      </c>
      <c r="E104" s="18">
        <f t="shared" si="8"/>
        <v>14.28571429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>
      <c r="A105" s="51">
        <v>44600.0</v>
      </c>
      <c r="B105" s="52">
        <v>9.93</v>
      </c>
      <c r="C105" s="3"/>
      <c r="D105" s="53">
        <v>44600.0</v>
      </c>
      <c r="E105" s="19">
        <f t="shared" si="8"/>
        <v>-0.0000000001333404498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>
      <c r="A110" s="54" t="s">
        <v>9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>
      <c r="A112" s="27"/>
      <c r="B112" s="31"/>
      <c r="C112" s="3"/>
      <c r="D112" s="27"/>
      <c r="E112" s="3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>
      <c r="A113" s="27"/>
      <c r="B113" s="31"/>
      <c r="C113" s="3"/>
      <c r="D113" s="27"/>
      <c r="E113" s="3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>
      <c r="A114" s="5" t="s">
        <v>1</v>
      </c>
      <c r="B114" s="6" t="s">
        <v>2</v>
      </c>
      <c r="C114" s="3"/>
      <c r="D114" s="7" t="s">
        <v>1</v>
      </c>
      <c r="E114" s="8" t="s">
        <v>2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>
      <c r="A115" s="9"/>
      <c r="B115" s="9"/>
      <c r="C115" s="3"/>
      <c r="D115" s="9"/>
      <c r="E115" s="10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>
      <c r="A116" s="9"/>
      <c r="B116" s="11" t="s">
        <v>3</v>
      </c>
      <c r="C116" s="3"/>
      <c r="D116" s="9"/>
      <c r="E116" s="12" t="s">
        <v>4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>
      <c r="A117" s="13">
        <v>44593.0</v>
      </c>
      <c r="B117" s="35">
        <v>100.0</v>
      </c>
      <c r="C117" s="3"/>
      <c r="D117" s="13">
        <v>44593.0</v>
      </c>
      <c r="E117" s="15">
        <v>100.0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>
      <c r="A118" s="16">
        <v>44594.0</v>
      </c>
      <c r="B118" s="38">
        <f> B117 - ((1.67/7)* 100)</f>
        <v>76.14285714</v>
      </c>
      <c r="C118" s="3"/>
      <c r="D118" s="16">
        <v>44594.0</v>
      </c>
      <c r="E118" s="18">
        <f t="shared" ref="E118:E124" si="9">E117 - ((2.14285714286/15)* 100)</f>
        <v>85.71428571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>
      <c r="A119" s="16">
        <v>44595.0</v>
      </c>
      <c r="B119" s="38">
        <f> B118 - ((1.35/7)* 100)</f>
        <v>56.85714286</v>
      </c>
      <c r="C119" s="3"/>
      <c r="D119" s="16">
        <v>44595.0</v>
      </c>
      <c r="E119" s="18">
        <f t="shared" si="9"/>
        <v>71.42857143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>
      <c r="A120" s="16">
        <v>44596.0</v>
      </c>
      <c r="B120" s="38">
        <f> B119 - ((1.08/7)* 100)</f>
        <v>41.42857143</v>
      </c>
      <c r="C120" s="3"/>
      <c r="D120" s="16">
        <v>44596.0</v>
      </c>
      <c r="E120" s="18">
        <f t="shared" si="9"/>
        <v>57.14285714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>
      <c r="A121" s="16">
        <v>44597.0</v>
      </c>
      <c r="B121" s="38">
        <f> B120 - ((1.5/7)* 100)</f>
        <v>20</v>
      </c>
      <c r="C121" s="3"/>
      <c r="D121" s="16">
        <v>44597.0</v>
      </c>
      <c r="E121" s="18">
        <f t="shared" si="9"/>
        <v>42.85714286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>
      <c r="A122" s="16">
        <v>44598.0</v>
      </c>
      <c r="B122" s="38">
        <v>20.0</v>
      </c>
      <c r="C122" s="3"/>
      <c r="D122" s="16">
        <v>44598.0</v>
      </c>
      <c r="E122" s="18">
        <f t="shared" si="9"/>
        <v>28.57142857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>
      <c r="A123" s="16">
        <v>44599.0</v>
      </c>
      <c r="B123" s="38">
        <f> B122 - ((1.25/7)* 100)</f>
        <v>2.142857143</v>
      </c>
      <c r="C123" s="3"/>
      <c r="D123" s="16">
        <v>44599.0</v>
      </c>
      <c r="E123" s="18">
        <f t="shared" si="9"/>
        <v>14.28571429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>
      <c r="A124" s="16">
        <v>44600.0</v>
      </c>
      <c r="B124" s="38">
        <v>2.14</v>
      </c>
      <c r="C124" s="3"/>
      <c r="D124" s="16">
        <v>44600.0</v>
      </c>
      <c r="E124" s="18">
        <f t="shared" si="9"/>
        <v>-0.0000000001333404498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>
      <c r="A125" s="20"/>
      <c r="B125" s="21"/>
      <c r="C125" s="3"/>
      <c r="D125" s="20"/>
      <c r="E125" s="2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>
      <c r="A126" s="24"/>
      <c r="B126" s="25"/>
      <c r="C126" s="3"/>
      <c r="D126" s="24"/>
      <c r="E126" s="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>
      <c r="A127" s="24"/>
      <c r="B127" s="25"/>
      <c r="C127" s="3"/>
      <c r="D127" s="24"/>
      <c r="E127" s="2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>
      <c r="A128" s="24"/>
      <c r="B128" s="25"/>
      <c r="C128" s="3"/>
      <c r="D128" s="24"/>
      <c r="E128" s="2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55" t="s">
        <v>10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>
      <c r="A131" s="27"/>
      <c r="B131" s="31"/>
      <c r="C131" s="3"/>
      <c r="D131" s="27"/>
      <c r="E131" s="3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>
      <c r="A132" s="27"/>
      <c r="B132" s="31"/>
      <c r="C132" s="3"/>
      <c r="D132" s="27"/>
      <c r="E132" s="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>
      <c r="A133" s="5" t="s">
        <v>1</v>
      </c>
      <c r="B133" s="6" t="s">
        <v>2</v>
      </c>
      <c r="C133" s="3"/>
      <c r="D133" s="7" t="s">
        <v>1</v>
      </c>
      <c r="E133" s="8" t="s">
        <v>2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>
      <c r="A134" s="9"/>
      <c r="B134" s="9"/>
      <c r="C134" s="3"/>
      <c r="D134" s="9"/>
      <c r="E134" s="10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>
      <c r="A135" s="9"/>
      <c r="B135" s="33" t="s">
        <v>3</v>
      </c>
      <c r="C135" s="3"/>
      <c r="D135" s="9"/>
      <c r="E135" s="12" t="s">
        <v>4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>
      <c r="A136" s="34">
        <v>44593.0</v>
      </c>
      <c r="B136" s="35">
        <v>100.0</v>
      </c>
      <c r="C136" s="3"/>
      <c r="D136" s="13">
        <v>44593.0</v>
      </c>
      <c r="E136" s="15">
        <v>100.0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>
      <c r="A137" s="37">
        <v>44594.0</v>
      </c>
      <c r="B137" s="38">
        <f>B136 - ((1.25/6)* 100)</f>
        <v>79.16666667</v>
      </c>
      <c r="C137" s="3"/>
      <c r="D137" s="16">
        <v>44594.0</v>
      </c>
      <c r="E137" s="18">
        <f t="shared" ref="E137:E143" si="10">E136 - ((2.14285714286/15)* 100)</f>
        <v>85.71428571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>
      <c r="A138" s="37">
        <v>44595.0</v>
      </c>
      <c r="B138" s="38">
        <f>B137 - ((1/6)* 100)</f>
        <v>62.5</v>
      </c>
      <c r="C138" s="3"/>
      <c r="D138" s="16">
        <v>44595.0</v>
      </c>
      <c r="E138" s="18">
        <f t="shared" si="10"/>
        <v>71.42857143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>
      <c r="A139" s="37">
        <v>44596.0</v>
      </c>
      <c r="B139" s="38">
        <f>B138 - ((1.25/6)* 100)</f>
        <v>41.66666667</v>
      </c>
      <c r="C139" s="3"/>
      <c r="D139" s="16">
        <v>44596.0</v>
      </c>
      <c r="E139" s="18">
        <f t="shared" si="10"/>
        <v>57.14285714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>
      <c r="A140" s="37">
        <v>44597.0</v>
      </c>
      <c r="B140" s="38">
        <f>B139 - ((1/6)* 100)</f>
        <v>25</v>
      </c>
      <c r="C140" s="3"/>
      <c r="D140" s="16">
        <v>44597.0</v>
      </c>
      <c r="E140" s="18">
        <f t="shared" si="10"/>
        <v>42.85714286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>
      <c r="A141" s="37">
        <v>44598.0</v>
      </c>
      <c r="B141" s="38">
        <f>B140 - ((0.3/6)* 100)</f>
        <v>20</v>
      </c>
      <c r="C141" s="3"/>
      <c r="D141" s="16">
        <v>44598.0</v>
      </c>
      <c r="E141" s="18">
        <f t="shared" si="10"/>
        <v>28.57142857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>
      <c r="A142" s="37">
        <v>44599.0</v>
      </c>
      <c r="B142" s="38">
        <f>B141 - ((0.86/6)* 100)</f>
        <v>5.666666667</v>
      </c>
      <c r="C142" s="3"/>
      <c r="D142" s="16">
        <v>44599.0</v>
      </c>
      <c r="E142" s="18">
        <f t="shared" si="10"/>
        <v>14.28571429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>
      <c r="A143" s="51">
        <v>44600.0</v>
      </c>
      <c r="B143" s="56">
        <f>B142 - ((0/6)* 100)</f>
        <v>5.666666667</v>
      </c>
      <c r="C143" s="3"/>
      <c r="D143" s="57">
        <v>44600.0</v>
      </c>
      <c r="E143" s="19">
        <f t="shared" si="10"/>
        <v>-0.0000000001333404498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</row>
    <row r="1014"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</row>
    <row r="1015"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</row>
    <row r="1016"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</row>
    <row r="1017"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</row>
    <row r="1018"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</row>
    <row r="1019"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</row>
    <row r="1020"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</row>
    <row r="1021"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</row>
  </sheetData>
  <mergeCells count="7">
    <mergeCell ref="A1:E2"/>
    <mergeCell ref="A24:E25"/>
    <mergeCell ref="A47:E48"/>
    <mergeCell ref="A70:E71"/>
    <mergeCell ref="A91:E92"/>
    <mergeCell ref="A110:E111"/>
    <mergeCell ref="A129:E13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18.14"/>
  </cols>
  <sheetData>
    <row r="1">
      <c r="A1" s="58" t="s">
        <v>11</v>
      </c>
      <c r="B1" s="59" t="s">
        <v>12</v>
      </c>
      <c r="C1" s="59" t="s">
        <v>13</v>
      </c>
      <c r="D1" s="59" t="s">
        <v>14</v>
      </c>
    </row>
    <row r="2">
      <c r="A2" s="60">
        <v>0.0</v>
      </c>
      <c r="B2" s="61">
        <v>108.0</v>
      </c>
      <c r="C2" s="61">
        <v>84.0</v>
      </c>
      <c r="D2" s="62">
        <f t="shared" ref="D2:D10" si="1">((B2-C2)/C2)*100</f>
        <v>28.57142857</v>
      </c>
    </row>
    <row r="3">
      <c r="A3" s="60">
        <v>1.0</v>
      </c>
      <c r="B3" s="63">
        <v>96.0</v>
      </c>
      <c r="C3" s="64">
        <v>84.0</v>
      </c>
      <c r="D3" s="62">
        <f t="shared" si="1"/>
        <v>14.28571429</v>
      </c>
    </row>
    <row r="4">
      <c r="A4" s="60">
        <v>2.0</v>
      </c>
      <c r="B4" s="63">
        <v>23.0</v>
      </c>
      <c r="C4" s="63">
        <v>33.0</v>
      </c>
      <c r="D4" s="62">
        <f t="shared" si="1"/>
        <v>-30.3030303</v>
      </c>
    </row>
    <row r="5">
      <c r="A5" s="60">
        <v>3.0</v>
      </c>
      <c r="B5" s="63">
        <v>34.38</v>
      </c>
      <c r="C5" s="63">
        <v>36.0</v>
      </c>
      <c r="D5" s="62">
        <f t="shared" si="1"/>
        <v>-4.5</v>
      </c>
    </row>
    <row r="6">
      <c r="A6" s="60">
        <v>4.0</v>
      </c>
      <c r="B6" s="63">
        <v>71.7</v>
      </c>
      <c r="C6" s="63">
        <v>42.0</v>
      </c>
      <c r="D6" s="62">
        <f t="shared" si="1"/>
        <v>70.71428571</v>
      </c>
    </row>
    <row r="7">
      <c r="A7" s="60">
        <v>5.0</v>
      </c>
      <c r="B7" s="65">
        <v>52.02</v>
      </c>
      <c r="C7" s="63">
        <v>53.0</v>
      </c>
      <c r="D7" s="62">
        <f t="shared" si="1"/>
        <v>-1.849056604</v>
      </c>
    </row>
    <row r="8">
      <c r="A8" s="60">
        <v>6.0</v>
      </c>
      <c r="B8" s="60">
        <v>274.11</v>
      </c>
      <c r="C8" s="63">
        <v>255.0</v>
      </c>
      <c r="D8" s="62">
        <f t="shared" si="1"/>
        <v>7.494117647</v>
      </c>
    </row>
    <row r="9">
      <c r="A9" s="60">
        <v>7.0</v>
      </c>
      <c r="B9" s="66">
        <v>39.0</v>
      </c>
      <c r="C9" s="66">
        <v>72.0</v>
      </c>
      <c r="D9" s="62">
        <f t="shared" si="1"/>
        <v>-45.83333333</v>
      </c>
    </row>
    <row r="10">
      <c r="A10" s="60">
        <v>8.0</v>
      </c>
      <c r="B10" s="67">
        <v>36.0</v>
      </c>
      <c r="C10" s="67">
        <v>47.0</v>
      </c>
      <c r="D10" s="62">
        <f t="shared" si="1"/>
        <v>-23.40425532</v>
      </c>
    </row>
    <row r="11">
      <c r="A11" s="60">
        <v>9.0</v>
      </c>
      <c r="B11" s="68"/>
      <c r="C11" s="68"/>
      <c r="D11" s="68"/>
    </row>
    <row r="12">
      <c r="A12" s="60">
        <v>10.0</v>
      </c>
      <c r="B12" s="68"/>
      <c r="C12" s="68"/>
      <c r="D12" s="68"/>
    </row>
    <row r="13">
      <c r="A13" s="69">
        <v>11.0</v>
      </c>
      <c r="B13" s="70"/>
      <c r="C13" s="70"/>
      <c r="D13" s="70"/>
    </row>
    <row r="14">
      <c r="A14" s="71"/>
      <c r="B14" s="72"/>
      <c r="C14" s="72"/>
      <c r="D14" s="72"/>
    </row>
    <row r="15">
      <c r="A15" s="71"/>
      <c r="B15" s="72"/>
      <c r="C15" s="72"/>
      <c r="D15" s="72"/>
    </row>
    <row r="16">
      <c r="A16" s="73"/>
      <c r="B16" s="72"/>
      <c r="C16" s="72"/>
      <c r="D16" s="72"/>
    </row>
    <row r="17">
      <c r="A17" s="73"/>
      <c r="B17" s="74"/>
    </row>
    <row r="18">
      <c r="A18" s="73"/>
      <c r="B18" s="74"/>
    </row>
    <row r="19">
      <c r="A19" s="73"/>
      <c r="B19" s="74"/>
    </row>
    <row r="20">
      <c r="A20" s="73"/>
      <c r="B20" s="74"/>
    </row>
    <row r="21">
      <c r="A21" s="73"/>
      <c r="B21" s="74"/>
    </row>
    <row r="33">
      <c r="G33" s="75"/>
    </row>
    <row r="34">
      <c r="G34" s="75"/>
    </row>
    <row r="35">
      <c r="G35" s="75"/>
    </row>
    <row r="36">
      <c r="G36" s="75"/>
    </row>
    <row r="37">
      <c r="G37" s="75" t="s">
        <v>15</v>
      </c>
    </row>
    <row r="39">
      <c r="A39" s="76" t="s">
        <v>5</v>
      </c>
    </row>
    <row r="41">
      <c r="A41" s="77" t="s">
        <v>11</v>
      </c>
      <c r="B41" s="78" t="s">
        <v>12</v>
      </c>
      <c r="C41" s="78" t="s">
        <v>13</v>
      </c>
      <c r="D41" s="78" t="s">
        <v>14</v>
      </c>
    </row>
    <row r="42">
      <c r="A42" s="79">
        <v>2.0</v>
      </c>
      <c r="B42" s="80">
        <v>8.0</v>
      </c>
      <c r="C42" s="80">
        <v>7.0</v>
      </c>
      <c r="D42" s="62">
        <f t="shared" ref="D42:D48" si="2">((B42-C42)/C42)*100</f>
        <v>14.28571429</v>
      </c>
    </row>
    <row r="43">
      <c r="A43" s="79">
        <v>3.0</v>
      </c>
      <c r="B43" s="80">
        <v>8.0</v>
      </c>
      <c r="C43" s="80">
        <v>8.0</v>
      </c>
      <c r="D43" s="62">
        <f t="shared" si="2"/>
        <v>0</v>
      </c>
    </row>
    <row r="44">
      <c r="A44" s="79">
        <v>4.0</v>
      </c>
      <c r="B44" s="80">
        <v>17.48</v>
      </c>
      <c r="C44" s="80">
        <v>12.0</v>
      </c>
      <c r="D44" s="62">
        <f t="shared" si="2"/>
        <v>45.66666667</v>
      </c>
    </row>
    <row r="45">
      <c r="A45" s="79">
        <v>5.0</v>
      </c>
      <c r="B45" s="81">
        <v>13.23</v>
      </c>
      <c r="C45" s="80">
        <v>13.0</v>
      </c>
      <c r="D45" s="62">
        <f t="shared" si="2"/>
        <v>1.769230769</v>
      </c>
    </row>
    <row r="46">
      <c r="A46" s="79">
        <v>6.0</v>
      </c>
      <c r="B46" s="79">
        <v>64.0</v>
      </c>
      <c r="C46" s="80">
        <v>55.0</v>
      </c>
      <c r="D46" s="62">
        <f t="shared" si="2"/>
        <v>16.36363636</v>
      </c>
    </row>
    <row r="47">
      <c r="A47" s="79">
        <v>7.0</v>
      </c>
      <c r="B47" s="82">
        <v>13.33</v>
      </c>
      <c r="C47" s="82">
        <v>15.0</v>
      </c>
      <c r="D47" s="62">
        <f t="shared" si="2"/>
        <v>-11.13333333</v>
      </c>
    </row>
    <row r="48">
      <c r="A48" s="79">
        <v>8.0</v>
      </c>
      <c r="B48" s="67">
        <v>6.07</v>
      </c>
      <c r="C48" s="67">
        <v>7.0</v>
      </c>
      <c r="D48" s="62">
        <f t="shared" si="2"/>
        <v>-13.28571429</v>
      </c>
    </row>
    <row r="49">
      <c r="A49" s="79">
        <v>9.0</v>
      </c>
      <c r="B49" s="83"/>
      <c r="C49" s="83"/>
      <c r="D49" s="84"/>
    </row>
    <row r="50">
      <c r="A50" s="79">
        <v>10.0</v>
      </c>
      <c r="B50" s="83"/>
      <c r="C50" s="83"/>
      <c r="D50" s="84"/>
    </row>
    <row r="51">
      <c r="A51" s="85">
        <v>11.0</v>
      </c>
      <c r="B51" s="86"/>
      <c r="C51" s="86"/>
      <c r="D51" s="87"/>
    </row>
    <row r="56">
      <c r="A56" s="76" t="s">
        <v>6</v>
      </c>
    </row>
    <row r="58">
      <c r="A58" s="77" t="s">
        <v>11</v>
      </c>
      <c r="B58" s="78" t="s">
        <v>12</v>
      </c>
      <c r="C58" s="78" t="s">
        <v>13</v>
      </c>
      <c r="D58" s="78" t="s">
        <v>14</v>
      </c>
    </row>
    <row r="59">
      <c r="A59" s="79">
        <v>2.0</v>
      </c>
      <c r="B59" s="80">
        <v>2.33</v>
      </c>
      <c r="C59" s="80">
        <v>7.0</v>
      </c>
      <c r="D59" s="88">
        <f t="shared" ref="D59:D64" si="3">((B59-C59)/C59)*100</f>
        <v>-66.71428571</v>
      </c>
    </row>
    <row r="60">
      <c r="A60" s="79">
        <v>3.0</v>
      </c>
      <c r="B60" s="80">
        <v>5.67</v>
      </c>
      <c r="C60" s="80">
        <v>6.0</v>
      </c>
      <c r="D60" s="62">
        <f t="shared" si="3"/>
        <v>-5.5</v>
      </c>
    </row>
    <row r="61">
      <c r="A61" s="79">
        <v>4.0</v>
      </c>
      <c r="B61" s="80">
        <v>17.5</v>
      </c>
      <c r="C61" s="80">
        <v>11.0</v>
      </c>
      <c r="D61" s="62">
        <f t="shared" si="3"/>
        <v>59.09090909</v>
      </c>
    </row>
    <row r="62">
      <c r="A62" s="79">
        <v>5.0</v>
      </c>
      <c r="B62" s="81">
        <v>13.5</v>
      </c>
      <c r="C62" s="80">
        <v>12.0</v>
      </c>
      <c r="D62" s="62">
        <f t="shared" si="3"/>
        <v>12.5</v>
      </c>
    </row>
    <row r="63">
      <c r="A63" s="79">
        <v>6.0</v>
      </c>
      <c r="B63" s="79">
        <v>57.0</v>
      </c>
      <c r="C63" s="80">
        <v>55.0</v>
      </c>
      <c r="D63" s="62">
        <f t="shared" si="3"/>
        <v>3.636363636</v>
      </c>
    </row>
    <row r="64">
      <c r="A64" s="79">
        <v>7.0</v>
      </c>
      <c r="B64" s="82">
        <v>13.3</v>
      </c>
      <c r="C64" s="82">
        <v>15.0</v>
      </c>
      <c r="D64" s="62">
        <f t="shared" si="3"/>
        <v>-11.33333333</v>
      </c>
    </row>
    <row r="65">
      <c r="A65" s="79">
        <v>8.0</v>
      </c>
      <c r="B65" s="67">
        <v>6.0</v>
      </c>
      <c r="C65" s="67">
        <v>7.0</v>
      </c>
      <c r="D65" s="84">
        <f>(B65-C65)/C65</f>
        <v>-0.1428571429</v>
      </c>
    </row>
    <row r="66">
      <c r="A66" s="79">
        <v>9.0</v>
      </c>
      <c r="B66" s="84"/>
      <c r="C66" s="84"/>
      <c r="D66" s="84"/>
    </row>
    <row r="67">
      <c r="A67" s="79">
        <v>10.0</v>
      </c>
      <c r="B67" s="84"/>
      <c r="C67" s="84"/>
      <c r="D67" s="84"/>
    </row>
    <row r="68">
      <c r="A68" s="85">
        <v>11.0</v>
      </c>
      <c r="B68" s="87"/>
      <c r="C68" s="87"/>
      <c r="D68" s="87"/>
    </row>
    <row r="69">
      <c r="A69" s="89"/>
      <c r="B69" s="89"/>
      <c r="C69" s="89"/>
      <c r="D69" s="89"/>
    </row>
    <row r="70">
      <c r="A70" s="89"/>
      <c r="B70" s="89"/>
      <c r="C70" s="89"/>
      <c r="D70" s="89"/>
    </row>
    <row r="71">
      <c r="A71" s="89"/>
      <c r="B71" s="89"/>
      <c r="C71" s="89"/>
      <c r="D71" s="89"/>
    </row>
    <row r="72">
      <c r="A72" s="89"/>
      <c r="B72" s="89"/>
      <c r="C72" s="89"/>
      <c r="D72" s="89"/>
    </row>
    <row r="73">
      <c r="A73" s="90" t="s">
        <v>9</v>
      </c>
    </row>
    <row r="75">
      <c r="A75" s="77" t="s">
        <v>11</v>
      </c>
      <c r="B75" s="78" t="s">
        <v>12</v>
      </c>
      <c r="C75" s="78" t="s">
        <v>13</v>
      </c>
      <c r="D75" s="78" t="s">
        <v>14</v>
      </c>
    </row>
    <row r="76">
      <c r="A76" s="79">
        <v>2.0</v>
      </c>
      <c r="B76" s="80">
        <v>6.33</v>
      </c>
      <c r="C76" s="80">
        <v>8.0</v>
      </c>
      <c r="D76" s="62">
        <f t="shared" ref="D76:D82" si="4">((B76-C76)/C76)*100</f>
        <v>-20.875</v>
      </c>
    </row>
    <row r="77">
      <c r="A77" s="79">
        <v>3.0</v>
      </c>
      <c r="B77" s="80">
        <v>8.02</v>
      </c>
      <c r="C77" s="80">
        <v>8.0</v>
      </c>
      <c r="D77" s="62">
        <f t="shared" si="4"/>
        <v>0.25</v>
      </c>
    </row>
    <row r="78">
      <c r="A78" s="79">
        <v>4.0</v>
      </c>
      <c r="B78" s="80">
        <v>17.58</v>
      </c>
      <c r="C78" s="80">
        <v>12.0</v>
      </c>
      <c r="D78" s="62">
        <f t="shared" si="4"/>
        <v>46.5</v>
      </c>
    </row>
    <row r="79">
      <c r="A79" s="79">
        <v>5.0</v>
      </c>
      <c r="B79" s="81">
        <v>11.37</v>
      </c>
      <c r="C79" s="80">
        <v>12.0</v>
      </c>
      <c r="D79" s="62">
        <f t="shared" si="4"/>
        <v>-5.25</v>
      </c>
    </row>
    <row r="80">
      <c r="A80" s="79">
        <v>6.0</v>
      </c>
      <c r="B80" s="79">
        <v>63.73</v>
      </c>
      <c r="C80" s="80">
        <v>55.0</v>
      </c>
      <c r="D80" s="62">
        <f t="shared" si="4"/>
        <v>15.87272727</v>
      </c>
    </row>
    <row r="81">
      <c r="A81" s="79">
        <v>7.0</v>
      </c>
      <c r="B81" s="82">
        <v>13.33</v>
      </c>
      <c r="C81" s="82">
        <v>15.0</v>
      </c>
      <c r="D81" s="62">
        <f t="shared" si="4"/>
        <v>-11.13333333</v>
      </c>
    </row>
    <row r="82">
      <c r="A82" s="79">
        <v>8.0</v>
      </c>
      <c r="B82" s="82">
        <v>6.85</v>
      </c>
      <c r="C82" s="82">
        <v>7.0</v>
      </c>
      <c r="D82" s="62">
        <f t="shared" si="4"/>
        <v>-2.142857143</v>
      </c>
    </row>
    <row r="83">
      <c r="A83" s="79">
        <v>9.0</v>
      </c>
      <c r="B83" s="84"/>
      <c r="C83" s="84"/>
      <c r="D83" s="84"/>
    </row>
    <row r="84">
      <c r="A84" s="79">
        <v>10.0</v>
      </c>
      <c r="B84" s="84"/>
      <c r="C84" s="84"/>
      <c r="D84" s="84"/>
    </row>
    <row r="85">
      <c r="A85" s="69">
        <v>11.0</v>
      </c>
      <c r="B85" s="87"/>
      <c r="C85" s="87"/>
      <c r="D85" s="87"/>
    </row>
    <row r="86">
      <c r="A86" s="89"/>
      <c r="B86" s="89"/>
      <c r="C86" s="89"/>
      <c r="D86" s="89"/>
    </row>
    <row r="87">
      <c r="A87" s="89"/>
      <c r="B87" s="89"/>
      <c r="C87" s="89"/>
      <c r="D87" s="89"/>
    </row>
    <row r="88">
      <c r="A88" s="89"/>
      <c r="B88" s="89"/>
      <c r="C88" s="89"/>
      <c r="D88" s="89"/>
    </row>
    <row r="89">
      <c r="A89" s="89"/>
      <c r="B89" s="89"/>
      <c r="C89" s="89"/>
      <c r="D89" s="89"/>
    </row>
    <row r="90">
      <c r="A90" s="76" t="s">
        <v>8</v>
      </c>
    </row>
    <row r="92">
      <c r="A92" s="77" t="s">
        <v>11</v>
      </c>
      <c r="B92" s="78" t="s">
        <v>12</v>
      </c>
      <c r="C92" s="78" t="s">
        <v>13</v>
      </c>
      <c r="D92" s="78" t="s">
        <v>14</v>
      </c>
    </row>
    <row r="93">
      <c r="A93" s="79">
        <v>2.0</v>
      </c>
      <c r="B93" s="80">
        <v>0.0</v>
      </c>
      <c r="C93" s="91">
        <v>0.0</v>
      </c>
      <c r="D93" s="92">
        <v>0.0</v>
      </c>
    </row>
    <row r="94">
      <c r="A94" s="79">
        <v>3.0</v>
      </c>
      <c r="B94" s="80">
        <v>7.02</v>
      </c>
      <c r="C94" s="80">
        <v>6.0</v>
      </c>
      <c r="D94" s="93">
        <f t="shared" ref="D94:D99" si="5">((B94-C94)/C94)*100</f>
        <v>17</v>
      </c>
    </row>
    <row r="95">
      <c r="A95" s="79">
        <v>4.0</v>
      </c>
      <c r="B95" s="80">
        <v>9.16</v>
      </c>
      <c r="C95" s="80">
        <v>8.0</v>
      </c>
      <c r="D95" s="93">
        <f t="shared" si="5"/>
        <v>14.5</v>
      </c>
    </row>
    <row r="96">
      <c r="A96" s="79">
        <v>5.0</v>
      </c>
      <c r="B96" s="81">
        <v>6.45</v>
      </c>
      <c r="C96" s="80">
        <v>8.0</v>
      </c>
      <c r="D96" s="93">
        <f t="shared" si="5"/>
        <v>-19.375</v>
      </c>
    </row>
    <row r="97">
      <c r="A97" s="79">
        <v>6.0</v>
      </c>
      <c r="B97" s="79">
        <v>39.89</v>
      </c>
      <c r="C97" s="80">
        <v>40.0</v>
      </c>
      <c r="D97" s="93">
        <f t="shared" si="5"/>
        <v>-0.275</v>
      </c>
    </row>
    <row r="98">
      <c r="A98" s="79">
        <v>7.0</v>
      </c>
      <c r="B98" s="82">
        <v>11.07</v>
      </c>
      <c r="C98" s="82">
        <v>12.0</v>
      </c>
      <c r="D98" s="93">
        <f t="shared" si="5"/>
        <v>-7.75</v>
      </c>
    </row>
    <row r="99">
      <c r="A99" s="79">
        <v>8.0</v>
      </c>
      <c r="B99" s="67">
        <v>6.38</v>
      </c>
      <c r="C99" s="67">
        <v>7.0</v>
      </c>
      <c r="D99" s="93">
        <f t="shared" si="5"/>
        <v>-8.857142857</v>
      </c>
    </row>
    <row r="100">
      <c r="A100" s="79">
        <v>9.0</v>
      </c>
      <c r="B100" s="84"/>
      <c r="C100" s="84"/>
      <c r="D100" s="94"/>
    </row>
    <row r="101">
      <c r="A101" s="79">
        <v>10.0</v>
      </c>
      <c r="B101" s="84"/>
      <c r="C101" s="84"/>
      <c r="D101" s="94"/>
    </row>
    <row r="102">
      <c r="A102" s="85">
        <v>11.0</v>
      </c>
      <c r="B102" s="87"/>
      <c r="C102" s="87"/>
      <c r="D102" s="95"/>
    </row>
    <row r="103">
      <c r="A103" s="89"/>
      <c r="B103" s="89"/>
      <c r="C103" s="89"/>
      <c r="D103" s="89"/>
    </row>
    <row r="104">
      <c r="A104" s="89"/>
      <c r="B104" s="89"/>
      <c r="C104" s="89"/>
      <c r="D104" s="89"/>
    </row>
    <row r="105">
      <c r="A105" s="89"/>
      <c r="B105" s="89"/>
      <c r="C105" s="89"/>
      <c r="D105" s="89"/>
    </row>
    <row r="106">
      <c r="A106" s="89"/>
      <c r="B106" s="89"/>
      <c r="C106" s="89"/>
      <c r="D106" s="89"/>
    </row>
    <row r="107">
      <c r="A107" s="96" t="s">
        <v>7</v>
      </c>
    </row>
    <row r="109">
      <c r="A109" s="77" t="s">
        <v>11</v>
      </c>
      <c r="B109" s="78" t="s">
        <v>12</v>
      </c>
      <c r="C109" s="78" t="s">
        <v>13</v>
      </c>
      <c r="D109" s="78" t="s">
        <v>14</v>
      </c>
    </row>
    <row r="110">
      <c r="A110" s="79">
        <v>2.0</v>
      </c>
      <c r="B110" s="80">
        <v>6.33</v>
      </c>
      <c r="C110" s="80">
        <v>8.0</v>
      </c>
      <c r="D110" s="62">
        <f t="shared" ref="D110:D116" si="6">((B110-C110)/C110)*100</f>
        <v>-20.875</v>
      </c>
    </row>
    <row r="111">
      <c r="A111" s="79">
        <v>3.0</v>
      </c>
      <c r="B111" s="80">
        <v>5.66</v>
      </c>
      <c r="C111" s="80">
        <v>6.0</v>
      </c>
      <c r="D111" s="62">
        <f t="shared" si="6"/>
        <v>-5.666666667</v>
      </c>
    </row>
    <row r="112">
      <c r="A112" s="79">
        <v>4.0</v>
      </c>
      <c r="B112" s="80">
        <v>11.92</v>
      </c>
      <c r="C112" s="80">
        <v>12.0</v>
      </c>
      <c r="D112" s="62">
        <f t="shared" si="6"/>
        <v>-0.6666666667</v>
      </c>
    </row>
    <row r="113">
      <c r="A113" s="79">
        <v>5.0</v>
      </c>
      <c r="B113" s="81">
        <v>7.58</v>
      </c>
      <c r="C113" s="80">
        <v>8.0</v>
      </c>
      <c r="D113" s="62">
        <f t="shared" si="6"/>
        <v>-5.25</v>
      </c>
    </row>
    <row r="114">
      <c r="A114" s="79">
        <v>6.0</v>
      </c>
      <c r="B114" s="79">
        <v>49.43</v>
      </c>
      <c r="C114" s="80">
        <v>50.0</v>
      </c>
      <c r="D114" s="62">
        <f t="shared" si="6"/>
        <v>-1.14</v>
      </c>
    </row>
    <row r="115">
      <c r="A115" s="79">
        <v>7.0</v>
      </c>
      <c r="B115" s="82">
        <v>13.72</v>
      </c>
      <c r="C115" s="82">
        <v>15.0</v>
      </c>
      <c r="D115" s="62">
        <f t="shared" si="6"/>
        <v>-8.533333333</v>
      </c>
    </row>
    <row r="116">
      <c r="A116" s="79">
        <v>8.0</v>
      </c>
      <c r="B116" s="82">
        <v>6.08</v>
      </c>
      <c r="C116" s="82">
        <v>6.0</v>
      </c>
      <c r="D116" s="62">
        <f t="shared" si="6"/>
        <v>1.333333333</v>
      </c>
    </row>
    <row r="117">
      <c r="A117" s="79">
        <v>9.0</v>
      </c>
      <c r="B117" s="84"/>
      <c r="C117" s="84"/>
      <c r="D117" s="62"/>
    </row>
    <row r="118">
      <c r="A118" s="79">
        <v>10.0</v>
      </c>
      <c r="B118" s="84"/>
      <c r="C118" s="84"/>
      <c r="D118" s="62"/>
    </row>
    <row r="119">
      <c r="A119" s="85">
        <v>11.0</v>
      </c>
      <c r="B119" s="87"/>
      <c r="C119" s="87"/>
      <c r="D119" s="97"/>
    </row>
    <row r="124">
      <c r="A124" s="98" t="s">
        <v>10</v>
      </c>
    </row>
    <row r="125">
      <c r="A125" s="99" t="s">
        <v>11</v>
      </c>
      <c r="B125" s="100" t="s">
        <v>12</v>
      </c>
      <c r="C125" s="100" t="s">
        <v>13</v>
      </c>
      <c r="D125" s="100" t="s">
        <v>14</v>
      </c>
    </row>
    <row r="126">
      <c r="A126" s="101">
        <v>8.0</v>
      </c>
      <c r="B126" s="102">
        <v>6.3</v>
      </c>
      <c r="C126" s="102">
        <v>6.0</v>
      </c>
      <c r="D126" s="62">
        <f t="shared" ref="D126:D134" si="7">((B126-C126)/C126)*100</f>
        <v>5</v>
      </c>
    </row>
    <row r="127">
      <c r="A127" s="101">
        <v>9.0</v>
      </c>
      <c r="B127" s="63"/>
      <c r="C127" s="64"/>
      <c r="D127" s="62" t="str">
        <f t="shared" si="7"/>
        <v>#DIV/0!</v>
      </c>
    </row>
    <row r="128">
      <c r="A128" s="101">
        <v>10.0</v>
      </c>
      <c r="B128" s="63"/>
      <c r="C128" s="63"/>
      <c r="D128" s="62" t="str">
        <f t="shared" si="7"/>
        <v>#DIV/0!</v>
      </c>
    </row>
    <row r="129">
      <c r="A129" s="101">
        <v>11.0</v>
      </c>
      <c r="B129" s="63"/>
      <c r="C129" s="63"/>
      <c r="D129" s="62" t="str">
        <f t="shared" si="7"/>
        <v>#DIV/0!</v>
      </c>
    </row>
    <row r="130">
      <c r="A130" s="101">
        <v>12.0</v>
      </c>
      <c r="B130" s="63"/>
      <c r="C130" s="63"/>
      <c r="D130" s="62" t="str">
        <f t="shared" si="7"/>
        <v>#DIV/0!</v>
      </c>
    </row>
    <row r="131">
      <c r="A131" s="101">
        <v>13.0</v>
      </c>
      <c r="B131" s="65"/>
      <c r="C131" s="63"/>
      <c r="D131" s="62" t="str">
        <f t="shared" si="7"/>
        <v>#DIV/0!</v>
      </c>
    </row>
    <row r="132">
      <c r="A132" s="101">
        <v>14.0</v>
      </c>
      <c r="B132" s="60"/>
      <c r="C132" s="63"/>
      <c r="D132" s="62" t="str">
        <f t="shared" si="7"/>
        <v>#DIV/0!</v>
      </c>
    </row>
    <row r="133">
      <c r="A133" s="101">
        <v>15.0</v>
      </c>
      <c r="B133" s="67"/>
      <c r="C133" s="67"/>
      <c r="D133" s="62" t="str">
        <f t="shared" si="7"/>
        <v>#DIV/0!</v>
      </c>
    </row>
    <row r="134">
      <c r="A134" s="101">
        <v>16.0</v>
      </c>
      <c r="B134" s="67"/>
      <c r="C134" s="67"/>
      <c r="D134" s="62" t="str">
        <f t="shared" si="7"/>
        <v>#DIV/0!</v>
      </c>
    </row>
    <row r="135">
      <c r="A135" s="60"/>
      <c r="B135" s="68"/>
      <c r="C135" s="68"/>
      <c r="D135" s="68"/>
    </row>
    <row r="136">
      <c r="A136" s="60"/>
      <c r="B136" s="68"/>
      <c r="C136" s="68"/>
      <c r="D136" s="68"/>
    </row>
    <row r="137">
      <c r="A137" s="69"/>
      <c r="B137" s="70"/>
      <c r="C137" s="70"/>
      <c r="D137" s="70"/>
    </row>
  </sheetData>
  <mergeCells count="6">
    <mergeCell ref="A39:D40"/>
    <mergeCell ref="A56:D57"/>
    <mergeCell ref="A73:D74"/>
    <mergeCell ref="A90:D91"/>
    <mergeCell ref="A107:D108"/>
    <mergeCell ref="A124:D1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71"/>
    <col customWidth="1" min="2" max="2" width="15.71"/>
    <col customWidth="1" min="3" max="3" width="48.86"/>
  </cols>
  <sheetData>
    <row r="1">
      <c r="A1" s="103" t="s">
        <v>16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>
      <c r="A2" s="103" t="s">
        <v>17</v>
      </c>
      <c r="B2" s="104"/>
      <c r="C2" s="104"/>
      <c r="D2" s="104"/>
      <c r="E2" s="104"/>
      <c r="F2" s="104"/>
      <c r="G2" s="104"/>
      <c r="H2" s="104"/>
      <c r="I2" s="104"/>
    </row>
    <row r="3">
      <c r="A3" s="104"/>
      <c r="B3" s="104"/>
      <c r="C3" s="104"/>
      <c r="D3" s="104"/>
      <c r="E3" s="104"/>
      <c r="F3" s="104"/>
      <c r="G3" s="104"/>
      <c r="H3" s="104"/>
      <c r="I3" s="104"/>
      <c r="J3" s="89"/>
      <c r="K3" s="89"/>
      <c r="L3" s="89"/>
      <c r="M3" s="89"/>
      <c r="N3" s="89"/>
      <c r="O3" s="89"/>
      <c r="P3" s="89"/>
      <c r="Q3" s="89"/>
      <c r="R3" s="89"/>
    </row>
    <row r="4">
      <c r="A4" s="105" t="s">
        <v>18</v>
      </c>
      <c r="B4" s="106" t="s">
        <v>19</v>
      </c>
      <c r="C4" s="105" t="s">
        <v>20</v>
      </c>
      <c r="D4" s="104"/>
      <c r="E4" s="104"/>
      <c r="F4" s="104"/>
      <c r="G4" s="104"/>
      <c r="H4" s="104"/>
      <c r="I4" s="104"/>
      <c r="J4" s="89"/>
      <c r="K4" s="89"/>
      <c r="L4" s="89"/>
      <c r="M4" s="89"/>
      <c r="N4" s="89"/>
      <c r="O4" s="89"/>
      <c r="P4" s="89"/>
      <c r="Q4" s="89"/>
      <c r="R4" s="89"/>
    </row>
    <row r="5">
      <c r="A5" s="104" t="s">
        <v>7</v>
      </c>
      <c r="B5" s="75">
        <v>6.0</v>
      </c>
      <c r="C5" s="103" t="s">
        <v>21</v>
      </c>
      <c r="D5" s="104"/>
      <c r="E5" s="104"/>
      <c r="F5" s="104"/>
      <c r="G5" s="104"/>
      <c r="H5" s="104"/>
      <c r="I5" s="104"/>
      <c r="J5" s="89"/>
      <c r="K5" s="89"/>
      <c r="L5" s="89"/>
      <c r="M5" s="89"/>
      <c r="N5" s="89"/>
      <c r="O5" s="89"/>
      <c r="P5" s="89"/>
      <c r="Q5" s="89"/>
      <c r="R5" s="89"/>
    </row>
    <row r="6">
      <c r="A6" s="104" t="s">
        <v>6</v>
      </c>
      <c r="B6" s="75">
        <v>7.0</v>
      </c>
      <c r="C6" s="103" t="s">
        <v>22</v>
      </c>
      <c r="D6" s="104"/>
      <c r="E6" s="104"/>
      <c r="F6" s="104"/>
      <c r="G6" s="104"/>
      <c r="H6" s="104"/>
      <c r="I6" s="104"/>
      <c r="J6" s="89"/>
      <c r="K6" s="89"/>
      <c r="L6" s="89"/>
      <c r="M6" s="89"/>
      <c r="N6" s="89"/>
      <c r="O6" s="89"/>
      <c r="P6" s="89"/>
      <c r="Q6" s="89"/>
      <c r="R6" s="89"/>
    </row>
    <row r="7">
      <c r="A7" s="104" t="s">
        <v>5</v>
      </c>
      <c r="B7" s="75">
        <v>7.0</v>
      </c>
      <c r="C7" s="107" t="s">
        <v>23</v>
      </c>
      <c r="D7" s="104"/>
      <c r="E7" s="104"/>
      <c r="F7" s="104"/>
      <c r="G7" s="104"/>
      <c r="H7" s="104"/>
      <c r="I7" s="104"/>
      <c r="J7" s="89"/>
      <c r="K7" s="89"/>
      <c r="L7" s="89"/>
      <c r="M7" s="89"/>
      <c r="N7" s="89"/>
      <c r="O7" s="89"/>
      <c r="P7" s="89"/>
      <c r="Q7" s="89"/>
      <c r="R7" s="89"/>
    </row>
    <row r="8">
      <c r="A8" s="104" t="s">
        <v>9</v>
      </c>
      <c r="B8" s="75">
        <v>7.0</v>
      </c>
      <c r="C8" s="107" t="s">
        <v>24</v>
      </c>
      <c r="D8" s="104"/>
      <c r="E8" s="104"/>
      <c r="F8" s="104"/>
      <c r="G8" s="104"/>
      <c r="H8" s="104"/>
      <c r="I8" s="104"/>
      <c r="J8" s="89"/>
      <c r="K8" s="89"/>
      <c r="L8" s="89"/>
      <c r="M8" s="89"/>
      <c r="N8" s="89"/>
      <c r="O8" s="89"/>
      <c r="P8" s="89"/>
      <c r="Q8" s="89"/>
      <c r="R8" s="89"/>
    </row>
    <row r="9">
      <c r="A9" s="103" t="s">
        <v>10</v>
      </c>
      <c r="B9" s="75">
        <v>6.0</v>
      </c>
      <c r="C9" s="103"/>
      <c r="D9" s="104"/>
      <c r="E9" s="104"/>
      <c r="F9" s="104"/>
      <c r="G9" s="104"/>
      <c r="H9" s="104"/>
      <c r="I9" s="104"/>
      <c r="J9" s="89"/>
      <c r="K9" s="89"/>
      <c r="L9" s="89"/>
      <c r="M9" s="89"/>
      <c r="N9" s="89"/>
      <c r="O9" s="89"/>
      <c r="P9" s="89"/>
      <c r="Q9" s="89"/>
      <c r="R9" s="89"/>
    </row>
    <row r="10">
      <c r="A10" s="108" t="s">
        <v>8</v>
      </c>
      <c r="B10" s="109">
        <v>7.0</v>
      </c>
      <c r="C10" s="110"/>
      <c r="D10" s="104"/>
      <c r="E10" s="104"/>
      <c r="F10" s="104"/>
      <c r="G10" s="104"/>
      <c r="H10" s="104"/>
      <c r="I10" s="104"/>
      <c r="J10" s="89"/>
      <c r="K10" s="89"/>
      <c r="L10" s="89"/>
      <c r="M10" s="89"/>
      <c r="N10" s="89"/>
      <c r="O10" s="89"/>
      <c r="P10" s="89"/>
      <c r="Q10" s="89"/>
      <c r="R10" s="89"/>
    </row>
    <row r="11">
      <c r="A11" s="104"/>
      <c r="B11" s="111"/>
      <c r="C11" s="103"/>
      <c r="D11" s="104"/>
      <c r="E11" s="104"/>
      <c r="F11" s="104"/>
      <c r="G11" s="104"/>
      <c r="H11" s="104"/>
      <c r="I11" s="104"/>
      <c r="J11" s="89"/>
      <c r="K11" s="89"/>
      <c r="L11" s="89"/>
      <c r="M11" s="89"/>
      <c r="N11" s="89"/>
      <c r="O11" s="89"/>
      <c r="P11" s="89"/>
      <c r="Q11" s="89"/>
      <c r="R11" s="89"/>
    </row>
    <row r="12">
      <c r="A12" s="104" t="s">
        <v>25</v>
      </c>
      <c r="B12" s="112">
        <f>SUM(B5:B10)</f>
        <v>40</v>
      </c>
      <c r="C12" s="104"/>
      <c r="D12" s="104"/>
      <c r="E12" s="104"/>
      <c r="F12" s="104"/>
      <c r="G12" s="104"/>
      <c r="H12" s="104"/>
      <c r="I12" s="104"/>
      <c r="J12" s="89"/>
      <c r="K12" s="89"/>
      <c r="L12" s="89"/>
      <c r="M12" s="89"/>
      <c r="N12" s="89"/>
      <c r="O12" s="89"/>
      <c r="P12" s="89"/>
      <c r="Q12" s="89"/>
      <c r="R12" s="89"/>
    </row>
    <row r="13">
      <c r="A13" s="103" t="s">
        <v>26</v>
      </c>
      <c r="B13" s="112">
        <v>36.0</v>
      </c>
      <c r="C13" s="104"/>
      <c r="D13" s="104"/>
      <c r="E13" s="104"/>
      <c r="F13" s="104"/>
      <c r="G13" s="104"/>
      <c r="H13" s="104"/>
      <c r="I13" s="104"/>
      <c r="J13" s="89"/>
      <c r="K13" s="89"/>
      <c r="L13" s="89"/>
      <c r="M13" s="89"/>
      <c r="N13" s="89"/>
      <c r="O13" s="89"/>
      <c r="P13" s="89"/>
      <c r="Q13" s="89"/>
      <c r="R13" s="89"/>
    </row>
    <row r="14">
      <c r="A14" s="104"/>
      <c r="B14" s="104"/>
      <c r="D14" s="104"/>
      <c r="E14" s="104"/>
      <c r="F14" s="104"/>
      <c r="G14" s="104"/>
      <c r="H14" s="104"/>
      <c r="I14" s="104"/>
      <c r="J14" s="89"/>
      <c r="K14" s="89"/>
      <c r="L14" s="89"/>
      <c r="M14" s="89"/>
      <c r="N14" s="89"/>
      <c r="O14" s="89"/>
      <c r="P14" s="89"/>
      <c r="Q14" s="89"/>
      <c r="R14" s="89"/>
    </row>
    <row r="15">
      <c r="A15" s="104"/>
      <c r="B15" s="104"/>
      <c r="C15" s="104"/>
      <c r="D15" s="104"/>
      <c r="E15" s="104"/>
      <c r="F15" s="104"/>
      <c r="G15" s="104"/>
      <c r="H15" s="104"/>
      <c r="I15" s="104"/>
      <c r="J15" s="89"/>
      <c r="K15" s="89"/>
      <c r="L15" s="89"/>
      <c r="M15" s="89"/>
      <c r="N15" s="89"/>
      <c r="O15" s="89"/>
      <c r="P15" s="89"/>
      <c r="Q15" s="89"/>
      <c r="R15" s="89"/>
    </row>
    <row r="16">
      <c r="A16" s="105" t="s">
        <v>27</v>
      </c>
      <c r="B16" s="104"/>
      <c r="D16" s="104"/>
      <c r="E16" s="104"/>
      <c r="F16" s="104"/>
      <c r="G16" s="104"/>
      <c r="H16" s="104"/>
      <c r="I16" s="104"/>
      <c r="J16" s="89"/>
      <c r="K16" s="89"/>
      <c r="L16" s="89"/>
      <c r="M16" s="89"/>
      <c r="N16" s="89"/>
      <c r="O16" s="89"/>
      <c r="P16" s="89"/>
      <c r="Q16" s="89"/>
      <c r="R16" s="89"/>
    </row>
    <row r="17">
      <c r="A17" s="113" t="s">
        <v>28</v>
      </c>
      <c r="B17" s="104"/>
      <c r="C17" s="104"/>
      <c r="D17" s="104"/>
      <c r="E17" s="104"/>
      <c r="F17" s="104"/>
      <c r="G17" s="104"/>
      <c r="H17" s="104"/>
      <c r="I17" s="104"/>
      <c r="J17" s="89"/>
      <c r="K17" s="89"/>
      <c r="L17" s="89"/>
      <c r="M17" s="89"/>
      <c r="N17" s="89"/>
      <c r="O17" s="89"/>
      <c r="P17" s="89"/>
      <c r="Q17" s="89"/>
      <c r="R17" s="89"/>
    </row>
    <row r="18">
      <c r="A18" s="113" t="s">
        <v>29</v>
      </c>
      <c r="B18" s="104"/>
      <c r="C18" s="104"/>
      <c r="D18" s="104"/>
      <c r="E18" s="104"/>
      <c r="F18" s="104"/>
      <c r="G18" s="104"/>
      <c r="H18" s="104"/>
      <c r="I18" s="104"/>
      <c r="J18" s="89"/>
      <c r="K18" s="89"/>
      <c r="L18" s="89"/>
      <c r="M18" s="89"/>
      <c r="N18" s="89"/>
      <c r="O18" s="89"/>
      <c r="P18" s="89"/>
      <c r="Q18" s="89"/>
      <c r="R18" s="89"/>
    </row>
    <row r="19">
      <c r="A19" s="114" t="s">
        <v>30</v>
      </c>
      <c r="B19" s="104"/>
      <c r="C19" s="104"/>
      <c r="D19" s="104"/>
      <c r="E19" s="104"/>
      <c r="F19" s="104"/>
      <c r="G19" s="104"/>
      <c r="H19" s="104"/>
      <c r="I19" s="104"/>
      <c r="J19" s="89"/>
      <c r="K19" s="89"/>
      <c r="L19" s="89"/>
      <c r="M19" s="89"/>
      <c r="N19" s="89"/>
      <c r="O19" s="89"/>
      <c r="P19" s="89"/>
      <c r="Q19" s="89"/>
      <c r="R19" s="89"/>
    </row>
    <row r="20">
      <c r="A20" s="115" t="s">
        <v>31</v>
      </c>
      <c r="B20" s="104"/>
      <c r="C20" s="104"/>
      <c r="D20" s="104"/>
      <c r="E20" s="104"/>
      <c r="F20" s="104"/>
      <c r="G20" s="104"/>
      <c r="H20" s="104"/>
      <c r="I20" s="104"/>
      <c r="J20" s="89"/>
      <c r="K20" s="89"/>
      <c r="L20" s="89"/>
      <c r="M20" s="89"/>
      <c r="N20" s="89"/>
      <c r="O20" s="89"/>
      <c r="P20" s="89"/>
      <c r="Q20" s="89"/>
      <c r="R20" s="89"/>
    </row>
    <row r="21">
      <c r="A21" s="104"/>
      <c r="B21" s="104"/>
      <c r="C21" s="104"/>
      <c r="D21" s="104"/>
      <c r="E21" s="104"/>
      <c r="F21" s="104"/>
      <c r="G21" s="104"/>
      <c r="H21" s="104"/>
      <c r="I21" s="104"/>
      <c r="J21" s="89"/>
      <c r="K21" s="89"/>
      <c r="L21" s="89"/>
      <c r="M21" s="89"/>
      <c r="N21" s="89"/>
      <c r="O21" s="89"/>
      <c r="P21" s="89"/>
      <c r="Q21" s="89"/>
      <c r="R21" s="89"/>
    </row>
    <row r="22">
      <c r="A22" s="104"/>
      <c r="B22" s="104"/>
      <c r="C22" s="104"/>
      <c r="D22" s="104"/>
      <c r="E22" s="104"/>
      <c r="F22" s="104"/>
      <c r="G22" s="104"/>
      <c r="H22" s="104"/>
      <c r="I22" s="104"/>
      <c r="J22" s="89"/>
      <c r="K22" s="89"/>
      <c r="L22" s="89"/>
      <c r="M22" s="89"/>
      <c r="N22" s="89"/>
      <c r="O22" s="89"/>
      <c r="P22" s="89"/>
      <c r="Q22" s="89"/>
      <c r="R22" s="89"/>
    </row>
    <row r="23">
      <c r="A23" s="104"/>
      <c r="B23" s="104"/>
      <c r="C23" s="104"/>
      <c r="D23" s="104"/>
      <c r="E23" s="104"/>
      <c r="F23" s="104"/>
      <c r="G23" s="104"/>
      <c r="H23" s="104"/>
      <c r="I23" s="104"/>
      <c r="J23" s="89"/>
      <c r="K23" s="89"/>
      <c r="L23" s="89"/>
      <c r="M23" s="89"/>
      <c r="N23" s="89"/>
      <c r="O23" s="89"/>
      <c r="P23" s="89"/>
      <c r="Q23" s="89"/>
      <c r="R23" s="89"/>
    </row>
    <row r="24">
      <c r="A24" s="104"/>
      <c r="B24" s="104"/>
      <c r="C24" s="104"/>
      <c r="D24" s="104"/>
      <c r="E24" s="104"/>
      <c r="F24" s="104"/>
      <c r="G24" s="104"/>
      <c r="H24" s="104"/>
      <c r="I24" s="104"/>
      <c r="J24" s="89"/>
      <c r="K24" s="89"/>
      <c r="L24" s="89"/>
      <c r="M24" s="89"/>
      <c r="N24" s="89"/>
      <c r="O24" s="89"/>
      <c r="P24" s="89"/>
      <c r="Q24" s="89"/>
      <c r="R24" s="89"/>
    </row>
    <row r="25">
      <c r="A25" s="104"/>
      <c r="B25" s="104"/>
      <c r="C25" s="104"/>
      <c r="D25" s="104"/>
      <c r="E25" s="104"/>
      <c r="F25" s="104"/>
      <c r="G25" s="104"/>
      <c r="H25" s="104"/>
      <c r="I25" s="104"/>
      <c r="J25" s="89"/>
      <c r="K25" s="89"/>
      <c r="L25" s="89"/>
      <c r="M25" s="89"/>
      <c r="N25" s="89"/>
      <c r="O25" s="89"/>
      <c r="P25" s="89"/>
      <c r="Q25" s="89"/>
      <c r="R25" s="89"/>
    </row>
    <row r="26">
      <c r="A26" s="104"/>
      <c r="B26" s="104"/>
      <c r="C26" s="104"/>
      <c r="D26" s="104"/>
      <c r="E26" s="104"/>
      <c r="F26" s="104"/>
      <c r="G26" s="104"/>
      <c r="H26" s="104"/>
      <c r="I26" s="104"/>
      <c r="J26" s="89"/>
      <c r="K26" s="89"/>
      <c r="L26" s="89"/>
      <c r="M26" s="89"/>
      <c r="N26" s="89"/>
      <c r="O26" s="89"/>
      <c r="P26" s="89"/>
      <c r="Q26" s="89"/>
      <c r="R26" s="89"/>
    </row>
    <row r="27">
      <c r="A27" s="104"/>
      <c r="B27" s="104"/>
      <c r="C27" s="104"/>
      <c r="D27" s="104"/>
      <c r="E27" s="104"/>
      <c r="F27" s="104"/>
      <c r="G27" s="104"/>
      <c r="H27" s="104"/>
      <c r="I27" s="104"/>
      <c r="J27" s="89"/>
      <c r="K27" s="89"/>
      <c r="L27" s="89"/>
      <c r="M27" s="89"/>
      <c r="N27" s="89"/>
      <c r="O27" s="89"/>
      <c r="P27" s="89"/>
      <c r="Q27" s="89"/>
      <c r="R27" s="89"/>
    </row>
    <row r="28">
      <c r="A28" s="104"/>
      <c r="B28" s="104"/>
      <c r="C28" s="104"/>
      <c r="D28" s="104"/>
      <c r="E28" s="104"/>
      <c r="F28" s="104"/>
      <c r="G28" s="104"/>
      <c r="H28" s="104"/>
      <c r="I28" s="104"/>
      <c r="J28" s="89"/>
      <c r="K28" s="89"/>
      <c r="L28" s="89"/>
      <c r="M28" s="89"/>
      <c r="N28" s="89"/>
      <c r="O28" s="89"/>
      <c r="P28" s="89"/>
      <c r="Q28" s="89"/>
      <c r="R28" s="89"/>
    </row>
    <row r="29">
      <c r="A29" s="104"/>
      <c r="B29" s="104"/>
      <c r="C29" s="104"/>
      <c r="D29" s="104"/>
      <c r="E29" s="104"/>
      <c r="F29" s="104"/>
      <c r="G29" s="104"/>
      <c r="H29" s="104"/>
      <c r="I29" s="104"/>
      <c r="J29" s="89"/>
      <c r="K29" s="89"/>
      <c r="L29" s="89"/>
      <c r="M29" s="89"/>
      <c r="N29" s="89"/>
      <c r="O29" s="89"/>
      <c r="P29" s="89"/>
      <c r="Q29" s="89"/>
      <c r="R29" s="89"/>
    </row>
    <row r="30">
      <c r="A30" s="104"/>
      <c r="B30" s="104"/>
      <c r="C30" s="104"/>
      <c r="D30" s="104"/>
      <c r="E30" s="104"/>
      <c r="F30" s="104"/>
      <c r="G30" s="104"/>
      <c r="H30" s="104"/>
      <c r="I30" s="104"/>
      <c r="J30" s="89"/>
      <c r="K30" s="89"/>
      <c r="L30" s="89"/>
      <c r="M30" s="89"/>
      <c r="N30" s="89"/>
      <c r="O30" s="89"/>
      <c r="P30" s="89"/>
      <c r="Q30" s="89"/>
      <c r="R30" s="89"/>
    </row>
    <row r="31">
      <c r="A31" s="104"/>
      <c r="B31" s="104"/>
      <c r="C31" s="104"/>
      <c r="D31" s="104"/>
      <c r="E31" s="104"/>
      <c r="F31" s="104"/>
      <c r="G31" s="104"/>
      <c r="H31" s="104"/>
      <c r="I31" s="104"/>
      <c r="J31" s="89"/>
      <c r="K31" s="89"/>
      <c r="L31" s="89"/>
      <c r="M31" s="89"/>
      <c r="N31" s="89"/>
      <c r="O31" s="89"/>
      <c r="P31" s="89"/>
      <c r="Q31" s="89"/>
      <c r="R31" s="89"/>
    </row>
    <row r="32">
      <c r="A32" s="104"/>
      <c r="B32" s="104"/>
      <c r="C32" s="104"/>
      <c r="D32" s="104"/>
      <c r="E32" s="104"/>
      <c r="F32" s="104"/>
      <c r="G32" s="104"/>
      <c r="H32" s="104"/>
      <c r="I32" s="104"/>
      <c r="J32" s="89"/>
      <c r="K32" s="89"/>
      <c r="L32" s="89"/>
      <c r="M32" s="89"/>
      <c r="N32" s="89"/>
      <c r="O32" s="89"/>
      <c r="P32" s="89"/>
      <c r="Q32" s="89"/>
      <c r="R32" s="89"/>
    </row>
    <row r="33">
      <c r="A33" s="104"/>
      <c r="B33" s="104"/>
      <c r="C33" s="104"/>
      <c r="D33" s="104"/>
      <c r="E33" s="104"/>
      <c r="F33" s="104"/>
      <c r="G33" s="104"/>
      <c r="H33" s="104"/>
      <c r="I33" s="104"/>
      <c r="J33" s="89"/>
      <c r="K33" s="89"/>
      <c r="L33" s="89"/>
      <c r="M33" s="89"/>
      <c r="N33" s="89"/>
      <c r="O33" s="89"/>
      <c r="P33" s="89"/>
      <c r="Q33" s="89"/>
      <c r="R33" s="89"/>
    </row>
    <row r="34">
      <c r="A34" s="104"/>
      <c r="B34" s="104"/>
      <c r="C34" s="104"/>
      <c r="D34" s="104"/>
      <c r="E34" s="104"/>
      <c r="F34" s="104"/>
      <c r="G34" s="104"/>
      <c r="H34" s="104"/>
      <c r="I34" s="104"/>
      <c r="J34" s="89"/>
      <c r="K34" s="89"/>
      <c r="L34" s="89"/>
      <c r="M34" s="89"/>
      <c r="N34" s="89"/>
      <c r="O34" s="89"/>
      <c r="P34" s="89"/>
      <c r="Q34" s="89"/>
      <c r="R34" s="89"/>
    </row>
    <row r="35">
      <c r="A35" s="104"/>
      <c r="B35" s="104"/>
      <c r="C35" s="104"/>
      <c r="D35" s="104"/>
      <c r="E35" s="104"/>
      <c r="F35" s="104"/>
      <c r="G35" s="104"/>
      <c r="H35" s="104"/>
      <c r="I35" s="104"/>
      <c r="J35" s="89"/>
      <c r="K35" s="89"/>
      <c r="L35" s="89"/>
      <c r="M35" s="89"/>
      <c r="N35" s="89"/>
      <c r="O35" s="89"/>
      <c r="P35" s="89"/>
      <c r="Q35" s="89"/>
      <c r="R35" s="89"/>
    </row>
    <row r="36">
      <c r="A36" s="104"/>
      <c r="B36" s="104"/>
      <c r="C36" s="104"/>
      <c r="D36" s="104"/>
      <c r="E36" s="104"/>
      <c r="F36" s="104"/>
      <c r="G36" s="104"/>
      <c r="H36" s="104"/>
      <c r="I36" s="104"/>
      <c r="J36" s="89"/>
      <c r="K36" s="89"/>
      <c r="L36" s="89"/>
      <c r="M36" s="89"/>
      <c r="N36" s="89"/>
      <c r="O36" s="89"/>
      <c r="P36" s="89"/>
      <c r="Q36" s="89"/>
      <c r="R36" s="89"/>
    </row>
    <row r="37">
      <c r="A37" s="104"/>
      <c r="B37" s="104"/>
      <c r="C37" s="104"/>
      <c r="D37" s="104"/>
      <c r="E37" s="104"/>
      <c r="F37" s="104"/>
      <c r="G37" s="104"/>
      <c r="H37" s="104"/>
      <c r="I37" s="104"/>
      <c r="J37" s="89"/>
      <c r="K37" s="89"/>
      <c r="L37" s="89"/>
      <c r="M37" s="89"/>
      <c r="N37" s="89"/>
      <c r="O37" s="89"/>
      <c r="P37" s="89"/>
      <c r="Q37" s="89"/>
      <c r="R37" s="89"/>
    </row>
    <row r="38">
      <c r="A38" s="104"/>
      <c r="B38" s="104"/>
      <c r="C38" s="104"/>
      <c r="D38" s="104"/>
      <c r="E38" s="104"/>
      <c r="F38" s="104"/>
      <c r="G38" s="104"/>
      <c r="H38" s="104"/>
      <c r="I38" s="104"/>
      <c r="J38" s="89"/>
      <c r="K38" s="89"/>
      <c r="L38" s="89"/>
      <c r="M38" s="89"/>
      <c r="N38" s="89"/>
      <c r="O38" s="89"/>
      <c r="P38" s="89"/>
      <c r="Q38" s="89"/>
      <c r="R38" s="89"/>
    </row>
    <row r="39">
      <c r="A39" s="104"/>
      <c r="B39" s="104"/>
      <c r="C39" s="104"/>
      <c r="D39" s="104"/>
      <c r="E39" s="104"/>
      <c r="F39" s="104"/>
      <c r="G39" s="104"/>
      <c r="H39" s="104"/>
      <c r="I39" s="104"/>
    </row>
    <row r="40">
      <c r="A40" s="104"/>
      <c r="B40" s="104"/>
      <c r="C40" s="104"/>
      <c r="D40" s="104"/>
      <c r="E40" s="104"/>
      <c r="F40" s="104"/>
      <c r="G40" s="104"/>
      <c r="H40" s="104"/>
      <c r="I40" s="104"/>
    </row>
    <row r="41">
      <c r="A41" s="104"/>
      <c r="B41" s="104"/>
      <c r="C41" s="104"/>
      <c r="D41" s="104"/>
      <c r="E41" s="104"/>
      <c r="F41" s="104"/>
      <c r="G41" s="104"/>
      <c r="H41" s="104"/>
      <c r="I41" s="104"/>
    </row>
    <row r="42">
      <c r="A42" s="104"/>
      <c r="B42" s="104"/>
      <c r="C42" s="104"/>
      <c r="D42" s="104"/>
      <c r="E42" s="104"/>
      <c r="F42" s="104"/>
      <c r="G42" s="104"/>
      <c r="H42" s="104"/>
      <c r="I42" s="104"/>
    </row>
    <row r="43">
      <c r="A43" s="104"/>
      <c r="B43" s="104"/>
      <c r="C43" s="104"/>
      <c r="D43" s="104"/>
      <c r="E43" s="104"/>
      <c r="F43" s="104"/>
      <c r="G43" s="104"/>
      <c r="H43" s="104"/>
      <c r="I43" s="104"/>
    </row>
    <row r="44">
      <c r="A44" s="104"/>
      <c r="B44" s="104"/>
      <c r="C44" s="104"/>
      <c r="D44" s="104"/>
      <c r="E44" s="104"/>
      <c r="F44" s="104"/>
      <c r="G44" s="104"/>
      <c r="H44" s="104"/>
      <c r="I44" s="104"/>
    </row>
    <row r="45">
      <c r="A45" s="104"/>
      <c r="B45" s="104"/>
      <c r="C45" s="104"/>
      <c r="D45" s="104"/>
      <c r="E45" s="104"/>
      <c r="F45" s="104"/>
      <c r="G45" s="104"/>
      <c r="H45" s="104"/>
      <c r="I45" s="104"/>
    </row>
    <row r="46">
      <c r="A46" s="104"/>
      <c r="B46" s="104"/>
      <c r="C46" s="104"/>
      <c r="D46" s="104"/>
      <c r="E46" s="104"/>
      <c r="F46" s="104"/>
      <c r="G46" s="104"/>
      <c r="H46" s="104"/>
      <c r="I46" s="104"/>
    </row>
    <row r="47">
      <c r="A47" s="104"/>
      <c r="B47" s="104"/>
      <c r="C47" s="104"/>
      <c r="D47" s="104"/>
      <c r="E47" s="104"/>
      <c r="F47" s="104"/>
      <c r="G47" s="104"/>
      <c r="H47" s="104"/>
      <c r="I47" s="104"/>
    </row>
    <row r="48">
      <c r="A48" s="104"/>
      <c r="B48" s="104"/>
      <c r="C48" s="104"/>
      <c r="D48" s="104"/>
      <c r="E48" s="104"/>
      <c r="F48" s="104"/>
      <c r="G48" s="104"/>
      <c r="H48" s="104"/>
      <c r="I48" s="104"/>
    </row>
    <row r="49">
      <c r="A49" s="104"/>
      <c r="B49" s="104"/>
      <c r="C49" s="104"/>
      <c r="D49" s="104"/>
      <c r="E49" s="104"/>
      <c r="F49" s="104"/>
      <c r="G49" s="104"/>
      <c r="H49" s="104"/>
      <c r="I49" s="104"/>
    </row>
    <row r="50">
      <c r="A50" s="104"/>
      <c r="B50" s="104"/>
      <c r="C50" s="104"/>
      <c r="D50" s="104"/>
      <c r="E50" s="104"/>
      <c r="F50" s="104"/>
      <c r="G50" s="104"/>
      <c r="H50" s="104"/>
      <c r="I50" s="104"/>
    </row>
    <row r="51">
      <c r="A51" s="104"/>
      <c r="B51" s="104"/>
      <c r="C51" s="104"/>
      <c r="D51" s="104"/>
      <c r="E51" s="104"/>
      <c r="F51" s="104"/>
      <c r="G51" s="104"/>
      <c r="H51" s="104"/>
      <c r="I51" s="104"/>
    </row>
    <row r="52">
      <c r="A52" s="104"/>
      <c r="B52" s="104"/>
      <c r="C52" s="104"/>
      <c r="D52" s="104"/>
      <c r="E52" s="104"/>
      <c r="F52" s="104"/>
      <c r="G52" s="104"/>
      <c r="H52" s="104"/>
      <c r="I52" s="104"/>
    </row>
    <row r="53">
      <c r="A53" s="104"/>
      <c r="B53" s="104"/>
      <c r="C53" s="104"/>
      <c r="D53" s="104"/>
      <c r="E53" s="104"/>
      <c r="F53" s="104"/>
      <c r="G53" s="104"/>
      <c r="H53" s="104"/>
      <c r="I53" s="104"/>
    </row>
    <row r="54">
      <c r="A54" s="104"/>
      <c r="B54" s="104"/>
      <c r="C54" s="104"/>
      <c r="D54" s="104"/>
      <c r="E54" s="104"/>
      <c r="F54" s="104"/>
      <c r="G54" s="104"/>
      <c r="H54" s="104"/>
      <c r="I54" s="104"/>
    </row>
    <row r="55">
      <c r="A55" s="104"/>
      <c r="B55" s="104"/>
      <c r="C55" s="104"/>
      <c r="D55" s="104"/>
      <c r="E55" s="104"/>
      <c r="F55" s="104"/>
      <c r="G55" s="104"/>
      <c r="H55" s="104"/>
      <c r="I55" s="104"/>
    </row>
    <row r="56">
      <c r="A56" s="104"/>
      <c r="B56" s="104"/>
      <c r="C56" s="104"/>
      <c r="D56" s="104"/>
      <c r="E56" s="104"/>
      <c r="F56" s="104"/>
      <c r="G56" s="104"/>
      <c r="H56" s="104"/>
      <c r="I56" s="104"/>
    </row>
    <row r="57">
      <c r="A57" s="104"/>
      <c r="B57" s="104"/>
      <c r="C57" s="104"/>
      <c r="D57" s="104"/>
      <c r="E57" s="104"/>
      <c r="F57" s="104"/>
      <c r="G57" s="104"/>
      <c r="H57" s="104"/>
      <c r="I57" s="104"/>
    </row>
    <row r="58">
      <c r="A58" s="104"/>
      <c r="B58" s="104"/>
      <c r="C58" s="104"/>
      <c r="D58" s="104"/>
      <c r="E58" s="104"/>
      <c r="F58" s="104"/>
      <c r="G58" s="104"/>
      <c r="H58" s="104"/>
      <c r="I58" s="104"/>
    </row>
    <row r="59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</row>
    <row r="60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</row>
    <row r="61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</row>
    <row r="62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</row>
    <row r="63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</row>
    <row r="64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</row>
    <row r="65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</row>
    <row r="66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</row>
    <row r="67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</row>
    <row r="68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</row>
    <row r="69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</row>
    <row r="70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</row>
    <row r="71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</row>
    <row r="72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</row>
    <row r="73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</row>
    <row r="74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</row>
    <row r="7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</row>
    <row r="76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</row>
    <row r="77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</row>
    <row r="78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</row>
    <row r="79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</row>
    <row r="80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</row>
    <row r="81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</row>
    <row r="82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</row>
    <row r="83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</row>
    <row r="84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</row>
    <row r="8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</row>
    <row r="86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</row>
    <row r="87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</row>
    <row r="88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</row>
    <row r="89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</row>
    <row r="90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</row>
    <row r="91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</row>
    <row r="92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</row>
    <row r="93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</row>
    <row r="94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</row>
    <row r="95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</row>
    <row r="96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</row>
    <row r="97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</row>
    <row r="98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</row>
    <row r="99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</row>
    <row r="100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</row>
    <row r="101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</row>
    <row r="102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</row>
    <row r="103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</row>
    <row r="104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</row>
    <row r="105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</row>
    <row r="106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</row>
    <row r="107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</row>
    <row r="108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</row>
    <row r="109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</row>
    <row r="110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</row>
    <row r="111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</row>
    <row r="112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</row>
    <row r="113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</row>
    <row r="114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</row>
    <row r="115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</row>
    <row r="116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</row>
    <row r="117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</row>
    <row r="118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</row>
    <row r="119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</row>
    <row r="120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</row>
    <row r="121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</row>
    <row r="122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</row>
    <row r="123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</row>
    <row r="124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</row>
    <row r="125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</row>
    <row r="126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</row>
    <row r="127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</row>
    <row r="128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</row>
    <row r="129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</row>
    <row r="130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</row>
    <row r="131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</row>
    <row r="132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</row>
    <row r="133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</row>
    <row r="134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</row>
    <row r="135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</row>
    <row r="136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</row>
    <row r="137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</row>
    <row r="138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</row>
    <row r="139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</row>
    <row r="140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</row>
    <row r="141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</row>
    <row r="142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</row>
    <row r="143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</row>
    <row r="144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</row>
    <row r="145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</row>
    <row r="146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</row>
    <row r="147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</row>
    <row r="148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</row>
    <row r="149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</row>
    <row r="150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</row>
    <row r="151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</row>
    <row r="152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</row>
    <row r="153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</row>
    <row r="154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</row>
    <row r="155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</row>
    <row r="156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</row>
    <row r="157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</row>
    <row r="158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</row>
    <row r="159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</row>
    <row r="160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</row>
    <row r="161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</row>
    <row r="162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</row>
    <row r="163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</row>
    <row r="164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</row>
    <row r="165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</row>
    <row r="166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</row>
    <row r="167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</row>
    <row r="168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</row>
    <row r="169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</row>
    <row r="170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</row>
    <row r="171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</row>
    <row r="172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</row>
    <row r="173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</row>
    <row r="174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</row>
    <row r="175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</row>
    <row r="176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</row>
    <row r="177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</row>
    <row r="178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</row>
    <row r="179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</row>
    <row r="180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</row>
    <row r="181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</row>
    <row r="182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</row>
    <row r="183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</row>
    <row r="184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</row>
    <row r="185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</row>
    <row r="186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</row>
    <row r="187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</row>
    <row r="188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</row>
    <row r="189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</row>
    <row r="190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</row>
    <row r="191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</row>
    <row r="192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</row>
    <row r="193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</row>
    <row r="194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</row>
    <row r="195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</row>
    <row r="196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</row>
    <row r="197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</row>
    <row r="198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</row>
    <row r="199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</row>
    <row r="200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</row>
    <row r="201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</row>
    <row r="202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</row>
    <row r="203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</row>
    <row r="204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</row>
    <row r="205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</row>
    <row r="206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</row>
    <row r="207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</row>
    <row r="208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</row>
    <row r="209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</row>
    <row r="210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</row>
    <row r="211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</row>
    <row r="212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</row>
    <row r="213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</row>
    <row r="214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</row>
    <row r="215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</row>
    <row r="216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</row>
    <row r="217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</row>
    <row r="218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</row>
    <row r="219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</row>
    <row r="220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</row>
    <row r="221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</row>
    <row r="222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</row>
    <row r="223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</row>
    <row r="224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</row>
    <row r="225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</row>
    <row r="226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</row>
    <row r="227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</row>
    <row r="228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</row>
    <row r="229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</row>
    <row r="230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</row>
    <row r="231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</row>
    <row r="232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</row>
    <row r="233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</row>
    <row r="234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</row>
    <row r="235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</row>
    <row r="236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</row>
    <row r="237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</row>
    <row r="238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</row>
    <row r="239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</row>
    <row r="240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</row>
    <row r="241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</row>
    <row r="242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</row>
    <row r="243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</row>
    <row r="244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</row>
    <row r="245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</row>
    <row r="246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</row>
    <row r="247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</row>
    <row r="248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</row>
    <row r="249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</row>
    <row r="250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</row>
    <row r="251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</row>
    <row r="252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</row>
    <row r="253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</row>
    <row r="254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</row>
    <row r="255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</row>
    <row r="256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</row>
    <row r="257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</row>
    <row r="258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</row>
    <row r="259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</row>
    <row r="260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</row>
    <row r="261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</row>
    <row r="262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</row>
    <row r="263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</row>
    <row r="264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</row>
    <row r="265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</row>
    <row r="266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</row>
    <row r="267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</row>
    <row r="268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</row>
    <row r="269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</row>
    <row r="270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</row>
    <row r="271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</row>
    <row r="272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</row>
    <row r="273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</row>
    <row r="274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</row>
    <row r="275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</row>
    <row r="276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</row>
    <row r="277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</row>
    <row r="278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</row>
    <row r="279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</row>
    <row r="280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</row>
    <row r="281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</row>
    <row r="282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</row>
    <row r="283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</row>
    <row r="284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</row>
    <row r="285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</row>
    <row r="286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</row>
    <row r="287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</row>
    <row r="288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</row>
    <row r="289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</row>
    <row r="290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</row>
    <row r="291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</row>
    <row r="292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</row>
    <row r="293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</row>
    <row r="294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</row>
    <row r="295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</row>
    <row r="296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</row>
    <row r="297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</row>
    <row r="298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</row>
    <row r="299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</row>
    <row r="300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</row>
    <row r="301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</row>
    <row r="302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</row>
    <row r="303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</row>
    <row r="304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</row>
    <row r="305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</row>
    <row r="306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</row>
    <row r="307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</row>
    <row r="308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</row>
    <row r="309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</row>
    <row r="310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</row>
    <row r="311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</row>
    <row r="312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</row>
    <row r="313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</row>
    <row r="314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</row>
    <row r="315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</row>
    <row r="316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</row>
    <row r="317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</row>
    <row r="318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</row>
    <row r="319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</row>
    <row r="320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</row>
    <row r="321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</row>
    <row r="322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</row>
    <row r="323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</row>
    <row r="324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</row>
    <row r="325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</row>
    <row r="326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</row>
    <row r="327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</row>
    <row r="328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</row>
    <row r="329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</row>
    <row r="330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</row>
    <row r="331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</row>
    <row r="332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</row>
    <row r="333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</row>
    <row r="334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</row>
    <row r="335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</row>
    <row r="336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</row>
    <row r="337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</row>
    <row r="338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</row>
    <row r="339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</row>
    <row r="340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</row>
    <row r="341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</row>
    <row r="342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</row>
    <row r="343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</row>
    <row r="344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</row>
    <row r="345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</row>
    <row r="346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</row>
    <row r="347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</row>
    <row r="348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</row>
    <row r="349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</row>
    <row r="350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</row>
    <row r="351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</row>
    <row r="352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</row>
    <row r="353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</row>
    <row r="354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</row>
    <row r="355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</row>
    <row r="356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</row>
    <row r="357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</row>
    <row r="358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</row>
    <row r="359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</row>
    <row r="360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</row>
    <row r="361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</row>
    <row r="362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</row>
    <row r="363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</row>
    <row r="364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</row>
    <row r="365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</row>
    <row r="366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</row>
    <row r="367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</row>
    <row r="368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</row>
    <row r="369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</row>
    <row r="370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</row>
    <row r="371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</row>
    <row r="372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</row>
    <row r="373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</row>
    <row r="374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</row>
    <row r="375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</row>
    <row r="376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</row>
    <row r="377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</row>
    <row r="378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</row>
    <row r="379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</row>
    <row r="380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</row>
    <row r="381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</row>
    <row r="382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</row>
    <row r="383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</row>
    <row r="384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</row>
    <row r="385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</row>
    <row r="386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</row>
    <row r="387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</row>
    <row r="388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</row>
    <row r="389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</row>
    <row r="390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</row>
    <row r="391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</row>
    <row r="392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</row>
    <row r="393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</row>
    <row r="394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</row>
    <row r="395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</row>
    <row r="396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</row>
    <row r="397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</row>
    <row r="398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</row>
    <row r="399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</row>
    <row r="400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</row>
    <row r="401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</row>
    <row r="402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</row>
    <row r="403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</row>
    <row r="404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</row>
    <row r="405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</row>
    <row r="406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</row>
    <row r="407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</row>
    <row r="408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</row>
    <row r="409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</row>
    <row r="410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</row>
    <row r="411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</row>
    <row r="412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</row>
    <row r="413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</row>
    <row r="414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</row>
    <row r="415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</row>
    <row r="416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</row>
    <row r="417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</row>
    <row r="418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</row>
    <row r="419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</row>
    <row r="420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</row>
    <row r="421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</row>
    <row r="422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</row>
    <row r="423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</row>
    <row r="424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</row>
    <row r="425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</row>
    <row r="426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</row>
    <row r="427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</row>
    <row r="428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</row>
    <row r="429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</row>
    <row r="430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</row>
    <row r="431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</row>
    <row r="432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</row>
    <row r="433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</row>
    <row r="434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</row>
    <row r="435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</row>
    <row r="436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</row>
    <row r="437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</row>
    <row r="438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</row>
    <row r="439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</row>
    <row r="440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</row>
    <row r="441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</row>
    <row r="442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</row>
    <row r="443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</row>
    <row r="444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</row>
    <row r="445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</row>
    <row r="446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</row>
    <row r="447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</row>
    <row r="448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</row>
    <row r="449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</row>
    <row r="450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</row>
    <row r="451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</row>
    <row r="452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</row>
    <row r="453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</row>
    <row r="454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</row>
    <row r="455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</row>
    <row r="456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</row>
    <row r="457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</row>
    <row r="458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</row>
    <row r="459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</row>
    <row r="460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</row>
    <row r="461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</row>
    <row r="462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</row>
    <row r="463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</row>
    <row r="464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</row>
    <row r="465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</row>
    <row r="466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</row>
    <row r="467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</row>
    <row r="468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</row>
    <row r="469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</row>
    <row r="470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</row>
    <row r="471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</row>
    <row r="472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</row>
    <row r="473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</row>
    <row r="474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</row>
    <row r="475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</row>
    <row r="476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</row>
    <row r="477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</row>
    <row r="478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</row>
    <row r="479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</row>
    <row r="480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</row>
    <row r="481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</row>
    <row r="482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</row>
    <row r="483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</row>
    <row r="484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</row>
    <row r="485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</row>
    <row r="486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</row>
    <row r="487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</row>
    <row r="488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</row>
    <row r="489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</row>
    <row r="490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</row>
    <row r="491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</row>
    <row r="492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</row>
    <row r="493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</row>
    <row r="494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</row>
    <row r="495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</row>
    <row r="496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</row>
    <row r="497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</row>
    <row r="498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</row>
    <row r="499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</row>
    <row r="500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</row>
    <row r="501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</row>
    <row r="502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</row>
    <row r="503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</row>
    <row r="504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</row>
    <row r="505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</row>
    <row r="506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</row>
    <row r="507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</row>
    <row r="508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</row>
    <row r="509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</row>
    <row r="510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</row>
    <row r="511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</row>
    <row r="512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</row>
    <row r="513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</row>
    <row r="514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</row>
    <row r="515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</row>
    <row r="516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</row>
    <row r="517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</row>
    <row r="518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</row>
    <row r="519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</row>
    <row r="520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</row>
    <row r="521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</row>
    <row r="522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</row>
    <row r="523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</row>
    <row r="524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</row>
    <row r="525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</row>
    <row r="526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</row>
    <row r="527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</row>
    <row r="528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</row>
    <row r="529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</row>
    <row r="530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</row>
    <row r="531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</row>
    <row r="532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</row>
    <row r="533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</row>
    <row r="534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</row>
    <row r="535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</row>
    <row r="536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</row>
    <row r="537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</row>
    <row r="538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</row>
    <row r="539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</row>
    <row r="540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</row>
    <row r="541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</row>
    <row r="542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</row>
    <row r="543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</row>
    <row r="544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</row>
    <row r="545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</row>
    <row r="546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</row>
    <row r="547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</row>
    <row r="548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</row>
    <row r="549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</row>
    <row r="550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</row>
    <row r="551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</row>
    <row r="552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</row>
    <row r="553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</row>
    <row r="554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</row>
    <row r="555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</row>
    <row r="556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</row>
    <row r="557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</row>
    <row r="558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</row>
    <row r="559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</row>
    <row r="560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</row>
    <row r="561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</row>
    <row r="562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</row>
    <row r="563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</row>
    <row r="564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</row>
    <row r="565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</row>
    <row r="566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</row>
    <row r="567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</row>
    <row r="568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</row>
    <row r="569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</row>
    <row r="570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</row>
    <row r="571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</row>
    <row r="572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</row>
    <row r="573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</row>
    <row r="574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</row>
    <row r="575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</row>
    <row r="576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</row>
    <row r="577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</row>
    <row r="578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</row>
    <row r="579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</row>
    <row r="580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</row>
    <row r="581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</row>
    <row r="582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</row>
    <row r="583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</row>
    <row r="584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</row>
    <row r="585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</row>
    <row r="586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</row>
    <row r="587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</row>
    <row r="588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</row>
    <row r="589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</row>
    <row r="590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</row>
    <row r="591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</row>
    <row r="592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</row>
    <row r="593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</row>
    <row r="594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</row>
    <row r="595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</row>
    <row r="596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</row>
    <row r="597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</row>
    <row r="598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</row>
    <row r="599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</row>
    <row r="600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</row>
    <row r="601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</row>
    <row r="602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</row>
    <row r="603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</row>
    <row r="604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</row>
    <row r="605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</row>
    <row r="606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</row>
    <row r="607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</row>
    <row r="608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</row>
    <row r="609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</row>
    <row r="610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</row>
    <row r="611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</row>
    <row r="612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</row>
    <row r="613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</row>
    <row r="614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</row>
    <row r="615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</row>
    <row r="616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</row>
    <row r="617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</row>
    <row r="618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</row>
    <row r="619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</row>
    <row r="620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</row>
    <row r="621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</row>
    <row r="622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</row>
    <row r="623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</row>
    <row r="624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</row>
    <row r="625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</row>
    <row r="626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</row>
    <row r="627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</row>
    <row r="628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</row>
    <row r="629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</row>
    <row r="630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</row>
    <row r="631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</row>
    <row r="632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</row>
    <row r="633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</row>
    <row r="634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</row>
    <row r="635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</row>
    <row r="636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</row>
    <row r="637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</row>
    <row r="638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</row>
    <row r="639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</row>
    <row r="640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</row>
    <row r="641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</row>
    <row r="642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</row>
    <row r="643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</row>
    <row r="644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</row>
    <row r="645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</row>
    <row r="646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</row>
    <row r="647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</row>
    <row r="648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</row>
    <row r="649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</row>
    <row r="650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</row>
    <row r="651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</row>
    <row r="652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</row>
    <row r="653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</row>
    <row r="654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</row>
    <row r="655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</row>
    <row r="656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</row>
    <row r="657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</row>
    <row r="658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</row>
    <row r="659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</row>
    <row r="660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</row>
    <row r="661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</row>
    <row r="662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</row>
    <row r="663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</row>
    <row r="664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</row>
    <row r="665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</row>
    <row r="666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</row>
    <row r="667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</row>
    <row r="668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</row>
    <row r="669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</row>
    <row r="670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</row>
    <row r="671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</row>
    <row r="672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</row>
    <row r="673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</row>
    <row r="674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</row>
    <row r="675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</row>
    <row r="676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</row>
    <row r="677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</row>
    <row r="678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</row>
    <row r="679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</row>
    <row r="680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</row>
    <row r="681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</row>
    <row r="682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</row>
    <row r="683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</row>
    <row r="684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</row>
    <row r="685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</row>
    <row r="686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</row>
    <row r="687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</row>
    <row r="688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</row>
    <row r="689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</row>
    <row r="690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</row>
    <row r="691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</row>
    <row r="692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</row>
    <row r="693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</row>
    <row r="694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</row>
    <row r="695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</row>
    <row r="696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</row>
    <row r="697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</row>
    <row r="698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</row>
    <row r="699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</row>
    <row r="700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</row>
    <row r="701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</row>
    <row r="702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</row>
    <row r="703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</row>
    <row r="704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</row>
    <row r="705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</row>
    <row r="706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</row>
    <row r="707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</row>
    <row r="708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</row>
    <row r="709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</row>
    <row r="710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</row>
    <row r="711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</row>
    <row r="712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</row>
    <row r="713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</row>
    <row r="714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</row>
    <row r="715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</row>
    <row r="716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</row>
    <row r="717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</row>
    <row r="718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</row>
    <row r="719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</row>
    <row r="720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</row>
    <row r="721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</row>
    <row r="722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</row>
    <row r="723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</row>
    <row r="724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</row>
    <row r="725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</row>
    <row r="726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</row>
    <row r="727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</row>
    <row r="728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</row>
    <row r="729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</row>
    <row r="730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</row>
    <row r="731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</row>
    <row r="732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</row>
    <row r="733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</row>
    <row r="734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</row>
    <row r="735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</row>
    <row r="736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</row>
    <row r="737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</row>
    <row r="738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</row>
    <row r="739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</row>
    <row r="740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</row>
    <row r="741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</row>
    <row r="742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</row>
    <row r="743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</row>
    <row r="744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</row>
    <row r="745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</row>
    <row r="746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</row>
    <row r="747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</row>
    <row r="748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</row>
    <row r="749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</row>
    <row r="750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</row>
    <row r="751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</row>
    <row r="752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</row>
    <row r="753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</row>
    <row r="754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</row>
    <row r="755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</row>
    <row r="756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</row>
    <row r="757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</row>
    <row r="758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</row>
    <row r="759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</row>
    <row r="760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</row>
    <row r="761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</row>
    <row r="762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</row>
    <row r="763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</row>
    <row r="764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</row>
    <row r="765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</row>
    <row r="766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</row>
    <row r="767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</row>
    <row r="768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</row>
    <row r="769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</row>
    <row r="770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</row>
    <row r="771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</row>
    <row r="772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</row>
    <row r="773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</row>
    <row r="774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</row>
    <row r="775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</row>
    <row r="776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</row>
    <row r="777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</row>
    <row r="778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</row>
    <row r="779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</row>
    <row r="780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</row>
    <row r="781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</row>
    <row r="782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</row>
    <row r="783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</row>
    <row r="784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</row>
    <row r="785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</row>
    <row r="786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</row>
    <row r="787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</row>
    <row r="788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</row>
    <row r="789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</row>
    <row r="790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</row>
    <row r="791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</row>
    <row r="792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</row>
    <row r="793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</row>
    <row r="794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</row>
    <row r="795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</row>
    <row r="796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</row>
    <row r="797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</row>
    <row r="798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</row>
    <row r="799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</row>
    <row r="800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</row>
    <row r="801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</row>
    <row r="802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</row>
    <row r="803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</row>
    <row r="804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</row>
    <row r="805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</row>
    <row r="806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</row>
    <row r="807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</row>
    <row r="808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</row>
    <row r="809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</row>
    <row r="810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</row>
    <row r="811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</row>
    <row r="812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</row>
    <row r="813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</row>
    <row r="814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</row>
    <row r="815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</row>
    <row r="816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</row>
    <row r="817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</row>
    <row r="818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</row>
    <row r="819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</row>
    <row r="820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</row>
    <row r="821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</row>
    <row r="822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</row>
    <row r="823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</row>
    <row r="824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</row>
    <row r="825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</row>
    <row r="826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</row>
    <row r="827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</row>
    <row r="828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</row>
    <row r="829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</row>
    <row r="830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</row>
    <row r="831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</row>
    <row r="832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</row>
    <row r="833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</row>
    <row r="834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</row>
    <row r="835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</row>
    <row r="836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</row>
    <row r="837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</row>
    <row r="838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</row>
    <row r="839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</row>
    <row r="840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</row>
    <row r="841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</row>
    <row r="842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</row>
    <row r="843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</row>
    <row r="844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</row>
    <row r="845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</row>
    <row r="846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</row>
    <row r="847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</row>
    <row r="848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</row>
    <row r="849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</row>
    <row r="850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</row>
    <row r="851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</row>
    <row r="852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</row>
    <row r="853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</row>
    <row r="854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</row>
    <row r="855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</row>
    <row r="856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</row>
    <row r="857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</row>
    <row r="858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</row>
    <row r="859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</row>
    <row r="860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</row>
    <row r="861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</row>
    <row r="862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</row>
    <row r="863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</row>
    <row r="864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</row>
    <row r="865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</row>
    <row r="866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</row>
    <row r="867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</row>
    <row r="868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</row>
    <row r="869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</row>
    <row r="870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</row>
    <row r="871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</row>
    <row r="872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</row>
    <row r="873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</row>
    <row r="874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</row>
    <row r="875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</row>
    <row r="876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</row>
    <row r="877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</row>
    <row r="878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</row>
    <row r="879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</row>
    <row r="880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</row>
    <row r="881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</row>
    <row r="882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</row>
    <row r="883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</row>
    <row r="884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</row>
    <row r="885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</row>
    <row r="886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</row>
    <row r="887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</row>
    <row r="888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</row>
    <row r="889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</row>
    <row r="890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</row>
    <row r="891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</row>
    <row r="892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</row>
    <row r="893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</row>
    <row r="894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</row>
    <row r="895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</row>
    <row r="896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</row>
    <row r="897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</row>
    <row r="898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</row>
    <row r="899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</row>
    <row r="900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</row>
    <row r="901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</row>
    <row r="902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</row>
    <row r="903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</row>
    <row r="904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</row>
    <row r="905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</row>
    <row r="906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</row>
    <row r="907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</row>
    <row r="908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</row>
    <row r="909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</row>
    <row r="910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</row>
    <row r="911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</row>
    <row r="912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</row>
    <row r="913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</row>
    <row r="914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</row>
    <row r="915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</row>
    <row r="916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</row>
    <row r="917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</row>
    <row r="918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</row>
    <row r="919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</row>
    <row r="920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</row>
    <row r="921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</row>
    <row r="922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</row>
    <row r="923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</row>
    <row r="924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</row>
    <row r="925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</row>
    <row r="926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</row>
    <row r="927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</row>
    <row r="928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</row>
    <row r="929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</row>
    <row r="930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</row>
    <row r="931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</row>
  </sheetData>
  <conditionalFormatting sqref="U8:V17">
    <cfRule type="notContainsBlanks" dxfId="0" priority="1">
      <formula>LEN(TRIM(U8))&gt;0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0"/>
    <col customWidth="1" min="2" max="2" width="87.29"/>
    <col customWidth="1" min="3" max="3" width="26.86"/>
    <col customWidth="1" min="4" max="4" width="23.29"/>
    <col customWidth="1" min="5" max="5" width="40.86"/>
  </cols>
  <sheetData>
    <row r="1" ht="15.0" customHeight="1">
      <c r="A1" s="116"/>
      <c r="B1" s="117" t="s">
        <v>32</v>
      </c>
      <c r="C1" s="118" t="s">
        <v>33</v>
      </c>
      <c r="D1" s="118" t="s">
        <v>34</v>
      </c>
      <c r="E1" s="118" t="s">
        <v>35</v>
      </c>
      <c r="F1" s="119" t="s">
        <v>36</v>
      </c>
      <c r="G1" s="119" t="s">
        <v>37</v>
      </c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</row>
    <row r="2" ht="15.0" customHeight="1">
      <c r="A2" s="113" t="s">
        <v>28</v>
      </c>
      <c r="B2" s="120"/>
      <c r="C2" s="120"/>
      <c r="D2" s="120"/>
      <c r="E2" s="121" t="s">
        <v>38</v>
      </c>
      <c r="F2" s="122"/>
      <c r="G2" s="122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</row>
    <row r="3" ht="15.0" customHeight="1">
      <c r="B3" s="123" t="s">
        <v>39</v>
      </c>
      <c r="C3" s="115">
        <v>2.0</v>
      </c>
      <c r="D3" s="115">
        <v>1.0</v>
      </c>
      <c r="E3" s="124" t="s">
        <v>40</v>
      </c>
      <c r="F3" s="125">
        <v>44229.0</v>
      </c>
      <c r="G3" s="125">
        <v>44234.0</v>
      </c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</row>
    <row r="4" ht="15.0" customHeight="1">
      <c r="A4" s="126"/>
      <c r="B4" s="127" t="s">
        <v>41</v>
      </c>
      <c r="C4" s="115">
        <v>2.0</v>
      </c>
      <c r="D4" s="115">
        <v>1.0</v>
      </c>
      <c r="E4" s="124" t="s">
        <v>40</v>
      </c>
      <c r="F4" s="125">
        <v>44229.0</v>
      </c>
      <c r="G4" s="125">
        <v>44234.0</v>
      </c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</row>
    <row r="5" ht="15.0" customHeight="1">
      <c r="A5" s="126"/>
      <c r="B5" s="127" t="s">
        <v>42</v>
      </c>
      <c r="C5" s="115">
        <v>2.0</v>
      </c>
      <c r="D5" s="115">
        <v>1.0</v>
      </c>
      <c r="E5" s="124" t="s">
        <v>40</v>
      </c>
      <c r="F5" s="125">
        <v>44229.0</v>
      </c>
      <c r="G5" s="125">
        <v>44234.0</v>
      </c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</row>
    <row r="6" ht="15.0" customHeight="1">
      <c r="A6" s="126"/>
      <c r="B6" s="127" t="s">
        <v>43</v>
      </c>
      <c r="C6" s="115">
        <v>2.0</v>
      </c>
      <c r="D6" s="115">
        <v>1.0</v>
      </c>
      <c r="E6" s="124" t="s">
        <v>40</v>
      </c>
      <c r="F6" s="125">
        <v>44229.0</v>
      </c>
      <c r="G6" s="125">
        <v>44234.0</v>
      </c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</row>
    <row r="7" ht="15.0" customHeight="1">
      <c r="A7" s="126"/>
      <c r="B7" s="127" t="s">
        <v>44</v>
      </c>
      <c r="C7" s="115">
        <v>2.0</v>
      </c>
      <c r="D7" s="115">
        <v>1.0</v>
      </c>
      <c r="E7" s="124" t="s">
        <v>40</v>
      </c>
      <c r="F7" s="125">
        <v>44229.0</v>
      </c>
      <c r="G7" s="125">
        <v>44234.0</v>
      </c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</row>
    <row r="8" ht="15.0" customHeight="1">
      <c r="A8" s="126"/>
      <c r="B8" s="127" t="s">
        <v>45</v>
      </c>
      <c r="C8" s="115">
        <v>2.0</v>
      </c>
      <c r="D8" s="115">
        <v>1.0</v>
      </c>
      <c r="E8" s="124" t="s">
        <v>40</v>
      </c>
      <c r="F8" s="125">
        <v>44229.0</v>
      </c>
      <c r="G8" s="125">
        <v>44234.0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</row>
    <row r="9" ht="15.0" customHeight="1">
      <c r="A9" s="126"/>
      <c r="B9" s="127" t="s">
        <v>46</v>
      </c>
      <c r="C9" s="115">
        <v>2.0</v>
      </c>
      <c r="D9" s="115">
        <v>1.0</v>
      </c>
      <c r="E9" s="124" t="s">
        <v>40</v>
      </c>
      <c r="F9" s="125">
        <v>44229.0</v>
      </c>
      <c r="G9" s="125">
        <v>44234.0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</row>
    <row r="10" ht="15.0" customHeight="1">
      <c r="A10" s="126"/>
      <c r="B10" s="128"/>
      <c r="C10" s="129"/>
      <c r="D10" s="129"/>
      <c r="E10" s="129"/>
      <c r="F10" s="122"/>
      <c r="G10" s="122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</row>
    <row r="11" ht="15.0" customHeight="1">
      <c r="A11" s="126"/>
      <c r="B11" s="128"/>
      <c r="C11" s="129"/>
      <c r="D11" s="129"/>
      <c r="E11" s="129"/>
      <c r="F11" s="122"/>
      <c r="G11" s="122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</row>
    <row r="12">
      <c r="A12" s="113" t="s">
        <v>29</v>
      </c>
      <c r="B12" s="130"/>
      <c r="C12" s="130"/>
      <c r="D12" s="130"/>
      <c r="E12" s="131" t="s">
        <v>10</v>
      </c>
      <c r="F12" s="132"/>
      <c r="G12" s="132"/>
      <c r="H12" s="89"/>
      <c r="I12" s="115"/>
      <c r="J12" s="133"/>
      <c r="K12" s="133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</row>
    <row r="13" ht="30.0" customHeight="1">
      <c r="A13" s="89"/>
      <c r="B13" s="134" t="s">
        <v>47</v>
      </c>
      <c r="C13" s="135">
        <v>1.0</v>
      </c>
      <c r="D13" s="136">
        <v>1.0</v>
      </c>
      <c r="E13" s="137" t="s">
        <v>40</v>
      </c>
      <c r="F13" s="125">
        <v>44229.0</v>
      </c>
      <c r="G13" s="125">
        <v>44234.0</v>
      </c>
      <c r="H13" s="89"/>
      <c r="I13" s="115"/>
      <c r="J13" s="133"/>
      <c r="K13" s="133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</row>
    <row r="14">
      <c r="A14" s="89"/>
      <c r="B14" s="134" t="s">
        <v>48</v>
      </c>
      <c r="C14" s="135">
        <v>2.0</v>
      </c>
      <c r="D14" s="136">
        <v>1.0</v>
      </c>
      <c r="E14" s="137" t="s">
        <v>40</v>
      </c>
      <c r="F14" s="125">
        <v>44229.0</v>
      </c>
      <c r="G14" s="125">
        <v>44234.0</v>
      </c>
      <c r="H14" s="89"/>
      <c r="I14" s="115"/>
      <c r="J14" s="133"/>
      <c r="K14" s="133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</row>
    <row r="15">
      <c r="A15" s="89"/>
      <c r="B15" s="134" t="s">
        <v>49</v>
      </c>
      <c r="C15" s="135">
        <v>2.0</v>
      </c>
      <c r="D15" s="136">
        <v>2.0</v>
      </c>
      <c r="E15" s="137" t="s">
        <v>40</v>
      </c>
      <c r="F15" s="125">
        <v>44229.0</v>
      </c>
      <c r="G15" s="125">
        <v>44234.0</v>
      </c>
      <c r="H15" s="89"/>
      <c r="I15" s="115"/>
      <c r="J15" s="133"/>
      <c r="K15" s="133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</row>
    <row r="16" ht="30.0" customHeight="1">
      <c r="A16" s="89"/>
      <c r="B16" s="134" t="s">
        <v>50</v>
      </c>
      <c r="C16" s="135">
        <v>1.0</v>
      </c>
      <c r="D16" s="136">
        <v>1.0</v>
      </c>
      <c r="E16" s="137" t="s">
        <v>40</v>
      </c>
      <c r="F16" s="125">
        <v>44229.0</v>
      </c>
      <c r="G16" s="125">
        <v>44234.0</v>
      </c>
      <c r="H16" s="89"/>
      <c r="I16" s="115"/>
      <c r="J16" s="133"/>
      <c r="K16" s="133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</row>
    <row r="17">
      <c r="A17" s="89"/>
      <c r="B17" s="134" t="s">
        <v>51</v>
      </c>
      <c r="C17" s="135">
        <v>1.0</v>
      </c>
      <c r="D17" s="136">
        <v>1.0</v>
      </c>
      <c r="E17" s="137" t="s">
        <v>40</v>
      </c>
      <c r="F17" s="125">
        <v>44229.0</v>
      </c>
      <c r="G17" s="125">
        <v>44234.0</v>
      </c>
      <c r="H17" s="89"/>
      <c r="I17" s="115"/>
      <c r="J17" s="133"/>
      <c r="K17" s="133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</row>
    <row r="18">
      <c r="A18" s="89"/>
      <c r="B18" s="138" t="s">
        <v>52</v>
      </c>
      <c r="C18" s="135">
        <v>2.0</v>
      </c>
      <c r="D18" s="136">
        <v>2.0</v>
      </c>
      <c r="E18" s="137" t="s">
        <v>40</v>
      </c>
      <c r="F18" s="125">
        <v>44229.0</v>
      </c>
      <c r="G18" s="125">
        <v>44234.0</v>
      </c>
      <c r="H18" s="89"/>
      <c r="I18" s="115"/>
      <c r="J18" s="133"/>
      <c r="K18" s="133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</row>
    <row r="19">
      <c r="A19" s="89"/>
      <c r="B19" s="113"/>
      <c r="C19" s="139"/>
      <c r="D19" s="68"/>
      <c r="E19" s="140"/>
      <c r="F19" s="132"/>
      <c r="G19" s="132"/>
      <c r="H19" s="89"/>
      <c r="I19" s="115"/>
      <c r="J19" s="133"/>
      <c r="K19" s="133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</row>
    <row r="20">
      <c r="A20" s="89"/>
      <c r="B20" s="84"/>
      <c r="C20" s="84"/>
      <c r="D20" s="84"/>
      <c r="E20" s="141"/>
      <c r="F20" s="142"/>
      <c r="G20" s="142"/>
      <c r="H20" s="89"/>
      <c r="I20" s="115"/>
      <c r="J20" s="133"/>
      <c r="K20" s="133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</row>
    <row r="21">
      <c r="A21" s="114" t="s">
        <v>30</v>
      </c>
      <c r="B21" s="130"/>
      <c r="C21" s="143"/>
      <c r="D21" s="143"/>
      <c r="E21" s="131" t="s">
        <v>5</v>
      </c>
      <c r="F21" s="132"/>
      <c r="G21" s="132"/>
      <c r="H21" s="89"/>
      <c r="I21" s="115"/>
      <c r="J21" s="133"/>
      <c r="K21" s="133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</row>
    <row r="22">
      <c r="A22" s="89"/>
      <c r="B22" s="144" t="s">
        <v>53</v>
      </c>
      <c r="C22" s="135">
        <v>2.0</v>
      </c>
      <c r="D22" s="136">
        <v>1.0</v>
      </c>
      <c r="E22" s="137" t="s">
        <v>40</v>
      </c>
      <c r="F22" s="125">
        <v>44229.0</v>
      </c>
      <c r="G22" s="125">
        <v>44234.0</v>
      </c>
      <c r="H22" s="89"/>
      <c r="I22" s="115"/>
      <c r="J22" s="133"/>
      <c r="K22" s="133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</row>
    <row r="23">
      <c r="A23" s="89"/>
      <c r="B23" s="145" t="s">
        <v>54</v>
      </c>
      <c r="C23" s="137">
        <v>2.0</v>
      </c>
      <c r="D23" s="136">
        <v>1.0</v>
      </c>
      <c r="E23" s="137" t="s">
        <v>40</v>
      </c>
      <c r="F23" s="125">
        <v>44229.0</v>
      </c>
      <c r="G23" s="125">
        <v>44234.0</v>
      </c>
      <c r="H23" s="89"/>
      <c r="I23" s="115"/>
      <c r="J23" s="133"/>
      <c r="K23" s="133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</row>
    <row r="24">
      <c r="A24" s="89"/>
      <c r="B24" s="145" t="s">
        <v>55</v>
      </c>
      <c r="C24" s="137">
        <v>2.0</v>
      </c>
      <c r="D24" s="136">
        <v>1.0</v>
      </c>
      <c r="E24" s="137" t="s">
        <v>40</v>
      </c>
      <c r="F24" s="125">
        <v>44229.0</v>
      </c>
      <c r="G24" s="125">
        <v>44234.0</v>
      </c>
      <c r="H24" s="89"/>
      <c r="I24" s="115"/>
      <c r="J24" s="133"/>
      <c r="K24" s="133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</row>
    <row r="25">
      <c r="A25" s="89"/>
      <c r="B25" s="145" t="s">
        <v>56</v>
      </c>
      <c r="C25" s="137">
        <v>2.0</v>
      </c>
      <c r="D25" s="136">
        <v>1.0</v>
      </c>
      <c r="E25" s="137" t="s">
        <v>40</v>
      </c>
      <c r="F25" s="125"/>
      <c r="G25" s="125">
        <v>44234.0</v>
      </c>
      <c r="H25" s="89"/>
      <c r="I25" s="115"/>
      <c r="J25" s="133"/>
      <c r="K25" s="133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</row>
    <row r="26">
      <c r="A26" s="89"/>
      <c r="B26" s="145" t="s">
        <v>57</v>
      </c>
      <c r="C26" s="137">
        <v>1.0</v>
      </c>
      <c r="D26" s="136">
        <v>1.0</v>
      </c>
      <c r="E26" s="137" t="s">
        <v>40</v>
      </c>
      <c r="F26" s="125"/>
      <c r="G26" s="125">
        <v>44234.0</v>
      </c>
      <c r="H26" s="89"/>
      <c r="I26" s="115"/>
      <c r="J26" s="133"/>
      <c r="K26" s="133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</row>
    <row r="27">
      <c r="A27" s="89"/>
      <c r="B27" s="145" t="s">
        <v>58</v>
      </c>
      <c r="C27" s="137">
        <v>1.0</v>
      </c>
      <c r="D27" s="136">
        <v>1.0</v>
      </c>
      <c r="E27" s="137" t="s">
        <v>40</v>
      </c>
      <c r="F27" s="125"/>
      <c r="G27" s="125">
        <v>44234.0</v>
      </c>
      <c r="H27" s="89"/>
      <c r="I27" s="115"/>
      <c r="J27" s="133"/>
      <c r="K27" s="133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</row>
    <row r="28">
      <c r="A28" s="89"/>
      <c r="B28" s="145" t="s">
        <v>59</v>
      </c>
      <c r="C28" s="137">
        <v>2.0</v>
      </c>
      <c r="D28" s="136">
        <v>1.0</v>
      </c>
      <c r="E28" s="137" t="s">
        <v>40</v>
      </c>
      <c r="F28" s="125"/>
      <c r="G28" s="125">
        <v>44234.0</v>
      </c>
      <c r="H28" s="89"/>
      <c r="I28" s="115"/>
      <c r="J28" s="133"/>
      <c r="K28" s="133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</row>
    <row r="29">
      <c r="A29" s="89"/>
      <c r="B29" s="145" t="s">
        <v>60</v>
      </c>
      <c r="C29" s="135">
        <v>1.0</v>
      </c>
      <c r="D29" s="136">
        <v>1.0</v>
      </c>
      <c r="E29" s="137" t="s">
        <v>40</v>
      </c>
      <c r="F29" s="125"/>
      <c r="G29" s="125">
        <v>44234.0</v>
      </c>
      <c r="H29" s="89"/>
      <c r="I29" s="115"/>
      <c r="J29" s="133"/>
      <c r="K29" s="133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</row>
    <row r="30">
      <c r="A30" s="89"/>
      <c r="B30" s="145" t="s">
        <v>61</v>
      </c>
      <c r="C30" s="136">
        <v>1.0</v>
      </c>
      <c r="D30" s="136">
        <v>1.0</v>
      </c>
      <c r="E30" s="137" t="s">
        <v>40</v>
      </c>
      <c r="F30" s="132"/>
      <c r="G30" s="125">
        <v>44234.0</v>
      </c>
      <c r="H30" s="89"/>
      <c r="I30" s="115"/>
      <c r="J30" s="133"/>
      <c r="K30" s="133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</row>
    <row r="31">
      <c r="A31" s="89"/>
      <c r="B31" s="145"/>
      <c r="C31" s="84"/>
      <c r="D31" s="84"/>
      <c r="E31" s="141"/>
      <c r="F31" s="132"/>
      <c r="G31" s="125"/>
      <c r="H31" s="89"/>
      <c r="I31" s="115"/>
      <c r="J31" s="133"/>
      <c r="K31" s="133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</row>
    <row r="32">
      <c r="A32" s="89"/>
      <c r="B32" s="145"/>
      <c r="C32" s="84"/>
      <c r="D32" s="84"/>
      <c r="E32" s="141"/>
      <c r="F32" s="132"/>
      <c r="G32" s="132"/>
      <c r="H32" s="89"/>
      <c r="I32" s="115"/>
      <c r="J32" s="133"/>
      <c r="K32" s="133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</row>
    <row r="33">
      <c r="A33" s="115" t="s">
        <v>31</v>
      </c>
      <c r="B33" s="146"/>
      <c r="C33" s="146"/>
      <c r="D33" s="146"/>
      <c r="E33" s="131" t="s">
        <v>8</v>
      </c>
      <c r="F33" s="132"/>
      <c r="G33" s="132"/>
      <c r="H33" s="89"/>
      <c r="I33" s="115"/>
      <c r="J33" s="133"/>
      <c r="K33" s="133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</row>
    <row r="34">
      <c r="A34" s="89"/>
      <c r="B34" s="147" t="s">
        <v>62</v>
      </c>
      <c r="C34" s="148">
        <v>2.0</v>
      </c>
      <c r="D34" s="148">
        <v>2.0</v>
      </c>
      <c r="E34" s="149" t="s">
        <v>63</v>
      </c>
      <c r="F34" s="125">
        <v>44229.0</v>
      </c>
      <c r="G34" s="125">
        <v>44234.0</v>
      </c>
      <c r="H34" s="89"/>
      <c r="I34" s="115"/>
      <c r="J34" s="133"/>
      <c r="K34" s="133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</row>
    <row r="35">
      <c r="A35" s="89"/>
      <c r="B35" s="150" t="s">
        <v>64</v>
      </c>
      <c r="C35" s="115">
        <v>2.0</v>
      </c>
      <c r="D35" s="115">
        <v>2.0</v>
      </c>
      <c r="E35" s="149" t="s">
        <v>63</v>
      </c>
      <c r="F35" s="125">
        <v>44229.0</v>
      </c>
      <c r="G35" s="125">
        <v>44234.0</v>
      </c>
      <c r="H35" s="89"/>
      <c r="I35" s="115"/>
      <c r="J35" s="133"/>
      <c r="K35" s="133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</row>
    <row r="36">
      <c r="A36" s="89"/>
      <c r="B36" s="150" t="s">
        <v>65</v>
      </c>
      <c r="C36" s="148">
        <v>1.0</v>
      </c>
      <c r="D36" s="148">
        <v>2.0</v>
      </c>
      <c r="E36" s="149" t="s">
        <v>63</v>
      </c>
      <c r="F36" s="125">
        <v>44229.0</v>
      </c>
      <c r="G36" s="125">
        <v>44234.0</v>
      </c>
      <c r="H36" s="89"/>
      <c r="I36" s="115"/>
      <c r="J36" s="133"/>
      <c r="K36" s="133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</row>
    <row r="37">
      <c r="A37" s="89"/>
      <c r="B37" s="147" t="s">
        <v>66</v>
      </c>
      <c r="C37" s="148">
        <v>1.0</v>
      </c>
      <c r="D37" s="148">
        <v>2.0</v>
      </c>
      <c r="E37" s="149" t="s">
        <v>63</v>
      </c>
      <c r="F37" s="125">
        <v>44229.0</v>
      </c>
      <c r="G37" s="125">
        <v>44234.0</v>
      </c>
      <c r="H37" s="89"/>
      <c r="I37" s="115"/>
      <c r="J37" s="133"/>
      <c r="K37" s="133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</row>
    <row r="38">
      <c r="A38" s="89"/>
      <c r="B38" s="147" t="s">
        <v>67</v>
      </c>
      <c r="C38" s="148">
        <v>1.0</v>
      </c>
      <c r="D38" s="148">
        <v>1.0</v>
      </c>
      <c r="E38" s="149" t="s">
        <v>63</v>
      </c>
      <c r="F38" s="125">
        <v>44229.0</v>
      </c>
      <c r="G38" s="125">
        <v>44234.0</v>
      </c>
      <c r="H38" s="89"/>
      <c r="I38" s="115"/>
      <c r="J38" s="133"/>
      <c r="K38" s="133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</row>
    <row r="39">
      <c r="A39" s="89"/>
      <c r="B39" s="147" t="s">
        <v>68</v>
      </c>
      <c r="C39" s="115">
        <v>2.0</v>
      </c>
      <c r="D39" s="115">
        <v>2.0</v>
      </c>
      <c r="E39" s="149" t="s">
        <v>63</v>
      </c>
      <c r="F39" s="125">
        <v>44229.0</v>
      </c>
      <c r="G39" s="125">
        <v>44234.0</v>
      </c>
      <c r="H39" s="89"/>
      <c r="I39" s="115"/>
      <c r="J39" s="133"/>
      <c r="K39" s="133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</row>
    <row r="40">
      <c r="A40" s="89"/>
      <c r="B40" s="147" t="s">
        <v>69</v>
      </c>
      <c r="C40" s="115">
        <v>1.0</v>
      </c>
      <c r="D40" s="115">
        <v>1.0</v>
      </c>
      <c r="E40" s="149" t="s">
        <v>63</v>
      </c>
      <c r="F40" s="125">
        <v>44229.0</v>
      </c>
      <c r="G40" s="125">
        <v>44234.0</v>
      </c>
      <c r="H40" s="89"/>
      <c r="I40" s="115"/>
      <c r="J40" s="133"/>
      <c r="K40" s="133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</row>
    <row r="41">
      <c r="A41" s="89"/>
      <c r="B41" s="151"/>
      <c r="C41" s="152">
        <f>SUM(C3:C40)</f>
        <v>47</v>
      </c>
      <c r="D41" s="89">
        <f> SUM(D2:D40)</f>
        <v>36</v>
      </c>
      <c r="E41" s="153"/>
      <c r="F41" s="154"/>
      <c r="G41" s="154"/>
      <c r="H41" s="89"/>
      <c r="I41" s="115"/>
      <c r="J41" s="133"/>
      <c r="K41" s="133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</row>
    <row r="42" ht="30.75" customHeight="1">
      <c r="A42" s="89"/>
      <c r="B42" s="155"/>
      <c r="C42" s="89"/>
      <c r="D42" s="89"/>
      <c r="E42" s="89"/>
      <c r="F42" s="89"/>
      <c r="G42" s="89"/>
      <c r="H42" s="89"/>
      <c r="I42" s="115"/>
      <c r="J42" s="133"/>
      <c r="K42" s="133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</row>
    <row r="43">
      <c r="A43" s="115"/>
      <c r="B43" s="155"/>
      <c r="C43" s="89"/>
      <c r="D43" s="89"/>
      <c r="E43" s="121"/>
      <c r="F43" s="89"/>
      <c r="G43" s="89"/>
      <c r="H43" s="89"/>
      <c r="I43" s="115"/>
      <c r="J43" s="133"/>
      <c r="K43" s="133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</row>
    <row r="44">
      <c r="A44" s="89"/>
      <c r="B44" s="127"/>
      <c r="C44" s="115"/>
      <c r="D44" s="115"/>
      <c r="E44" s="148"/>
      <c r="F44" s="89"/>
      <c r="G44" s="89"/>
      <c r="H44" s="89"/>
      <c r="I44" s="115"/>
      <c r="J44" s="133"/>
      <c r="K44" s="133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</row>
    <row r="45">
      <c r="A45" s="89"/>
      <c r="B45" s="156"/>
      <c r="C45" s="115"/>
      <c r="D45" s="115"/>
      <c r="E45" s="148"/>
      <c r="F45" s="89"/>
      <c r="G45" s="89"/>
      <c r="H45" s="89"/>
      <c r="I45" s="115"/>
      <c r="J45" s="133"/>
      <c r="K45" s="133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</row>
    <row r="46">
      <c r="A46" s="89"/>
      <c r="B46" s="156"/>
      <c r="C46" s="115"/>
      <c r="D46" s="115"/>
      <c r="E46" s="148"/>
      <c r="F46" s="89"/>
      <c r="G46" s="89"/>
      <c r="H46" s="89"/>
      <c r="I46" s="115"/>
      <c r="J46" s="133"/>
      <c r="K46" s="133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</row>
    <row r="47">
      <c r="A47" s="89"/>
      <c r="B47" s="127"/>
      <c r="C47" s="115"/>
      <c r="D47" s="115"/>
      <c r="E47" s="148"/>
      <c r="F47" s="89"/>
      <c r="G47" s="89"/>
      <c r="H47" s="89"/>
      <c r="I47" s="115"/>
      <c r="J47" s="133"/>
      <c r="K47" s="133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</row>
    <row r="48">
      <c r="A48" s="89"/>
      <c r="B48" s="127"/>
      <c r="C48" s="115"/>
      <c r="D48" s="115"/>
      <c r="E48" s="148"/>
      <c r="F48" s="89"/>
      <c r="G48" s="89"/>
      <c r="H48" s="89"/>
      <c r="I48" s="115"/>
      <c r="J48" s="133"/>
      <c r="K48" s="133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</row>
    <row r="49">
      <c r="A49" s="89"/>
      <c r="B49" s="127"/>
      <c r="C49" s="115"/>
      <c r="D49" s="115"/>
      <c r="E49" s="148"/>
      <c r="F49" s="89"/>
      <c r="G49" s="89"/>
      <c r="H49" s="89"/>
      <c r="I49" s="115"/>
      <c r="J49" s="133"/>
      <c r="K49" s="133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</row>
    <row r="50">
      <c r="A50" s="89"/>
      <c r="B50" s="156"/>
      <c r="C50" s="115"/>
      <c r="D50" s="115"/>
      <c r="E50" s="148"/>
      <c r="F50" s="89"/>
      <c r="G50" s="89"/>
      <c r="H50" s="89"/>
      <c r="I50" s="115"/>
      <c r="J50" s="133"/>
      <c r="K50" s="133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</row>
    <row r="51">
      <c r="A51" s="89"/>
      <c r="B51" s="156"/>
      <c r="C51" s="115"/>
      <c r="D51" s="115"/>
      <c r="E51" s="148"/>
      <c r="F51" s="89"/>
      <c r="G51" s="89"/>
      <c r="H51" s="89"/>
      <c r="I51" s="115"/>
      <c r="J51" s="133"/>
      <c r="K51" s="133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</row>
    <row r="52">
      <c r="A52" s="89"/>
      <c r="B52" s="156"/>
      <c r="C52" s="115"/>
      <c r="D52" s="115"/>
      <c r="E52" s="148"/>
      <c r="F52" s="89"/>
      <c r="G52" s="89"/>
      <c r="H52" s="89"/>
      <c r="I52" s="115"/>
      <c r="J52" s="133"/>
      <c r="K52" s="133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</row>
    <row r="53">
      <c r="A53" s="89"/>
      <c r="B53" s="155"/>
      <c r="C53" s="115"/>
      <c r="D53" s="89"/>
      <c r="E53" s="89"/>
      <c r="F53" s="89"/>
      <c r="G53" s="89"/>
      <c r="H53" s="89"/>
      <c r="I53" s="115"/>
      <c r="J53" s="133"/>
      <c r="K53" s="133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</row>
    <row r="54">
      <c r="B54" s="155"/>
      <c r="C54" s="89"/>
      <c r="D54" s="89"/>
      <c r="E54" s="89"/>
      <c r="F54" s="89"/>
      <c r="G54" s="89"/>
      <c r="H54" s="89"/>
      <c r="I54" s="115"/>
      <c r="J54" s="133"/>
      <c r="K54" s="133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</row>
    <row r="55">
      <c r="A55" s="89"/>
      <c r="B55" s="155"/>
      <c r="C55" s="89"/>
      <c r="D55" s="89"/>
      <c r="E55" s="89"/>
      <c r="F55" s="89"/>
      <c r="G55" s="89"/>
      <c r="H55" s="89"/>
      <c r="I55" s="115"/>
      <c r="J55" s="133"/>
      <c r="K55" s="133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</row>
    <row r="56">
      <c r="A56" s="89"/>
      <c r="B56" s="155"/>
      <c r="C56" s="89"/>
      <c r="D56" s="89"/>
      <c r="E56" s="89"/>
      <c r="F56" s="89"/>
      <c r="G56" s="89"/>
      <c r="H56" s="89"/>
      <c r="I56" s="115"/>
      <c r="J56" s="133"/>
      <c r="K56" s="133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</row>
    <row r="57">
      <c r="A57" s="89"/>
      <c r="B57" s="155"/>
      <c r="C57" s="89"/>
      <c r="D57" s="89"/>
      <c r="E57" s="89"/>
      <c r="F57" s="89"/>
      <c r="G57" s="89"/>
      <c r="H57" s="89"/>
      <c r="I57" s="115"/>
      <c r="J57" s="133"/>
      <c r="K57" s="133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</row>
    <row r="58">
      <c r="A58" s="89"/>
      <c r="B58" s="155"/>
      <c r="C58" s="89"/>
      <c r="D58" s="89"/>
      <c r="E58" s="89"/>
      <c r="F58" s="89"/>
      <c r="G58" s="89"/>
      <c r="H58" s="89"/>
      <c r="I58" s="115"/>
      <c r="J58" s="133"/>
      <c r="K58" s="133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</row>
    <row r="59">
      <c r="A59" s="89"/>
      <c r="B59" s="155"/>
      <c r="C59" s="89"/>
      <c r="D59" s="89"/>
      <c r="E59" s="89"/>
      <c r="F59" s="89"/>
      <c r="G59" s="89"/>
      <c r="H59" s="89"/>
      <c r="I59" s="115"/>
      <c r="J59" s="133"/>
      <c r="K59" s="133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</row>
    <row r="60">
      <c r="A60" s="89"/>
      <c r="B60" s="155"/>
      <c r="C60" s="89"/>
      <c r="D60" s="89"/>
      <c r="E60" s="89"/>
      <c r="F60" s="89"/>
      <c r="G60" s="89"/>
      <c r="H60" s="89"/>
      <c r="I60" s="115"/>
      <c r="J60" s="133"/>
      <c r="K60" s="133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</row>
    <row r="61">
      <c r="A61" s="89"/>
      <c r="B61" s="155"/>
      <c r="C61" s="89"/>
      <c r="D61" s="89"/>
      <c r="E61" s="89"/>
      <c r="F61" s="89"/>
      <c r="G61" s="89"/>
      <c r="H61" s="89"/>
      <c r="I61" s="115"/>
      <c r="J61" s="133"/>
      <c r="K61" s="133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</row>
    <row r="62">
      <c r="A62" s="89"/>
      <c r="B62" s="155"/>
      <c r="C62" s="89"/>
      <c r="D62" s="89"/>
      <c r="E62" s="89"/>
      <c r="F62" s="89"/>
      <c r="G62" s="89"/>
      <c r="H62" s="89"/>
      <c r="I62" s="115"/>
      <c r="J62" s="133"/>
      <c r="K62" s="133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</row>
    <row r="63">
      <c r="A63" s="89"/>
      <c r="B63" s="155"/>
      <c r="C63" s="89"/>
      <c r="D63" s="89"/>
      <c r="E63" s="89"/>
      <c r="F63" s="89"/>
      <c r="G63" s="89"/>
      <c r="H63" s="89"/>
      <c r="I63" s="115"/>
      <c r="J63" s="133"/>
      <c r="K63" s="133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</row>
    <row r="64">
      <c r="A64" s="89"/>
      <c r="B64" s="155"/>
      <c r="C64" s="89"/>
      <c r="D64" s="89"/>
      <c r="E64" s="89"/>
      <c r="F64" s="89"/>
      <c r="G64" s="89"/>
      <c r="H64" s="89"/>
      <c r="I64" s="115"/>
      <c r="J64" s="133"/>
      <c r="K64" s="133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</row>
    <row r="65">
      <c r="A65" s="89"/>
      <c r="B65" s="155"/>
      <c r="C65" s="89"/>
      <c r="D65" s="89"/>
      <c r="E65" s="89"/>
      <c r="F65" s="89"/>
      <c r="G65" s="89"/>
      <c r="H65" s="89"/>
      <c r="I65" s="115"/>
      <c r="J65" s="133"/>
      <c r="K65" s="133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</row>
    <row r="66">
      <c r="A66" s="89"/>
      <c r="B66" s="155"/>
      <c r="C66" s="89"/>
      <c r="D66" s="89"/>
      <c r="E66" s="89"/>
      <c r="F66" s="89"/>
      <c r="G66" s="89"/>
      <c r="H66" s="89"/>
      <c r="I66" s="115"/>
      <c r="J66" s="133"/>
      <c r="K66" s="133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</row>
    <row r="67">
      <c r="A67" s="89"/>
      <c r="B67" s="155"/>
      <c r="C67" s="89"/>
      <c r="D67" s="89"/>
      <c r="E67" s="89"/>
      <c r="F67" s="89"/>
      <c r="G67" s="89"/>
      <c r="H67" s="89"/>
      <c r="I67" s="115"/>
      <c r="J67" s="133"/>
      <c r="K67" s="133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</row>
    <row r="68">
      <c r="A68" s="89"/>
      <c r="B68" s="155"/>
      <c r="C68" s="89"/>
      <c r="D68" s="89"/>
      <c r="E68" s="89"/>
      <c r="F68" s="89"/>
      <c r="G68" s="89"/>
      <c r="H68" s="89"/>
      <c r="I68" s="115"/>
      <c r="J68" s="133"/>
      <c r="K68" s="133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</row>
    <row r="69">
      <c r="A69" s="89"/>
      <c r="B69" s="155"/>
      <c r="C69" s="89"/>
      <c r="D69" s="89"/>
      <c r="E69" s="89"/>
      <c r="F69" s="89"/>
      <c r="G69" s="89"/>
      <c r="H69" s="89"/>
      <c r="I69" s="115"/>
      <c r="J69" s="133"/>
      <c r="K69" s="133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</row>
    <row r="70">
      <c r="A70" s="89"/>
      <c r="B70" s="155"/>
      <c r="C70" s="89"/>
      <c r="D70" s="89"/>
      <c r="E70" s="89"/>
      <c r="F70" s="89"/>
      <c r="G70" s="89"/>
      <c r="H70" s="89"/>
      <c r="I70" s="115"/>
      <c r="J70" s="133"/>
      <c r="K70" s="133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</row>
    <row r="71">
      <c r="A71" s="89"/>
      <c r="B71" s="155"/>
      <c r="C71" s="89"/>
      <c r="D71" s="89"/>
      <c r="E71" s="89"/>
      <c r="F71" s="89"/>
      <c r="G71" s="89"/>
      <c r="H71" s="89"/>
      <c r="I71" s="115"/>
      <c r="J71" s="133"/>
      <c r="K71" s="133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</row>
    <row r="72">
      <c r="A72" s="89"/>
      <c r="B72" s="155"/>
      <c r="C72" s="89"/>
      <c r="D72" s="89"/>
      <c r="E72" s="89"/>
      <c r="F72" s="89"/>
      <c r="G72" s="89"/>
      <c r="H72" s="89"/>
      <c r="I72" s="115"/>
      <c r="J72" s="133"/>
      <c r="K72" s="133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</row>
    <row r="73">
      <c r="A73" s="89"/>
      <c r="B73" s="155"/>
      <c r="C73" s="89"/>
      <c r="D73" s="89"/>
      <c r="E73" s="89"/>
      <c r="F73" s="89"/>
      <c r="G73" s="89"/>
      <c r="H73" s="89"/>
      <c r="I73" s="115"/>
      <c r="J73" s="133"/>
      <c r="K73" s="133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</row>
    <row r="74">
      <c r="A74" s="89"/>
      <c r="B74" s="155"/>
      <c r="C74" s="89"/>
      <c r="D74" s="89"/>
      <c r="E74" s="89"/>
      <c r="F74" s="89"/>
      <c r="G74" s="89"/>
      <c r="H74" s="89"/>
      <c r="I74" s="115"/>
      <c r="J74" s="133"/>
      <c r="K74" s="133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</row>
    <row r="75">
      <c r="A75" s="89"/>
      <c r="B75" s="155"/>
      <c r="C75" s="89"/>
      <c r="D75" s="89"/>
      <c r="E75" s="89"/>
      <c r="F75" s="89"/>
      <c r="G75" s="89"/>
      <c r="H75" s="89"/>
      <c r="I75" s="115"/>
      <c r="J75" s="133"/>
      <c r="K75" s="133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</row>
    <row r="76">
      <c r="A76" s="89"/>
      <c r="B76" s="155"/>
      <c r="C76" s="89"/>
      <c r="D76" s="89"/>
      <c r="E76" s="89"/>
      <c r="F76" s="89"/>
      <c r="G76" s="89"/>
      <c r="H76" s="89"/>
      <c r="I76" s="115"/>
      <c r="J76" s="133"/>
      <c r="K76" s="133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</row>
    <row r="77">
      <c r="A77" s="89"/>
      <c r="B77" s="155"/>
      <c r="C77" s="89"/>
      <c r="D77" s="89"/>
      <c r="E77" s="89"/>
      <c r="F77" s="89"/>
      <c r="G77" s="89"/>
      <c r="H77" s="89"/>
      <c r="I77" s="115"/>
      <c r="J77" s="133"/>
      <c r="K77" s="133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</row>
    <row r="78">
      <c r="A78" s="89"/>
      <c r="B78" s="155"/>
      <c r="C78" s="89"/>
      <c r="D78" s="89"/>
      <c r="E78" s="89"/>
      <c r="F78" s="89"/>
      <c r="G78" s="89"/>
      <c r="H78" s="89"/>
      <c r="I78" s="115"/>
      <c r="J78" s="133"/>
      <c r="K78" s="133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</row>
    <row r="79">
      <c r="A79" s="89"/>
      <c r="B79" s="155"/>
      <c r="C79" s="89"/>
      <c r="D79" s="89"/>
      <c r="E79" s="89"/>
      <c r="F79" s="89"/>
      <c r="G79" s="89"/>
      <c r="H79" s="89"/>
      <c r="I79" s="115"/>
      <c r="J79" s="133"/>
      <c r="K79" s="133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</row>
    <row r="80">
      <c r="A80" s="89"/>
      <c r="B80" s="155"/>
      <c r="C80" s="89"/>
      <c r="D80" s="89"/>
      <c r="E80" s="89"/>
      <c r="F80" s="89"/>
      <c r="G80" s="89"/>
      <c r="H80" s="89"/>
      <c r="I80" s="115"/>
      <c r="J80" s="133"/>
      <c r="K80" s="133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</row>
    <row r="81">
      <c r="A81" s="89"/>
      <c r="B81" s="155"/>
      <c r="C81" s="89"/>
      <c r="D81" s="89"/>
      <c r="E81" s="89"/>
      <c r="F81" s="89"/>
      <c r="G81" s="89"/>
      <c r="H81" s="89"/>
      <c r="I81" s="115"/>
      <c r="J81" s="133"/>
      <c r="K81" s="133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</row>
    <row r="82">
      <c r="A82" s="89"/>
      <c r="B82" s="155"/>
      <c r="C82" s="89"/>
      <c r="D82" s="89"/>
      <c r="E82" s="89"/>
      <c r="F82" s="89"/>
      <c r="G82" s="89"/>
      <c r="H82" s="89"/>
      <c r="I82" s="115"/>
      <c r="J82" s="133"/>
      <c r="K82" s="133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</row>
    <row r="83">
      <c r="A83" s="89"/>
      <c r="B83" s="155"/>
      <c r="C83" s="89"/>
      <c r="D83" s="89"/>
      <c r="E83" s="89"/>
      <c r="F83" s="89"/>
      <c r="G83" s="89"/>
      <c r="H83" s="89"/>
      <c r="I83" s="115"/>
      <c r="J83" s="133"/>
      <c r="K83" s="133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</row>
    <row r="84">
      <c r="A84" s="89"/>
      <c r="B84" s="155"/>
      <c r="C84" s="89"/>
      <c r="D84" s="89"/>
      <c r="E84" s="89"/>
      <c r="F84" s="89"/>
      <c r="G84" s="89"/>
      <c r="H84" s="89"/>
      <c r="I84" s="115"/>
      <c r="J84" s="133"/>
      <c r="K84" s="133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</row>
    <row r="85">
      <c r="A85" s="89"/>
      <c r="B85" s="155"/>
      <c r="C85" s="89"/>
      <c r="D85" s="89"/>
      <c r="E85" s="89"/>
      <c r="F85" s="89"/>
      <c r="G85" s="89"/>
      <c r="H85" s="89"/>
      <c r="I85" s="115"/>
      <c r="J85" s="133"/>
      <c r="K85" s="133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</row>
    <row r="86">
      <c r="A86" s="89"/>
      <c r="B86" s="155"/>
      <c r="C86" s="89"/>
      <c r="D86" s="89"/>
      <c r="E86" s="89"/>
      <c r="F86" s="89"/>
      <c r="G86" s="89"/>
      <c r="H86" s="89"/>
      <c r="I86" s="115"/>
      <c r="J86" s="133"/>
      <c r="K86" s="133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</row>
    <row r="87">
      <c r="A87" s="89"/>
      <c r="B87" s="155"/>
      <c r="C87" s="89"/>
      <c r="D87" s="89"/>
      <c r="E87" s="89"/>
      <c r="F87" s="89"/>
      <c r="G87" s="89"/>
      <c r="H87" s="89"/>
      <c r="I87" s="115"/>
      <c r="J87" s="133"/>
      <c r="K87" s="133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</row>
    <row r="88">
      <c r="A88" s="89"/>
      <c r="B88" s="155"/>
      <c r="C88" s="89"/>
      <c r="D88" s="89"/>
      <c r="E88" s="89"/>
      <c r="F88" s="89"/>
      <c r="G88" s="89"/>
      <c r="H88" s="89"/>
      <c r="I88" s="115"/>
      <c r="J88" s="133"/>
      <c r="K88" s="133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</row>
    <row r="89">
      <c r="A89" s="89"/>
      <c r="B89" s="155"/>
      <c r="C89" s="89"/>
      <c r="D89" s="89"/>
      <c r="E89" s="89"/>
      <c r="F89" s="89"/>
      <c r="G89" s="89"/>
      <c r="H89" s="89"/>
      <c r="I89" s="115"/>
      <c r="J89" s="133"/>
      <c r="K89" s="133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</row>
    <row r="90">
      <c r="A90" s="89"/>
      <c r="B90" s="155"/>
      <c r="C90" s="89"/>
      <c r="D90" s="89"/>
      <c r="E90" s="89"/>
      <c r="F90" s="89"/>
      <c r="G90" s="89"/>
      <c r="H90" s="89"/>
      <c r="I90" s="115"/>
      <c r="J90" s="133"/>
      <c r="K90" s="133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</row>
    <row r="91">
      <c r="A91" s="89"/>
      <c r="B91" s="155"/>
      <c r="C91" s="89"/>
      <c r="D91" s="89"/>
      <c r="E91" s="89"/>
      <c r="F91" s="89"/>
      <c r="G91" s="89"/>
      <c r="H91" s="89"/>
      <c r="I91" s="115"/>
      <c r="J91" s="133"/>
      <c r="K91" s="133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</row>
    <row r="92">
      <c r="A92" s="89"/>
      <c r="B92" s="155"/>
      <c r="C92" s="89"/>
      <c r="D92" s="89"/>
      <c r="E92" s="89"/>
      <c r="F92" s="89"/>
      <c r="G92" s="89"/>
      <c r="H92" s="89"/>
      <c r="I92" s="115"/>
      <c r="J92" s="133"/>
      <c r="K92" s="133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</row>
    <row r="93">
      <c r="A93" s="89"/>
      <c r="B93" s="155"/>
      <c r="C93" s="89"/>
      <c r="D93" s="89"/>
      <c r="E93" s="89"/>
      <c r="F93" s="89"/>
      <c r="G93" s="89"/>
      <c r="H93" s="89"/>
      <c r="I93" s="115"/>
      <c r="J93" s="133"/>
      <c r="K93" s="133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</row>
    <row r="94">
      <c r="A94" s="89"/>
      <c r="B94" s="155"/>
      <c r="C94" s="89"/>
      <c r="D94" s="89"/>
      <c r="E94" s="89"/>
      <c r="F94" s="89"/>
      <c r="G94" s="89"/>
      <c r="H94" s="157"/>
      <c r="I94" s="157"/>
      <c r="J94" s="133"/>
      <c r="K94" s="133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</row>
    <row r="95">
      <c r="A95" s="89"/>
      <c r="B95" s="155"/>
      <c r="C95" s="89"/>
      <c r="D95" s="89"/>
      <c r="E95" s="89"/>
      <c r="F95" s="89"/>
      <c r="G95" s="89"/>
      <c r="H95" s="157"/>
      <c r="I95" s="157"/>
      <c r="J95" s="133"/>
      <c r="K95" s="133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</row>
    <row r="96">
      <c r="A96" s="89"/>
      <c r="B96" s="155"/>
      <c r="C96" s="89"/>
      <c r="D96" s="89"/>
      <c r="E96" s="89"/>
      <c r="F96" s="89"/>
      <c r="G96" s="89"/>
      <c r="H96" s="157"/>
      <c r="I96" s="157"/>
      <c r="J96" s="133"/>
      <c r="K96" s="133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</row>
    <row r="97">
      <c r="A97" s="89"/>
      <c r="B97" s="155"/>
      <c r="C97" s="89"/>
      <c r="D97" s="89"/>
      <c r="E97" s="89"/>
      <c r="F97" s="89"/>
      <c r="G97" s="89"/>
      <c r="H97" s="157"/>
      <c r="I97" s="157"/>
      <c r="J97" s="133"/>
      <c r="K97" s="133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</row>
    <row r="98">
      <c r="A98" s="89"/>
      <c r="B98" s="155"/>
      <c r="C98" s="89"/>
      <c r="D98" s="89"/>
      <c r="E98" s="89"/>
      <c r="F98" s="89"/>
      <c r="G98" s="89"/>
      <c r="H98" s="157"/>
      <c r="I98" s="157"/>
      <c r="J98" s="133"/>
      <c r="K98" s="133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</row>
    <row r="99">
      <c r="A99" s="89"/>
      <c r="B99" s="155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</row>
    <row r="100">
      <c r="A100" s="89"/>
      <c r="B100" s="155"/>
      <c r="C100" s="89"/>
      <c r="D100" s="89"/>
      <c r="E100" s="89"/>
      <c r="F100" s="89"/>
      <c r="G100" s="89"/>
      <c r="H100" s="157"/>
      <c r="I100" s="157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</row>
    <row r="101">
      <c r="A101" s="89"/>
      <c r="B101" s="155"/>
      <c r="C101" s="89"/>
      <c r="D101" s="89"/>
      <c r="E101" s="89"/>
      <c r="F101" s="89"/>
      <c r="G101" s="89"/>
      <c r="H101" s="157"/>
      <c r="I101" s="157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</row>
    <row r="102">
      <c r="A102" s="89"/>
      <c r="B102" s="155"/>
      <c r="C102" s="89"/>
      <c r="D102" s="89"/>
      <c r="E102" s="89"/>
      <c r="F102" s="89"/>
      <c r="G102" s="89"/>
      <c r="H102" s="157"/>
      <c r="I102" s="157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</row>
    <row r="103">
      <c r="A103" s="89"/>
      <c r="B103" s="155"/>
      <c r="C103" s="89"/>
      <c r="D103" s="89"/>
      <c r="E103" s="89"/>
      <c r="F103" s="89"/>
      <c r="G103" s="89"/>
      <c r="H103" s="157"/>
      <c r="I103" s="157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</row>
    <row r="104">
      <c r="A104" s="89"/>
      <c r="B104" s="155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</row>
    <row r="105">
      <c r="A105" s="89"/>
      <c r="B105" s="155"/>
      <c r="C105" s="89"/>
      <c r="D105" s="89"/>
      <c r="E105" s="89"/>
      <c r="F105" s="89"/>
      <c r="G105" s="89"/>
      <c r="H105" s="157"/>
      <c r="I105" s="157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</row>
    <row r="106">
      <c r="A106" s="89"/>
      <c r="B106" s="155"/>
      <c r="C106" s="89"/>
      <c r="D106" s="89"/>
      <c r="E106" s="89"/>
      <c r="F106" s="89"/>
      <c r="G106" s="89"/>
      <c r="H106" s="157"/>
      <c r="I106" s="157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</row>
    <row r="107">
      <c r="A107" s="89"/>
      <c r="B107" s="155"/>
      <c r="C107" s="89"/>
      <c r="D107" s="89"/>
      <c r="E107" s="89"/>
      <c r="F107" s="89"/>
      <c r="G107" s="89"/>
      <c r="H107" s="157"/>
      <c r="I107" s="157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</row>
    <row r="108">
      <c r="A108" s="89"/>
      <c r="B108" s="155"/>
      <c r="C108" s="89"/>
      <c r="D108" s="89"/>
      <c r="E108" s="89"/>
      <c r="F108" s="89"/>
      <c r="G108" s="89"/>
      <c r="H108" s="157"/>
      <c r="I108" s="157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</row>
    <row r="109">
      <c r="A109" s="89"/>
      <c r="B109" s="155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</row>
    <row r="110">
      <c r="A110" s="89"/>
      <c r="B110" s="155"/>
      <c r="C110" s="89"/>
      <c r="D110" s="89"/>
      <c r="E110" s="89"/>
      <c r="F110" s="89"/>
      <c r="G110" s="89"/>
      <c r="H110" s="157"/>
      <c r="I110" s="157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</row>
    <row r="111">
      <c r="A111" s="89"/>
      <c r="B111" s="155"/>
      <c r="C111" s="89"/>
      <c r="D111" s="89"/>
      <c r="E111" s="89"/>
      <c r="F111" s="89"/>
      <c r="G111" s="89"/>
      <c r="H111" s="157"/>
      <c r="I111" s="157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</row>
    <row r="112">
      <c r="A112" s="89"/>
      <c r="B112" s="155"/>
      <c r="C112" s="89"/>
      <c r="D112" s="89"/>
      <c r="E112" s="89"/>
      <c r="F112" s="89"/>
      <c r="G112" s="89"/>
      <c r="H112" s="157"/>
      <c r="I112" s="157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</row>
    <row r="113">
      <c r="A113" s="89"/>
      <c r="B113" s="155"/>
      <c r="C113" s="89"/>
      <c r="D113" s="89"/>
      <c r="E113" s="89"/>
      <c r="F113" s="89"/>
      <c r="G113" s="89"/>
      <c r="H113" s="157"/>
      <c r="I113" s="157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</row>
    <row r="114">
      <c r="A114" s="89"/>
      <c r="B114" s="155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</row>
    <row r="115">
      <c r="A115" s="89"/>
      <c r="B115" s="155"/>
      <c r="C115" s="89"/>
      <c r="D115" s="89"/>
      <c r="E115" s="89"/>
      <c r="F115" s="89"/>
      <c r="G115" s="89"/>
      <c r="H115" s="157"/>
      <c r="I115" s="157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</row>
    <row r="116">
      <c r="A116" s="89"/>
      <c r="B116" s="155"/>
      <c r="C116" s="89"/>
      <c r="D116" s="89"/>
      <c r="E116" s="89"/>
      <c r="F116" s="89"/>
      <c r="G116" s="89"/>
      <c r="H116" s="157"/>
      <c r="I116" s="157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</row>
    <row r="117">
      <c r="A117" s="89"/>
      <c r="B117" s="155"/>
      <c r="C117" s="89"/>
      <c r="D117" s="89"/>
      <c r="E117" s="89"/>
      <c r="F117" s="89"/>
      <c r="G117" s="89"/>
      <c r="H117" s="157"/>
      <c r="I117" s="157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</row>
    <row r="118">
      <c r="A118" s="89"/>
      <c r="B118" s="155"/>
      <c r="C118" s="89"/>
      <c r="D118" s="89"/>
      <c r="E118" s="89"/>
      <c r="F118" s="89"/>
      <c r="G118" s="89"/>
      <c r="H118" s="157"/>
      <c r="I118" s="157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</row>
    <row r="119">
      <c r="A119" s="89"/>
      <c r="B119" s="155"/>
      <c r="C119" s="89"/>
      <c r="D119" s="89"/>
      <c r="E119" s="89"/>
      <c r="F119" s="89"/>
      <c r="G119" s="89"/>
      <c r="H119" s="158"/>
      <c r="I119" s="158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</row>
    <row r="120">
      <c r="A120" s="89"/>
      <c r="B120" s="155"/>
      <c r="C120" s="89"/>
      <c r="D120" s="89"/>
      <c r="E120" s="89"/>
      <c r="F120" s="89"/>
      <c r="G120" s="89"/>
      <c r="H120" s="157"/>
      <c r="I120" s="157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</row>
    <row r="121">
      <c r="A121" s="89"/>
      <c r="B121" s="155"/>
      <c r="C121" s="89"/>
      <c r="D121" s="89"/>
      <c r="E121" s="89"/>
      <c r="F121" s="89"/>
      <c r="G121" s="89"/>
      <c r="H121" s="157"/>
      <c r="I121" s="157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</row>
    <row r="122">
      <c r="A122" s="89"/>
      <c r="B122" s="155"/>
      <c r="C122" s="89"/>
      <c r="D122" s="89"/>
      <c r="E122" s="89"/>
      <c r="F122" s="89"/>
      <c r="G122" s="89"/>
      <c r="H122" s="157"/>
      <c r="I122" s="157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</row>
    <row r="123">
      <c r="A123" s="89"/>
      <c r="B123" s="155"/>
      <c r="C123" s="89"/>
      <c r="D123" s="89"/>
      <c r="E123" s="89"/>
      <c r="F123" s="89"/>
      <c r="G123" s="89"/>
      <c r="H123" s="157"/>
      <c r="I123" s="157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</row>
    <row r="124">
      <c r="A124" s="89"/>
      <c r="B124" s="155"/>
      <c r="C124" s="89"/>
      <c r="D124" s="89"/>
      <c r="E124" s="89"/>
      <c r="F124" s="89"/>
      <c r="G124" s="89"/>
      <c r="H124" s="159"/>
      <c r="I124" s="15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</row>
    <row r="125">
      <c r="A125" s="89"/>
      <c r="B125" s="155"/>
      <c r="C125" s="89"/>
      <c r="D125" s="89"/>
      <c r="E125" s="89"/>
      <c r="F125" s="89"/>
      <c r="G125" s="89"/>
      <c r="H125" s="160"/>
      <c r="I125" s="160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</row>
    <row r="126">
      <c r="A126" s="89"/>
      <c r="B126" s="155"/>
      <c r="C126" s="89"/>
      <c r="D126" s="89"/>
      <c r="E126" s="89"/>
      <c r="F126" s="89"/>
      <c r="G126" s="89"/>
      <c r="H126" s="160"/>
      <c r="I126" s="160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</row>
    <row r="127">
      <c r="A127" s="89"/>
      <c r="B127" s="155"/>
      <c r="C127" s="89"/>
      <c r="D127" s="89"/>
      <c r="E127" s="89"/>
      <c r="F127" s="89"/>
      <c r="G127" s="89"/>
      <c r="H127" s="160"/>
      <c r="I127" s="160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</row>
    <row r="128">
      <c r="A128" s="89"/>
      <c r="B128" s="155"/>
      <c r="C128" s="89"/>
      <c r="D128" s="89"/>
      <c r="E128" s="89"/>
      <c r="F128" s="89"/>
      <c r="G128" s="89"/>
      <c r="H128" s="160"/>
      <c r="I128" s="160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</row>
    <row r="129">
      <c r="A129" s="89"/>
      <c r="B129" s="155"/>
      <c r="C129" s="89"/>
      <c r="D129" s="89"/>
      <c r="E129" s="89"/>
      <c r="F129" s="89"/>
      <c r="G129" s="89"/>
      <c r="H129" s="159"/>
      <c r="I129" s="15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</row>
    <row r="130">
      <c r="A130" s="89"/>
      <c r="B130" s="155"/>
      <c r="C130" s="89"/>
      <c r="D130" s="89"/>
      <c r="E130" s="89"/>
      <c r="F130" s="89"/>
      <c r="G130" s="89"/>
      <c r="H130" s="160"/>
      <c r="I130" s="160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</row>
    <row r="131">
      <c r="A131" s="89"/>
      <c r="B131" s="155"/>
      <c r="C131" s="89"/>
      <c r="D131" s="89"/>
      <c r="E131" s="89"/>
      <c r="F131" s="89"/>
      <c r="G131" s="89"/>
      <c r="H131" s="160"/>
      <c r="I131" s="160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</row>
    <row r="132">
      <c r="A132" s="89"/>
      <c r="B132" s="155"/>
      <c r="C132" s="89"/>
      <c r="D132" s="89"/>
      <c r="E132" s="89"/>
      <c r="F132" s="89"/>
      <c r="G132" s="89"/>
      <c r="H132" s="160"/>
      <c r="I132" s="160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</row>
    <row r="133">
      <c r="A133" s="89"/>
      <c r="B133" s="155"/>
      <c r="C133" s="89"/>
      <c r="D133" s="89"/>
      <c r="E133" s="89"/>
      <c r="F133" s="89"/>
      <c r="G133" s="89"/>
      <c r="H133" s="160"/>
      <c r="I133" s="160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</row>
    <row r="134">
      <c r="A134" s="89"/>
      <c r="B134" s="155"/>
      <c r="C134" s="89"/>
      <c r="D134" s="89"/>
      <c r="E134" s="89"/>
      <c r="F134" s="89"/>
      <c r="G134" s="89"/>
      <c r="H134" s="159"/>
      <c r="I134" s="15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</row>
    <row r="135">
      <c r="A135" s="89"/>
      <c r="B135" s="155"/>
      <c r="C135" s="89"/>
      <c r="D135" s="89"/>
      <c r="E135" s="89"/>
      <c r="F135" s="89"/>
      <c r="G135" s="89"/>
      <c r="H135" s="160"/>
      <c r="I135" s="160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</row>
    <row r="136">
      <c r="A136" s="89"/>
      <c r="B136" s="155"/>
      <c r="C136" s="89"/>
      <c r="D136" s="89"/>
      <c r="E136" s="89"/>
      <c r="F136" s="89"/>
      <c r="G136" s="89"/>
      <c r="H136" s="160"/>
      <c r="I136" s="160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</row>
    <row r="137">
      <c r="A137" s="89"/>
      <c r="B137" s="155"/>
      <c r="C137" s="89"/>
      <c r="D137" s="89"/>
      <c r="E137" s="89"/>
      <c r="F137" s="89"/>
      <c r="G137" s="89"/>
      <c r="H137" s="160"/>
      <c r="I137" s="160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</row>
    <row r="138">
      <c r="A138" s="89"/>
      <c r="B138" s="155"/>
      <c r="C138" s="89"/>
      <c r="D138" s="89"/>
      <c r="E138" s="89"/>
      <c r="F138" s="89"/>
      <c r="G138" s="89"/>
      <c r="H138" s="160"/>
      <c r="I138" s="160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</row>
    <row r="139">
      <c r="A139" s="89"/>
      <c r="B139" s="155"/>
      <c r="C139" s="89"/>
      <c r="D139" s="89"/>
      <c r="E139" s="89"/>
      <c r="F139" s="89"/>
      <c r="G139" s="89"/>
      <c r="H139" s="159"/>
      <c r="I139" s="15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</row>
    <row r="140">
      <c r="A140" s="89"/>
      <c r="B140" s="155"/>
      <c r="C140" s="89"/>
      <c r="D140" s="89"/>
      <c r="E140" s="89"/>
      <c r="F140" s="89"/>
      <c r="G140" s="89"/>
      <c r="H140" s="160"/>
      <c r="I140" s="160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</row>
    <row r="141">
      <c r="A141" s="89"/>
      <c r="B141" s="155"/>
      <c r="C141" s="89"/>
      <c r="D141" s="89"/>
      <c r="E141" s="89"/>
      <c r="F141" s="89"/>
      <c r="G141" s="89"/>
      <c r="H141" s="160"/>
      <c r="I141" s="160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</row>
    <row r="142">
      <c r="A142" s="89"/>
      <c r="B142" s="155"/>
      <c r="C142" s="89"/>
      <c r="D142" s="89"/>
      <c r="E142" s="89"/>
      <c r="F142" s="89"/>
      <c r="G142" s="89"/>
      <c r="H142" s="160"/>
      <c r="I142" s="160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</row>
    <row r="143">
      <c r="A143" s="89"/>
      <c r="B143" s="155"/>
      <c r="C143" s="89"/>
      <c r="D143" s="89"/>
      <c r="E143" s="89"/>
      <c r="F143" s="89"/>
      <c r="G143" s="89"/>
      <c r="H143" s="160"/>
      <c r="I143" s="160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</row>
    <row r="144">
      <c r="A144" s="89"/>
      <c r="B144" s="155"/>
      <c r="C144" s="89"/>
      <c r="D144" s="89"/>
      <c r="E144" s="89"/>
      <c r="F144" s="89"/>
      <c r="G144" s="89"/>
      <c r="H144" s="159"/>
      <c r="I144" s="15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</row>
    <row r="145">
      <c r="A145" s="89"/>
      <c r="B145" s="155"/>
      <c r="C145" s="89"/>
      <c r="D145" s="89"/>
      <c r="E145" s="89"/>
      <c r="F145" s="89"/>
      <c r="G145" s="89"/>
      <c r="H145" s="160"/>
      <c r="I145" s="160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</row>
    <row r="146">
      <c r="A146" s="89"/>
      <c r="B146" s="155"/>
      <c r="C146" s="89"/>
      <c r="D146" s="89"/>
      <c r="E146" s="89"/>
      <c r="F146" s="89"/>
      <c r="G146" s="89"/>
      <c r="H146" s="159"/>
      <c r="I146" s="15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</row>
    <row r="147">
      <c r="A147" s="89"/>
      <c r="B147" s="155"/>
      <c r="C147" s="89"/>
      <c r="D147" s="89"/>
      <c r="E147" s="89"/>
      <c r="F147" s="89"/>
      <c r="G147" s="89"/>
      <c r="H147" s="159"/>
      <c r="I147" s="15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</row>
    <row r="148">
      <c r="A148" s="89"/>
      <c r="B148" s="155"/>
      <c r="C148" s="89"/>
      <c r="D148" s="89"/>
      <c r="E148" s="89"/>
      <c r="F148" s="89"/>
      <c r="G148" s="89"/>
      <c r="H148" s="159"/>
      <c r="I148" s="15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</row>
    <row r="149">
      <c r="A149" s="89"/>
      <c r="B149" s="155"/>
      <c r="C149" s="89"/>
      <c r="D149" s="89"/>
      <c r="E149" s="89"/>
      <c r="F149" s="89"/>
      <c r="G149" s="89"/>
      <c r="H149" s="159"/>
      <c r="I149" s="15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</row>
    <row r="150">
      <c r="A150" s="89"/>
      <c r="B150" s="155"/>
      <c r="C150" s="89"/>
      <c r="D150" s="89"/>
      <c r="E150" s="89"/>
      <c r="F150" s="89"/>
      <c r="G150" s="89"/>
      <c r="H150" s="159"/>
      <c r="I150" s="15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</row>
    <row r="151">
      <c r="A151" s="89"/>
      <c r="B151" s="155"/>
      <c r="C151" s="89"/>
      <c r="D151" s="89"/>
      <c r="E151" s="89"/>
      <c r="F151" s="89"/>
      <c r="G151" s="89"/>
      <c r="H151" s="159"/>
      <c r="I151" s="15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</row>
    <row r="152">
      <c r="A152" s="89"/>
      <c r="B152" s="155"/>
      <c r="C152" s="89"/>
      <c r="D152" s="89"/>
      <c r="E152" s="89"/>
      <c r="F152" s="89"/>
      <c r="G152" s="89"/>
      <c r="H152" s="159"/>
      <c r="I152" s="15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</row>
    <row r="153">
      <c r="A153" s="89"/>
      <c r="B153" s="155"/>
      <c r="C153" s="89"/>
      <c r="D153" s="89"/>
      <c r="E153" s="89"/>
      <c r="F153" s="89"/>
      <c r="G153" s="89"/>
      <c r="H153" s="159"/>
      <c r="I153" s="15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</row>
    <row r="154">
      <c r="A154" s="89"/>
      <c r="B154" s="155"/>
      <c r="C154" s="89"/>
      <c r="D154" s="89"/>
      <c r="E154" s="89"/>
      <c r="F154" s="89"/>
      <c r="G154" s="89"/>
      <c r="H154" s="159"/>
      <c r="I154" s="15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</row>
    <row r="155">
      <c r="A155" s="89"/>
      <c r="B155" s="155"/>
      <c r="C155" s="89"/>
      <c r="D155" s="89"/>
      <c r="E155" s="89"/>
      <c r="F155" s="89"/>
      <c r="G155" s="89"/>
      <c r="H155" s="159"/>
      <c r="I155" s="15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</row>
    <row r="156">
      <c r="A156" s="89"/>
      <c r="B156" s="155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</row>
    <row r="157">
      <c r="A157" s="89"/>
      <c r="B157" s="155"/>
      <c r="C157" s="122"/>
      <c r="D157" s="122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</row>
    <row r="158">
      <c r="A158" s="89"/>
      <c r="B158" s="155"/>
      <c r="C158" s="122"/>
      <c r="D158" s="122"/>
      <c r="E158" s="89"/>
      <c r="F158" s="89"/>
      <c r="G158" s="89"/>
      <c r="H158" s="125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</row>
    <row r="159">
      <c r="A159" s="89"/>
      <c r="B159" s="155"/>
      <c r="C159" s="122"/>
      <c r="D159" s="122"/>
      <c r="E159" s="89"/>
      <c r="F159" s="89"/>
      <c r="G159" s="89"/>
      <c r="H159" s="157"/>
      <c r="I159" s="157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</row>
    <row r="160">
      <c r="A160" s="89"/>
      <c r="B160" s="155"/>
      <c r="C160" s="122"/>
      <c r="D160" s="122"/>
      <c r="E160" s="89"/>
      <c r="F160" s="89"/>
      <c r="G160" s="89"/>
      <c r="H160" s="157"/>
      <c r="I160" s="157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</row>
    <row r="161">
      <c r="A161" s="89"/>
      <c r="B161" s="155"/>
      <c r="C161" s="122"/>
      <c r="D161" s="122"/>
      <c r="E161" s="89"/>
      <c r="F161" s="89"/>
      <c r="G161" s="89"/>
      <c r="H161" s="157"/>
      <c r="I161" s="157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</row>
    <row r="162">
      <c r="A162" s="89"/>
      <c r="B162" s="155"/>
      <c r="C162" s="122"/>
      <c r="D162" s="122"/>
      <c r="E162" s="89"/>
      <c r="F162" s="89"/>
      <c r="G162" s="89"/>
      <c r="H162" s="157"/>
      <c r="I162" s="157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</row>
    <row r="163">
      <c r="A163" s="89"/>
      <c r="B163" s="155"/>
      <c r="C163" s="122"/>
      <c r="D163" s="122"/>
      <c r="E163" s="89"/>
      <c r="F163" s="89"/>
      <c r="G163" s="89"/>
      <c r="H163" s="125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</row>
    <row r="164">
      <c r="A164" s="89"/>
      <c r="B164" s="155"/>
      <c r="C164" s="122"/>
      <c r="D164" s="122"/>
      <c r="E164" s="89"/>
      <c r="F164" s="89"/>
      <c r="G164" s="89"/>
      <c r="H164" s="125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</row>
    <row r="165">
      <c r="A165" s="89"/>
      <c r="B165" s="155"/>
      <c r="C165" s="122"/>
      <c r="D165" s="122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</row>
    <row r="166">
      <c r="A166" s="89"/>
      <c r="B166" s="155"/>
      <c r="C166" s="122"/>
      <c r="D166" s="122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</row>
    <row r="167">
      <c r="A167" s="89"/>
      <c r="B167" s="155"/>
      <c r="C167" s="122"/>
      <c r="D167" s="122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</row>
    <row r="168">
      <c r="A168" s="89"/>
      <c r="B168" s="155"/>
      <c r="C168" s="122"/>
      <c r="D168" s="122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</row>
    <row r="169">
      <c r="A169" s="89"/>
      <c r="B169" s="155"/>
      <c r="C169" s="122"/>
      <c r="D169" s="122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</row>
    <row r="170">
      <c r="A170" s="89"/>
      <c r="B170" s="155"/>
      <c r="C170" s="122"/>
      <c r="D170" s="122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</row>
    <row r="171">
      <c r="A171" s="89"/>
      <c r="B171" s="155"/>
      <c r="C171" s="122"/>
      <c r="D171" s="122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</row>
    <row r="172">
      <c r="A172" s="89"/>
      <c r="B172" s="155"/>
      <c r="C172" s="122"/>
      <c r="D172" s="122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</row>
    <row r="173">
      <c r="A173" s="89"/>
      <c r="B173" s="155"/>
      <c r="C173" s="122"/>
      <c r="D173" s="122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</row>
    <row r="174">
      <c r="A174" s="89"/>
      <c r="B174" s="155"/>
      <c r="C174" s="122"/>
      <c r="D174" s="122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</row>
    <row r="175">
      <c r="A175" s="89"/>
      <c r="B175" s="155"/>
      <c r="C175" s="122"/>
      <c r="D175" s="122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</row>
    <row r="176">
      <c r="A176" s="89"/>
      <c r="B176" s="155"/>
      <c r="C176" s="122"/>
      <c r="D176" s="122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</row>
    <row r="177">
      <c r="A177" s="89"/>
      <c r="B177" s="155"/>
      <c r="C177" s="122"/>
      <c r="D177" s="122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</row>
    <row r="178">
      <c r="A178" s="89"/>
      <c r="B178" s="155"/>
      <c r="C178" s="122"/>
      <c r="D178" s="122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</row>
    <row r="179">
      <c r="A179" s="89"/>
      <c r="B179" s="155"/>
      <c r="C179" s="122"/>
      <c r="D179" s="122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</row>
    <row r="180">
      <c r="A180" s="89"/>
      <c r="B180" s="155"/>
      <c r="C180" s="122"/>
      <c r="D180" s="122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</row>
    <row r="181">
      <c r="A181" s="89"/>
      <c r="B181" s="155"/>
      <c r="C181" s="122"/>
      <c r="D181" s="122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</row>
    <row r="182">
      <c r="A182" s="89"/>
      <c r="B182" s="155"/>
      <c r="C182" s="122"/>
      <c r="D182" s="122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</row>
    <row r="183">
      <c r="A183" s="89"/>
      <c r="B183" s="155"/>
      <c r="C183" s="122"/>
      <c r="D183" s="122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</row>
    <row r="184">
      <c r="A184" s="89"/>
      <c r="B184" s="155"/>
      <c r="C184" s="122"/>
      <c r="D184" s="122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</row>
    <row r="185">
      <c r="A185" s="89"/>
      <c r="B185" s="155"/>
      <c r="C185" s="122"/>
      <c r="D185" s="122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</row>
    <row r="186">
      <c r="A186" s="89"/>
      <c r="B186" s="155"/>
      <c r="C186" s="122"/>
      <c r="D186" s="122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</row>
    <row r="187">
      <c r="A187" s="89"/>
      <c r="B187" s="155"/>
      <c r="C187" s="122"/>
      <c r="D187" s="122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</row>
    <row r="188">
      <c r="A188" s="89"/>
      <c r="B188" s="155"/>
      <c r="C188" s="122"/>
      <c r="D188" s="122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</row>
    <row r="189">
      <c r="A189" s="89"/>
      <c r="B189" s="155"/>
      <c r="C189" s="122"/>
      <c r="D189" s="122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</row>
    <row r="190">
      <c r="A190" s="89"/>
      <c r="B190" s="155"/>
      <c r="C190" s="122"/>
      <c r="D190" s="122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</row>
    <row r="191">
      <c r="A191" s="89"/>
      <c r="B191" s="155"/>
      <c r="C191" s="122"/>
      <c r="D191" s="122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</row>
    <row r="192">
      <c r="A192" s="89"/>
      <c r="B192" s="155"/>
      <c r="C192" s="122"/>
      <c r="D192" s="122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</row>
    <row r="193">
      <c r="A193" s="89"/>
      <c r="B193" s="155"/>
      <c r="C193" s="122"/>
      <c r="D193" s="122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</row>
    <row r="194">
      <c r="A194" s="89"/>
      <c r="B194" s="155"/>
      <c r="C194" s="122"/>
      <c r="D194" s="122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</row>
    <row r="195">
      <c r="A195" s="89"/>
      <c r="B195" s="155"/>
      <c r="C195" s="122"/>
      <c r="D195" s="122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</row>
    <row r="196">
      <c r="A196" s="89"/>
      <c r="B196" s="155"/>
      <c r="C196" s="122"/>
      <c r="D196" s="122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</row>
    <row r="197">
      <c r="A197" s="89"/>
      <c r="B197" s="155"/>
      <c r="C197" s="122"/>
      <c r="D197" s="122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</row>
    <row r="198">
      <c r="A198" s="89"/>
      <c r="B198" s="155"/>
      <c r="C198" s="122"/>
      <c r="D198" s="122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</row>
    <row r="199">
      <c r="A199" s="89"/>
      <c r="B199" s="155"/>
      <c r="C199" s="122"/>
      <c r="D199" s="122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</row>
    <row r="200">
      <c r="A200" s="89"/>
      <c r="B200" s="155"/>
      <c r="C200" s="122"/>
      <c r="D200" s="122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</row>
    <row r="201">
      <c r="A201" s="89"/>
      <c r="B201" s="155"/>
      <c r="C201" s="122"/>
      <c r="D201" s="122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</row>
    <row r="202">
      <c r="A202" s="89"/>
      <c r="B202" s="155"/>
      <c r="C202" s="122"/>
      <c r="D202" s="122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</row>
    <row r="203">
      <c r="A203" s="89"/>
      <c r="B203" s="155"/>
      <c r="C203" s="122"/>
      <c r="D203" s="122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</row>
    <row r="204">
      <c r="A204" s="89"/>
      <c r="B204" s="155"/>
      <c r="C204" s="122"/>
      <c r="D204" s="122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</row>
    <row r="205">
      <c r="A205" s="89"/>
      <c r="B205" s="155"/>
      <c r="C205" s="122"/>
      <c r="D205" s="122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</row>
    <row r="206">
      <c r="A206" s="89"/>
      <c r="B206" s="155"/>
      <c r="C206" s="122"/>
      <c r="D206" s="122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</row>
    <row r="207">
      <c r="A207" s="89"/>
      <c r="B207" s="155"/>
      <c r="C207" s="122"/>
      <c r="D207" s="122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</row>
    <row r="208">
      <c r="A208" s="89"/>
      <c r="B208" s="155"/>
      <c r="C208" s="122"/>
      <c r="D208" s="122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</row>
    <row r="209">
      <c r="A209" s="89"/>
      <c r="B209" s="155"/>
      <c r="C209" s="122"/>
      <c r="D209" s="122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</row>
    <row r="210">
      <c r="A210" s="89"/>
      <c r="B210" s="155"/>
      <c r="C210" s="122"/>
      <c r="D210" s="122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</row>
    <row r="211">
      <c r="A211" s="89"/>
      <c r="B211" s="155"/>
      <c r="C211" s="122"/>
      <c r="D211" s="122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</row>
    <row r="212">
      <c r="A212" s="89"/>
      <c r="B212" s="155"/>
      <c r="C212" s="122"/>
      <c r="D212" s="122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</row>
    <row r="213">
      <c r="A213" s="89"/>
      <c r="B213" s="155"/>
      <c r="C213" s="122"/>
      <c r="D213" s="122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</row>
    <row r="214">
      <c r="A214" s="89"/>
      <c r="B214" s="155"/>
      <c r="C214" s="122"/>
      <c r="D214" s="122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</row>
    <row r="215">
      <c r="A215" s="89"/>
      <c r="B215" s="155"/>
      <c r="C215" s="122"/>
      <c r="D215" s="122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</row>
    <row r="216">
      <c r="A216" s="89"/>
      <c r="B216" s="155"/>
      <c r="C216" s="122"/>
      <c r="D216" s="122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</row>
    <row r="217">
      <c r="A217" s="89"/>
      <c r="B217" s="155"/>
      <c r="C217" s="122"/>
      <c r="D217" s="122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</row>
    <row r="218">
      <c r="A218" s="89"/>
      <c r="B218" s="155"/>
      <c r="C218" s="122"/>
      <c r="D218" s="122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</row>
    <row r="219">
      <c r="A219" s="89"/>
      <c r="B219" s="155"/>
      <c r="C219" s="122"/>
      <c r="D219" s="122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</row>
    <row r="220">
      <c r="A220" s="89"/>
      <c r="B220" s="155"/>
      <c r="C220" s="122"/>
      <c r="D220" s="122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</row>
    <row r="221">
      <c r="A221" s="89"/>
      <c r="B221" s="155"/>
      <c r="C221" s="122"/>
      <c r="D221" s="122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</row>
    <row r="222">
      <c r="A222" s="89"/>
      <c r="B222" s="155"/>
      <c r="C222" s="122"/>
      <c r="D222" s="122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</row>
    <row r="223">
      <c r="A223" s="89"/>
      <c r="B223" s="155"/>
      <c r="C223" s="122"/>
      <c r="D223" s="122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</row>
    <row r="224">
      <c r="A224" s="89"/>
      <c r="B224" s="155"/>
      <c r="C224" s="122"/>
      <c r="D224" s="122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</row>
    <row r="225">
      <c r="A225" s="89"/>
      <c r="B225" s="155"/>
      <c r="C225" s="122"/>
      <c r="D225" s="122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</row>
    <row r="226">
      <c r="A226" s="89"/>
      <c r="B226" s="155"/>
      <c r="C226" s="122"/>
      <c r="D226" s="122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</row>
    <row r="227">
      <c r="A227" s="89"/>
      <c r="B227" s="155"/>
      <c r="C227" s="122"/>
      <c r="D227" s="122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</row>
    <row r="228">
      <c r="A228" s="89"/>
      <c r="B228" s="155"/>
      <c r="C228" s="122"/>
      <c r="D228" s="122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</row>
    <row r="229">
      <c r="A229" s="89"/>
      <c r="B229" s="155"/>
      <c r="C229" s="122"/>
      <c r="D229" s="122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</row>
    <row r="230">
      <c r="A230" s="89"/>
      <c r="B230" s="155"/>
      <c r="C230" s="122"/>
      <c r="D230" s="122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</row>
    <row r="231">
      <c r="A231" s="89"/>
      <c r="B231" s="155"/>
      <c r="C231" s="122"/>
      <c r="D231" s="122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</row>
    <row r="232">
      <c r="A232" s="89"/>
      <c r="B232" s="155"/>
      <c r="C232" s="122"/>
      <c r="D232" s="122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</row>
    <row r="233">
      <c r="A233" s="89"/>
      <c r="B233" s="155"/>
      <c r="C233" s="122"/>
      <c r="D233" s="122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</row>
    <row r="234">
      <c r="A234" s="89"/>
      <c r="B234" s="155"/>
      <c r="C234" s="122"/>
      <c r="D234" s="122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</row>
    <row r="235">
      <c r="A235" s="89"/>
      <c r="B235" s="155"/>
      <c r="C235" s="122"/>
      <c r="D235" s="122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</row>
    <row r="236">
      <c r="A236" s="89"/>
      <c r="B236" s="155"/>
      <c r="C236" s="122"/>
      <c r="D236" s="122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</row>
    <row r="237">
      <c r="A237" s="89"/>
      <c r="B237" s="155"/>
      <c r="C237" s="122"/>
      <c r="D237" s="122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</row>
    <row r="238">
      <c r="A238" s="89"/>
      <c r="B238" s="155"/>
      <c r="C238" s="122"/>
      <c r="D238" s="122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</row>
    <row r="239">
      <c r="A239" s="89"/>
      <c r="B239" s="155"/>
      <c r="C239" s="122"/>
      <c r="D239" s="122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</row>
    <row r="240">
      <c r="A240" s="89"/>
      <c r="B240" s="155"/>
      <c r="C240" s="122"/>
      <c r="D240" s="122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</row>
    <row r="241">
      <c r="A241" s="89"/>
      <c r="B241" s="155"/>
      <c r="C241" s="122"/>
      <c r="D241" s="122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</row>
    <row r="242">
      <c r="A242" s="89"/>
      <c r="B242" s="155"/>
      <c r="C242" s="122"/>
      <c r="D242" s="122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</row>
    <row r="243">
      <c r="A243" s="89"/>
      <c r="B243" s="155"/>
      <c r="C243" s="122"/>
      <c r="D243" s="122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</row>
    <row r="244">
      <c r="A244" s="89"/>
      <c r="B244" s="155"/>
      <c r="C244" s="122"/>
      <c r="D244" s="122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</row>
    <row r="245">
      <c r="A245" s="89"/>
      <c r="B245" s="155"/>
      <c r="C245" s="122"/>
      <c r="D245" s="122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</row>
    <row r="246">
      <c r="A246" s="89"/>
      <c r="B246" s="155"/>
      <c r="C246" s="122"/>
      <c r="D246" s="122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</row>
    <row r="247">
      <c r="A247" s="89"/>
      <c r="B247" s="155"/>
      <c r="C247" s="122"/>
      <c r="D247" s="122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</row>
    <row r="248">
      <c r="A248" s="89"/>
      <c r="B248" s="155"/>
      <c r="C248" s="122"/>
      <c r="D248" s="122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</row>
    <row r="249">
      <c r="A249" s="89"/>
      <c r="B249" s="155"/>
      <c r="C249" s="122"/>
      <c r="D249" s="122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</row>
    <row r="250">
      <c r="A250" s="89"/>
      <c r="B250" s="155"/>
      <c r="C250" s="122"/>
      <c r="D250" s="122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</row>
    <row r="251">
      <c r="A251" s="89"/>
      <c r="B251" s="155"/>
      <c r="C251" s="122"/>
      <c r="D251" s="122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</row>
    <row r="252">
      <c r="A252" s="89"/>
      <c r="B252" s="155"/>
      <c r="C252" s="122"/>
      <c r="D252" s="122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</row>
    <row r="253">
      <c r="A253" s="89"/>
      <c r="B253" s="155"/>
      <c r="C253" s="122"/>
      <c r="D253" s="122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</row>
    <row r="254">
      <c r="A254" s="89"/>
      <c r="B254" s="155"/>
      <c r="C254" s="122"/>
      <c r="D254" s="122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</row>
    <row r="255">
      <c r="A255" s="89"/>
      <c r="B255" s="155"/>
      <c r="C255" s="122"/>
      <c r="D255" s="122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</row>
    <row r="256">
      <c r="A256" s="89"/>
      <c r="B256" s="155"/>
      <c r="C256" s="122"/>
      <c r="D256" s="122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</row>
    <row r="257">
      <c r="A257" s="89"/>
      <c r="B257" s="155"/>
      <c r="C257" s="122"/>
      <c r="D257" s="122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</row>
    <row r="258">
      <c r="A258" s="89"/>
      <c r="B258" s="155"/>
      <c r="C258" s="122"/>
      <c r="D258" s="122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</row>
    <row r="259">
      <c r="A259" s="89"/>
      <c r="B259" s="155"/>
      <c r="C259" s="122"/>
      <c r="D259" s="122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</row>
    <row r="260">
      <c r="A260" s="89"/>
      <c r="B260" s="155"/>
      <c r="C260" s="122"/>
      <c r="D260" s="122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</row>
    <row r="261">
      <c r="A261" s="89"/>
      <c r="B261" s="155"/>
      <c r="C261" s="122"/>
      <c r="D261" s="122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</row>
    <row r="262">
      <c r="A262" s="89"/>
      <c r="B262" s="155"/>
      <c r="C262" s="122"/>
      <c r="D262" s="122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</row>
    <row r="263">
      <c r="A263" s="89"/>
      <c r="B263" s="155"/>
      <c r="C263" s="122"/>
      <c r="D263" s="122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</row>
    <row r="264">
      <c r="A264" s="89"/>
      <c r="B264" s="155"/>
      <c r="C264" s="122"/>
      <c r="D264" s="122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</row>
    <row r="265">
      <c r="A265" s="89"/>
      <c r="B265" s="155"/>
      <c r="C265" s="122"/>
      <c r="D265" s="122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</row>
    <row r="266">
      <c r="A266" s="89"/>
      <c r="B266" s="155"/>
      <c r="C266" s="122"/>
      <c r="D266" s="122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</row>
    <row r="267">
      <c r="A267" s="89"/>
      <c r="B267" s="155"/>
      <c r="C267" s="122"/>
      <c r="D267" s="122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</row>
    <row r="268">
      <c r="A268" s="89"/>
      <c r="B268" s="155"/>
      <c r="C268" s="122"/>
      <c r="D268" s="122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</row>
    <row r="269">
      <c r="A269" s="89"/>
      <c r="B269" s="155"/>
      <c r="C269" s="122"/>
      <c r="D269" s="122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</row>
    <row r="270">
      <c r="A270" s="89"/>
      <c r="B270" s="155"/>
      <c r="C270" s="122"/>
      <c r="D270" s="122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</row>
    <row r="271">
      <c r="A271" s="89"/>
      <c r="B271" s="155"/>
      <c r="C271" s="122"/>
      <c r="D271" s="122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</row>
    <row r="272">
      <c r="A272" s="89"/>
      <c r="B272" s="155"/>
      <c r="C272" s="122"/>
      <c r="D272" s="122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</row>
    <row r="273">
      <c r="A273" s="89"/>
      <c r="B273" s="155"/>
      <c r="C273" s="122"/>
      <c r="D273" s="122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</row>
    <row r="274">
      <c r="A274" s="89"/>
      <c r="B274" s="155"/>
      <c r="C274" s="122"/>
      <c r="D274" s="122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</row>
    <row r="275">
      <c r="A275" s="89"/>
      <c r="B275" s="155"/>
      <c r="C275" s="122"/>
      <c r="D275" s="122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</row>
    <row r="276">
      <c r="A276" s="89"/>
      <c r="B276" s="155"/>
      <c r="C276" s="122"/>
      <c r="D276" s="122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</row>
    <row r="277">
      <c r="A277" s="89"/>
      <c r="B277" s="155"/>
      <c r="C277" s="122"/>
      <c r="D277" s="122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</row>
    <row r="278">
      <c r="A278" s="89"/>
      <c r="B278" s="155"/>
      <c r="C278" s="122"/>
      <c r="D278" s="122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</row>
    <row r="279">
      <c r="A279" s="89"/>
      <c r="B279" s="155"/>
      <c r="C279" s="122"/>
      <c r="D279" s="122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</row>
    <row r="280">
      <c r="A280" s="89"/>
      <c r="B280" s="155"/>
      <c r="C280" s="122"/>
      <c r="D280" s="122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</row>
    <row r="281">
      <c r="A281" s="89"/>
      <c r="B281" s="155"/>
      <c r="C281" s="122"/>
      <c r="D281" s="122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</row>
    <row r="282">
      <c r="A282" s="89"/>
      <c r="B282" s="155"/>
      <c r="C282" s="122"/>
      <c r="D282" s="122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</row>
    <row r="283">
      <c r="A283" s="89"/>
      <c r="B283" s="155"/>
      <c r="C283" s="122"/>
      <c r="D283" s="122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</row>
    <row r="284">
      <c r="A284" s="89"/>
      <c r="B284" s="155"/>
      <c r="C284" s="122"/>
      <c r="D284" s="122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</row>
    <row r="285">
      <c r="A285" s="89"/>
      <c r="B285" s="155"/>
      <c r="C285" s="122"/>
      <c r="D285" s="122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</row>
    <row r="286">
      <c r="A286" s="89"/>
      <c r="B286" s="155"/>
      <c r="C286" s="122"/>
      <c r="D286" s="122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</row>
    <row r="287">
      <c r="A287" s="89"/>
      <c r="B287" s="155"/>
      <c r="C287" s="122"/>
      <c r="D287" s="122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</row>
    <row r="288">
      <c r="A288" s="89"/>
      <c r="B288" s="155"/>
      <c r="C288" s="122"/>
      <c r="D288" s="122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</row>
    <row r="289">
      <c r="A289" s="89"/>
      <c r="B289" s="155"/>
      <c r="C289" s="122"/>
      <c r="D289" s="122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</row>
    <row r="290">
      <c r="A290" s="89"/>
      <c r="B290" s="155"/>
      <c r="C290" s="122"/>
      <c r="D290" s="122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</row>
    <row r="291">
      <c r="A291" s="89"/>
      <c r="B291" s="155"/>
      <c r="C291" s="122"/>
      <c r="D291" s="122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</row>
    <row r="292">
      <c r="A292" s="89"/>
      <c r="B292" s="155"/>
      <c r="C292" s="122"/>
      <c r="D292" s="122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</row>
    <row r="293">
      <c r="A293" s="89"/>
      <c r="B293" s="155"/>
      <c r="C293" s="122"/>
      <c r="D293" s="122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</row>
    <row r="294">
      <c r="A294" s="89"/>
      <c r="B294" s="155"/>
      <c r="C294" s="122"/>
      <c r="D294" s="122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</row>
    <row r="295">
      <c r="A295" s="89"/>
      <c r="B295" s="155"/>
      <c r="C295" s="122"/>
      <c r="D295" s="122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</row>
    <row r="296">
      <c r="A296" s="89"/>
      <c r="B296" s="155"/>
      <c r="C296" s="122"/>
      <c r="D296" s="122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</row>
    <row r="297">
      <c r="A297" s="89"/>
      <c r="B297" s="155"/>
      <c r="C297" s="122"/>
      <c r="D297" s="122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</row>
    <row r="298">
      <c r="A298" s="89"/>
      <c r="B298" s="155"/>
      <c r="C298" s="122"/>
      <c r="D298" s="122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</row>
    <row r="299">
      <c r="A299" s="89"/>
      <c r="B299" s="155"/>
      <c r="C299" s="122"/>
      <c r="D299" s="122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</row>
    <row r="300">
      <c r="A300" s="89"/>
      <c r="B300" s="155"/>
      <c r="C300" s="122"/>
      <c r="D300" s="122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</row>
    <row r="301">
      <c r="A301" s="89"/>
      <c r="B301" s="155"/>
      <c r="C301" s="122"/>
      <c r="D301" s="122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</row>
    <row r="302">
      <c r="A302" s="89"/>
      <c r="B302" s="155"/>
      <c r="C302" s="122"/>
      <c r="D302" s="122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</row>
    <row r="303">
      <c r="A303" s="89"/>
      <c r="B303" s="155"/>
      <c r="C303" s="122"/>
      <c r="D303" s="122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</row>
    <row r="304">
      <c r="A304" s="89"/>
      <c r="B304" s="155"/>
      <c r="C304" s="122"/>
      <c r="D304" s="122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</row>
    <row r="305">
      <c r="A305" s="89"/>
      <c r="B305" s="155"/>
      <c r="C305" s="122"/>
      <c r="D305" s="122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</row>
    <row r="306">
      <c r="A306" s="89"/>
      <c r="B306" s="155"/>
      <c r="C306" s="122"/>
      <c r="D306" s="122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</row>
    <row r="307">
      <c r="A307" s="89"/>
      <c r="B307" s="155"/>
      <c r="C307" s="122"/>
      <c r="D307" s="122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</row>
    <row r="308">
      <c r="A308" s="89"/>
      <c r="B308" s="155"/>
      <c r="C308" s="122"/>
      <c r="D308" s="122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</row>
    <row r="309">
      <c r="A309" s="89"/>
      <c r="B309" s="155"/>
      <c r="C309" s="122"/>
      <c r="D309" s="122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</row>
    <row r="310">
      <c r="A310" s="89"/>
      <c r="B310" s="155"/>
      <c r="C310" s="122"/>
      <c r="D310" s="122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</row>
    <row r="311">
      <c r="A311" s="89"/>
      <c r="B311" s="155"/>
      <c r="C311" s="122"/>
      <c r="D311" s="122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</row>
    <row r="312">
      <c r="A312" s="89"/>
      <c r="B312" s="155"/>
      <c r="C312" s="122"/>
      <c r="D312" s="122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</row>
    <row r="313">
      <c r="A313" s="89"/>
      <c r="B313" s="155"/>
      <c r="C313" s="122"/>
      <c r="D313" s="122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</row>
    <row r="314">
      <c r="A314" s="89"/>
      <c r="B314" s="155"/>
      <c r="C314" s="122"/>
      <c r="D314" s="122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</row>
    <row r="315">
      <c r="A315" s="89"/>
      <c r="B315" s="155"/>
      <c r="C315" s="122"/>
      <c r="D315" s="122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</row>
    <row r="316">
      <c r="A316" s="89"/>
      <c r="B316" s="155"/>
      <c r="C316" s="122"/>
      <c r="D316" s="122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</row>
    <row r="317">
      <c r="A317" s="89"/>
      <c r="B317" s="155"/>
      <c r="C317" s="122"/>
      <c r="D317" s="122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</row>
    <row r="318">
      <c r="A318" s="89"/>
      <c r="B318" s="155"/>
      <c r="C318" s="122"/>
      <c r="D318" s="122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</row>
    <row r="319">
      <c r="A319" s="89"/>
      <c r="B319" s="155"/>
      <c r="C319" s="122"/>
      <c r="D319" s="122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</row>
    <row r="320">
      <c r="A320" s="89"/>
      <c r="B320" s="155"/>
      <c r="C320" s="122"/>
      <c r="D320" s="122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</row>
    <row r="321">
      <c r="A321" s="89"/>
      <c r="B321" s="155"/>
      <c r="C321" s="122"/>
      <c r="D321" s="122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</row>
    <row r="322">
      <c r="A322" s="89"/>
      <c r="B322" s="155"/>
      <c r="C322" s="122"/>
      <c r="D322" s="122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</row>
    <row r="323">
      <c r="A323" s="89"/>
      <c r="B323" s="155"/>
      <c r="C323" s="122"/>
      <c r="D323" s="122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</row>
    <row r="324">
      <c r="A324" s="89"/>
      <c r="B324" s="155"/>
      <c r="C324" s="122"/>
      <c r="D324" s="122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</row>
    <row r="325">
      <c r="A325" s="89"/>
      <c r="B325" s="155"/>
      <c r="C325" s="122"/>
      <c r="D325" s="122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</row>
    <row r="326">
      <c r="A326" s="89"/>
      <c r="B326" s="155"/>
      <c r="C326" s="122"/>
      <c r="D326" s="122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</row>
    <row r="327">
      <c r="A327" s="89"/>
      <c r="B327" s="155"/>
      <c r="C327" s="122"/>
      <c r="D327" s="122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</row>
    <row r="328">
      <c r="A328" s="89"/>
      <c r="B328" s="155"/>
      <c r="C328" s="122"/>
      <c r="D328" s="122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</row>
    <row r="329">
      <c r="A329" s="89"/>
      <c r="B329" s="155"/>
      <c r="C329" s="122"/>
      <c r="D329" s="122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</row>
    <row r="330">
      <c r="A330" s="89"/>
      <c r="B330" s="155"/>
      <c r="C330" s="122"/>
      <c r="D330" s="122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</row>
    <row r="331">
      <c r="A331" s="89"/>
      <c r="B331" s="155"/>
      <c r="C331" s="122"/>
      <c r="D331" s="122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</row>
    <row r="332">
      <c r="A332" s="89"/>
      <c r="B332" s="155"/>
      <c r="C332" s="122"/>
      <c r="D332" s="122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</row>
    <row r="333">
      <c r="A333" s="89"/>
      <c r="B333" s="155"/>
      <c r="C333" s="122"/>
      <c r="D333" s="122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</row>
    <row r="334">
      <c r="A334" s="89"/>
      <c r="B334" s="155"/>
      <c r="C334" s="122"/>
      <c r="D334" s="122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</row>
    <row r="335">
      <c r="A335" s="89"/>
      <c r="B335" s="155"/>
      <c r="C335" s="122"/>
      <c r="D335" s="122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</row>
    <row r="336">
      <c r="A336" s="89"/>
      <c r="B336" s="155"/>
      <c r="C336" s="122"/>
      <c r="D336" s="122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</row>
    <row r="337">
      <c r="A337" s="89"/>
      <c r="B337" s="155"/>
      <c r="C337" s="122"/>
      <c r="D337" s="122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</row>
    <row r="338">
      <c r="A338" s="89"/>
      <c r="B338" s="155"/>
      <c r="C338" s="122"/>
      <c r="D338" s="122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</row>
    <row r="339">
      <c r="A339" s="89"/>
      <c r="B339" s="155"/>
      <c r="C339" s="122"/>
      <c r="D339" s="122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</row>
    <row r="340">
      <c r="A340" s="89"/>
      <c r="B340" s="155"/>
      <c r="C340" s="122"/>
      <c r="D340" s="122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</row>
    <row r="341">
      <c r="A341" s="89"/>
      <c r="B341" s="155"/>
      <c r="C341" s="122"/>
      <c r="D341" s="122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</row>
    <row r="342">
      <c r="A342" s="89"/>
      <c r="B342" s="155"/>
      <c r="C342" s="122"/>
      <c r="D342" s="122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</row>
    <row r="343">
      <c r="A343" s="89"/>
      <c r="B343" s="155"/>
      <c r="C343" s="122"/>
      <c r="D343" s="122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</row>
    <row r="344">
      <c r="A344" s="89"/>
      <c r="B344" s="155"/>
      <c r="C344" s="122"/>
      <c r="D344" s="122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</row>
    <row r="345">
      <c r="A345" s="89"/>
      <c r="B345" s="155"/>
      <c r="C345" s="122"/>
      <c r="D345" s="122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</row>
    <row r="346">
      <c r="A346" s="89"/>
      <c r="B346" s="155"/>
      <c r="C346" s="122"/>
      <c r="D346" s="122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</row>
    <row r="347">
      <c r="A347" s="89"/>
      <c r="B347" s="155"/>
      <c r="C347" s="122"/>
      <c r="D347" s="122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</row>
    <row r="348">
      <c r="A348" s="89"/>
      <c r="B348" s="155"/>
      <c r="C348" s="122"/>
      <c r="D348" s="122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</row>
    <row r="349">
      <c r="A349" s="89"/>
      <c r="B349" s="155"/>
      <c r="C349" s="122"/>
      <c r="D349" s="122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</row>
    <row r="350">
      <c r="A350" s="89"/>
      <c r="B350" s="155"/>
      <c r="C350" s="122"/>
      <c r="D350" s="122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</row>
    <row r="351">
      <c r="A351" s="89"/>
      <c r="B351" s="155"/>
      <c r="C351" s="122"/>
      <c r="D351" s="122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</row>
    <row r="352">
      <c r="A352" s="89"/>
      <c r="B352" s="155"/>
      <c r="C352" s="122"/>
      <c r="D352" s="122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</row>
    <row r="353">
      <c r="A353" s="89"/>
      <c r="B353" s="155"/>
      <c r="C353" s="122"/>
      <c r="D353" s="122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</row>
    <row r="354">
      <c r="A354" s="89"/>
      <c r="B354" s="155"/>
      <c r="C354" s="122"/>
      <c r="D354" s="122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</row>
    <row r="355">
      <c r="A355" s="89"/>
      <c r="B355" s="155"/>
      <c r="C355" s="122"/>
      <c r="D355" s="122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</row>
    <row r="356">
      <c r="A356" s="89"/>
      <c r="B356" s="155"/>
      <c r="C356" s="122"/>
      <c r="D356" s="122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</row>
    <row r="357">
      <c r="A357" s="89"/>
      <c r="B357" s="155"/>
      <c r="C357" s="122"/>
      <c r="D357" s="122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</row>
    <row r="358">
      <c r="A358" s="89"/>
      <c r="B358" s="155"/>
      <c r="C358" s="122"/>
      <c r="D358" s="122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</row>
    <row r="359">
      <c r="A359" s="89"/>
      <c r="B359" s="155"/>
      <c r="C359" s="122"/>
      <c r="D359" s="122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</row>
    <row r="360">
      <c r="A360" s="89"/>
      <c r="B360" s="155"/>
      <c r="C360" s="122"/>
      <c r="D360" s="122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</row>
    <row r="361">
      <c r="A361" s="89"/>
      <c r="B361" s="155"/>
      <c r="C361" s="122"/>
      <c r="D361" s="122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</row>
    <row r="362">
      <c r="A362" s="89"/>
      <c r="B362" s="155"/>
      <c r="C362" s="122"/>
      <c r="D362" s="122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</row>
    <row r="363">
      <c r="A363" s="89"/>
      <c r="B363" s="155"/>
      <c r="C363" s="122"/>
      <c r="D363" s="122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</row>
    <row r="364">
      <c r="A364" s="89"/>
      <c r="B364" s="155"/>
      <c r="C364" s="122"/>
      <c r="D364" s="122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</row>
    <row r="365">
      <c r="A365" s="89"/>
      <c r="B365" s="155"/>
      <c r="C365" s="122"/>
      <c r="D365" s="122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</row>
    <row r="366">
      <c r="A366" s="89"/>
      <c r="B366" s="155"/>
      <c r="C366" s="122"/>
      <c r="D366" s="122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</row>
    <row r="367">
      <c r="A367" s="89"/>
      <c r="B367" s="155"/>
      <c r="C367" s="122"/>
      <c r="D367" s="122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</row>
    <row r="368">
      <c r="A368" s="89"/>
      <c r="B368" s="155"/>
      <c r="C368" s="122"/>
      <c r="D368" s="122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</row>
    <row r="369">
      <c r="A369" s="89"/>
      <c r="B369" s="155"/>
      <c r="C369" s="122"/>
      <c r="D369" s="122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</row>
    <row r="370">
      <c r="A370" s="89"/>
      <c r="B370" s="155"/>
      <c r="C370" s="122"/>
      <c r="D370" s="122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</row>
    <row r="371">
      <c r="A371" s="89"/>
      <c r="B371" s="155"/>
      <c r="C371" s="122"/>
      <c r="D371" s="122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</row>
    <row r="372">
      <c r="A372" s="89"/>
      <c r="B372" s="155"/>
      <c r="C372" s="122"/>
      <c r="D372" s="122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</row>
    <row r="373">
      <c r="A373" s="89"/>
      <c r="B373" s="155"/>
      <c r="C373" s="122"/>
      <c r="D373" s="122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</row>
    <row r="374">
      <c r="A374" s="89"/>
      <c r="B374" s="155"/>
      <c r="C374" s="122"/>
      <c r="D374" s="122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</row>
    <row r="375">
      <c r="A375" s="89"/>
      <c r="B375" s="155"/>
      <c r="C375" s="122"/>
      <c r="D375" s="122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</row>
    <row r="376">
      <c r="A376" s="89"/>
      <c r="B376" s="155"/>
      <c r="C376" s="122"/>
      <c r="D376" s="122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</row>
    <row r="377">
      <c r="A377" s="89"/>
      <c r="B377" s="155"/>
      <c r="C377" s="122"/>
      <c r="D377" s="122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</row>
    <row r="378">
      <c r="A378" s="89"/>
      <c r="B378" s="155"/>
      <c r="C378" s="122"/>
      <c r="D378" s="122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</row>
    <row r="379">
      <c r="A379" s="89"/>
      <c r="B379" s="155"/>
      <c r="C379" s="122"/>
      <c r="D379" s="122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</row>
    <row r="380">
      <c r="A380" s="89"/>
      <c r="B380" s="155"/>
      <c r="C380" s="122"/>
      <c r="D380" s="122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</row>
    <row r="381">
      <c r="A381" s="89"/>
      <c r="B381" s="155"/>
      <c r="C381" s="122"/>
      <c r="D381" s="122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</row>
    <row r="382">
      <c r="A382" s="89"/>
      <c r="B382" s="155"/>
      <c r="C382" s="122"/>
      <c r="D382" s="122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</row>
    <row r="383">
      <c r="A383" s="89"/>
      <c r="B383" s="155"/>
      <c r="C383" s="122"/>
      <c r="D383" s="122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</row>
    <row r="384">
      <c r="A384" s="89"/>
      <c r="B384" s="155"/>
      <c r="C384" s="122"/>
      <c r="D384" s="122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</row>
    <row r="385">
      <c r="A385" s="89"/>
      <c r="B385" s="155"/>
      <c r="C385" s="122"/>
      <c r="D385" s="122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</row>
    <row r="386">
      <c r="A386" s="89"/>
      <c r="B386" s="155"/>
      <c r="C386" s="122"/>
      <c r="D386" s="122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</row>
    <row r="387">
      <c r="A387" s="89"/>
      <c r="B387" s="155"/>
      <c r="C387" s="122"/>
      <c r="D387" s="122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</row>
    <row r="388">
      <c r="A388" s="89"/>
      <c r="B388" s="155"/>
      <c r="C388" s="122"/>
      <c r="D388" s="122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</row>
    <row r="389">
      <c r="A389" s="89"/>
      <c r="B389" s="155"/>
      <c r="C389" s="122"/>
      <c r="D389" s="122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</row>
    <row r="390">
      <c r="A390" s="89"/>
      <c r="B390" s="155"/>
      <c r="C390" s="122"/>
      <c r="D390" s="122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</row>
    <row r="391">
      <c r="A391" s="89"/>
      <c r="B391" s="155"/>
      <c r="C391" s="122"/>
      <c r="D391" s="122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</row>
    <row r="392">
      <c r="A392" s="89"/>
      <c r="B392" s="155"/>
      <c r="C392" s="122"/>
      <c r="D392" s="122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</row>
    <row r="393">
      <c r="A393" s="89"/>
      <c r="B393" s="155"/>
      <c r="C393" s="122"/>
      <c r="D393" s="122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</row>
    <row r="394">
      <c r="A394" s="89"/>
      <c r="B394" s="155"/>
      <c r="C394" s="122"/>
      <c r="D394" s="122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</row>
    <row r="395">
      <c r="A395" s="89"/>
      <c r="B395" s="155"/>
      <c r="C395" s="122"/>
      <c r="D395" s="122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</row>
    <row r="396">
      <c r="A396" s="89"/>
      <c r="B396" s="155"/>
      <c r="C396" s="122"/>
      <c r="D396" s="122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</row>
    <row r="397">
      <c r="A397" s="89"/>
      <c r="B397" s="155"/>
      <c r="C397" s="122"/>
      <c r="D397" s="122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</row>
    <row r="398">
      <c r="A398" s="89"/>
      <c r="B398" s="155"/>
      <c r="C398" s="122"/>
      <c r="D398" s="122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</row>
    <row r="399">
      <c r="A399" s="89"/>
      <c r="B399" s="155"/>
      <c r="C399" s="122"/>
      <c r="D399" s="122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</row>
    <row r="400">
      <c r="A400" s="89"/>
      <c r="B400" s="155"/>
      <c r="C400" s="122"/>
      <c r="D400" s="122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</row>
    <row r="401">
      <c r="A401" s="89"/>
      <c r="B401" s="155"/>
      <c r="C401" s="122"/>
      <c r="D401" s="122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</row>
    <row r="402">
      <c r="A402" s="89"/>
      <c r="B402" s="155"/>
      <c r="C402" s="122"/>
      <c r="D402" s="122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</row>
    <row r="403">
      <c r="A403" s="89"/>
      <c r="B403" s="155"/>
      <c r="C403" s="122"/>
      <c r="D403" s="122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</row>
    <row r="404">
      <c r="A404" s="89"/>
      <c r="B404" s="155"/>
      <c r="C404" s="122"/>
      <c r="D404" s="122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</row>
    <row r="405">
      <c r="A405" s="89"/>
      <c r="B405" s="155"/>
      <c r="C405" s="122"/>
      <c r="D405" s="122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</row>
    <row r="406">
      <c r="A406" s="89"/>
      <c r="B406" s="155"/>
      <c r="C406" s="122"/>
      <c r="D406" s="122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</row>
    <row r="407">
      <c r="A407" s="89"/>
      <c r="B407" s="155"/>
      <c r="C407" s="122"/>
      <c r="D407" s="122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</row>
    <row r="408">
      <c r="A408" s="89"/>
      <c r="B408" s="155"/>
      <c r="C408" s="122"/>
      <c r="D408" s="122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</row>
    <row r="409">
      <c r="A409" s="89"/>
      <c r="B409" s="155"/>
      <c r="C409" s="122"/>
      <c r="D409" s="122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</row>
    <row r="410">
      <c r="A410" s="89"/>
      <c r="B410" s="155"/>
      <c r="C410" s="122"/>
      <c r="D410" s="122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</row>
    <row r="411">
      <c r="A411" s="89"/>
      <c r="B411" s="155"/>
      <c r="C411" s="122"/>
      <c r="D411" s="122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</row>
    <row r="412">
      <c r="A412" s="89"/>
      <c r="B412" s="155"/>
      <c r="C412" s="122"/>
      <c r="D412" s="122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</row>
    <row r="413">
      <c r="A413" s="89"/>
      <c r="B413" s="155"/>
      <c r="C413" s="122"/>
      <c r="D413" s="122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</row>
    <row r="414">
      <c r="A414" s="89"/>
      <c r="B414" s="155"/>
      <c r="C414" s="122"/>
      <c r="D414" s="122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</row>
    <row r="415">
      <c r="A415" s="89"/>
      <c r="B415" s="155"/>
      <c r="C415" s="122"/>
      <c r="D415" s="122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</row>
    <row r="416">
      <c r="A416" s="89"/>
      <c r="B416" s="155"/>
      <c r="C416" s="122"/>
      <c r="D416" s="122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</row>
    <row r="417">
      <c r="A417" s="89"/>
      <c r="B417" s="155"/>
      <c r="C417" s="122"/>
      <c r="D417" s="122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</row>
    <row r="418">
      <c r="A418" s="89"/>
      <c r="B418" s="155"/>
      <c r="C418" s="122"/>
      <c r="D418" s="122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</row>
    <row r="419">
      <c r="A419" s="89"/>
      <c r="B419" s="155"/>
      <c r="C419" s="122"/>
      <c r="D419" s="122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</row>
    <row r="420">
      <c r="A420" s="89"/>
      <c r="B420" s="155"/>
      <c r="C420" s="122"/>
      <c r="D420" s="122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</row>
    <row r="421">
      <c r="A421" s="89"/>
      <c r="B421" s="155"/>
      <c r="C421" s="122"/>
      <c r="D421" s="122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</row>
    <row r="422">
      <c r="A422" s="89"/>
      <c r="B422" s="155"/>
      <c r="C422" s="122"/>
      <c r="D422" s="122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</row>
    <row r="423">
      <c r="A423" s="89"/>
      <c r="B423" s="155"/>
      <c r="C423" s="122"/>
      <c r="D423" s="122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</row>
    <row r="424">
      <c r="A424" s="89"/>
      <c r="B424" s="155"/>
      <c r="C424" s="122"/>
      <c r="D424" s="122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</row>
    <row r="425">
      <c r="A425" s="89"/>
      <c r="B425" s="155"/>
      <c r="C425" s="122"/>
      <c r="D425" s="122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  <c r="AC425" s="89"/>
    </row>
    <row r="426">
      <c r="A426" s="89"/>
      <c r="B426" s="155"/>
      <c r="C426" s="122"/>
      <c r="D426" s="122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</row>
    <row r="427">
      <c r="A427" s="89"/>
      <c r="B427" s="155"/>
      <c r="C427" s="122"/>
      <c r="D427" s="122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</row>
    <row r="428">
      <c r="A428" s="89"/>
      <c r="B428" s="155"/>
      <c r="C428" s="122"/>
      <c r="D428" s="122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</row>
    <row r="429">
      <c r="A429" s="89"/>
      <c r="B429" s="155"/>
      <c r="C429" s="122"/>
      <c r="D429" s="122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  <c r="AC429" s="89"/>
    </row>
    <row r="430">
      <c r="A430" s="89"/>
      <c r="B430" s="155"/>
      <c r="C430" s="122"/>
      <c r="D430" s="122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</row>
    <row r="431">
      <c r="A431" s="89"/>
      <c r="B431" s="155"/>
      <c r="C431" s="122"/>
      <c r="D431" s="122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</row>
    <row r="432">
      <c r="A432" s="89"/>
      <c r="B432" s="155"/>
      <c r="C432" s="122"/>
      <c r="D432" s="122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</row>
    <row r="433">
      <c r="A433" s="89"/>
      <c r="B433" s="155"/>
      <c r="C433" s="122"/>
      <c r="D433" s="122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</row>
    <row r="434">
      <c r="A434" s="89"/>
      <c r="B434" s="155"/>
      <c r="C434" s="122"/>
      <c r="D434" s="122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</row>
    <row r="435">
      <c r="A435" s="89"/>
      <c r="B435" s="155"/>
      <c r="C435" s="122"/>
      <c r="D435" s="122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</row>
    <row r="436">
      <c r="A436" s="89"/>
      <c r="B436" s="155"/>
      <c r="C436" s="122"/>
      <c r="D436" s="122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</row>
    <row r="437">
      <c r="A437" s="89"/>
      <c r="B437" s="155"/>
      <c r="C437" s="122"/>
      <c r="D437" s="122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</row>
    <row r="438">
      <c r="A438" s="89"/>
      <c r="B438" s="155"/>
      <c r="C438" s="122"/>
      <c r="D438" s="122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</row>
    <row r="439">
      <c r="A439" s="89"/>
      <c r="B439" s="155"/>
      <c r="C439" s="122"/>
      <c r="D439" s="122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</row>
    <row r="440">
      <c r="A440" s="89"/>
      <c r="B440" s="155"/>
      <c r="C440" s="122"/>
      <c r="D440" s="122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</row>
    <row r="441">
      <c r="A441" s="89"/>
      <c r="B441" s="155"/>
      <c r="C441" s="122"/>
      <c r="D441" s="122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</row>
    <row r="442">
      <c r="A442" s="89"/>
      <c r="B442" s="155"/>
      <c r="C442" s="122"/>
      <c r="D442" s="122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</row>
    <row r="443">
      <c r="A443" s="89"/>
      <c r="B443" s="155"/>
      <c r="C443" s="122"/>
      <c r="D443" s="122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</row>
    <row r="444">
      <c r="A444" s="89"/>
      <c r="B444" s="155"/>
      <c r="C444" s="122"/>
      <c r="D444" s="122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</row>
    <row r="445">
      <c r="A445" s="89"/>
      <c r="B445" s="155"/>
      <c r="C445" s="122"/>
      <c r="D445" s="122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</row>
    <row r="446">
      <c r="A446" s="89"/>
      <c r="B446" s="155"/>
      <c r="C446" s="122"/>
      <c r="D446" s="122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</row>
    <row r="447">
      <c r="A447" s="89"/>
      <c r="B447" s="155"/>
      <c r="C447" s="122"/>
      <c r="D447" s="122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</row>
    <row r="448">
      <c r="A448" s="89"/>
      <c r="B448" s="155"/>
      <c r="C448" s="122"/>
      <c r="D448" s="122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</row>
    <row r="449">
      <c r="A449" s="89"/>
      <c r="B449" s="155"/>
      <c r="C449" s="122"/>
      <c r="D449" s="122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</row>
    <row r="450">
      <c r="A450" s="89"/>
      <c r="B450" s="155"/>
      <c r="C450" s="122"/>
      <c r="D450" s="122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</row>
    <row r="451">
      <c r="A451" s="89"/>
      <c r="B451" s="155"/>
      <c r="C451" s="122"/>
      <c r="D451" s="122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</row>
    <row r="452">
      <c r="A452" s="89"/>
      <c r="B452" s="155"/>
      <c r="C452" s="122"/>
      <c r="D452" s="122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</row>
    <row r="453">
      <c r="A453" s="89"/>
      <c r="B453" s="155"/>
      <c r="C453" s="122"/>
      <c r="D453" s="122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</row>
    <row r="454">
      <c r="A454" s="89"/>
      <c r="B454" s="155"/>
      <c r="C454" s="122"/>
      <c r="D454" s="122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</row>
    <row r="455">
      <c r="A455" s="89"/>
      <c r="B455" s="155"/>
      <c r="C455" s="122"/>
      <c r="D455" s="122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</row>
    <row r="456">
      <c r="A456" s="89"/>
      <c r="B456" s="155"/>
      <c r="C456" s="122"/>
      <c r="D456" s="122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</row>
    <row r="457">
      <c r="A457" s="89"/>
      <c r="B457" s="155"/>
      <c r="C457" s="122"/>
      <c r="D457" s="122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</row>
    <row r="458">
      <c r="A458" s="89"/>
      <c r="B458" s="155"/>
      <c r="C458" s="122"/>
      <c r="D458" s="122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  <c r="AC458" s="89"/>
    </row>
    <row r="459">
      <c r="A459" s="89"/>
      <c r="B459" s="155"/>
      <c r="C459" s="122"/>
      <c r="D459" s="122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  <c r="AC459" s="89"/>
    </row>
    <row r="460">
      <c r="A460" s="89"/>
      <c r="B460" s="155"/>
      <c r="C460" s="122"/>
      <c r="D460" s="122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  <c r="AC460" s="89"/>
    </row>
    <row r="461">
      <c r="A461" s="89"/>
      <c r="B461" s="155"/>
      <c r="C461" s="122"/>
      <c r="D461" s="122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  <c r="AC461" s="89"/>
    </row>
    <row r="462">
      <c r="A462" s="89"/>
      <c r="B462" s="155"/>
      <c r="C462" s="122"/>
      <c r="D462" s="122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  <c r="AC462" s="89"/>
    </row>
    <row r="463">
      <c r="A463" s="89"/>
      <c r="B463" s="155"/>
      <c r="C463" s="122"/>
      <c r="D463" s="122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  <c r="AC463" s="89"/>
    </row>
    <row r="464">
      <c r="A464" s="89"/>
      <c r="B464" s="155"/>
      <c r="C464" s="122"/>
      <c r="D464" s="122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  <c r="AC464" s="89"/>
    </row>
    <row r="465">
      <c r="A465" s="89"/>
      <c r="B465" s="155"/>
      <c r="C465" s="122"/>
      <c r="D465" s="122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  <c r="AC465" s="89"/>
    </row>
    <row r="466">
      <c r="A466" s="89"/>
      <c r="B466" s="155"/>
      <c r="C466" s="122"/>
      <c r="D466" s="122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  <c r="AC466" s="89"/>
    </row>
    <row r="467">
      <c r="A467" s="89"/>
      <c r="B467" s="155"/>
      <c r="C467" s="122"/>
      <c r="D467" s="122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</row>
    <row r="468">
      <c r="A468" s="89"/>
      <c r="B468" s="155"/>
      <c r="C468" s="122"/>
      <c r="D468" s="122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</row>
    <row r="469">
      <c r="A469" s="89"/>
      <c r="B469" s="155"/>
      <c r="C469" s="122"/>
      <c r="D469" s="122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  <c r="AC469" s="89"/>
    </row>
    <row r="470">
      <c r="A470" s="89"/>
      <c r="B470" s="155"/>
      <c r="C470" s="122"/>
      <c r="D470" s="122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  <c r="AC470" s="89"/>
    </row>
    <row r="471">
      <c r="A471" s="89"/>
      <c r="B471" s="155"/>
      <c r="C471" s="122"/>
      <c r="D471" s="122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  <c r="AC471" s="89"/>
    </row>
    <row r="472">
      <c r="A472" s="89"/>
      <c r="B472" s="155"/>
      <c r="C472" s="122"/>
      <c r="D472" s="122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  <c r="AC472" s="89"/>
    </row>
    <row r="473">
      <c r="A473" s="89"/>
      <c r="B473" s="155"/>
      <c r="C473" s="122"/>
      <c r="D473" s="122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  <c r="AC473" s="89"/>
    </row>
    <row r="474">
      <c r="A474" s="89"/>
      <c r="B474" s="155"/>
      <c r="C474" s="122"/>
      <c r="D474" s="122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  <c r="AC474" s="89"/>
    </row>
    <row r="475">
      <c r="A475" s="89"/>
      <c r="B475" s="155"/>
      <c r="C475" s="122"/>
      <c r="D475" s="122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  <c r="AC475" s="89"/>
    </row>
    <row r="476">
      <c r="A476" s="89"/>
      <c r="B476" s="155"/>
      <c r="C476" s="122"/>
      <c r="D476" s="122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  <c r="AC476" s="89"/>
    </row>
    <row r="477">
      <c r="A477" s="89"/>
      <c r="B477" s="155"/>
      <c r="C477" s="122"/>
      <c r="D477" s="122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  <c r="AC477" s="89"/>
    </row>
    <row r="478">
      <c r="A478" s="89"/>
      <c r="B478" s="155"/>
      <c r="C478" s="122"/>
      <c r="D478" s="122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  <c r="AC478" s="89"/>
    </row>
    <row r="479">
      <c r="A479" s="89"/>
      <c r="B479" s="155"/>
      <c r="C479" s="122"/>
      <c r="D479" s="122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  <c r="AC479" s="89"/>
    </row>
    <row r="480">
      <c r="A480" s="89"/>
      <c r="B480" s="155"/>
      <c r="C480" s="122"/>
      <c r="D480" s="122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  <c r="AC480" s="89"/>
    </row>
    <row r="481">
      <c r="A481" s="89"/>
      <c r="B481" s="155"/>
      <c r="C481" s="122"/>
      <c r="D481" s="122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  <c r="AC481" s="89"/>
    </row>
    <row r="482">
      <c r="A482" s="89"/>
      <c r="B482" s="155"/>
      <c r="C482" s="122"/>
      <c r="D482" s="122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  <c r="AC482" s="89"/>
    </row>
    <row r="483">
      <c r="A483" s="89"/>
      <c r="B483" s="155"/>
      <c r="C483" s="122"/>
      <c r="D483" s="122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  <c r="AC483" s="89"/>
    </row>
    <row r="484">
      <c r="A484" s="89"/>
      <c r="B484" s="155"/>
      <c r="C484" s="122"/>
      <c r="D484" s="122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  <c r="AC484" s="89"/>
    </row>
    <row r="485">
      <c r="A485" s="89"/>
      <c r="B485" s="155"/>
      <c r="C485" s="122"/>
      <c r="D485" s="122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  <c r="AC485" s="89"/>
    </row>
    <row r="486">
      <c r="A486" s="89"/>
      <c r="B486" s="155"/>
      <c r="C486" s="122"/>
      <c r="D486" s="122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  <c r="AC486" s="89"/>
    </row>
    <row r="487">
      <c r="A487" s="89"/>
      <c r="B487" s="155"/>
      <c r="C487" s="122"/>
      <c r="D487" s="122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  <c r="AC487" s="89"/>
    </row>
    <row r="488">
      <c r="A488" s="89"/>
      <c r="B488" s="155"/>
      <c r="C488" s="122"/>
      <c r="D488" s="122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  <c r="AC488" s="89"/>
    </row>
    <row r="489">
      <c r="A489" s="89"/>
      <c r="B489" s="155"/>
      <c r="C489" s="122"/>
      <c r="D489" s="122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  <c r="AC489" s="89"/>
    </row>
    <row r="490">
      <c r="A490" s="89"/>
      <c r="B490" s="155"/>
      <c r="C490" s="122"/>
      <c r="D490" s="122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  <c r="AC490" s="89"/>
    </row>
    <row r="491">
      <c r="A491" s="89"/>
      <c r="B491" s="155"/>
      <c r="C491" s="122"/>
      <c r="D491" s="122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  <c r="AC491" s="89"/>
    </row>
    <row r="492">
      <c r="A492" s="89"/>
      <c r="B492" s="155"/>
      <c r="C492" s="122"/>
      <c r="D492" s="122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  <c r="AC492" s="89"/>
    </row>
    <row r="493">
      <c r="A493" s="89"/>
      <c r="B493" s="155"/>
      <c r="C493" s="122"/>
      <c r="D493" s="122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  <c r="AC493" s="89"/>
    </row>
    <row r="494">
      <c r="A494" s="89"/>
      <c r="B494" s="155"/>
      <c r="C494" s="122"/>
      <c r="D494" s="122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</row>
    <row r="495">
      <c r="A495" s="89"/>
      <c r="B495" s="155"/>
      <c r="C495" s="122"/>
      <c r="D495" s="122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</row>
    <row r="496">
      <c r="A496" s="89"/>
      <c r="B496" s="155"/>
      <c r="C496" s="122"/>
      <c r="D496" s="122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  <c r="AC496" s="89"/>
    </row>
    <row r="497">
      <c r="A497" s="89"/>
      <c r="B497" s="155"/>
      <c r="C497" s="122"/>
      <c r="D497" s="122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  <c r="AC497" s="89"/>
    </row>
    <row r="498">
      <c r="A498" s="89"/>
      <c r="B498" s="155"/>
      <c r="C498" s="122"/>
      <c r="D498" s="122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  <c r="AC498" s="89"/>
    </row>
    <row r="499">
      <c r="A499" s="89"/>
      <c r="B499" s="155"/>
      <c r="C499" s="122"/>
      <c r="D499" s="122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  <c r="AC499" s="89"/>
    </row>
    <row r="500">
      <c r="A500" s="89"/>
      <c r="B500" s="155"/>
      <c r="C500" s="122"/>
      <c r="D500" s="122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  <c r="AC500" s="89"/>
    </row>
    <row r="501">
      <c r="A501" s="89"/>
      <c r="B501" s="155"/>
      <c r="C501" s="122"/>
      <c r="D501" s="122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</row>
    <row r="502">
      <c r="A502" s="89"/>
      <c r="B502" s="155"/>
      <c r="C502" s="122"/>
      <c r="D502" s="122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  <c r="AC502" s="89"/>
    </row>
    <row r="503">
      <c r="A503" s="89"/>
      <c r="B503" s="155"/>
      <c r="C503" s="122"/>
      <c r="D503" s="122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  <c r="AC503" s="89"/>
    </row>
    <row r="504">
      <c r="A504" s="89"/>
      <c r="B504" s="155"/>
      <c r="C504" s="122"/>
      <c r="D504" s="122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  <c r="AC504" s="89"/>
    </row>
    <row r="505">
      <c r="A505" s="89"/>
      <c r="B505" s="155"/>
      <c r="C505" s="122"/>
      <c r="D505" s="122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  <c r="AC505" s="89"/>
    </row>
    <row r="506">
      <c r="A506" s="89"/>
      <c r="B506" s="155"/>
      <c r="C506" s="122"/>
      <c r="D506" s="122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  <c r="AC506" s="89"/>
    </row>
    <row r="507">
      <c r="A507" s="89"/>
      <c r="B507" s="155"/>
      <c r="C507" s="122"/>
      <c r="D507" s="122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  <c r="AC507" s="89"/>
    </row>
    <row r="508">
      <c r="A508" s="89"/>
      <c r="B508" s="155"/>
      <c r="C508" s="122"/>
      <c r="D508" s="122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  <c r="AC508" s="89"/>
    </row>
    <row r="509">
      <c r="A509" s="89"/>
      <c r="B509" s="155"/>
      <c r="C509" s="122"/>
      <c r="D509" s="122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  <c r="AC509" s="89"/>
    </row>
    <row r="510">
      <c r="A510" s="89"/>
      <c r="B510" s="155"/>
      <c r="C510" s="122"/>
      <c r="D510" s="122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  <c r="AC510" s="89"/>
    </row>
    <row r="511">
      <c r="A511" s="89"/>
      <c r="B511" s="155"/>
      <c r="C511" s="122"/>
      <c r="D511" s="122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  <c r="AC511" s="89"/>
    </row>
    <row r="512">
      <c r="A512" s="89"/>
      <c r="B512" s="155"/>
      <c r="C512" s="122"/>
      <c r="D512" s="122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  <c r="AC512" s="89"/>
    </row>
    <row r="513">
      <c r="A513" s="89"/>
      <c r="B513" s="155"/>
      <c r="C513" s="122"/>
      <c r="D513" s="122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  <c r="AC513" s="89"/>
    </row>
    <row r="514">
      <c r="A514" s="89"/>
      <c r="B514" s="155"/>
      <c r="C514" s="122"/>
      <c r="D514" s="122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  <c r="AC514" s="89"/>
    </row>
    <row r="515">
      <c r="A515" s="89"/>
      <c r="B515" s="155"/>
      <c r="C515" s="122"/>
      <c r="D515" s="122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  <c r="AC515" s="89"/>
    </row>
    <row r="516">
      <c r="A516" s="89"/>
      <c r="B516" s="155"/>
      <c r="C516" s="122"/>
      <c r="D516" s="122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  <c r="AC516" s="89"/>
    </row>
    <row r="517">
      <c r="A517" s="89"/>
      <c r="B517" s="155"/>
      <c r="C517" s="122"/>
      <c r="D517" s="122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  <c r="AC517" s="89"/>
    </row>
    <row r="518">
      <c r="A518" s="89"/>
      <c r="B518" s="155"/>
      <c r="C518" s="122"/>
      <c r="D518" s="122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</row>
    <row r="519">
      <c r="A519" s="89"/>
      <c r="B519" s="155"/>
      <c r="C519" s="122"/>
      <c r="D519" s="122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  <c r="AC519" s="89"/>
    </row>
    <row r="520">
      <c r="A520" s="89"/>
      <c r="B520" s="155"/>
      <c r="C520" s="122"/>
      <c r="D520" s="122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  <c r="AC520" s="89"/>
    </row>
    <row r="521">
      <c r="A521" s="89"/>
      <c r="B521" s="155"/>
      <c r="C521" s="122"/>
      <c r="D521" s="122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</row>
    <row r="522">
      <c r="A522" s="89"/>
      <c r="B522" s="155"/>
      <c r="C522" s="122"/>
      <c r="D522" s="122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</row>
    <row r="523">
      <c r="A523" s="89"/>
      <c r="B523" s="155"/>
      <c r="C523" s="122"/>
      <c r="D523" s="122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  <c r="AC523" s="89"/>
    </row>
    <row r="524">
      <c r="A524" s="89"/>
      <c r="B524" s="155"/>
      <c r="C524" s="122"/>
      <c r="D524" s="122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  <c r="AC524" s="89"/>
    </row>
    <row r="525">
      <c r="A525" s="89"/>
      <c r="B525" s="155"/>
      <c r="C525" s="122"/>
      <c r="D525" s="122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  <c r="AC525" s="89"/>
    </row>
    <row r="526">
      <c r="A526" s="89"/>
      <c r="B526" s="155"/>
      <c r="C526" s="122"/>
      <c r="D526" s="122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  <c r="AC526" s="89"/>
    </row>
    <row r="527">
      <c r="A527" s="89"/>
      <c r="B527" s="155"/>
      <c r="C527" s="122"/>
      <c r="D527" s="122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  <c r="AC527" s="89"/>
    </row>
    <row r="528">
      <c r="A528" s="89"/>
      <c r="B528" s="155"/>
      <c r="C528" s="122"/>
      <c r="D528" s="122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  <c r="AC528" s="89"/>
    </row>
    <row r="529">
      <c r="A529" s="89"/>
      <c r="B529" s="155"/>
      <c r="C529" s="122"/>
      <c r="D529" s="122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  <c r="AC529" s="89"/>
    </row>
    <row r="530">
      <c r="A530" s="89"/>
      <c r="B530" s="155"/>
      <c r="C530" s="122"/>
      <c r="D530" s="122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  <c r="AC530" s="89"/>
    </row>
    <row r="531">
      <c r="A531" s="89"/>
      <c r="B531" s="155"/>
      <c r="C531" s="122"/>
      <c r="D531" s="122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  <c r="AC531" s="89"/>
    </row>
    <row r="532">
      <c r="A532" s="89"/>
      <c r="B532" s="155"/>
      <c r="C532" s="122"/>
      <c r="D532" s="122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  <c r="AC532" s="89"/>
    </row>
    <row r="533">
      <c r="A533" s="89"/>
      <c r="B533" s="155"/>
      <c r="C533" s="122"/>
      <c r="D533" s="122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  <c r="AC533" s="89"/>
    </row>
    <row r="534">
      <c r="A534" s="89"/>
      <c r="B534" s="155"/>
      <c r="C534" s="122"/>
      <c r="D534" s="122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  <c r="AC534" s="89"/>
    </row>
    <row r="535">
      <c r="A535" s="89"/>
      <c r="B535" s="155"/>
      <c r="C535" s="122"/>
      <c r="D535" s="122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  <c r="AC535" s="89"/>
    </row>
    <row r="536">
      <c r="A536" s="89"/>
      <c r="B536" s="155"/>
      <c r="C536" s="122"/>
      <c r="D536" s="122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  <c r="AC536" s="89"/>
    </row>
    <row r="537">
      <c r="A537" s="89"/>
      <c r="B537" s="155"/>
      <c r="C537" s="122"/>
      <c r="D537" s="122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  <c r="AC537" s="89"/>
    </row>
    <row r="538">
      <c r="A538" s="89"/>
      <c r="B538" s="155"/>
      <c r="C538" s="122"/>
      <c r="D538" s="122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  <c r="AC538" s="89"/>
    </row>
    <row r="539">
      <c r="A539" s="89"/>
      <c r="B539" s="155"/>
      <c r="C539" s="122"/>
      <c r="D539" s="122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  <c r="AC539" s="89"/>
    </row>
    <row r="540">
      <c r="A540" s="89"/>
      <c r="B540" s="155"/>
      <c r="C540" s="122"/>
      <c r="D540" s="122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  <c r="AC540" s="89"/>
    </row>
    <row r="541">
      <c r="A541" s="89"/>
      <c r="B541" s="155"/>
      <c r="C541" s="122"/>
      <c r="D541" s="122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  <c r="AC541" s="89"/>
    </row>
    <row r="542">
      <c r="A542" s="89"/>
      <c r="B542" s="155"/>
      <c r="C542" s="122"/>
      <c r="D542" s="122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  <c r="AC542" s="89"/>
    </row>
    <row r="543">
      <c r="A543" s="89"/>
      <c r="B543" s="155"/>
      <c r="C543" s="122"/>
      <c r="D543" s="122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  <c r="AC543" s="89"/>
    </row>
    <row r="544">
      <c r="A544" s="89"/>
      <c r="B544" s="155"/>
      <c r="C544" s="122"/>
      <c r="D544" s="122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  <c r="AC544" s="89"/>
    </row>
    <row r="545">
      <c r="A545" s="89"/>
      <c r="B545" s="155"/>
      <c r="C545" s="122"/>
      <c r="D545" s="122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  <c r="AC545" s="89"/>
    </row>
    <row r="546">
      <c r="A546" s="89"/>
      <c r="B546" s="155"/>
      <c r="C546" s="122"/>
      <c r="D546" s="122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  <c r="AC546" s="89"/>
    </row>
    <row r="547">
      <c r="A547" s="89"/>
      <c r="B547" s="155"/>
      <c r="C547" s="122"/>
      <c r="D547" s="122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  <c r="AC547" s="89"/>
    </row>
    <row r="548">
      <c r="A548" s="89"/>
      <c r="B548" s="155"/>
      <c r="C548" s="122"/>
      <c r="D548" s="122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</row>
    <row r="549">
      <c r="A549" s="89"/>
      <c r="B549" s="155"/>
      <c r="C549" s="122"/>
      <c r="D549" s="122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</row>
    <row r="550">
      <c r="A550" s="89"/>
      <c r="B550" s="155"/>
      <c r="C550" s="122"/>
      <c r="D550" s="122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  <c r="AC550" s="89"/>
    </row>
    <row r="551">
      <c r="A551" s="89"/>
      <c r="B551" s="155"/>
      <c r="C551" s="122"/>
      <c r="D551" s="122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  <c r="AC551" s="89"/>
    </row>
    <row r="552">
      <c r="A552" s="89"/>
      <c r="B552" s="155"/>
      <c r="C552" s="122"/>
      <c r="D552" s="122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  <c r="AC552" s="89"/>
    </row>
    <row r="553">
      <c r="A553" s="89"/>
      <c r="B553" s="155"/>
      <c r="C553" s="122"/>
      <c r="D553" s="122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  <c r="AC553" s="89"/>
    </row>
    <row r="554">
      <c r="A554" s="89"/>
      <c r="B554" s="155"/>
      <c r="C554" s="122"/>
      <c r="D554" s="122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  <c r="AC554" s="89"/>
    </row>
    <row r="555">
      <c r="A555" s="89"/>
      <c r="B555" s="155"/>
      <c r="C555" s="122"/>
      <c r="D555" s="122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  <c r="AC555" s="89"/>
    </row>
    <row r="556">
      <c r="A556" s="89"/>
      <c r="B556" s="155"/>
      <c r="C556" s="122"/>
      <c r="D556" s="122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  <c r="AC556" s="89"/>
    </row>
    <row r="557">
      <c r="A557" s="89"/>
      <c r="B557" s="155"/>
      <c r="C557" s="122"/>
      <c r="D557" s="122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  <c r="AC557" s="89"/>
    </row>
    <row r="558">
      <c r="A558" s="89"/>
      <c r="B558" s="155"/>
      <c r="C558" s="122"/>
      <c r="D558" s="122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</row>
    <row r="559">
      <c r="A559" s="89"/>
      <c r="B559" s="155"/>
      <c r="C559" s="122"/>
      <c r="D559" s="122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  <c r="AC559" s="89"/>
    </row>
    <row r="560">
      <c r="A560" s="89"/>
      <c r="B560" s="155"/>
      <c r="C560" s="122"/>
      <c r="D560" s="122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  <c r="AC560" s="89"/>
    </row>
    <row r="561">
      <c r="A561" s="89"/>
      <c r="B561" s="155"/>
      <c r="C561" s="122"/>
      <c r="D561" s="122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  <c r="AC561" s="89"/>
    </row>
    <row r="562">
      <c r="A562" s="89"/>
      <c r="B562" s="155"/>
      <c r="C562" s="122"/>
      <c r="D562" s="122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  <c r="AC562" s="89"/>
    </row>
    <row r="563">
      <c r="A563" s="89"/>
      <c r="B563" s="155"/>
      <c r="C563" s="122"/>
      <c r="D563" s="122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  <c r="AC563" s="89"/>
    </row>
    <row r="564">
      <c r="A564" s="89"/>
      <c r="B564" s="155"/>
      <c r="C564" s="122"/>
      <c r="D564" s="122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  <c r="AC564" s="89"/>
    </row>
    <row r="565">
      <c r="A565" s="89"/>
      <c r="B565" s="155"/>
      <c r="C565" s="122"/>
      <c r="D565" s="122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  <c r="AC565" s="89"/>
    </row>
    <row r="566">
      <c r="A566" s="89"/>
      <c r="B566" s="155"/>
      <c r="C566" s="122"/>
      <c r="D566" s="122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  <c r="AC566" s="89"/>
    </row>
    <row r="567">
      <c r="A567" s="89"/>
      <c r="B567" s="155"/>
      <c r="C567" s="122"/>
      <c r="D567" s="122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  <c r="AC567" s="89"/>
    </row>
    <row r="568">
      <c r="A568" s="89"/>
      <c r="B568" s="155"/>
      <c r="C568" s="122"/>
      <c r="D568" s="122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  <c r="AC568" s="89"/>
    </row>
    <row r="569">
      <c r="A569" s="89"/>
      <c r="B569" s="155"/>
      <c r="C569" s="122"/>
      <c r="D569" s="122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  <c r="AC569" s="89"/>
    </row>
    <row r="570">
      <c r="A570" s="89"/>
      <c r="B570" s="155"/>
      <c r="C570" s="122"/>
      <c r="D570" s="122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  <c r="AC570" s="89"/>
    </row>
    <row r="571">
      <c r="A571" s="89"/>
      <c r="B571" s="155"/>
      <c r="C571" s="122"/>
      <c r="D571" s="122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  <c r="AC571" s="89"/>
    </row>
    <row r="572">
      <c r="A572" s="89"/>
      <c r="B572" s="155"/>
      <c r="C572" s="122"/>
      <c r="D572" s="122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  <c r="AC572" s="89"/>
    </row>
    <row r="573">
      <c r="A573" s="89"/>
      <c r="B573" s="155"/>
      <c r="C573" s="122"/>
      <c r="D573" s="122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  <c r="AC573" s="89"/>
    </row>
    <row r="574">
      <c r="A574" s="89"/>
      <c r="B574" s="155"/>
      <c r="C574" s="122"/>
      <c r="D574" s="122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  <c r="AC574" s="89"/>
    </row>
    <row r="575">
      <c r="A575" s="89"/>
      <c r="B575" s="155"/>
      <c r="C575" s="122"/>
      <c r="D575" s="122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</row>
    <row r="576">
      <c r="A576" s="89"/>
      <c r="B576" s="155"/>
      <c r="C576" s="122"/>
      <c r="D576" s="122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</row>
    <row r="577">
      <c r="A577" s="89"/>
      <c r="B577" s="155"/>
      <c r="C577" s="122"/>
      <c r="D577" s="122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  <c r="AC577" s="89"/>
    </row>
    <row r="578">
      <c r="A578" s="89"/>
      <c r="B578" s="155"/>
      <c r="C578" s="122"/>
      <c r="D578" s="122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  <c r="AC578" s="89"/>
    </row>
    <row r="579">
      <c r="A579" s="89"/>
      <c r="B579" s="155"/>
      <c r="C579" s="122"/>
      <c r="D579" s="122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  <c r="AC579" s="89"/>
    </row>
    <row r="580">
      <c r="A580" s="89"/>
      <c r="B580" s="155"/>
      <c r="C580" s="122"/>
      <c r="D580" s="122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  <c r="AC580" s="89"/>
    </row>
    <row r="581">
      <c r="A581" s="89"/>
      <c r="B581" s="155"/>
      <c r="C581" s="122"/>
      <c r="D581" s="122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  <c r="AC581" s="89"/>
    </row>
    <row r="582">
      <c r="A582" s="89"/>
      <c r="B582" s="155"/>
      <c r="C582" s="122"/>
      <c r="D582" s="122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  <c r="AC582" s="89"/>
    </row>
    <row r="583">
      <c r="A583" s="89"/>
      <c r="B583" s="155"/>
      <c r="C583" s="122"/>
      <c r="D583" s="122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  <c r="AC583" s="89"/>
    </row>
    <row r="584">
      <c r="A584" s="89"/>
      <c r="B584" s="155"/>
      <c r="C584" s="122"/>
      <c r="D584" s="122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  <c r="AC584" s="89"/>
    </row>
    <row r="585">
      <c r="A585" s="89"/>
      <c r="B585" s="155"/>
      <c r="C585" s="122"/>
      <c r="D585" s="122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  <c r="AC585" s="89"/>
    </row>
    <row r="586">
      <c r="A586" s="89"/>
      <c r="B586" s="155"/>
      <c r="C586" s="122"/>
      <c r="D586" s="122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  <c r="AC586" s="89"/>
    </row>
    <row r="587">
      <c r="A587" s="89"/>
      <c r="B587" s="155"/>
      <c r="C587" s="122"/>
      <c r="D587" s="122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  <c r="AC587" s="89"/>
    </row>
    <row r="588">
      <c r="A588" s="89"/>
      <c r="B588" s="155"/>
      <c r="C588" s="122"/>
      <c r="D588" s="122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  <c r="AC588" s="89"/>
    </row>
    <row r="589">
      <c r="A589" s="89"/>
      <c r="B589" s="155"/>
      <c r="C589" s="122"/>
      <c r="D589" s="122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  <c r="AC589" s="89"/>
    </row>
    <row r="590">
      <c r="A590" s="89"/>
      <c r="B590" s="155"/>
      <c r="C590" s="122"/>
      <c r="D590" s="122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  <c r="AC590" s="89"/>
    </row>
    <row r="591">
      <c r="A591" s="89"/>
      <c r="B591" s="155"/>
      <c r="C591" s="122"/>
      <c r="D591" s="122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  <c r="AC591" s="89"/>
    </row>
    <row r="592">
      <c r="A592" s="89"/>
      <c r="B592" s="155"/>
      <c r="C592" s="122"/>
      <c r="D592" s="122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  <c r="AC592" s="89"/>
    </row>
    <row r="593">
      <c r="A593" s="89"/>
      <c r="B593" s="155"/>
      <c r="C593" s="122"/>
      <c r="D593" s="122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  <c r="AC593" s="89"/>
    </row>
    <row r="594">
      <c r="A594" s="89"/>
      <c r="B594" s="155"/>
      <c r="C594" s="122"/>
      <c r="D594" s="122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  <c r="AC594" s="89"/>
    </row>
    <row r="595">
      <c r="A595" s="89"/>
      <c r="B595" s="155"/>
      <c r="C595" s="122"/>
      <c r="D595" s="122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  <c r="AC595" s="89"/>
    </row>
    <row r="596">
      <c r="A596" s="89"/>
      <c r="B596" s="155"/>
      <c r="C596" s="122"/>
      <c r="D596" s="122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  <c r="AC596" s="89"/>
    </row>
    <row r="597">
      <c r="A597" s="89"/>
      <c r="B597" s="155"/>
      <c r="C597" s="122"/>
      <c r="D597" s="122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  <c r="AC597" s="89"/>
    </row>
    <row r="598">
      <c r="A598" s="89"/>
      <c r="B598" s="155"/>
      <c r="C598" s="122"/>
      <c r="D598" s="122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  <c r="AC598" s="89"/>
    </row>
    <row r="599">
      <c r="A599" s="89"/>
      <c r="B599" s="155"/>
      <c r="C599" s="122"/>
      <c r="D599" s="122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  <c r="AC599" s="89"/>
    </row>
    <row r="600">
      <c r="A600" s="89"/>
      <c r="B600" s="155"/>
      <c r="C600" s="122"/>
      <c r="D600" s="122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  <c r="AC600" s="89"/>
    </row>
    <row r="601">
      <c r="A601" s="89"/>
      <c r="B601" s="155"/>
      <c r="C601" s="122"/>
      <c r="D601" s="122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  <c r="AC601" s="89"/>
    </row>
    <row r="602">
      <c r="A602" s="89"/>
      <c r="B602" s="155"/>
      <c r="C602" s="122"/>
      <c r="D602" s="122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</row>
    <row r="603">
      <c r="A603" s="89"/>
      <c r="B603" s="155"/>
      <c r="C603" s="122"/>
      <c r="D603" s="122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</row>
    <row r="604">
      <c r="A604" s="89"/>
      <c r="B604" s="155"/>
      <c r="C604" s="122"/>
      <c r="D604" s="122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</row>
    <row r="605">
      <c r="A605" s="89"/>
      <c r="B605" s="155"/>
      <c r="C605" s="122"/>
      <c r="D605" s="122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  <c r="AC605" s="89"/>
    </row>
    <row r="606">
      <c r="A606" s="89"/>
      <c r="B606" s="155"/>
      <c r="C606" s="122"/>
      <c r="D606" s="122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  <c r="AC606" s="89"/>
    </row>
    <row r="607">
      <c r="A607" s="89"/>
      <c r="B607" s="155"/>
      <c r="C607" s="122"/>
      <c r="D607" s="122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  <c r="AC607" s="89"/>
    </row>
    <row r="608">
      <c r="A608" s="89"/>
      <c r="B608" s="155"/>
      <c r="C608" s="122"/>
      <c r="D608" s="122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  <c r="AC608" s="89"/>
    </row>
    <row r="609">
      <c r="A609" s="89"/>
      <c r="B609" s="155"/>
      <c r="C609" s="122"/>
      <c r="D609" s="122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  <c r="AC609" s="89"/>
    </row>
    <row r="610">
      <c r="A610" s="89"/>
      <c r="B610" s="155"/>
      <c r="C610" s="122"/>
      <c r="D610" s="122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  <c r="AC610" s="89"/>
    </row>
    <row r="611">
      <c r="A611" s="89"/>
      <c r="B611" s="155"/>
      <c r="C611" s="122"/>
      <c r="D611" s="122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  <c r="AC611" s="89"/>
    </row>
    <row r="612">
      <c r="A612" s="89"/>
      <c r="B612" s="155"/>
      <c r="C612" s="122"/>
      <c r="D612" s="122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  <c r="AC612" s="89"/>
    </row>
    <row r="613">
      <c r="A613" s="89"/>
      <c r="B613" s="155"/>
      <c r="C613" s="122"/>
      <c r="D613" s="122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  <c r="AC613" s="89"/>
    </row>
    <row r="614">
      <c r="A614" s="89"/>
      <c r="B614" s="155"/>
      <c r="C614" s="122"/>
      <c r="D614" s="122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  <c r="AC614" s="89"/>
    </row>
    <row r="615">
      <c r="A615" s="89"/>
      <c r="B615" s="155"/>
      <c r="C615" s="122"/>
      <c r="D615" s="122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  <c r="AC615" s="89"/>
    </row>
    <row r="616">
      <c r="A616" s="89"/>
      <c r="B616" s="155"/>
      <c r="C616" s="122"/>
      <c r="D616" s="122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  <c r="AC616" s="89"/>
    </row>
    <row r="617">
      <c r="A617" s="89"/>
      <c r="B617" s="155"/>
      <c r="C617" s="122"/>
      <c r="D617" s="122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  <c r="AC617" s="89"/>
    </row>
    <row r="618">
      <c r="A618" s="89"/>
      <c r="B618" s="155"/>
      <c r="C618" s="122"/>
      <c r="D618" s="122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  <c r="AC618" s="89"/>
    </row>
    <row r="619">
      <c r="A619" s="89"/>
      <c r="B619" s="155"/>
      <c r="C619" s="122"/>
      <c r="D619" s="122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  <c r="AC619" s="89"/>
    </row>
    <row r="620">
      <c r="A620" s="89"/>
      <c r="B620" s="155"/>
      <c r="C620" s="122"/>
      <c r="D620" s="122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  <c r="AC620" s="89"/>
    </row>
    <row r="621">
      <c r="A621" s="89"/>
      <c r="B621" s="155"/>
      <c r="C621" s="122"/>
      <c r="D621" s="122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  <c r="AC621" s="89"/>
    </row>
    <row r="622">
      <c r="A622" s="89"/>
      <c r="B622" s="155"/>
      <c r="C622" s="122"/>
      <c r="D622" s="122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  <c r="AC622" s="89"/>
    </row>
    <row r="623">
      <c r="A623" s="89"/>
      <c r="B623" s="155"/>
      <c r="C623" s="122"/>
      <c r="D623" s="122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  <c r="AC623" s="89"/>
    </row>
    <row r="624">
      <c r="A624" s="89"/>
      <c r="B624" s="155"/>
      <c r="C624" s="122"/>
      <c r="D624" s="122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  <c r="AC624" s="89"/>
    </row>
    <row r="625">
      <c r="A625" s="89"/>
      <c r="B625" s="155"/>
      <c r="C625" s="122"/>
      <c r="D625" s="122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  <c r="AC625" s="89"/>
    </row>
    <row r="626">
      <c r="A626" s="89"/>
      <c r="B626" s="155"/>
      <c r="C626" s="122"/>
      <c r="D626" s="122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  <c r="AC626" s="89"/>
    </row>
    <row r="627">
      <c r="A627" s="89"/>
      <c r="B627" s="155"/>
      <c r="C627" s="122"/>
      <c r="D627" s="122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  <c r="AC627" s="89"/>
    </row>
    <row r="628">
      <c r="A628" s="89"/>
      <c r="B628" s="155"/>
      <c r="C628" s="122"/>
      <c r="D628" s="122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  <c r="AC628" s="89"/>
    </row>
    <row r="629">
      <c r="A629" s="89"/>
      <c r="B629" s="155"/>
      <c r="C629" s="122"/>
      <c r="D629" s="122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</row>
    <row r="630">
      <c r="A630" s="89"/>
      <c r="B630" s="155"/>
      <c r="C630" s="122"/>
      <c r="D630" s="122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</row>
    <row r="631">
      <c r="A631" s="89"/>
      <c r="B631" s="155"/>
      <c r="C631" s="122"/>
      <c r="D631" s="122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  <c r="AC631" s="89"/>
    </row>
    <row r="632">
      <c r="A632" s="89"/>
      <c r="B632" s="155"/>
      <c r="C632" s="122"/>
      <c r="D632" s="122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  <c r="AC632" s="89"/>
    </row>
    <row r="633">
      <c r="A633" s="89"/>
      <c r="B633" s="155"/>
      <c r="C633" s="122"/>
      <c r="D633" s="122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  <c r="AC633" s="89"/>
    </row>
    <row r="634">
      <c r="A634" s="89"/>
      <c r="B634" s="155"/>
      <c r="C634" s="122"/>
      <c r="D634" s="122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  <c r="AC634" s="89"/>
    </row>
    <row r="635">
      <c r="A635" s="89"/>
      <c r="B635" s="155"/>
      <c r="C635" s="122"/>
      <c r="D635" s="122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  <c r="AC635" s="89"/>
    </row>
    <row r="636">
      <c r="A636" s="89"/>
      <c r="B636" s="155"/>
      <c r="C636" s="122"/>
      <c r="D636" s="122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  <c r="AC636" s="89"/>
    </row>
    <row r="637">
      <c r="A637" s="89"/>
      <c r="B637" s="155"/>
      <c r="C637" s="122"/>
      <c r="D637" s="122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  <c r="AC637" s="89"/>
    </row>
    <row r="638">
      <c r="A638" s="89"/>
      <c r="B638" s="155"/>
      <c r="C638" s="122"/>
      <c r="D638" s="122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  <c r="AC638" s="89"/>
    </row>
    <row r="639">
      <c r="A639" s="89"/>
      <c r="B639" s="155"/>
      <c r="C639" s="122"/>
      <c r="D639" s="122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  <c r="AC639" s="89"/>
    </row>
    <row r="640">
      <c r="A640" s="89"/>
      <c r="B640" s="155"/>
      <c r="C640" s="122"/>
      <c r="D640" s="122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  <c r="AC640" s="89"/>
    </row>
    <row r="641">
      <c r="A641" s="89"/>
      <c r="B641" s="155"/>
      <c r="C641" s="122"/>
      <c r="D641" s="122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  <c r="AC641" s="89"/>
    </row>
    <row r="642">
      <c r="A642" s="89"/>
      <c r="B642" s="155"/>
      <c r="C642" s="122"/>
      <c r="D642" s="122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  <c r="AC642" s="89"/>
    </row>
    <row r="643">
      <c r="A643" s="89"/>
      <c r="B643" s="155"/>
      <c r="C643" s="122"/>
      <c r="D643" s="122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  <c r="AC643" s="89"/>
    </row>
    <row r="644">
      <c r="A644" s="89"/>
      <c r="B644" s="155"/>
      <c r="C644" s="122"/>
      <c r="D644" s="122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  <c r="AC644" s="89"/>
    </row>
    <row r="645">
      <c r="A645" s="89"/>
      <c r="B645" s="155"/>
      <c r="C645" s="122"/>
      <c r="D645" s="122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  <c r="AC645" s="89"/>
    </row>
    <row r="646">
      <c r="A646" s="89"/>
      <c r="B646" s="155"/>
      <c r="C646" s="122"/>
      <c r="D646" s="122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  <c r="AC646" s="89"/>
    </row>
    <row r="647">
      <c r="A647" s="89"/>
      <c r="B647" s="155"/>
      <c r="C647" s="122"/>
      <c r="D647" s="122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  <c r="AC647" s="89"/>
    </row>
    <row r="648">
      <c r="A648" s="89"/>
      <c r="B648" s="155"/>
      <c r="C648" s="122"/>
      <c r="D648" s="122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  <c r="AC648" s="89"/>
    </row>
    <row r="649">
      <c r="A649" s="89"/>
      <c r="B649" s="155"/>
      <c r="C649" s="122"/>
      <c r="D649" s="122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  <c r="AC649" s="89"/>
    </row>
    <row r="650">
      <c r="A650" s="89"/>
      <c r="B650" s="155"/>
      <c r="C650" s="122"/>
      <c r="D650" s="122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  <c r="AC650" s="89"/>
    </row>
    <row r="651">
      <c r="A651" s="89"/>
      <c r="B651" s="155"/>
      <c r="C651" s="122"/>
      <c r="D651" s="122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  <c r="AC651" s="89"/>
    </row>
    <row r="652">
      <c r="A652" s="89"/>
      <c r="B652" s="155"/>
      <c r="C652" s="122"/>
      <c r="D652" s="122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  <c r="AC652" s="89"/>
    </row>
    <row r="653">
      <c r="A653" s="89"/>
      <c r="B653" s="155"/>
      <c r="C653" s="122"/>
      <c r="D653" s="122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  <c r="AC653" s="89"/>
    </row>
    <row r="654">
      <c r="A654" s="89"/>
      <c r="B654" s="155"/>
      <c r="C654" s="122"/>
      <c r="D654" s="122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  <c r="AC654" s="89"/>
    </row>
    <row r="655">
      <c r="A655" s="89"/>
      <c r="B655" s="155"/>
      <c r="C655" s="122"/>
      <c r="D655" s="122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  <c r="AC655" s="89"/>
    </row>
    <row r="656">
      <c r="A656" s="89"/>
      <c r="B656" s="155"/>
      <c r="C656" s="122"/>
      <c r="D656" s="122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</row>
    <row r="657">
      <c r="A657" s="89"/>
      <c r="B657" s="155"/>
      <c r="C657" s="122"/>
      <c r="D657" s="122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</row>
    <row r="658">
      <c r="A658" s="89"/>
      <c r="B658" s="155"/>
      <c r="C658" s="122"/>
      <c r="D658" s="122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</row>
    <row r="659">
      <c r="A659" s="89"/>
      <c r="B659" s="155"/>
      <c r="C659" s="122"/>
      <c r="D659" s="122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  <c r="AC659" s="89"/>
    </row>
    <row r="660">
      <c r="A660" s="89"/>
      <c r="B660" s="155"/>
      <c r="C660" s="122"/>
      <c r="D660" s="122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  <c r="AC660" s="89"/>
    </row>
    <row r="661">
      <c r="A661" s="89"/>
      <c r="B661" s="155"/>
      <c r="C661" s="122"/>
      <c r="D661" s="122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  <c r="AC661" s="89"/>
    </row>
    <row r="662">
      <c r="A662" s="89"/>
      <c r="B662" s="155"/>
      <c r="C662" s="122"/>
      <c r="D662" s="122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  <c r="AC662" s="89"/>
    </row>
    <row r="663">
      <c r="A663" s="89"/>
      <c r="B663" s="155"/>
      <c r="C663" s="122"/>
      <c r="D663" s="122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  <c r="AC663" s="89"/>
    </row>
    <row r="664">
      <c r="A664" s="89"/>
      <c r="B664" s="155"/>
      <c r="C664" s="122"/>
      <c r="D664" s="122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  <c r="AC664" s="89"/>
    </row>
    <row r="665">
      <c r="A665" s="89"/>
      <c r="B665" s="155"/>
      <c r="C665" s="122"/>
      <c r="D665" s="122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  <c r="AC665" s="89"/>
    </row>
    <row r="666">
      <c r="A666" s="89"/>
      <c r="B666" s="155"/>
      <c r="C666" s="122"/>
      <c r="D666" s="122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  <c r="AC666" s="89"/>
    </row>
    <row r="667">
      <c r="A667" s="89"/>
      <c r="B667" s="155"/>
      <c r="C667" s="122"/>
      <c r="D667" s="122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  <c r="AC667" s="89"/>
    </row>
    <row r="668">
      <c r="A668" s="89"/>
      <c r="B668" s="155"/>
      <c r="C668" s="122"/>
      <c r="D668" s="122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  <c r="AC668" s="89"/>
    </row>
    <row r="669">
      <c r="A669" s="89"/>
      <c r="B669" s="155"/>
      <c r="C669" s="122"/>
      <c r="D669" s="122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  <c r="AC669" s="89"/>
    </row>
    <row r="670">
      <c r="A670" s="89"/>
      <c r="B670" s="155"/>
      <c r="C670" s="122"/>
      <c r="D670" s="122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  <c r="AC670" s="89"/>
    </row>
    <row r="671">
      <c r="A671" s="89"/>
      <c r="B671" s="155"/>
      <c r="C671" s="122"/>
      <c r="D671" s="122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  <c r="AC671" s="89"/>
    </row>
    <row r="672">
      <c r="A672" s="89"/>
      <c r="B672" s="155"/>
      <c r="C672" s="122"/>
      <c r="D672" s="122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  <c r="AC672" s="89"/>
    </row>
    <row r="673">
      <c r="A673" s="89"/>
      <c r="B673" s="155"/>
      <c r="C673" s="122"/>
      <c r="D673" s="122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  <c r="AC673" s="89"/>
    </row>
    <row r="674">
      <c r="A674" s="89"/>
      <c r="B674" s="155"/>
      <c r="C674" s="122"/>
      <c r="D674" s="122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  <c r="AC674" s="89"/>
    </row>
    <row r="675">
      <c r="A675" s="89"/>
      <c r="B675" s="155"/>
      <c r="C675" s="122"/>
      <c r="D675" s="122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  <c r="AC675" s="89"/>
    </row>
    <row r="676">
      <c r="A676" s="89"/>
      <c r="B676" s="155"/>
      <c r="C676" s="122"/>
      <c r="D676" s="122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  <c r="AC676" s="89"/>
    </row>
    <row r="677">
      <c r="A677" s="89"/>
      <c r="B677" s="155"/>
      <c r="C677" s="122"/>
      <c r="D677" s="122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  <c r="AC677" s="89"/>
    </row>
    <row r="678">
      <c r="A678" s="89"/>
      <c r="B678" s="155"/>
      <c r="C678" s="122"/>
      <c r="D678" s="122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  <c r="AC678" s="89"/>
    </row>
    <row r="679">
      <c r="A679" s="89"/>
      <c r="B679" s="155"/>
      <c r="C679" s="122"/>
      <c r="D679" s="122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  <c r="AC679" s="89"/>
    </row>
    <row r="680">
      <c r="A680" s="89"/>
      <c r="B680" s="155"/>
      <c r="C680" s="122"/>
      <c r="D680" s="122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  <c r="AC680" s="89"/>
    </row>
    <row r="681">
      <c r="A681" s="89"/>
      <c r="B681" s="155"/>
      <c r="C681" s="122"/>
      <c r="D681" s="122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  <c r="AC681" s="89"/>
    </row>
    <row r="682">
      <c r="A682" s="89"/>
      <c r="B682" s="155"/>
      <c r="C682" s="122"/>
      <c r="D682" s="122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  <c r="AC682" s="89"/>
    </row>
    <row r="683">
      <c r="A683" s="89"/>
      <c r="B683" s="155"/>
      <c r="C683" s="122"/>
      <c r="D683" s="122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</row>
    <row r="684">
      <c r="A684" s="89"/>
      <c r="B684" s="155"/>
      <c r="C684" s="122"/>
      <c r="D684" s="122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  <c r="AC684" s="89"/>
    </row>
    <row r="685">
      <c r="A685" s="89"/>
      <c r="B685" s="155"/>
      <c r="C685" s="122"/>
      <c r="D685" s="122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  <c r="AC685" s="89"/>
    </row>
    <row r="686">
      <c r="A686" s="89"/>
      <c r="B686" s="155"/>
      <c r="C686" s="122"/>
      <c r="D686" s="122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  <c r="AC686" s="89"/>
    </row>
    <row r="687">
      <c r="A687" s="89"/>
      <c r="B687" s="155"/>
      <c r="C687" s="122"/>
      <c r="D687" s="122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  <c r="AC687" s="89"/>
    </row>
    <row r="688">
      <c r="A688" s="89"/>
      <c r="B688" s="155"/>
      <c r="C688" s="122"/>
      <c r="D688" s="122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  <c r="AC688" s="89"/>
    </row>
    <row r="689">
      <c r="A689" s="89"/>
      <c r="B689" s="155"/>
      <c r="C689" s="122"/>
      <c r="D689" s="122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  <c r="AC689" s="89"/>
    </row>
    <row r="690">
      <c r="A690" s="89"/>
      <c r="B690" s="155"/>
      <c r="C690" s="122"/>
      <c r="D690" s="122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  <c r="AC690" s="89"/>
    </row>
    <row r="691">
      <c r="A691" s="89"/>
      <c r="B691" s="155"/>
      <c r="C691" s="122"/>
      <c r="D691" s="122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  <c r="AC691" s="89"/>
    </row>
    <row r="692">
      <c r="A692" s="89"/>
      <c r="B692" s="155"/>
      <c r="C692" s="122"/>
      <c r="D692" s="122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  <c r="AC692" s="89"/>
    </row>
    <row r="693">
      <c r="A693" s="89"/>
      <c r="B693" s="155"/>
      <c r="C693" s="122"/>
      <c r="D693" s="122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  <c r="AC693" s="89"/>
    </row>
    <row r="694">
      <c r="A694" s="89"/>
      <c r="B694" s="155"/>
      <c r="C694" s="122"/>
      <c r="D694" s="122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  <c r="AC694" s="89"/>
    </row>
    <row r="695">
      <c r="A695" s="89"/>
      <c r="B695" s="155"/>
      <c r="C695" s="122"/>
      <c r="D695" s="122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  <c r="AC695" s="89"/>
    </row>
    <row r="696">
      <c r="A696" s="89"/>
      <c r="B696" s="155"/>
      <c r="C696" s="122"/>
      <c r="D696" s="122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  <c r="AC696" s="89"/>
    </row>
    <row r="697">
      <c r="A697" s="89"/>
      <c r="B697" s="155"/>
      <c r="C697" s="122"/>
      <c r="D697" s="122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  <c r="AC697" s="89"/>
    </row>
    <row r="698">
      <c r="A698" s="89"/>
      <c r="B698" s="155"/>
      <c r="C698" s="122"/>
      <c r="D698" s="122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  <c r="AC698" s="89"/>
    </row>
    <row r="699">
      <c r="A699" s="89"/>
      <c r="B699" s="155"/>
      <c r="C699" s="122"/>
      <c r="D699" s="122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  <c r="AC699" s="89"/>
    </row>
    <row r="700">
      <c r="A700" s="89"/>
      <c r="B700" s="155"/>
      <c r="C700" s="122"/>
      <c r="D700" s="122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  <c r="AC700" s="89"/>
    </row>
    <row r="701">
      <c r="A701" s="89"/>
      <c r="B701" s="155"/>
      <c r="C701" s="122"/>
      <c r="D701" s="122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  <c r="AC701" s="89"/>
    </row>
    <row r="702">
      <c r="A702" s="89"/>
      <c r="B702" s="155"/>
      <c r="C702" s="122"/>
      <c r="D702" s="122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  <c r="AC702" s="89"/>
    </row>
    <row r="703">
      <c r="A703" s="89"/>
      <c r="B703" s="155"/>
      <c r="C703" s="122"/>
      <c r="D703" s="122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  <c r="AC703" s="89"/>
    </row>
    <row r="704">
      <c r="A704" s="89"/>
      <c r="B704" s="155"/>
      <c r="C704" s="122"/>
      <c r="D704" s="122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  <c r="AC704" s="89"/>
    </row>
    <row r="705">
      <c r="A705" s="89"/>
      <c r="B705" s="155"/>
      <c r="C705" s="122"/>
      <c r="D705" s="122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  <c r="AC705" s="89"/>
    </row>
    <row r="706">
      <c r="A706" s="89"/>
      <c r="B706" s="155"/>
      <c r="C706" s="122"/>
      <c r="D706" s="122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  <c r="AC706" s="89"/>
    </row>
    <row r="707">
      <c r="A707" s="89"/>
      <c r="B707" s="155"/>
      <c r="C707" s="122"/>
      <c r="D707" s="122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  <c r="AC707" s="89"/>
    </row>
    <row r="708">
      <c r="A708" s="89"/>
      <c r="B708" s="155"/>
      <c r="C708" s="122"/>
      <c r="D708" s="122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  <c r="AC708" s="89"/>
    </row>
    <row r="709">
      <c r="A709" s="89"/>
      <c r="B709" s="155"/>
      <c r="C709" s="122"/>
      <c r="D709" s="122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  <c r="AC709" s="89"/>
    </row>
    <row r="710">
      <c r="A710" s="89"/>
      <c r="B710" s="155"/>
      <c r="C710" s="122"/>
      <c r="D710" s="122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  <c r="AC710" s="89"/>
    </row>
    <row r="711">
      <c r="A711" s="89"/>
      <c r="B711" s="155"/>
      <c r="C711" s="122"/>
      <c r="D711" s="122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  <c r="AC711" s="89"/>
    </row>
    <row r="712">
      <c r="A712" s="89"/>
      <c r="B712" s="155"/>
      <c r="C712" s="122"/>
      <c r="D712" s="122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  <c r="AC712" s="89"/>
    </row>
    <row r="713">
      <c r="A713" s="89"/>
      <c r="B713" s="155"/>
      <c r="C713" s="122"/>
      <c r="D713" s="122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  <c r="AC713" s="89"/>
    </row>
    <row r="714">
      <c r="A714" s="89"/>
      <c r="B714" s="155"/>
      <c r="C714" s="122"/>
      <c r="D714" s="122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</row>
    <row r="715">
      <c r="A715" s="89"/>
      <c r="B715" s="155"/>
      <c r="C715" s="122"/>
      <c r="D715" s="122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  <c r="AC715" s="89"/>
    </row>
    <row r="716">
      <c r="A716" s="89"/>
      <c r="B716" s="155"/>
      <c r="C716" s="122"/>
      <c r="D716" s="122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  <c r="AC716" s="89"/>
    </row>
    <row r="717">
      <c r="A717" s="89"/>
      <c r="B717" s="155"/>
      <c r="C717" s="122"/>
      <c r="D717" s="122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  <c r="AC717" s="89"/>
    </row>
    <row r="718">
      <c r="A718" s="89"/>
      <c r="B718" s="155"/>
      <c r="C718" s="122"/>
      <c r="D718" s="122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  <c r="AC718" s="89"/>
    </row>
    <row r="719">
      <c r="A719" s="89"/>
      <c r="B719" s="155"/>
      <c r="C719" s="122"/>
      <c r="D719" s="122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  <c r="AC719" s="89"/>
    </row>
    <row r="720">
      <c r="A720" s="89"/>
      <c r="B720" s="155"/>
      <c r="C720" s="122"/>
      <c r="D720" s="122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  <c r="AC720" s="89"/>
    </row>
    <row r="721">
      <c r="A721" s="89"/>
      <c r="B721" s="155"/>
      <c r="C721" s="122"/>
      <c r="D721" s="122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  <c r="AC721" s="89"/>
    </row>
    <row r="722">
      <c r="A722" s="89"/>
      <c r="B722" s="155"/>
      <c r="C722" s="122"/>
      <c r="D722" s="122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  <c r="AC722" s="89"/>
    </row>
    <row r="723">
      <c r="A723" s="89"/>
      <c r="B723" s="155"/>
      <c r="C723" s="122"/>
      <c r="D723" s="122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  <c r="AC723" s="89"/>
    </row>
    <row r="724">
      <c r="A724" s="89"/>
      <c r="B724" s="155"/>
      <c r="C724" s="122"/>
      <c r="D724" s="122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  <c r="AC724" s="89"/>
    </row>
    <row r="725">
      <c r="A725" s="89"/>
      <c r="B725" s="155"/>
      <c r="C725" s="122"/>
      <c r="D725" s="122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  <c r="AC725" s="89"/>
    </row>
    <row r="726">
      <c r="A726" s="89"/>
      <c r="B726" s="155"/>
      <c r="C726" s="122"/>
      <c r="D726" s="122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  <c r="AC726" s="89"/>
    </row>
    <row r="727">
      <c r="A727" s="89"/>
      <c r="B727" s="155"/>
      <c r="C727" s="122"/>
      <c r="D727" s="122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  <c r="AC727" s="89"/>
    </row>
    <row r="728">
      <c r="A728" s="89"/>
      <c r="B728" s="155"/>
      <c r="C728" s="122"/>
      <c r="D728" s="122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  <c r="AC728" s="89"/>
    </row>
    <row r="729">
      <c r="A729" s="89"/>
      <c r="B729" s="155"/>
      <c r="C729" s="122"/>
      <c r="D729" s="122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  <c r="AC729" s="89"/>
    </row>
    <row r="730">
      <c r="A730" s="89"/>
      <c r="B730" s="155"/>
      <c r="C730" s="122"/>
      <c r="D730" s="122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  <c r="AC730" s="89"/>
    </row>
    <row r="731">
      <c r="A731" s="89"/>
      <c r="B731" s="155"/>
      <c r="C731" s="122"/>
      <c r="D731" s="122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  <c r="AC731" s="89"/>
    </row>
    <row r="732">
      <c r="A732" s="89"/>
      <c r="B732" s="155"/>
      <c r="C732" s="122"/>
      <c r="D732" s="122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  <c r="AC732" s="89"/>
    </row>
    <row r="733">
      <c r="A733" s="89"/>
      <c r="B733" s="155"/>
      <c r="C733" s="122"/>
      <c r="D733" s="122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  <c r="AC733" s="89"/>
    </row>
    <row r="734">
      <c r="A734" s="89"/>
      <c r="B734" s="155"/>
      <c r="C734" s="122"/>
      <c r="D734" s="122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  <c r="AC734" s="89"/>
    </row>
    <row r="735">
      <c r="A735" s="89"/>
      <c r="B735" s="155"/>
      <c r="C735" s="122"/>
      <c r="D735" s="122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  <c r="AC735" s="89"/>
    </row>
    <row r="736">
      <c r="A736" s="89"/>
      <c r="B736" s="155"/>
      <c r="C736" s="122"/>
      <c r="D736" s="122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  <c r="AC736" s="89"/>
    </row>
    <row r="737">
      <c r="A737" s="89"/>
      <c r="B737" s="155"/>
      <c r="C737" s="122"/>
      <c r="D737" s="122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  <c r="AC737" s="89"/>
    </row>
    <row r="738">
      <c r="A738" s="89"/>
      <c r="B738" s="155"/>
      <c r="C738" s="122"/>
      <c r="D738" s="122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  <c r="AC738" s="89"/>
    </row>
    <row r="739">
      <c r="A739" s="89"/>
      <c r="B739" s="155"/>
      <c r="C739" s="122"/>
      <c r="D739" s="122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  <c r="AC739" s="89"/>
    </row>
    <row r="740">
      <c r="A740" s="89"/>
      <c r="B740" s="155"/>
      <c r="C740" s="122"/>
      <c r="D740" s="122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  <c r="AC740" s="89"/>
    </row>
    <row r="741">
      <c r="A741" s="89"/>
      <c r="B741" s="155"/>
      <c r="C741" s="122"/>
      <c r="D741" s="122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  <c r="AC741" s="89"/>
    </row>
    <row r="742">
      <c r="A742" s="89"/>
      <c r="B742" s="155"/>
      <c r="C742" s="122"/>
      <c r="D742" s="122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  <c r="AC742" s="89"/>
    </row>
    <row r="743">
      <c r="A743" s="89"/>
      <c r="B743" s="155"/>
      <c r="C743" s="122"/>
      <c r="D743" s="122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  <c r="AC743" s="89"/>
    </row>
    <row r="744">
      <c r="A744" s="89"/>
      <c r="B744" s="155"/>
      <c r="C744" s="122"/>
      <c r="D744" s="122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  <c r="AC744" s="89"/>
    </row>
    <row r="745">
      <c r="A745" s="89"/>
      <c r="B745" s="155"/>
      <c r="C745" s="122"/>
      <c r="D745" s="122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  <c r="AC745" s="89"/>
    </row>
    <row r="746">
      <c r="A746" s="89"/>
      <c r="B746" s="155"/>
      <c r="C746" s="122"/>
      <c r="D746" s="122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  <c r="AC746" s="89"/>
    </row>
    <row r="747">
      <c r="A747" s="89"/>
      <c r="B747" s="155"/>
      <c r="C747" s="122"/>
      <c r="D747" s="122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  <c r="AC747" s="89"/>
    </row>
    <row r="748">
      <c r="A748" s="89"/>
      <c r="B748" s="155"/>
      <c r="C748" s="122"/>
      <c r="D748" s="122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  <c r="AC748" s="89"/>
    </row>
    <row r="749">
      <c r="A749" s="89"/>
      <c r="B749" s="155"/>
      <c r="C749" s="122"/>
      <c r="D749" s="122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  <c r="AC749" s="89"/>
    </row>
    <row r="750">
      <c r="A750" s="89"/>
      <c r="B750" s="155"/>
      <c r="C750" s="122"/>
      <c r="D750" s="122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  <c r="AC750" s="89"/>
    </row>
    <row r="751">
      <c r="A751" s="89"/>
      <c r="B751" s="155"/>
      <c r="C751" s="122"/>
      <c r="D751" s="122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  <c r="AC751" s="89"/>
    </row>
    <row r="752">
      <c r="A752" s="89"/>
      <c r="B752" s="155"/>
      <c r="C752" s="122"/>
      <c r="D752" s="122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  <c r="AC752" s="89"/>
    </row>
    <row r="753">
      <c r="A753" s="89"/>
      <c r="B753" s="155"/>
      <c r="C753" s="122"/>
      <c r="D753" s="122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  <c r="AC753" s="89"/>
    </row>
    <row r="754">
      <c r="A754" s="89"/>
      <c r="B754" s="155"/>
      <c r="C754" s="122"/>
      <c r="D754" s="122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  <c r="AC754" s="89"/>
    </row>
    <row r="755">
      <c r="A755" s="89"/>
      <c r="B755" s="155"/>
      <c r="C755" s="122"/>
      <c r="D755" s="122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  <c r="AC755" s="89"/>
    </row>
    <row r="756">
      <c r="A756" s="89"/>
      <c r="B756" s="155"/>
      <c r="C756" s="122"/>
      <c r="D756" s="122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  <c r="AC756" s="89"/>
    </row>
    <row r="757">
      <c r="A757" s="89"/>
      <c r="B757" s="155"/>
      <c r="C757" s="122"/>
      <c r="D757" s="122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  <c r="AC757" s="89"/>
    </row>
    <row r="758">
      <c r="A758" s="89"/>
      <c r="B758" s="155"/>
      <c r="C758" s="122"/>
      <c r="D758" s="122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  <c r="AC758" s="89"/>
    </row>
    <row r="759">
      <c r="A759" s="89"/>
      <c r="B759" s="155"/>
      <c r="C759" s="122"/>
      <c r="D759" s="122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  <c r="AC759" s="89"/>
    </row>
    <row r="760">
      <c r="A760" s="89"/>
      <c r="B760" s="155"/>
      <c r="C760" s="122"/>
      <c r="D760" s="122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  <c r="AC760" s="89"/>
    </row>
    <row r="761">
      <c r="A761" s="89"/>
      <c r="B761" s="155"/>
      <c r="C761" s="122"/>
      <c r="D761" s="122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  <c r="AC761" s="89"/>
    </row>
    <row r="762">
      <c r="A762" s="89"/>
      <c r="B762" s="155"/>
      <c r="C762" s="122"/>
      <c r="D762" s="122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  <c r="AC762" s="89"/>
    </row>
    <row r="763">
      <c r="A763" s="89"/>
      <c r="B763" s="155"/>
      <c r="C763" s="122"/>
      <c r="D763" s="122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  <c r="AC763" s="89"/>
    </row>
    <row r="764">
      <c r="A764" s="89"/>
      <c r="B764" s="155"/>
      <c r="C764" s="122"/>
      <c r="D764" s="122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  <c r="AC764" s="89"/>
    </row>
    <row r="765">
      <c r="A765" s="89"/>
      <c r="B765" s="155"/>
      <c r="C765" s="122"/>
      <c r="D765" s="122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  <c r="AC765" s="89"/>
    </row>
    <row r="766">
      <c r="A766" s="89"/>
      <c r="B766" s="155"/>
      <c r="C766" s="122"/>
      <c r="D766" s="122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  <c r="AC766" s="89"/>
    </row>
    <row r="767">
      <c r="A767" s="89"/>
      <c r="B767" s="155"/>
      <c r="C767" s="122"/>
      <c r="D767" s="122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  <c r="AC767" s="89"/>
    </row>
    <row r="768">
      <c r="A768" s="89"/>
      <c r="B768" s="155"/>
      <c r="C768" s="122"/>
      <c r="D768" s="122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  <c r="AC768" s="89"/>
    </row>
    <row r="769">
      <c r="A769" s="89"/>
      <c r="B769" s="155"/>
      <c r="C769" s="122"/>
      <c r="D769" s="122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  <c r="AC769" s="89"/>
    </row>
    <row r="770">
      <c r="A770" s="89"/>
      <c r="B770" s="155"/>
      <c r="C770" s="122"/>
      <c r="D770" s="122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  <c r="AC770" s="89"/>
    </row>
    <row r="771">
      <c r="A771" s="89"/>
      <c r="B771" s="155"/>
      <c r="C771" s="122"/>
      <c r="D771" s="122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  <c r="AC771" s="89"/>
    </row>
    <row r="772">
      <c r="A772" s="89"/>
      <c r="B772" s="155"/>
      <c r="C772" s="122"/>
      <c r="D772" s="122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  <c r="AC772" s="89"/>
    </row>
    <row r="773">
      <c r="A773" s="89"/>
      <c r="B773" s="155"/>
      <c r="C773" s="122"/>
      <c r="D773" s="122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  <c r="AC773" s="89"/>
    </row>
    <row r="774">
      <c r="A774" s="89"/>
      <c r="B774" s="155"/>
      <c r="C774" s="122"/>
      <c r="D774" s="122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  <c r="AC774" s="89"/>
    </row>
    <row r="775">
      <c r="A775" s="89"/>
      <c r="B775" s="155"/>
      <c r="C775" s="122"/>
      <c r="D775" s="122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  <c r="AC775" s="89"/>
    </row>
    <row r="776">
      <c r="A776" s="89"/>
      <c r="B776" s="155"/>
      <c r="C776" s="122"/>
      <c r="D776" s="122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  <c r="AC776" s="89"/>
    </row>
    <row r="777">
      <c r="A777" s="89"/>
      <c r="B777" s="155"/>
      <c r="C777" s="122"/>
      <c r="D777" s="122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  <c r="AC777" s="89"/>
    </row>
    <row r="778">
      <c r="A778" s="89"/>
      <c r="B778" s="155"/>
      <c r="C778" s="122"/>
      <c r="D778" s="122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  <c r="AC778" s="89"/>
    </row>
    <row r="779">
      <c r="A779" s="89"/>
      <c r="B779" s="155"/>
      <c r="C779" s="122"/>
      <c r="D779" s="122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  <c r="AC779" s="89"/>
    </row>
    <row r="780">
      <c r="A780" s="89"/>
      <c r="B780" s="155"/>
      <c r="C780" s="122"/>
      <c r="D780" s="122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  <c r="AC780" s="89"/>
    </row>
    <row r="781">
      <c r="A781" s="89"/>
      <c r="B781" s="155"/>
      <c r="C781" s="122"/>
      <c r="D781" s="122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  <c r="AC781" s="89"/>
    </row>
    <row r="782">
      <c r="A782" s="89"/>
      <c r="B782" s="155"/>
      <c r="C782" s="122"/>
      <c r="D782" s="122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  <c r="AC782" s="89"/>
    </row>
    <row r="783">
      <c r="A783" s="89"/>
      <c r="B783" s="155"/>
      <c r="C783" s="122"/>
      <c r="D783" s="122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  <c r="AC783" s="89"/>
    </row>
    <row r="784">
      <c r="A784" s="89"/>
      <c r="B784" s="155"/>
      <c r="C784" s="122"/>
      <c r="D784" s="122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  <c r="AC784" s="89"/>
    </row>
    <row r="785">
      <c r="A785" s="89"/>
      <c r="B785" s="155"/>
      <c r="C785" s="122"/>
      <c r="D785" s="122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  <c r="AC785" s="89"/>
    </row>
    <row r="786">
      <c r="A786" s="89"/>
      <c r="B786" s="155"/>
      <c r="C786" s="122"/>
      <c r="D786" s="122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  <c r="AC786" s="89"/>
    </row>
    <row r="787">
      <c r="A787" s="89"/>
      <c r="B787" s="155"/>
      <c r="C787" s="122"/>
      <c r="D787" s="122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  <c r="AC787" s="89"/>
    </row>
    <row r="788">
      <c r="A788" s="89"/>
      <c r="B788" s="155"/>
      <c r="C788" s="122"/>
      <c r="D788" s="122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  <c r="AC788" s="89"/>
    </row>
    <row r="789">
      <c r="A789" s="89"/>
      <c r="B789" s="155"/>
      <c r="C789" s="122"/>
      <c r="D789" s="122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  <c r="AC789" s="89"/>
    </row>
    <row r="790">
      <c r="A790" s="89"/>
      <c r="B790" s="155"/>
      <c r="C790" s="122"/>
      <c r="D790" s="122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  <c r="AC790" s="89"/>
    </row>
    <row r="791">
      <c r="A791" s="89"/>
      <c r="B791" s="155"/>
      <c r="C791" s="122"/>
      <c r="D791" s="122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  <c r="AC791" s="89"/>
    </row>
    <row r="792">
      <c r="A792" s="89"/>
      <c r="B792" s="155"/>
      <c r="C792" s="122"/>
      <c r="D792" s="122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  <c r="AC792" s="89"/>
    </row>
    <row r="793">
      <c r="A793" s="89"/>
      <c r="B793" s="155"/>
      <c r="C793" s="122"/>
      <c r="D793" s="122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  <c r="AC793" s="89"/>
    </row>
    <row r="794">
      <c r="A794" s="89"/>
      <c r="B794" s="155"/>
      <c r="C794" s="122"/>
      <c r="D794" s="122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  <c r="AC794" s="89"/>
    </row>
    <row r="795">
      <c r="A795" s="89"/>
      <c r="B795" s="155"/>
      <c r="C795" s="122"/>
      <c r="D795" s="122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  <c r="AC795" s="89"/>
    </row>
    <row r="796">
      <c r="A796" s="89"/>
      <c r="B796" s="155"/>
      <c r="C796" s="122"/>
      <c r="D796" s="122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  <c r="AC796" s="89"/>
    </row>
    <row r="797">
      <c r="A797" s="89"/>
      <c r="B797" s="155"/>
      <c r="C797" s="122"/>
      <c r="D797" s="122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  <c r="AC797" s="89"/>
    </row>
    <row r="798">
      <c r="A798" s="89"/>
      <c r="B798" s="155"/>
      <c r="C798" s="122"/>
      <c r="D798" s="122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  <c r="AC798" s="89"/>
    </row>
    <row r="799">
      <c r="A799" s="89"/>
      <c r="B799" s="155"/>
      <c r="C799" s="122"/>
      <c r="D799" s="122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  <c r="AC799" s="89"/>
    </row>
    <row r="800">
      <c r="A800" s="89"/>
      <c r="B800" s="155"/>
      <c r="C800" s="122"/>
      <c r="D800" s="122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  <c r="AC800" s="89"/>
    </row>
    <row r="801">
      <c r="A801" s="89"/>
      <c r="B801" s="155"/>
      <c r="C801" s="122"/>
      <c r="D801" s="122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  <c r="AC801" s="89"/>
    </row>
    <row r="802">
      <c r="A802" s="89"/>
      <c r="B802" s="155"/>
      <c r="C802" s="122"/>
      <c r="D802" s="122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  <c r="AC802" s="89"/>
    </row>
    <row r="803">
      <c r="A803" s="89"/>
      <c r="B803" s="155"/>
      <c r="C803" s="122"/>
      <c r="D803" s="122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  <c r="AC803" s="89"/>
    </row>
    <row r="804">
      <c r="A804" s="89"/>
      <c r="B804" s="155"/>
      <c r="C804" s="122"/>
      <c r="D804" s="122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  <c r="AC804" s="89"/>
    </row>
    <row r="805">
      <c r="A805" s="89"/>
      <c r="B805" s="155"/>
      <c r="C805" s="122"/>
      <c r="D805" s="122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  <c r="AC805" s="89"/>
    </row>
    <row r="806">
      <c r="A806" s="89"/>
      <c r="B806" s="155"/>
      <c r="C806" s="122"/>
      <c r="D806" s="122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  <c r="AC806" s="89"/>
    </row>
    <row r="807">
      <c r="A807" s="89"/>
      <c r="B807" s="155"/>
      <c r="C807" s="122"/>
      <c r="D807" s="122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  <c r="AC807" s="89"/>
    </row>
    <row r="808">
      <c r="A808" s="89"/>
      <c r="B808" s="155"/>
      <c r="C808" s="122"/>
      <c r="D808" s="122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  <c r="AC808" s="89"/>
    </row>
    <row r="809">
      <c r="A809" s="89"/>
      <c r="B809" s="155"/>
      <c r="C809" s="122"/>
      <c r="D809" s="122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  <c r="AC809" s="89"/>
    </row>
    <row r="810">
      <c r="A810" s="89"/>
      <c r="B810" s="155"/>
      <c r="C810" s="122"/>
      <c r="D810" s="122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  <c r="AC810" s="89"/>
    </row>
    <row r="811">
      <c r="A811" s="89"/>
      <c r="B811" s="155"/>
      <c r="C811" s="122"/>
      <c r="D811" s="122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  <c r="AC811" s="89"/>
    </row>
    <row r="812">
      <c r="A812" s="89"/>
      <c r="B812" s="155"/>
      <c r="C812" s="122"/>
      <c r="D812" s="122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  <c r="AC812" s="89"/>
    </row>
    <row r="813">
      <c r="A813" s="89"/>
      <c r="B813" s="155"/>
      <c r="C813" s="122"/>
      <c r="D813" s="122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  <c r="AC813" s="89"/>
    </row>
    <row r="814">
      <c r="A814" s="89"/>
      <c r="B814" s="155"/>
      <c r="C814" s="122"/>
      <c r="D814" s="122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  <c r="AC814" s="89"/>
    </row>
    <row r="815">
      <c r="A815" s="89"/>
      <c r="B815" s="155"/>
      <c r="C815" s="122"/>
      <c r="D815" s="122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  <c r="AC815" s="89"/>
    </row>
    <row r="816">
      <c r="A816" s="89"/>
      <c r="B816" s="155"/>
      <c r="C816" s="122"/>
      <c r="D816" s="122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  <c r="AC816" s="89"/>
    </row>
    <row r="817">
      <c r="A817" s="89"/>
      <c r="B817" s="155"/>
      <c r="C817" s="122"/>
      <c r="D817" s="122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  <c r="AC817" s="89"/>
    </row>
    <row r="818">
      <c r="A818" s="89"/>
      <c r="B818" s="155"/>
      <c r="C818" s="122"/>
      <c r="D818" s="122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  <c r="AC818" s="89"/>
    </row>
    <row r="819">
      <c r="A819" s="89"/>
      <c r="B819" s="155"/>
      <c r="C819" s="122"/>
      <c r="D819" s="122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  <c r="AC819" s="89"/>
    </row>
    <row r="820">
      <c r="A820" s="89"/>
      <c r="B820" s="155"/>
      <c r="C820" s="122"/>
      <c r="D820" s="122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  <c r="AC820" s="89"/>
    </row>
    <row r="821">
      <c r="A821" s="89"/>
      <c r="B821" s="155"/>
      <c r="C821" s="122"/>
      <c r="D821" s="122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  <c r="AC821" s="89"/>
    </row>
    <row r="822">
      <c r="A822" s="89"/>
      <c r="B822" s="155"/>
      <c r="C822" s="122"/>
      <c r="D822" s="122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  <c r="AC822" s="89"/>
    </row>
    <row r="823">
      <c r="A823" s="89"/>
      <c r="B823" s="155"/>
      <c r="C823" s="122"/>
      <c r="D823" s="122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  <c r="AC823" s="89"/>
    </row>
    <row r="824">
      <c r="A824" s="89"/>
      <c r="B824" s="155"/>
      <c r="C824" s="122"/>
      <c r="D824" s="122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  <c r="AC824" s="89"/>
    </row>
    <row r="825">
      <c r="A825" s="89"/>
      <c r="B825" s="155"/>
      <c r="C825" s="122"/>
      <c r="D825" s="122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  <c r="AC825" s="89"/>
    </row>
    <row r="826">
      <c r="A826" s="89"/>
      <c r="B826" s="155"/>
      <c r="C826" s="122"/>
      <c r="D826" s="122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  <c r="AC826" s="89"/>
    </row>
    <row r="827">
      <c r="A827" s="89"/>
      <c r="B827" s="155"/>
      <c r="C827" s="122"/>
      <c r="D827" s="122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  <c r="AC827" s="89"/>
    </row>
    <row r="828">
      <c r="A828" s="89"/>
      <c r="B828" s="155"/>
      <c r="C828" s="122"/>
      <c r="D828" s="122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  <c r="AC828" s="89"/>
    </row>
    <row r="829">
      <c r="A829" s="89"/>
      <c r="B829" s="155"/>
      <c r="C829" s="122"/>
      <c r="D829" s="122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  <c r="AC829" s="89"/>
    </row>
    <row r="830">
      <c r="A830" s="89"/>
      <c r="B830" s="155"/>
      <c r="C830" s="122"/>
      <c r="D830" s="122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  <c r="AC830" s="89"/>
    </row>
    <row r="831">
      <c r="A831" s="89"/>
      <c r="B831" s="155"/>
      <c r="C831" s="122"/>
      <c r="D831" s="122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  <c r="AC831" s="89"/>
    </row>
    <row r="832">
      <c r="A832" s="89"/>
      <c r="B832" s="155"/>
      <c r="C832" s="122"/>
      <c r="D832" s="122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  <c r="AC832" s="89"/>
    </row>
    <row r="833">
      <c r="A833" s="89"/>
      <c r="B833" s="155"/>
      <c r="C833" s="122"/>
      <c r="D833" s="122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  <c r="AC833" s="89"/>
    </row>
    <row r="834">
      <c r="A834" s="89"/>
      <c r="B834" s="155"/>
      <c r="C834" s="122"/>
      <c r="D834" s="122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  <c r="AC834" s="89"/>
    </row>
    <row r="835">
      <c r="A835" s="89"/>
      <c r="B835" s="155"/>
      <c r="C835" s="122"/>
      <c r="D835" s="122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  <c r="AC835" s="89"/>
    </row>
    <row r="836">
      <c r="A836" s="89"/>
      <c r="B836" s="155"/>
      <c r="C836" s="122"/>
      <c r="D836" s="122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  <c r="AC836" s="89"/>
    </row>
    <row r="837">
      <c r="A837" s="89"/>
      <c r="B837" s="155"/>
      <c r="C837" s="122"/>
      <c r="D837" s="122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  <c r="AC837" s="89"/>
    </row>
    <row r="838">
      <c r="A838" s="89"/>
      <c r="B838" s="155"/>
      <c r="C838" s="122"/>
      <c r="D838" s="122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  <c r="AC838" s="89"/>
    </row>
    <row r="839">
      <c r="A839" s="89"/>
      <c r="B839" s="155"/>
      <c r="C839" s="122"/>
      <c r="D839" s="122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  <c r="AC839" s="89"/>
    </row>
    <row r="840">
      <c r="A840" s="89"/>
      <c r="B840" s="155"/>
      <c r="C840" s="122"/>
      <c r="D840" s="122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  <c r="AC840" s="89"/>
    </row>
    <row r="841">
      <c r="A841" s="89"/>
      <c r="B841" s="155"/>
      <c r="C841" s="122"/>
      <c r="D841" s="122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  <c r="AC841" s="89"/>
    </row>
    <row r="842">
      <c r="A842" s="89"/>
      <c r="B842" s="155"/>
      <c r="C842" s="122"/>
      <c r="D842" s="122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  <c r="AC842" s="89"/>
    </row>
    <row r="843">
      <c r="A843" s="89"/>
      <c r="B843" s="155"/>
      <c r="C843" s="122"/>
      <c r="D843" s="122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  <c r="AC843" s="89"/>
    </row>
    <row r="844">
      <c r="A844" s="89"/>
      <c r="B844" s="155"/>
      <c r="C844" s="122"/>
      <c r="D844" s="122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  <c r="AC844" s="89"/>
    </row>
    <row r="845">
      <c r="A845" s="89"/>
      <c r="B845" s="155"/>
      <c r="C845" s="122"/>
      <c r="D845" s="122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  <c r="AC845" s="89"/>
    </row>
    <row r="846">
      <c r="A846" s="89"/>
      <c r="B846" s="155"/>
      <c r="C846" s="122"/>
      <c r="D846" s="122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  <c r="AC846" s="89"/>
    </row>
    <row r="847">
      <c r="A847" s="89"/>
      <c r="B847" s="155"/>
      <c r="C847" s="122"/>
      <c r="D847" s="122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  <c r="AC847" s="89"/>
    </row>
    <row r="848">
      <c r="A848" s="89"/>
      <c r="B848" s="155"/>
      <c r="C848" s="122"/>
      <c r="D848" s="122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  <c r="AC848" s="89"/>
    </row>
    <row r="849">
      <c r="A849" s="89"/>
      <c r="B849" s="155"/>
      <c r="C849" s="122"/>
      <c r="D849" s="122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  <c r="AC849" s="89"/>
    </row>
    <row r="850">
      <c r="A850" s="89"/>
      <c r="B850" s="155"/>
      <c r="C850" s="122"/>
      <c r="D850" s="122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  <c r="AC850" s="89"/>
    </row>
    <row r="851">
      <c r="A851" s="89"/>
      <c r="B851" s="155"/>
      <c r="C851" s="122"/>
      <c r="D851" s="122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  <c r="AC851" s="89"/>
    </row>
    <row r="852">
      <c r="A852" s="89"/>
      <c r="B852" s="155"/>
      <c r="C852" s="122"/>
      <c r="D852" s="122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  <c r="AC852" s="89"/>
    </row>
    <row r="853">
      <c r="A853" s="89"/>
      <c r="B853" s="155"/>
      <c r="C853" s="122"/>
      <c r="D853" s="122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  <c r="AC853" s="89"/>
    </row>
    <row r="854">
      <c r="A854" s="89"/>
      <c r="B854" s="155"/>
      <c r="C854" s="122"/>
      <c r="D854" s="122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  <c r="AC854" s="89"/>
    </row>
    <row r="855">
      <c r="A855" s="89"/>
      <c r="B855" s="155"/>
      <c r="C855" s="122"/>
      <c r="D855" s="122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  <c r="AC855" s="89"/>
    </row>
    <row r="856">
      <c r="A856" s="89"/>
      <c r="B856" s="155"/>
      <c r="C856" s="122"/>
      <c r="D856" s="122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  <c r="AC856" s="89"/>
    </row>
    <row r="857">
      <c r="A857" s="89"/>
      <c r="B857" s="155"/>
      <c r="C857" s="122"/>
      <c r="D857" s="122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  <c r="AC857" s="89"/>
    </row>
    <row r="858">
      <c r="A858" s="89"/>
      <c r="B858" s="155"/>
      <c r="C858" s="122"/>
      <c r="D858" s="122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  <c r="AC858" s="89"/>
    </row>
    <row r="859">
      <c r="A859" s="89"/>
      <c r="B859" s="155"/>
      <c r="C859" s="122"/>
      <c r="D859" s="122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  <c r="AC859" s="89"/>
    </row>
    <row r="860">
      <c r="A860" s="89"/>
      <c r="B860" s="155"/>
      <c r="C860" s="122"/>
      <c r="D860" s="122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  <c r="AC860" s="89"/>
    </row>
    <row r="861">
      <c r="A861" s="89"/>
      <c r="B861" s="155"/>
      <c r="C861" s="122"/>
      <c r="D861" s="122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  <c r="AC861" s="89"/>
    </row>
    <row r="862">
      <c r="A862" s="89"/>
      <c r="B862" s="155"/>
      <c r="C862" s="122"/>
      <c r="D862" s="122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  <c r="AC862" s="89"/>
    </row>
    <row r="863">
      <c r="A863" s="89"/>
      <c r="B863" s="155"/>
      <c r="C863" s="122"/>
      <c r="D863" s="122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  <c r="AC863" s="89"/>
    </row>
    <row r="864">
      <c r="A864" s="89"/>
      <c r="B864" s="155"/>
      <c r="C864" s="122"/>
      <c r="D864" s="122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  <c r="AC864" s="89"/>
    </row>
    <row r="865">
      <c r="A865" s="89"/>
      <c r="B865" s="155"/>
      <c r="C865" s="122"/>
      <c r="D865" s="122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  <c r="AC865" s="89"/>
    </row>
    <row r="866">
      <c r="A866" s="89"/>
      <c r="B866" s="155"/>
      <c r="C866" s="122"/>
      <c r="D866" s="122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  <c r="AC866" s="89"/>
    </row>
    <row r="867">
      <c r="A867" s="89"/>
      <c r="B867" s="155"/>
      <c r="C867" s="122"/>
      <c r="D867" s="122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  <c r="AC867" s="89"/>
    </row>
    <row r="868">
      <c r="A868" s="89"/>
      <c r="B868" s="155"/>
      <c r="C868" s="122"/>
      <c r="D868" s="122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  <c r="AC868" s="89"/>
    </row>
    <row r="869">
      <c r="A869" s="89"/>
      <c r="B869" s="155"/>
      <c r="C869" s="122"/>
      <c r="D869" s="122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  <c r="AC869" s="89"/>
    </row>
    <row r="870">
      <c r="A870" s="89"/>
      <c r="B870" s="155"/>
      <c r="C870" s="122"/>
      <c r="D870" s="122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  <c r="AC870" s="89"/>
    </row>
    <row r="871">
      <c r="A871" s="89"/>
      <c r="B871" s="155"/>
      <c r="C871" s="122"/>
      <c r="D871" s="122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  <c r="AC871" s="89"/>
    </row>
    <row r="872">
      <c r="A872" s="89"/>
      <c r="B872" s="155"/>
      <c r="C872" s="122"/>
      <c r="D872" s="122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  <c r="AC872" s="89"/>
    </row>
    <row r="873">
      <c r="A873" s="89"/>
      <c r="B873" s="155"/>
      <c r="C873" s="122"/>
      <c r="D873" s="122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  <c r="AC873" s="89"/>
    </row>
    <row r="874">
      <c r="A874" s="89"/>
      <c r="B874" s="155"/>
      <c r="C874" s="122"/>
      <c r="D874" s="122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  <c r="AC874" s="89"/>
    </row>
    <row r="875">
      <c r="A875" s="89"/>
      <c r="B875" s="155"/>
      <c r="C875" s="122"/>
      <c r="D875" s="122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  <c r="AC875" s="89"/>
    </row>
    <row r="876">
      <c r="A876" s="89"/>
      <c r="B876" s="155"/>
      <c r="C876" s="122"/>
      <c r="D876" s="122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  <c r="AC876" s="89"/>
    </row>
    <row r="877">
      <c r="A877" s="89"/>
      <c r="B877" s="155"/>
      <c r="C877" s="122"/>
      <c r="D877" s="122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  <c r="AC877" s="89"/>
    </row>
    <row r="878">
      <c r="A878" s="89"/>
      <c r="B878" s="155"/>
      <c r="C878" s="122"/>
      <c r="D878" s="122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  <c r="AC878" s="89"/>
    </row>
    <row r="879">
      <c r="A879" s="89"/>
      <c r="B879" s="155"/>
      <c r="C879" s="122"/>
      <c r="D879" s="122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  <c r="AC879" s="89"/>
    </row>
    <row r="880">
      <c r="A880" s="89"/>
      <c r="B880" s="155"/>
      <c r="C880" s="122"/>
      <c r="D880" s="122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  <c r="AC880" s="89"/>
    </row>
    <row r="881">
      <c r="A881" s="89"/>
      <c r="B881" s="155"/>
      <c r="C881" s="122"/>
      <c r="D881" s="122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  <c r="AC881" s="89"/>
    </row>
    <row r="882">
      <c r="A882" s="89"/>
      <c r="B882" s="155"/>
      <c r="C882" s="122"/>
      <c r="D882" s="122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  <c r="AC882" s="89"/>
    </row>
    <row r="883">
      <c r="A883" s="89"/>
      <c r="B883" s="155"/>
      <c r="C883" s="122"/>
      <c r="D883" s="122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  <c r="AC883" s="89"/>
    </row>
    <row r="884">
      <c r="A884" s="89"/>
      <c r="B884" s="155"/>
      <c r="C884" s="122"/>
      <c r="D884" s="122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  <c r="AC884" s="89"/>
    </row>
    <row r="885">
      <c r="A885" s="89"/>
      <c r="B885" s="155"/>
      <c r="C885" s="122"/>
      <c r="D885" s="122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  <c r="AC885" s="89"/>
    </row>
    <row r="886">
      <c r="A886" s="89"/>
      <c r="B886" s="155"/>
      <c r="C886" s="122"/>
      <c r="D886" s="122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  <c r="AC886" s="89"/>
    </row>
    <row r="887">
      <c r="A887" s="89"/>
      <c r="B887" s="155"/>
      <c r="C887" s="122"/>
      <c r="D887" s="122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  <c r="AC887" s="89"/>
    </row>
    <row r="888">
      <c r="A888" s="89"/>
      <c r="B888" s="155"/>
      <c r="C888" s="122"/>
      <c r="D888" s="122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  <c r="AC888" s="89"/>
    </row>
    <row r="889">
      <c r="A889" s="89"/>
      <c r="B889" s="155"/>
      <c r="C889" s="122"/>
      <c r="D889" s="122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  <c r="AC889" s="89"/>
    </row>
    <row r="890">
      <c r="A890" s="89"/>
      <c r="B890" s="155"/>
      <c r="C890" s="122"/>
      <c r="D890" s="122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  <c r="AC890" s="89"/>
    </row>
    <row r="891">
      <c r="A891" s="89"/>
      <c r="B891" s="155"/>
      <c r="C891" s="122"/>
      <c r="D891" s="122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  <c r="AC891" s="89"/>
    </row>
    <row r="892">
      <c r="A892" s="89"/>
      <c r="B892" s="155"/>
      <c r="C892" s="122"/>
      <c r="D892" s="122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  <c r="AC892" s="89"/>
    </row>
    <row r="893">
      <c r="A893" s="89"/>
      <c r="B893" s="155"/>
      <c r="C893" s="122"/>
      <c r="D893" s="122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  <c r="AC893" s="89"/>
    </row>
    <row r="894">
      <c r="A894" s="89"/>
      <c r="B894" s="155"/>
      <c r="C894" s="122"/>
      <c r="D894" s="122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  <c r="AC894" s="89"/>
    </row>
    <row r="895">
      <c r="A895" s="89"/>
      <c r="B895" s="155"/>
      <c r="C895" s="122"/>
      <c r="D895" s="122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  <c r="AC895" s="89"/>
    </row>
    <row r="896">
      <c r="A896" s="89"/>
      <c r="B896" s="155"/>
      <c r="C896" s="122"/>
      <c r="D896" s="122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  <c r="AC896" s="89"/>
    </row>
    <row r="897">
      <c r="A897" s="89"/>
      <c r="B897" s="155"/>
      <c r="C897" s="122"/>
      <c r="D897" s="122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  <c r="AC897" s="89"/>
    </row>
    <row r="898">
      <c r="A898" s="89"/>
      <c r="B898" s="155"/>
      <c r="C898" s="122"/>
      <c r="D898" s="122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  <c r="AC898" s="89"/>
    </row>
    <row r="899">
      <c r="A899" s="89"/>
      <c r="B899" s="155"/>
      <c r="C899" s="122"/>
      <c r="D899" s="122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  <c r="AC899" s="89"/>
    </row>
    <row r="900">
      <c r="A900" s="89"/>
      <c r="B900" s="155"/>
      <c r="C900" s="122"/>
      <c r="D900" s="122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  <c r="AC900" s="89"/>
    </row>
    <row r="901">
      <c r="A901" s="89"/>
      <c r="B901" s="155"/>
      <c r="C901" s="122"/>
      <c r="D901" s="122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  <c r="AC901" s="89"/>
    </row>
    <row r="902">
      <c r="A902" s="89"/>
      <c r="B902" s="155"/>
      <c r="C902" s="122"/>
      <c r="D902" s="122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  <c r="AC902" s="89"/>
    </row>
    <row r="903">
      <c r="A903" s="89"/>
      <c r="B903" s="155"/>
      <c r="C903" s="122"/>
      <c r="D903" s="122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  <c r="AC903" s="89"/>
    </row>
    <row r="904">
      <c r="A904" s="89"/>
      <c r="B904" s="155"/>
      <c r="C904" s="122"/>
      <c r="D904" s="122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  <c r="AC904" s="89"/>
    </row>
    <row r="905">
      <c r="A905" s="89"/>
      <c r="B905" s="155"/>
      <c r="C905" s="122"/>
      <c r="D905" s="122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  <c r="AC905" s="89"/>
    </row>
    <row r="906">
      <c r="A906" s="89"/>
      <c r="B906" s="155"/>
      <c r="C906" s="122"/>
      <c r="D906" s="122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  <c r="AC906" s="89"/>
    </row>
    <row r="907">
      <c r="A907" s="89"/>
      <c r="B907" s="155"/>
      <c r="C907" s="122"/>
      <c r="D907" s="122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  <c r="AC907" s="89"/>
    </row>
    <row r="908">
      <c r="A908" s="89"/>
      <c r="B908" s="155"/>
      <c r="C908" s="122"/>
      <c r="D908" s="122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  <c r="AC908" s="89"/>
    </row>
    <row r="909">
      <c r="A909" s="89"/>
      <c r="B909" s="155"/>
      <c r="C909" s="122"/>
      <c r="D909" s="122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  <c r="AC909" s="89"/>
    </row>
    <row r="910">
      <c r="A910" s="89"/>
      <c r="B910" s="155"/>
      <c r="C910" s="122"/>
      <c r="D910" s="122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  <c r="AC910" s="89"/>
    </row>
    <row r="911">
      <c r="A911" s="89"/>
      <c r="B911" s="155"/>
      <c r="C911" s="122"/>
      <c r="D911" s="122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  <c r="AC911" s="89"/>
    </row>
    <row r="912">
      <c r="A912" s="89"/>
      <c r="B912" s="155"/>
      <c r="C912" s="122"/>
      <c r="D912" s="122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  <c r="AC912" s="89"/>
    </row>
    <row r="913">
      <c r="A913" s="89"/>
      <c r="B913" s="155"/>
      <c r="C913" s="122"/>
      <c r="D913" s="122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  <c r="AC913" s="89"/>
    </row>
    <row r="914">
      <c r="A914" s="89"/>
      <c r="B914" s="155"/>
      <c r="C914" s="122"/>
      <c r="D914" s="122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  <c r="AB914" s="89"/>
      <c r="AC914" s="89"/>
    </row>
    <row r="915">
      <c r="A915" s="89"/>
      <c r="B915" s="155"/>
      <c r="C915" s="122"/>
      <c r="D915" s="122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  <c r="AC915" s="89"/>
    </row>
    <row r="916">
      <c r="A916" s="89"/>
      <c r="B916" s="155"/>
      <c r="C916" s="122"/>
      <c r="D916" s="122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  <c r="AC916" s="89"/>
    </row>
    <row r="917">
      <c r="A917" s="89"/>
      <c r="B917" s="155"/>
      <c r="C917" s="122"/>
      <c r="D917" s="122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  <c r="AC917" s="89"/>
    </row>
    <row r="918">
      <c r="A918" s="89"/>
      <c r="B918" s="155"/>
      <c r="C918" s="122"/>
      <c r="D918" s="122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  <c r="AC918" s="89"/>
    </row>
    <row r="919">
      <c r="A919" s="89"/>
      <c r="B919" s="155"/>
      <c r="C919" s="122"/>
      <c r="D919" s="122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  <c r="AC919" s="89"/>
    </row>
    <row r="920">
      <c r="A920" s="89"/>
      <c r="B920" s="155"/>
      <c r="C920" s="122"/>
      <c r="D920" s="122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  <c r="AC920" s="89"/>
    </row>
    <row r="921">
      <c r="A921" s="89"/>
      <c r="B921" s="155"/>
      <c r="C921" s="122"/>
      <c r="D921" s="122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  <c r="AC921" s="89"/>
    </row>
    <row r="922">
      <c r="A922" s="89"/>
      <c r="B922" s="155"/>
      <c r="C922" s="122"/>
      <c r="D922" s="122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  <c r="AC922" s="89"/>
    </row>
    <row r="923">
      <c r="A923" s="89"/>
      <c r="B923" s="155"/>
      <c r="C923" s="122"/>
      <c r="D923" s="122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  <c r="AC923" s="89"/>
    </row>
    <row r="924">
      <c r="A924" s="89"/>
      <c r="B924" s="155"/>
      <c r="C924" s="122"/>
      <c r="D924" s="122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  <c r="AC924" s="89"/>
    </row>
    <row r="925">
      <c r="A925" s="89"/>
      <c r="B925" s="155"/>
      <c r="C925" s="122"/>
      <c r="D925" s="122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  <c r="AC925" s="89"/>
    </row>
    <row r="926">
      <c r="A926" s="89"/>
      <c r="B926" s="155"/>
      <c r="C926" s="122"/>
      <c r="D926" s="122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  <c r="AC926" s="89"/>
    </row>
    <row r="927">
      <c r="A927" s="89"/>
      <c r="B927" s="155"/>
      <c r="C927" s="122"/>
      <c r="D927" s="122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  <c r="AC927" s="89"/>
    </row>
    <row r="928">
      <c r="A928" s="89"/>
      <c r="B928" s="155"/>
      <c r="C928" s="122"/>
      <c r="D928" s="122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  <c r="AC928" s="89"/>
    </row>
    <row r="929">
      <c r="A929" s="89"/>
      <c r="B929" s="155"/>
      <c r="C929" s="122"/>
      <c r="D929" s="122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  <c r="AC929" s="89"/>
    </row>
    <row r="930">
      <c r="A930" s="89"/>
      <c r="B930" s="155"/>
      <c r="C930" s="122"/>
      <c r="D930" s="122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  <c r="AC930" s="89"/>
    </row>
    <row r="931">
      <c r="A931" s="89"/>
      <c r="B931" s="155"/>
      <c r="C931" s="122"/>
      <c r="D931" s="122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  <c r="AC931" s="89"/>
    </row>
    <row r="932">
      <c r="A932" s="89"/>
      <c r="B932" s="155"/>
      <c r="C932" s="122"/>
      <c r="D932" s="122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  <c r="AC932" s="89"/>
    </row>
    <row r="933">
      <c r="A933" s="89"/>
      <c r="B933" s="155"/>
      <c r="C933" s="122"/>
      <c r="D933" s="122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  <c r="AC933" s="89"/>
    </row>
    <row r="934">
      <c r="A934" s="89"/>
      <c r="B934" s="155"/>
      <c r="C934" s="122"/>
      <c r="D934" s="122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  <c r="AC934" s="89"/>
    </row>
    <row r="935">
      <c r="A935" s="89"/>
      <c r="B935" s="155"/>
      <c r="C935" s="122"/>
      <c r="D935" s="122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  <c r="AC935" s="89"/>
    </row>
    <row r="936">
      <c r="A936" s="89"/>
      <c r="B936" s="155"/>
      <c r="C936" s="122"/>
      <c r="D936" s="122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  <c r="AB936" s="89"/>
      <c r="AC936" s="89"/>
    </row>
    <row r="937">
      <c r="A937" s="89"/>
      <c r="B937" s="155"/>
      <c r="C937" s="122"/>
      <c r="D937" s="122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  <c r="AB937" s="89"/>
      <c r="AC937" s="89"/>
    </row>
    <row r="938">
      <c r="A938" s="89"/>
      <c r="B938" s="155"/>
      <c r="C938" s="122"/>
      <c r="D938" s="122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  <c r="AB938" s="89"/>
      <c r="AC938" s="89"/>
    </row>
    <row r="939">
      <c r="A939" s="89"/>
      <c r="B939" s="155"/>
      <c r="C939" s="122"/>
      <c r="D939" s="122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  <c r="AB939" s="89"/>
      <c r="AC939" s="89"/>
    </row>
    <row r="940">
      <c r="A940" s="89"/>
      <c r="B940" s="155"/>
      <c r="C940" s="122"/>
      <c r="D940" s="122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  <c r="AB940" s="89"/>
      <c r="AC940" s="89"/>
    </row>
    <row r="941">
      <c r="A941" s="89"/>
      <c r="B941" s="155"/>
      <c r="C941" s="122"/>
      <c r="D941" s="122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  <c r="AB941" s="89"/>
      <c r="AC941" s="89"/>
    </row>
    <row r="942">
      <c r="A942" s="89"/>
      <c r="B942" s="155"/>
      <c r="C942" s="122"/>
      <c r="D942" s="122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  <c r="AB942" s="89"/>
      <c r="AC942" s="89"/>
    </row>
    <row r="943">
      <c r="A943" s="89"/>
      <c r="B943" s="155"/>
      <c r="C943" s="122"/>
      <c r="D943" s="122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  <c r="AB943" s="89"/>
      <c r="AC943" s="89"/>
    </row>
    <row r="944">
      <c r="A944" s="89"/>
      <c r="B944" s="155"/>
      <c r="C944" s="122"/>
      <c r="D944" s="122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  <c r="AB944" s="89"/>
      <c r="AC944" s="89"/>
    </row>
    <row r="945">
      <c r="A945" s="89"/>
      <c r="B945" s="155"/>
      <c r="C945" s="122"/>
      <c r="D945" s="122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  <c r="AB945" s="89"/>
      <c r="AC945" s="89"/>
    </row>
    <row r="946">
      <c r="A946" s="89"/>
      <c r="B946" s="155"/>
      <c r="C946" s="122"/>
      <c r="D946" s="122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  <c r="AB946" s="89"/>
      <c r="AC946" s="89"/>
    </row>
    <row r="947">
      <c r="A947" s="89"/>
      <c r="B947" s="155"/>
      <c r="C947" s="122"/>
      <c r="D947" s="122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  <c r="AB947" s="89"/>
      <c r="AC947" s="89"/>
    </row>
    <row r="948">
      <c r="A948" s="89"/>
      <c r="B948" s="155"/>
      <c r="C948" s="122"/>
      <c r="D948" s="122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  <c r="AB948" s="89"/>
      <c r="AC948" s="89"/>
    </row>
    <row r="949">
      <c r="A949" s="89"/>
      <c r="B949" s="155"/>
      <c r="C949" s="122"/>
      <c r="D949" s="122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  <c r="AB949" s="89"/>
      <c r="AC949" s="89"/>
    </row>
    <row r="950">
      <c r="A950" s="89"/>
      <c r="B950" s="155"/>
      <c r="C950" s="122"/>
      <c r="D950" s="122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  <c r="AB950" s="89"/>
      <c r="AC950" s="89"/>
    </row>
    <row r="951">
      <c r="A951" s="89"/>
      <c r="B951" s="155"/>
      <c r="C951" s="122"/>
      <c r="D951" s="122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  <c r="AB951" s="89"/>
      <c r="AC951" s="89"/>
    </row>
    <row r="952">
      <c r="A952" s="89"/>
      <c r="B952" s="155"/>
      <c r="C952" s="122"/>
      <c r="D952" s="122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  <c r="AB952" s="89"/>
      <c r="AC952" s="89"/>
    </row>
    <row r="953">
      <c r="A953" s="89"/>
      <c r="B953" s="155"/>
      <c r="C953" s="122"/>
      <c r="D953" s="122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  <c r="AB953" s="89"/>
      <c r="AC953" s="89"/>
    </row>
    <row r="954">
      <c r="A954" s="89"/>
      <c r="B954" s="155"/>
      <c r="C954" s="122"/>
      <c r="D954" s="122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  <c r="AB954" s="89"/>
      <c r="AC954" s="89"/>
    </row>
    <row r="955">
      <c r="A955" s="89"/>
      <c r="B955" s="155"/>
      <c r="C955" s="122"/>
      <c r="D955" s="122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  <c r="AB955" s="89"/>
      <c r="AC955" s="89"/>
    </row>
    <row r="956">
      <c r="A956" s="89"/>
      <c r="B956" s="155"/>
      <c r="C956" s="122"/>
      <c r="D956" s="122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  <c r="AB956" s="89"/>
      <c r="AC956" s="89"/>
    </row>
    <row r="957">
      <c r="A957" s="89"/>
      <c r="B957" s="155"/>
      <c r="C957" s="122"/>
      <c r="D957" s="122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  <c r="AB957" s="89"/>
      <c r="AC957" s="89"/>
    </row>
    <row r="958">
      <c r="A958" s="89"/>
      <c r="B958" s="155"/>
      <c r="C958" s="122"/>
      <c r="D958" s="122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  <c r="AB958" s="89"/>
      <c r="AC958" s="89"/>
    </row>
    <row r="959">
      <c r="A959" s="89"/>
      <c r="B959" s="155"/>
      <c r="C959" s="122"/>
      <c r="D959" s="122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  <c r="AB959" s="89"/>
      <c r="AC959" s="89"/>
    </row>
    <row r="960">
      <c r="A960" s="89"/>
      <c r="B960" s="155"/>
      <c r="C960" s="122"/>
      <c r="D960" s="122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  <c r="AB960" s="89"/>
      <c r="AC960" s="89"/>
    </row>
    <row r="961">
      <c r="A961" s="89"/>
      <c r="B961" s="155"/>
      <c r="C961" s="122"/>
      <c r="D961" s="122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  <c r="AB961" s="89"/>
      <c r="AC961" s="89"/>
    </row>
    <row r="962">
      <c r="A962" s="89"/>
      <c r="B962" s="155"/>
      <c r="C962" s="122"/>
      <c r="D962" s="122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  <c r="AB962" s="89"/>
      <c r="AC962" s="89"/>
    </row>
    <row r="963">
      <c r="A963" s="89"/>
      <c r="B963" s="155"/>
      <c r="C963" s="122"/>
      <c r="D963" s="122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  <c r="AB963" s="89"/>
      <c r="AC963" s="89"/>
    </row>
    <row r="964">
      <c r="A964" s="89"/>
      <c r="B964" s="155"/>
      <c r="C964" s="122"/>
      <c r="D964" s="122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  <c r="AB964" s="89"/>
      <c r="AC964" s="89"/>
    </row>
    <row r="965">
      <c r="A965" s="89"/>
      <c r="B965" s="155"/>
      <c r="C965" s="122"/>
      <c r="D965" s="122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  <c r="AB965" s="89"/>
      <c r="AC965" s="89"/>
    </row>
    <row r="966">
      <c r="A966" s="89"/>
      <c r="B966" s="155"/>
      <c r="C966" s="122"/>
      <c r="D966" s="122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  <c r="AB966" s="89"/>
      <c r="AC966" s="89"/>
    </row>
    <row r="967">
      <c r="A967" s="89"/>
      <c r="B967" s="155"/>
      <c r="C967" s="122"/>
      <c r="D967" s="122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  <c r="AB967" s="89"/>
      <c r="AC967" s="89"/>
    </row>
    <row r="968">
      <c r="A968" s="89"/>
      <c r="B968" s="155"/>
      <c r="C968" s="122"/>
      <c r="D968" s="122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  <c r="AB968" s="89"/>
      <c r="AC968" s="89"/>
    </row>
    <row r="969">
      <c r="A969" s="89"/>
      <c r="B969" s="155"/>
      <c r="C969" s="122"/>
      <c r="D969" s="122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  <c r="AB969" s="89"/>
      <c r="AC969" s="89"/>
    </row>
    <row r="970">
      <c r="A970" s="89"/>
      <c r="B970" s="155"/>
      <c r="C970" s="122"/>
      <c r="D970" s="122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  <c r="AB970" s="89"/>
      <c r="AC970" s="89"/>
    </row>
    <row r="971">
      <c r="A971" s="89"/>
      <c r="B971" s="155"/>
      <c r="C971" s="122"/>
      <c r="D971" s="122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  <c r="AB971" s="89"/>
      <c r="AC971" s="89"/>
    </row>
    <row r="972">
      <c r="A972" s="89"/>
      <c r="B972" s="155"/>
      <c r="C972" s="122"/>
      <c r="D972" s="122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  <c r="AB972" s="89"/>
      <c r="AC972" s="89"/>
    </row>
    <row r="973">
      <c r="A973" s="89"/>
      <c r="B973" s="155"/>
      <c r="C973" s="122"/>
      <c r="D973" s="122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  <c r="AB973" s="89"/>
      <c r="AC973" s="89"/>
    </row>
    <row r="974">
      <c r="A974" s="89"/>
      <c r="B974" s="155"/>
      <c r="C974" s="122"/>
      <c r="D974" s="122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  <c r="AB974" s="89"/>
      <c r="AC974" s="89"/>
    </row>
    <row r="975">
      <c r="A975" s="89"/>
      <c r="B975" s="155"/>
      <c r="C975" s="122"/>
      <c r="D975" s="122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  <c r="AB975" s="89"/>
      <c r="AC975" s="89"/>
    </row>
    <row r="976">
      <c r="A976" s="89"/>
      <c r="B976" s="155"/>
      <c r="C976" s="122"/>
      <c r="D976" s="122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  <c r="AB976" s="89"/>
      <c r="AC976" s="89"/>
    </row>
    <row r="977">
      <c r="A977" s="89"/>
      <c r="B977" s="155"/>
      <c r="C977" s="122"/>
      <c r="D977" s="122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  <c r="AB977" s="89"/>
      <c r="AC977" s="89"/>
    </row>
    <row r="978">
      <c r="A978" s="89"/>
      <c r="B978" s="155"/>
      <c r="C978" s="122"/>
      <c r="D978" s="122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  <c r="AB978" s="89"/>
      <c r="AC978" s="89"/>
    </row>
    <row r="979">
      <c r="A979" s="89"/>
      <c r="B979" s="155"/>
      <c r="C979" s="122"/>
      <c r="D979" s="122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  <c r="AB979" s="89"/>
      <c r="AC979" s="89"/>
    </row>
    <row r="980">
      <c r="A980" s="89"/>
      <c r="B980" s="155"/>
      <c r="C980" s="122"/>
      <c r="D980" s="122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  <c r="AB980" s="89"/>
      <c r="AC980" s="89"/>
    </row>
    <row r="981">
      <c r="A981" s="89"/>
      <c r="B981" s="155"/>
      <c r="C981" s="122"/>
      <c r="D981" s="122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  <c r="AB981" s="89"/>
      <c r="AC981" s="89"/>
    </row>
    <row r="982"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  <c r="AB982" s="89"/>
      <c r="AC982" s="89"/>
    </row>
    <row r="983"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  <c r="AB983" s="89"/>
      <c r="AC983" s="89"/>
    </row>
    <row r="984"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  <c r="AB984" s="89"/>
      <c r="AC984" s="89"/>
    </row>
    <row r="985"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  <c r="AA985" s="89"/>
      <c r="AB985" s="89"/>
      <c r="AC985" s="89"/>
    </row>
    <row r="986"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  <c r="AA986" s="89"/>
      <c r="AB986" s="89"/>
      <c r="AC986" s="89"/>
    </row>
    <row r="987"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  <c r="AA987" s="89"/>
      <c r="AB987" s="89"/>
      <c r="AC987" s="89"/>
    </row>
    <row r="988"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  <c r="AA988" s="89"/>
      <c r="AB988" s="89"/>
      <c r="AC988" s="89"/>
    </row>
    <row r="989"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  <c r="AA989" s="89"/>
      <c r="AB989" s="89"/>
      <c r="AC989" s="89"/>
    </row>
    <row r="990"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  <c r="AA990" s="89"/>
      <c r="AB990" s="89"/>
      <c r="AC990" s="89"/>
    </row>
    <row r="991"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  <c r="AA991" s="89"/>
      <c r="AB991" s="89"/>
      <c r="AC991" s="89"/>
    </row>
    <row r="992"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  <c r="AA992" s="89"/>
      <c r="AB992" s="89"/>
      <c r="AC992" s="89"/>
    </row>
    <row r="993"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  <c r="AA993" s="89"/>
      <c r="AB993" s="89"/>
      <c r="AC993" s="89"/>
    </row>
    <row r="994"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  <c r="AA994" s="89"/>
      <c r="AB994" s="89"/>
      <c r="AC994" s="89"/>
    </row>
    <row r="995"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  <c r="AA995" s="89"/>
      <c r="AB995" s="89"/>
      <c r="AC995" s="89"/>
    </row>
    <row r="996"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  <c r="AA996" s="89"/>
      <c r="AB996" s="89"/>
      <c r="AC996" s="89"/>
    </row>
    <row r="997"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  <c r="AA997" s="89"/>
      <c r="AB997" s="89"/>
      <c r="AC997" s="89"/>
    </row>
    <row r="998"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  <c r="AA998" s="89"/>
      <c r="AB998" s="89"/>
      <c r="AC998" s="89"/>
    </row>
    <row r="999"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  <c r="AA999" s="89"/>
      <c r="AB999" s="89"/>
      <c r="AC999" s="89"/>
    </row>
    <row r="1000"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  <c r="AA1000" s="89"/>
      <c r="AB1000" s="89"/>
      <c r="AC1000" s="89"/>
    </row>
    <row r="1001">
      <c r="H1001" s="89"/>
      <c r="I1001" s="89"/>
      <c r="J1001" s="89"/>
      <c r="K1001" s="89"/>
      <c r="L1001" s="89"/>
      <c r="M1001" s="89"/>
      <c r="N1001" s="89"/>
      <c r="O1001" s="89"/>
      <c r="P1001" s="89"/>
      <c r="Q1001" s="89"/>
      <c r="R1001" s="89"/>
      <c r="S1001" s="89"/>
      <c r="T1001" s="89"/>
      <c r="U1001" s="89"/>
      <c r="V1001" s="89"/>
      <c r="W1001" s="89"/>
      <c r="X1001" s="89"/>
      <c r="Y1001" s="89"/>
      <c r="Z1001" s="89"/>
      <c r="AA1001" s="89"/>
      <c r="AB1001" s="89"/>
      <c r="AC1001" s="89"/>
    </row>
    <row r="1002">
      <c r="H1002" s="89"/>
      <c r="I1002" s="89"/>
      <c r="J1002" s="89"/>
      <c r="K1002" s="89"/>
      <c r="L1002" s="89"/>
      <c r="M1002" s="89"/>
      <c r="N1002" s="89"/>
      <c r="O1002" s="89"/>
      <c r="P1002" s="89"/>
      <c r="Q1002" s="89"/>
      <c r="R1002" s="89"/>
      <c r="S1002" s="89"/>
      <c r="T1002" s="89"/>
      <c r="U1002" s="89"/>
      <c r="V1002" s="89"/>
      <c r="W1002" s="89"/>
      <c r="X1002" s="89"/>
      <c r="Y1002" s="89"/>
      <c r="Z1002" s="89"/>
      <c r="AA1002" s="89"/>
      <c r="AB1002" s="89"/>
      <c r="AC1002" s="89"/>
    </row>
    <row r="1003">
      <c r="H1003" s="89"/>
      <c r="I1003" s="89"/>
      <c r="J1003" s="89"/>
      <c r="K1003" s="89"/>
      <c r="L1003" s="89"/>
      <c r="M1003" s="89"/>
      <c r="N1003" s="89"/>
      <c r="O1003" s="89"/>
      <c r="P1003" s="89"/>
      <c r="Q1003" s="89"/>
      <c r="R1003" s="89"/>
      <c r="S1003" s="89"/>
      <c r="T1003" s="89"/>
      <c r="U1003" s="89"/>
      <c r="V1003" s="89"/>
      <c r="W1003" s="89"/>
      <c r="X1003" s="89"/>
      <c r="Y1003" s="89"/>
      <c r="Z1003" s="89"/>
      <c r="AA1003" s="89"/>
      <c r="AB1003" s="89"/>
      <c r="AC1003" s="89"/>
    </row>
    <row r="1004">
      <c r="H1004" s="89"/>
      <c r="I1004" s="89"/>
      <c r="J1004" s="89"/>
      <c r="K1004" s="89"/>
      <c r="L1004" s="89"/>
      <c r="M1004" s="89"/>
      <c r="N1004" s="89"/>
      <c r="O1004" s="89"/>
      <c r="P1004" s="89"/>
      <c r="Q1004" s="89"/>
      <c r="R1004" s="89"/>
      <c r="S1004" s="89"/>
      <c r="T1004" s="89"/>
      <c r="U1004" s="89"/>
      <c r="V1004" s="89"/>
      <c r="W1004" s="89"/>
      <c r="X1004" s="89"/>
      <c r="Y1004" s="89"/>
      <c r="Z1004" s="89"/>
      <c r="AA1004" s="89"/>
      <c r="AB1004" s="89"/>
      <c r="AC1004" s="89"/>
    </row>
    <row r="1005">
      <c r="H1005" s="89"/>
      <c r="I1005" s="89"/>
      <c r="J1005" s="89"/>
      <c r="K1005" s="89"/>
      <c r="L1005" s="89"/>
      <c r="M1005" s="89"/>
      <c r="N1005" s="89"/>
      <c r="O1005" s="89"/>
      <c r="P1005" s="89"/>
      <c r="Q1005" s="89"/>
      <c r="R1005" s="89"/>
      <c r="S1005" s="89"/>
      <c r="T1005" s="89"/>
      <c r="U1005" s="89"/>
      <c r="V1005" s="89"/>
      <c r="W1005" s="89"/>
      <c r="X1005" s="89"/>
      <c r="Y1005" s="89"/>
      <c r="Z1005" s="89"/>
      <c r="AA1005" s="89"/>
      <c r="AB1005" s="89"/>
      <c r="AC1005" s="89"/>
    </row>
    <row r="1006">
      <c r="H1006" s="89"/>
      <c r="I1006" s="89"/>
      <c r="J1006" s="89"/>
      <c r="K1006" s="89"/>
      <c r="L1006" s="89"/>
      <c r="M1006" s="89"/>
      <c r="N1006" s="89"/>
      <c r="O1006" s="89"/>
      <c r="P1006" s="89"/>
      <c r="Q1006" s="89"/>
      <c r="R1006" s="89"/>
      <c r="S1006" s="89"/>
      <c r="T1006" s="89"/>
      <c r="U1006" s="89"/>
      <c r="V1006" s="89"/>
      <c r="W1006" s="89"/>
      <c r="X1006" s="89"/>
      <c r="Y1006" s="89"/>
      <c r="Z1006" s="89"/>
      <c r="AA1006" s="89"/>
      <c r="AB1006" s="89"/>
      <c r="AC1006" s="89"/>
    </row>
    <row r="1007">
      <c r="H1007" s="89"/>
      <c r="I1007" s="89"/>
      <c r="J1007" s="89"/>
      <c r="K1007" s="89"/>
      <c r="L1007" s="89"/>
      <c r="M1007" s="89"/>
      <c r="N1007" s="89"/>
      <c r="O1007" s="89"/>
      <c r="P1007" s="89"/>
      <c r="Q1007" s="89"/>
      <c r="R1007" s="89"/>
      <c r="S1007" s="89"/>
      <c r="T1007" s="89"/>
      <c r="U1007" s="89"/>
      <c r="V1007" s="89"/>
      <c r="W1007" s="89"/>
      <c r="X1007" s="89"/>
      <c r="Y1007" s="89"/>
      <c r="Z1007" s="89"/>
      <c r="AA1007" s="89"/>
      <c r="AB1007" s="89"/>
      <c r="AC1007" s="89"/>
    </row>
    <row r="1008">
      <c r="H1008" s="89"/>
      <c r="I1008" s="89"/>
      <c r="J1008" s="89"/>
      <c r="K1008" s="89"/>
      <c r="L1008" s="89"/>
      <c r="M1008" s="89"/>
      <c r="N1008" s="89"/>
      <c r="O1008" s="89"/>
      <c r="P1008" s="89"/>
      <c r="Q1008" s="89"/>
      <c r="R1008" s="89"/>
      <c r="S1008" s="89"/>
      <c r="T1008" s="89"/>
      <c r="U1008" s="89"/>
      <c r="V1008" s="89"/>
      <c r="W1008" s="89"/>
      <c r="X1008" s="89"/>
      <c r="Y1008" s="89"/>
      <c r="Z1008" s="89"/>
      <c r="AA1008" s="89"/>
      <c r="AB1008" s="89"/>
      <c r="AC1008" s="89"/>
    </row>
    <row r="1009">
      <c r="H1009" s="89"/>
      <c r="I1009" s="89"/>
      <c r="J1009" s="89"/>
      <c r="K1009" s="89"/>
      <c r="L1009" s="89"/>
      <c r="M1009" s="89"/>
      <c r="N1009" s="89"/>
      <c r="O1009" s="89"/>
      <c r="P1009" s="89"/>
      <c r="Q1009" s="89"/>
      <c r="R1009" s="89"/>
      <c r="S1009" s="89"/>
      <c r="T1009" s="89"/>
      <c r="U1009" s="89"/>
      <c r="V1009" s="89"/>
      <c r="W1009" s="89"/>
      <c r="X1009" s="89"/>
      <c r="Y1009" s="89"/>
      <c r="Z1009" s="89"/>
      <c r="AA1009" s="89"/>
      <c r="AB1009" s="89"/>
      <c r="AC1009" s="89"/>
    </row>
    <row r="1010">
      <c r="H1010" s="89"/>
      <c r="I1010" s="89"/>
      <c r="J1010" s="89"/>
      <c r="K1010" s="89"/>
      <c r="L1010" s="89"/>
      <c r="M1010" s="89"/>
      <c r="N1010" s="89"/>
      <c r="O1010" s="89"/>
      <c r="P1010" s="89"/>
      <c r="Q1010" s="89"/>
      <c r="R1010" s="89"/>
      <c r="S1010" s="89"/>
      <c r="T1010" s="89"/>
      <c r="U1010" s="89"/>
      <c r="V1010" s="89"/>
      <c r="W1010" s="89"/>
      <c r="X1010" s="89"/>
      <c r="Y1010" s="89"/>
      <c r="Z1010" s="89"/>
      <c r="AA1010" s="89"/>
      <c r="AB1010" s="89"/>
      <c r="AC1010" s="89"/>
    </row>
    <row r="1011">
      <c r="H1011" s="89"/>
      <c r="I1011" s="89"/>
      <c r="J1011" s="89"/>
      <c r="K1011" s="89"/>
      <c r="L1011" s="89"/>
      <c r="M1011" s="89"/>
      <c r="N1011" s="89"/>
      <c r="O1011" s="89"/>
      <c r="P1011" s="89"/>
      <c r="Q1011" s="89"/>
      <c r="R1011" s="89"/>
      <c r="S1011" s="89"/>
      <c r="T1011" s="89"/>
      <c r="U1011" s="89"/>
      <c r="V1011" s="89"/>
      <c r="W1011" s="89"/>
      <c r="X1011" s="89"/>
      <c r="Y1011" s="89"/>
      <c r="Z1011" s="89"/>
      <c r="AA1011" s="89"/>
      <c r="AB1011" s="89"/>
      <c r="AC1011" s="89"/>
    </row>
    <row r="1012">
      <c r="H1012" s="89"/>
      <c r="I1012" s="89"/>
      <c r="J1012" s="89"/>
      <c r="K1012" s="89"/>
      <c r="L1012" s="89"/>
      <c r="M1012" s="89"/>
      <c r="N1012" s="89"/>
      <c r="O1012" s="89"/>
      <c r="P1012" s="89"/>
      <c r="Q1012" s="89"/>
      <c r="R1012" s="89"/>
      <c r="S1012" s="89"/>
      <c r="T1012" s="89"/>
      <c r="U1012" s="89"/>
      <c r="V1012" s="89"/>
      <c r="W1012" s="89"/>
      <c r="X1012" s="89"/>
      <c r="Y1012" s="89"/>
      <c r="Z1012" s="89"/>
      <c r="AA1012" s="89"/>
      <c r="AB1012" s="89"/>
      <c r="AC1012" s="89"/>
    </row>
    <row r="1013">
      <c r="H1013" s="89"/>
      <c r="I1013" s="89"/>
      <c r="J1013" s="89"/>
      <c r="K1013" s="89"/>
      <c r="L1013" s="89"/>
      <c r="M1013" s="89"/>
      <c r="N1013" s="89"/>
      <c r="O1013" s="89"/>
      <c r="P1013" s="89"/>
      <c r="Q1013" s="89"/>
      <c r="R1013" s="89"/>
      <c r="S1013" s="89"/>
      <c r="T1013" s="89"/>
      <c r="U1013" s="89"/>
      <c r="V1013" s="89"/>
      <c r="W1013" s="89"/>
      <c r="X1013" s="89"/>
      <c r="Y1013" s="89"/>
      <c r="Z1013" s="89"/>
      <c r="AA1013" s="89"/>
      <c r="AB1013" s="89"/>
      <c r="AC1013" s="89"/>
    </row>
    <row r="1014">
      <c r="H1014" s="89"/>
      <c r="I1014" s="89"/>
      <c r="J1014" s="89"/>
      <c r="K1014" s="89"/>
      <c r="L1014" s="89"/>
      <c r="M1014" s="89"/>
      <c r="N1014" s="89"/>
      <c r="O1014" s="89"/>
      <c r="P1014" s="89"/>
      <c r="Q1014" s="89"/>
      <c r="R1014" s="89"/>
      <c r="S1014" s="89"/>
      <c r="T1014" s="89"/>
      <c r="U1014" s="89"/>
      <c r="V1014" s="89"/>
      <c r="W1014" s="89"/>
      <c r="X1014" s="89"/>
      <c r="Y1014" s="89"/>
      <c r="Z1014" s="89"/>
      <c r="AA1014" s="89"/>
      <c r="AB1014" s="89"/>
      <c r="AC1014" s="89"/>
    </row>
    <row r="1015">
      <c r="H1015" s="89"/>
      <c r="I1015" s="89"/>
      <c r="J1015" s="89"/>
      <c r="K1015" s="89"/>
      <c r="L1015" s="89"/>
      <c r="M1015" s="89"/>
      <c r="N1015" s="89"/>
      <c r="O1015" s="89"/>
      <c r="P1015" s="89"/>
      <c r="Q1015" s="89"/>
      <c r="R1015" s="89"/>
      <c r="S1015" s="89"/>
      <c r="T1015" s="89"/>
      <c r="U1015" s="89"/>
      <c r="V1015" s="89"/>
      <c r="W1015" s="89"/>
      <c r="X1015" s="89"/>
      <c r="Y1015" s="89"/>
      <c r="Z1015" s="89"/>
      <c r="AA1015" s="89"/>
      <c r="AB1015" s="89"/>
      <c r="AC1015" s="89"/>
    </row>
    <row r="1016">
      <c r="H1016" s="89"/>
      <c r="I1016" s="89"/>
      <c r="J1016" s="89"/>
      <c r="K1016" s="89"/>
      <c r="L1016" s="89"/>
      <c r="M1016" s="89"/>
      <c r="N1016" s="89"/>
      <c r="O1016" s="89"/>
      <c r="P1016" s="89"/>
      <c r="Q1016" s="89"/>
      <c r="R1016" s="89"/>
      <c r="S1016" s="89"/>
      <c r="T1016" s="89"/>
      <c r="U1016" s="89"/>
      <c r="V1016" s="89"/>
      <c r="W1016" s="89"/>
      <c r="X1016" s="89"/>
      <c r="Y1016" s="89"/>
      <c r="Z1016" s="89"/>
      <c r="AA1016" s="89"/>
      <c r="AB1016" s="89"/>
      <c r="AC1016" s="89"/>
    </row>
    <row r="1017">
      <c r="H1017" s="89"/>
      <c r="I1017" s="89"/>
      <c r="J1017" s="89"/>
      <c r="K1017" s="89"/>
      <c r="L1017" s="89"/>
      <c r="M1017" s="89"/>
      <c r="N1017" s="89"/>
      <c r="O1017" s="89"/>
      <c r="P1017" s="89"/>
      <c r="Q1017" s="89"/>
      <c r="R1017" s="89"/>
      <c r="S1017" s="89"/>
      <c r="T1017" s="89"/>
      <c r="U1017" s="89"/>
      <c r="V1017" s="89"/>
      <c r="W1017" s="89"/>
      <c r="X1017" s="89"/>
      <c r="Y1017" s="89"/>
      <c r="Z1017" s="89"/>
      <c r="AA1017" s="89"/>
      <c r="AB1017" s="89"/>
      <c r="AC1017" s="89"/>
    </row>
    <row r="1018">
      <c r="H1018" s="89"/>
      <c r="I1018" s="89"/>
      <c r="J1018" s="89"/>
      <c r="K1018" s="89"/>
      <c r="L1018" s="89"/>
      <c r="M1018" s="89"/>
      <c r="N1018" s="89"/>
      <c r="O1018" s="89"/>
      <c r="P1018" s="89"/>
      <c r="Q1018" s="89"/>
      <c r="R1018" s="89"/>
      <c r="S1018" s="89"/>
      <c r="T1018" s="89"/>
      <c r="U1018" s="89"/>
      <c r="V1018" s="89"/>
      <c r="W1018" s="89"/>
      <c r="X1018" s="89"/>
      <c r="Y1018" s="89"/>
      <c r="Z1018" s="89"/>
      <c r="AA1018" s="89"/>
      <c r="AB1018" s="89"/>
      <c r="AC1018" s="89"/>
    </row>
    <row r="1019">
      <c r="H1019" s="89"/>
      <c r="I1019" s="89"/>
      <c r="J1019" s="89"/>
      <c r="K1019" s="89"/>
      <c r="L1019" s="89"/>
      <c r="M1019" s="89"/>
      <c r="N1019" s="89"/>
      <c r="O1019" s="89"/>
      <c r="P1019" s="89"/>
      <c r="Q1019" s="89"/>
      <c r="R1019" s="89"/>
      <c r="S1019" s="89"/>
      <c r="T1019" s="89"/>
      <c r="U1019" s="89"/>
      <c r="V1019" s="89"/>
      <c r="W1019" s="89"/>
      <c r="X1019" s="89"/>
      <c r="Y1019" s="89"/>
      <c r="Z1019" s="89"/>
      <c r="AA1019" s="89"/>
      <c r="AB1019" s="89"/>
      <c r="AC1019" s="89"/>
    </row>
    <row r="1020">
      <c r="H1020" s="89"/>
      <c r="I1020" s="89"/>
      <c r="J1020" s="89"/>
      <c r="K1020" s="89"/>
      <c r="L1020" s="89"/>
      <c r="M1020" s="89"/>
      <c r="N1020" s="89"/>
      <c r="O1020" s="89"/>
      <c r="P1020" s="89"/>
      <c r="Q1020" s="89"/>
      <c r="R1020" s="89"/>
      <c r="S1020" s="89"/>
      <c r="T1020" s="89"/>
      <c r="U1020" s="89"/>
      <c r="V1020" s="89"/>
      <c r="W1020" s="89"/>
      <c r="X1020" s="89"/>
      <c r="Y1020" s="89"/>
      <c r="Z1020" s="89"/>
      <c r="AA1020" s="89"/>
      <c r="AB1020" s="89"/>
      <c r="AC1020" s="89"/>
    </row>
    <row r="1021">
      <c r="H1021" s="89"/>
      <c r="I1021" s="89"/>
      <c r="J1021" s="89"/>
      <c r="K1021" s="89"/>
      <c r="L1021" s="89"/>
      <c r="M1021" s="89"/>
      <c r="N1021" s="89"/>
      <c r="O1021" s="89"/>
      <c r="P1021" s="89"/>
      <c r="Q1021" s="89"/>
      <c r="R1021" s="89"/>
      <c r="S1021" s="89"/>
      <c r="T1021" s="89"/>
      <c r="U1021" s="89"/>
      <c r="V1021" s="89"/>
      <c r="W1021" s="89"/>
      <c r="X1021" s="89"/>
      <c r="Y1021" s="89"/>
      <c r="Z1021" s="89"/>
      <c r="AA1021" s="89"/>
      <c r="AB1021" s="89"/>
      <c r="AC1021" s="89"/>
    </row>
    <row r="1022">
      <c r="H1022" s="89"/>
      <c r="I1022" s="89"/>
      <c r="J1022" s="89"/>
      <c r="K1022" s="89"/>
      <c r="L1022" s="89"/>
      <c r="M1022" s="89"/>
      <c r="N1022" s="89"/>
      <c r="O1022" s="89"/>
      <c r="P1022" s="89"/>
      <c r="Q1022" s="89"/>
      <c r="R1022" s="89"/>
      <c r="S1022" s="89"/>
      <c r="T1022" s="89"/>
      <c r="U1022" s="89"/>
      <c r="V1022" s="89"/>
      <c r="W1022" s="89"/>
      <c r="X1022" s="89"/>
      <c r="Y1022" s="89"/>
      <c r="Z1022" s="89"/>
      <c r="AA1022" s="89"/>
      <c r="AB1022" s="89"/>
      <c r="AC1022" s="89"/>
    </row>
    <row r="1023">
      <c r="H1023" s="89"/>
      <c r="I1023" s="89"/>
      <c r="J1023" s="89"/>
      <c r="K1023" s="89"/>
      <c r="L1023" s="89"/>
      <c r="M1023" s="89"/>
      <c r="N1023" s="89"/>
      <c r="O1023" s="89"/>
      <c r="P1023" s="89"/>
      <c r="Q1023" s="89"/>
      <c r="R1023" s="89"/>
      <c r="S1023" s="89"/>
      <c r="T1023" s="89"/>
      <c r="U1023" s="89"/>
      <c r="V1023" s="89"/>
      <c r="W1023" s="89"/>
      <c r="X1023" s="89"/>
      <c r="Y1023" s="89"/>
      <c r="Z1023" s="89"/>
      <c r="AA1023" s="89"/>
      <c r="AB1023" s="89"/>
      <c r="AC1023" s="89"/>
    </row>
    <row r="1024">
      <c r="H1024" s="89"/>
      <c r="I1024" s="89"/>
      <c r="J1024" s="89"/>
      <c r="K1024" s="89"/>
      <c r="L1024" s="89"/>
      <c r="M1024" s="89"/>
      <c r="N1024" s="89"/>
      <c r="O1024" s="89"/>
      <c r="P1024" s="89"/>
      <c r="Q1024" s="89"/>
      <c r="R1024" s="89"/>
      <c r="S1024" s="89"/>
      <c r="T1024" s="89"/>
      <c r="U1024" s="89"/>
      <c r="V1024" s="89"/>
      <c r="W1024" s="89"/>
      <c r="X1024" s="89"/>
      <c r="Y1024" s="89"/>
      <c r="Z1024" s="89"/>
      <c r="AA1024" s="89"/>
      <c r="AB1024" s="89"/>
      <c r="AC1024" s="89"/>
    </row>
    <row r="1025">
      <c r="H1025" s="89"/>
      <c r="I1025" s="89"/>
      <c r="J1025" s="89"/>
      <c r="K1025" s="89"/>
      <c r="L1025" s="89"/>
      <c r="M1025" s="89"/>
      <c r="N1025" s="89"/>
      <c r="O1025" s="89"/>
      <c r="P1025" s="89"/>
      <c r="Q1025" s="89"/>
      <c r="R1025" s="89"/>
      <c r="S1025" s="89"/>
      <c r="T1025" s="89"/>
      <c r="U1025" s="89"/>
      <c r="V1025" s="89"/>
      <c r="W1025" s="89"/>
      <c r="X1025" s="89"/>
      <c r="Y1025" s="89"/>
      <c r="Z1025" s="89"/>
      <c r="AA1025" s="89"/>
      <c r="AB1025" s="89"/>
      <c r="AC1025" s="89"/>
    </row>
    <row r="1026">
      <c r="H1026" s="89"/>
      <c r="I1026" s="89"/>
      <c r="J1026" s="89"/>
      <c r="K1026" s="89"/>
      <c r="L1026" s="89"/>
      <c r="M1026" s="89"/>
      <c r="N1026" s="89"/>
      <c r="O1026" s="89"/>
      <c r="P1026" s="89"/>
      <c r="Q1026" s="89"/>
      <c r="R1026" s="89"/>
      <c r="S1026" s="89"/>
      <c r="T1026" s="89"/>
      <c r="U1026" s="89"/>
      <c r="V1026" s="89"/>
      <c r="W1026" s="89"/>
      <c r="X1026" s="89"/>
      <c r="Y1026" s="89"/>
      <c r="Z1026" s="89"/>
      <c r="AA1026" s="89"/>
      <c r="AB1026" s="89"/>
      <c r="AC1026" s="89"/>
    </row>
    <row r="1027">
      <c r="H1027" s="89"/>
      <c r="I1027" s="89"/>
      <c r="J1027" s="89"/>
      <c r="K1027" s="89"/>
      <c r="L1027" s="89"/>
      <c r="M1027" s="89"/>
      <c r="N1027" s="89"/>
      <c r="O1027" s="89"/>
      <c r="P1027" s="89"/>
      <c r="Q1027" s="89"/>
      <c r="R1027" s="89"/>
      <c r="S1027" s="89"/>
      <c r="T1027" s="89"/>
      <c r="U1027" s="89"/>
      <c r="V1027" s="89"/>
      <c r="W1027" s="89"/>
      <c r="X1027" s="89"/>
      <c r="Y1027" s="89"/>
      <c r="Z1027" s="89"/>
      <c r="AA1027" s="89"/>
      <c r="AB1027" s="89"/>
      <c r="AC1027" s="89"/>
    </row>
    <row r="1028">
      <c r="H1028" s="89"/>
      <c r="I1028" s="89"/>
      <c r="J1028" s="89"/>
      <c r="K1028" s="89"/>
      <c r="L1028" s="89"/>
      <c r="M1028" s="89"/>
      <c r="N1028" s="89"/>
      <c r="O1028" s="89"/>
      <c r="P1028" s="89"/>
      <c r="Q1028" s="89"/>
      <c r="R1028" s="89"/>
      <c r="S1028" s="89"/>
      <c r="T1028" s="89"/>
      <c r="U1028" s="89"/>
      <c r="V1028" s="89"/>
      <c r="W1028" s="89"/>
      <c r="X1028" s="89"/>
      <c r="Y1028" s="89"/>
      <c r="Z1028" s="89"/>
      <c r="AA1028" s="89"/>
      <c r="AB1028" s="89"/>
      <c r="AC1028" s="89"/>
    </row>
    <row r="1029">
      <c r="H1029" s="89"/>
      <c r="I1029" s="89"/>
      <c r="J1029" s="89"/>
      <c r="K1029" s="89"/>
      <c r="L1029" s="89"/>
      <c r="M1029" s="89"/>
      <c r="N1029" s="89"/>
      <c r="O1029" s="89"/>
      <c r="P1029" s="89"/>
      <c r="Q1029" s="89"/>
      <c r="R1029" s="89"/>
      <c r="S1029" s="89"/>
      <c r="T1029" s="89"/>
      <c r="U1029" s="89"/>
      <c r="V1029" s="89"/>
      <c r="W1029" s="89"/>
      <c r="X1029" s="89"/>
      <c r="Y1029" s="89"/>
      <c r="Z1029" s="89"/>
      <c r="AA1029" s="89"/>
      <c r="AB1029" s="89"/>
      <c r="AC1029" s="89"/>
    </row>
    <row r="1030">
      <c r="H1030" s="89"/>
      <c r="I1030" s="89"/>
      <c r="J1030" s="89"/>
      <c r="K1030" s="89"/>
      <c r="L1030" s="89"/>
      <c r="M1030" s="89"/>
      <c r="N1030" s="89"/>
      <c r="O1030" s="89"/>
      <c r="P1030" s="89"/>
      <c r="Q1030" s="89"/>
      <c r="R1030" s="89"/>
      <c r="S1030" s="89"/>
      <c r="T1030" s="89"/>
      <c r="U1030" s="89"/>
      <c r="V1030" s="89"/>
      <c r="W1030" s="89"/>
      <c r="X1030" s="89"/>
      <c r="Y1030" s="89"/>
      <c r="Z1030" s="89"/>
      <c r="AA1030" s="89"/>
      <c r="AB1030" s="89"/>
      <c r="AC1030" s="89"/>
    </row>
    <row r="1031">
      <c r="H1031" s="89"/>
      <c r="I1031" s="89"/>
      <c r="J1031" s="89"/>
      <c r="K1031" s="89"/>
      <c r="L1031" s="89"/>
      <c r="M1031" s="89"/>
      <c r="N1031" s="89"/>
      <c r="O1031" s="89"/>
      <c r="P1031" s="89"/>
      <c r="Q1031" s="89"/>
      <c r="R1031" s="89"/>
      <c r="S1031" s="89"/>
      <c r="T1031" s="89"/>
      <c r="U1031" s="89"/>
      <c r="V1031" s="89"/>
      <c r="W1031" s="89"/>
      <c r="X1031" s="89"/>
      <c r="Y1031" s="89"/>
      <c r="Z1031" s="89"/>
      <c r="AA1031" s="89"/>
      <c r="AB1031" s="89"/>
      <c r="AC1031" s="89"/>
    </row>
    <row r="1032">
      <c r="H1032" s="89"/>
      <c r="I1032" s="89"/>
      <c r="J1032" s="89"/>
      <c r="K1032" s="89"/>
      <c r="L1032" s="89"/>
      <c r="M1032" s="89"/>
      <c r="N1032" s="89"/>
      <c r="O1032" s="89"/>
      <c r="P1032" s="89"/>
      <c r="Q1032" s="89"/>
      <c r="R1032" s="89"/>
      <c r="S1032" s="89"/>
      <c r="T1032" s="89"/>
      <c r="U1032" s="89"/>
      <c r="V1032" s="89"/>
      <c r="W1032" s="89"/>
      <c r="X1032" s="89"/>
      <c r="Y1032" s="89"/>
      <c r="Z1032" s="89"/>
      <c r="AA1032" s="89"/>
      <c r="AB1032" s="89"/>
      <c r="AC1032" s="89"/>
    </row>
    <row r="1033">
      <c r="H1033" s="89"/>
      <c r="I1033" s="89"/>
      <c r="J1033" s="89"/>
      <c r="K1033" s="89"/>
      <c r="L1033" s="89"/>
      <c r="M1033" s="89"/>
      <c r="N1033" s="89"/>
      <c r="O1033" s="89"/>
      <c r="P1033" s="89"/>
      <c r="Q1033" s="89"/>
      <c r="R1033" s="89"/>
      <c r="S1033" s="89"/>
      <c r="T1033" s="89"/>
      <c r="U1033" s="89"/>
      <c r="V1033" s="89"/>
      <c r="W1033" s="89"/>
      <c r="X1033" s="89"/>
      <c r="Y1033" s="89"/>
      <c r="Z1033" s="89"/>
      <c r="AA1033" s="89"/>
      <c r="AB1033" s="89"/>
      <c r="AC1033" s="89"/>
    </row>
    <row r="1034">
      <c r="H1034" s="89"/>
      <c r="I1034" s="89"/>
      <c r="J1034" s="89"/>
      <c r="K1034" s="89"/>
      <c r="L1034" s="89"/>
      <c r="M1034" s="89"/>
      <c r="N1034" s="89"/>
      <c r="O1034" s="89"/>
      <c r="P1034" s="89"/>
      <c r="Q1034" s="89"/>
      <c r="R1034" s="89"/>
      <c r="S1034" s="89"/>
      <c r="T1034" s="89"/>
      <c r="U1034" s="89"/>
      <c r="V1034" s="89"/>
      <c r="W1034" s="89"/>
      <c r="X1034" s="89"/>
      <c r="Y1034" s="89"/>
      <c r="Z1034" s="89"/>
      <c r="AA1034" s="89"/>
      <c r="AB1034" s="89"/>
      <c r="AC1034" s="89"/>
    </row>
    <row r="1035">
      <c r="H1035" s="89"/>
      <c r="I1035" s="89"/>
      <c r="J1035" s="89"/>
      <c r="K1035" s="89"/>
      <c r="L1035" s="89"/>
      <c r="M1035" s="89"/>
      <c r="N1035" s="89"/>
      <c r="O1035" s="89"/>
      <c r="P1035" s="89"/>
      <c r="Q1035" s="89"/>
      <c r="R1035" s="89"/>
      <c r="S1035" s="89"/>
      <c r="T1035" s="89"/>
      <c r="U1035" s="89"/>
      <c r="V1035" s="89"/>
      <c r="W1035" s="89"/>
      <c r="X1035" s="89"/>
      <c r="Y1035" s="89"/>
      <c r="Z1035" s="89"/>
      <c r="AA1035" s="89"/>
      <c r="AB1035" s="89"/>
      <c r="AC1035" s="89"/>
    </row>
    <row r="1036">
      <c r="H1036" s="89"/>
      <c r="I1036" s="89"/>
      <c r="J1036" s="89"/>
      <c r="K1036" s="89"/>
      <c r="L1036" s="89"/>
      <c r="M1036" s="89"/>
      <c r="N1036" s="89"/>
      <c r="O1036" s="89"/>
      <c r="P1036" s="89"/>
      <c r="Q1036" s="89"/>
      <c r="R1036" s="89"/>
      <c r="S1036" s="89"/>
      <c r="T1036" s="89"/>
      <c r="U1036" s="89"/>
      <c r="V1036" s="89"/>
      <c r="W1036" s="89"/>
      <c r="X1036" s="89"/>
      <c r="Y1036" s="89"/>
      <c r="Z1036" s="89"/>
      <c r="AA1036" s="89"/>
      <c r="AB1036" s="89"/>
      <c r="AC1036" s="89"/>
    </row>
    <row r="1037">
      <c r="H1037" s="89"/>
      <c r="I1037" s="89"/>
      <c r="J1037" s="89"/>
      <c r="K1037" s="89"/>
      <c r="L1037" s="89"/>
      <c r="M1037" s="89"/>
      <c r="N1037" s="89"/>
      <c r="O1037" s="89"/>
      <c r="P1037" s="89"/>
      <c r="Q1037" s="89"/>
      <c r="R1037" s="89"/>
      <c r="S1037" s="89"/>
      <c r="T1037" s="89"/>
      <c r="U1037" s="89"/>
      <c r="V1037" s="89"/>
      <c r="W1037" s="89"/>
      <c r="X1037" s="89"/>
      <c r="Y1037" s="89"/>
      <c r="Z1037" s="89"/>
      <c r="AA1037" s="89"/>
      <c r="AB1037" s="89"/>
      <c r="AC1037" s="89"/>
    </row>
    <row r="1038">
      <c r="H1038" s="89"/>
      <c r="I1038" s="89"/>
      <c r="J1038" s="89"/>
      <c r="K1038" s="89"/>
      <c r="L1038" s="89"/>
      <c r="M1038" s="89"/>
      <c r="N1038" s="89"/>
      <c r="O1038" s="89"/>
      <c r="P1038" s="89"/>
      <c r="Q1038" s="89"/>
      <c r="R1038" s="89"/>
      <c r="S1038" s="89"/>
      <c r="T1038" s="89"/>
      <c r="U1038" s="89"/>
      <c r="V1038" s="89"/>
      <c r="W1038" s="89"/>
      <c r="X1038" s="89"/>
      <c r="Y1038" s="89"/>
      <c r="Z1038" s="89"/>
      <c r="AA1038" s="89"/>
      <c r="AB1038" s="89"/>
      <c r="AC1038" s="89"/>
    </row>
    <row r="1039">
      <c r="H1039" s="89"/>
      <c r="I1039" s="89"/>
      <c r="J1039" s="89"/>
      <c r="K1039" s="89"/>
      <c r="L1039" s="89"/>
      <c r="M1039" s="89"/>
      <c r="N1039" s="89"/>
      <c r="O1039" s="89"/>
      <c r="P1039" s="89"/>
      <c r="Q1039" s="89"/>
      <c r="R1039" s="89"/>
      <c r="S1039" s="89"/>
      <c r="T1039" s="89"/>
      <c r="U1039" s="89"/>
      <c r="V1039" s="89"/>
      <c r="W1039" s="89"/>
      <c r="X1039" s="89"/>
      <c r="Y1039" s="89"/>
      <c r="Z1039" s="89"/>
      <c r="AA1039" s="89"/>
      <c r="AB1039" s="89"/>
      <c r="AC1039" s="89"/>
    </row>
    <row r="1040">
      <c r="H1040" s="89"/>
      <c r="I1040" s="89"/>
      <c r="J1040" s="89"/>
      <c r="K1040" s="89"/>
      <c r="L1040" s="89"/>
      <c r="M1040" s="89"/>
      <c r="N1040" s="89"/>
      <c r="O1040" s="89"/>
      <c r="P1040" s="89"/>
      <c r="Q1040" s="89"/>
      <c r="R1040" s="89"/>
      <c r="S1040" s="89"/>
      <c r="T1040" s="89"/>
      <c r="U1040" s="89"/>
      <c r="V1040" s="89"/>
      <c r="W1040" s="89"/>
      <c r="X1040" s="89"/>
      <c r="Y1040" s="89"/>
      <c r="Z1040" s="89"/>
      <c r="AA1040" s="89"/>
      <c r="AB1040" s="89"/>
      <c r="AC1040" s="89"/>
    </row>
    <row r="1041">
      <c r="H1041" s="89"/>
      <c r="I1041" s="89"/>
      <c r="J1041" s="89"/>
      <c r="K1041" s="89"/>
      <c r="L1041" s="89"/>
      <c r="M1041" s="89"/>
      <c r="N1041" s="89"/>
      <c r="O1041" s="89"/>
      <c r="P1041" s="89"/>
      <c r="Q1041" s="89"/>
      <c r="R1041" s="89"/>
      <c r="S1041" s="89"/>
      <c r="T1041" s="89"/>
      <c r="U1041" s="89"/>
      <c r="V1041" s="89"/>
      <c r="W1041" s="89"/>
      <c r="X1041" s="89"/>
      <c r="Y1041" s="89"/>
      <c r="Z1041" s="89"/>
      <c r="AA1041" s="89"/>
      <c r="AB1041" s="89"/>
      <c r="AC1041" s="89"/>
    </row>
    <row r="1042">
      <c r="H1042" s="89"/>
      <c r="I1042" s="89"/>
      <c r="J1042" s="89"/>
      <c r="K1042" s="89"/>
      <c r="L1042" s="89"/>
      <c r="M1042" s="89"/>
      <c r="N1042" s="89"/>
      <c r="O1042" s="89"/>
      <c r="P1042" s="89"/>
      <c r="Q1042" s="89"/>
      <c r="R1042" s="89"/>
      <c r="S1042" s="89"/>
      <c r="T1042" s="89"/>
      <c r="U1042" s="89"/>
      <c r="V1042" s="89"/>
      <c r="W1042" s="89"/>
      <c r="X1042" s="89"/>
      <c r="Y1042" s="89"/>
      <c r="Z1042" s="89"/>
      <c r="AA1042" s="89"/>
      <c r="AB1042" s="89"/>
      <c r="AC1042" s="89"/>
    </row>
    <row r="1043">
      <c r="H1043" s="89"/>
      <c r="I1043" s="89"/>
      <c r="J1043" s="89"/>
      <c r="K1043" s="89"/>
      <c r="L1043" s="89"/>
      <c r="M1043" s="89"/>
      <c r="N1043" s="89"/>
      <c r="O1043" s="89"/>
      <c r="P1043" s="89"/>
      <c r="Q1043" s="89"/>
      <c r="R1043" s="89"/>
      <c r="S1043" s="89"/>
      <c r="T1043" s="89"/>
      <c r="U1043" s="89"/>
      <c r="V1043" s="89"/>
      <c r="W1043" s="89"/>
      <c r="X1043" s="89"/>
      <c r="Y1043" s="89"/>
      <c r="Z1043" s="89"/>
      <c r="AA1043" s="89"/>
      <c r="AB1043" s="89"/>
      <c r="AC1043" s="89"/>
    </row>
    <row r="1044">
      <c r="H1044" s="89"/>
      <c r="I1044" s="89"/>
      <c r="J1044" s="89"/>
      <c r="K1044" s="89"/>
      <c r="L1044" s="89"/>
      <c r="M1044" s="89"/>
      <c r="N1044" s="89"/>
      <c r="O1044" s="89"/>
      <c r="P1044" s="89"/>
      <c r="Q1044" s="89"/>
      <c r="R1044" s="89"/>
      <c r="S1044" s="89"/>
      <c r="T1044" s="89"/>
      <c r="U1044" s="89"/>
      <c r="V1044" s="89"/>
      <c r="W1044" s="89"/>
      <c r="X1044" s="89"/>
      <c r="Y1044" s="89"/>
      <c r="Z1044" s="89"/>
      <c r="AA1044" s="89"/>
      <c r="AB1044" s="89"/>
      <c r="AC1044" s="89"/>
    </row>
    <row r="1045">
      <c r="H1045" s="89"/>
      <c r="I1045" s="89"/>
      <c r="J1045" s="89"/>
      <c r="K1045" s="89"/>
      <c r="L1045" s="89"/>
      <c r="M1045" s="89"/>
      <c r="N1045" s="89"/>
      <c r="O1045" s="89"/>
      <c r="P1045" s="89"/>
      <c r="Q1045" s="89"/>
      <c r="R1045" s="89"/>
      <c r="S1045" s="89"/>
      <c r="T1045" s="89"/>
      <c r="U1045" s="89"/>
      <c r="V1045" s="89"/>
      <c r="W1045" s="89"/>
      <c r="X1045" s="89"/>
      <c r="Y1045" s="89"/>
      <c r="Z1045" s="89"/>
      <c r="AA1045" s="89"/>
      <c r="AB1045" s="89"/>
      <c r="AC1045" s="89"/>
    </row>
    <row r="1046">
      <c r="H1046" s="89"/>
      <c r="I1046" s="89"/>
      <c r="J1046" s="89"/>
      <c r="K1046" s="89"/>
      <c r="L1046" s="89"/>
      <c r="M1046" s="89"/>
      <c r="N1046" s="89"/>
      <c r="O1046" s="89"/>
      <c r="P1046" s="89"/>
      <c r="Q1046" s="89"/>
      <c r="R1046" s="89"/>
      <c r="S1046" s="89"/>
      <c r="T1046" s="89"/>
      <c r="U1046" s="89"/>
      <c r="V1046" s="89"/>
      <c r="W1046" s="89"/>
      <c r="X1046" s="89"/>
      <c r="Y1046" s="89"/>
      <c r="Z1046" s="89"/>
      <c r="AA1046" s="89"/>
      <c r="AB1046" s="89"/>
      <c r="AC1046" s="89"/>
    </row>
    <row r="1047">
      <c r="H1047" s="89"/>
      <c r="I1047" s="89"/>
      <c r="J1047" s="89"/>
      <c r="K1047" s="89"/>
      <c r="L1047" s="89"/>
      <c r="M1047" s="89"/>
      <c r="N1047" s="89"/>
      <c r="O1047" s="89"/>
      <c r="P1047" s="89"/>
      <c r="Q1047" s="89"/>
      <c r="R1047" s="89"/>
      <c r="S1047" s="89"/>
      <c r="T1047" s="89"/>
      <c r="U1047" s="89"/>
      <c r="V1047" s="89"/>
      <c r="W1047" s="89"/>
      <c r="X1047" s="89"/>
      <c r="Y1047" s="89"/>
      <c r="Z1047" s="89"/>
      <c r="AA1047" s="89"/>
      <c r="AB1047" s="89"/>
      <c r="AC1047" s="89"/>
    </row>
    <row r="1048">
      <c r="H1048" s="89"/>
      <c r="I1048" s="89"/>
      <c r="J1048" s="89"/>
      <c r="K1048" s="89"/>
      <c r="L1048" s="89"/>
      <c r="M1048" s="89"/>
      <c r="N1048" s="89"/>
      <c r="O1048" s="89"/>
      <c r="P1048" s="89"/>
      <c r="Q1048" s="89"/>
      <c r="R1048" s="89"/>
      <c r="S1048" s="89"/>
      <c r="T1048" s="89"/>
      <c r="U1048" s="89"/>
      <c r="V1048" s="89"/>
      <c r="W1048" s="89"/>
      <c r="X1048" s="89"/>
      <c r="Y1048" s="89"/>
      <c r="Z1048" s="89"/>
      <c r="AA1048" s="89"/>
      <c r="AB1048" s="89"/>
      <c r="AC1048" s="89"/>
    </row>
    <row r="1049">
      <c r="H1049" s="89"/>
      <c r="I1049" s="89"/>
      <c r="J1049" s="89"/>
      <c r="K1049" s="89"/>
      <c r="L1049" s="89"/>
      <c r="M1049" s="89"/>
      <c r="N1049" s="89"/>
      <c r="O1049" s="89"/>
      <c r="P1049" s="89"/>
      <c r="Q1049" s="89"/>
      <c r="R1049" s="89"/>
      <c r="S1049" s="89"/>
      <c r="T1049" s="89"/>
      <c r="U1049" s="89"/>
      <c r="V1049" s="89"/>
      <c r="W1049" s="89"/>
      <c r="X1049" s="89"/>
      <c r="Y1049" s="89"/>
      <c r="Z1049" s="89"/>
      <c r="AA1049" s="89"/>
      <c r="AB1049" s="89"/>
      <c r="AC1049" s="89"/>
    </row>
    <row r="1050">
      <c r="H1050" s="89"/>
      <c r="I1050" s="89"/>
      <c r="J1050" s="89"/>
      <c r="K1050" s="89"/>
      <c r="L1050" s="89"/>
      <c r="M1050" s="89"/>
      <c r="N1050" s="89"/>
      <c r="O1050" s="89"/>
      <c r="P1050" s="89"/>
      <c r="Q1050" s="89"/>
      <c r="R1050" s="89"/>
      <c r="S1050" s="89"/>
      <c r="T1050" s="89"/>
      <c r="U1050" s="89"/>
      <c r="V1050" s="89"/>
      <c r="W1050" s="89"/>
      <c r="X1050" s="89"/>
      <c r="Y1050" s="89"/>
      <c r="Z1050" s="89"/>
      <c r="AA1050" s="89"/>
      <c r="AB1050" s="89"/>
      <c r="AC1050" s="89"/>
    </row>
    <row r="1051">
      <c r="H1051" s="89"/>
      <c r="I1051" s="89"/>
      <c r="J1051" s="89"/>
      <c r="K1051" s="89"/>
      <c r="L1051" s="89"/>
      <c r="M1051" s="89"/>
      <c r="N1051" s="89"/>
      <c r="O1051" s="89"/>
      <c r="P1051" s="89"/>
      <c r="Q1051" s="89"/>
      <c r="R1051" s="89"/>
      <c r="S1051" s="89"/>
      <c r="T1051" s="89"/>
      <c r="U1051" s="89"/>
      <c r="V1051" s="89"/>
      <c r="W1051" s="89"/>
      <c r="X1051" s="89"/>
      <c r="Y1051" s="89"/>
      <c r="Z1051" s="89"/>
      <c r="AA1051" s="89"/>
      <c r="AB1051" s="89"/>
      <c r="AC1051" s="89"/>
    </row>
    <row r="1052">
      <c r="H1052" s="89"/>
      <c r="I1052" s="89"/>
      <c r="J1052" s="89"/>
      <c r="K1052" s="89"/>
      <c r="L1052" s="89"/>
      <c r="M1052" s="89"/>
      <c r="N1052" s="89"/>
      <c r="O1052" s="89"/>
      <c r="P1052" s="89"/>
      <c r="Q1052" s="89"/>
      <c r="R1052" s="89"/>
      <c r="S1052" s="89"/>
      <c r="T1052" s="89"/>
      <c r="U1052" s="89"/>
      <c r="V1052" s="89"/>
      <c r="W1052" s="89"/>
      <c r="X1052" s="89"/>
      <c r="Y1052" s="89"/>
      <c r="Z1052" s="89"/>
      <c r="AA1052" s="89"/>
      <c r="AB1052" s="89"/>
      <c r="AC1052" s="89"/>
    </row>
    <row r="1053">
      <c r="H1053" s="89"/>
      <c r="I1053" s="89"/>
      <c r="J1053" s="89"/>
      <c r="K1053" s="89"/>
      <c r="L1053" s="89"/>
      <c r="M1053" s="89"/>
      <c r="N1053" s="89"/>
      <c r="O1053" s="89"/>
      <c r="P1053" s="89"/>
      <c r="Q1053" s="89"/>
      <c r="R1053" s="89"/>
      <c r="S1053" s="89"/>
      <c r="T1053" s="89"/>
      <c r="U1053" s="89"/>
      <c r="V1053" s="89"/>
      <c r="W1053" s="89"/>
      <c r="X1053" s="89"/>
      <c r="Y1053" s="89"/>
      <c r="Z1053" s="89"/>
      <c r="AA1053" s="89"/>
      <c r="AB1053" s="89"/>
      <c r="AC1053" s="89"/>
    </row>
    <row r="1054">
      <c r="H1054" s="89"/>
      <c r="I1054" s="89"/>
      <c r="J1054" s="89"/>
      <c r="K1054" s="89"/>
      <c r="L1054" s="89"/>
      <c r="M1054" s="89"/>
      <c r="N1054" s="89"/>
      <c r="O1054" s="89"/>
      <c r="P1054" s="89"/>
      <c r="Q1054" s="89"/>
      <c r="R1054" s="89"/>
      <c r="S1054" s="89"/>
      <c r="T1054" s="89"/>
      <c r="U1054" s="89"/>
      <c r="V1054" s="89"/>
      <c r="W1054" s="89"/>
      <c r="X1054" s="89"/>
      <c r="Y1054" s="89"/>
      <c r="Z1054" s="89"/>
      <c r="AA1054" s="89"/>
      <c r="AB1054" s="89"/>
      <c r="AC1054" s="89"/>
    </row>
    <row r="1055">
      <c r="H1055" s="89"/>
      <c r="I1055" s="89"/>
      <c r="J1055" s="89"/>
      <c r="K1055" s="89"/>
      <c r="L1055" s="89"/>
      <c r="M1055" s="89"/>
      <c r="N1055" s="89"/>
      <c r="O1055" s="89"/>
      <c r="P1055" s="89"/>
      <c r="Q1055" s="89"/>
      <c r="R1055" s="89"/>
      <c r="S1055" s="89"/>
      <c r="T1055" s="89"/>
      <c r="U1055" s="89"/>
      <c r="V1055" s="89"/>
      <c r="W1055" s="89"/>
      <c r="X1055" s="89"/>
      <c r="Y1055" s="89"/>
      <c r="Z1055" s="89"/>
      <c r="AA1055" s="89"/>
      <c r="AB1055" s="89"/>
      <c r="AC1055" s="89"/>
    </row>
    <row r="1056">
      <c r="H1056" s="89"/>
      <c r="I1056" s="89"/>
      <c r="J1056" s="89"/>
      <c r="K1056" s="89"/>
      <c r="L1056" s="89"/>
      <c r="M1056" s="89"/>
      <c r="N1056" s="89"/>
      <c r="O1056" s="89"/>
      <c r="P1056" s="89"/>
      <c r="Q1056" s="89"/>
      <c r="R1056" s="89"/>
      <c r="S1056" s="89"/>
      <c r="T1056" s="89"/>
      <c r="U1056" s="89"/>
      <c r="V1056" s="89"/>
      <c r="W1056" s="89"/>
      <c r="X1056" s="89"/>
      <c r="Y1056" s="89"/>
      <c r="Z1056" s="89"/>
      <c r="AA1056" s="89"/>
      <c r="AB1056" s="89"/>
      <c r="AC1056" s="89"/>
    </row>
    <row r="1057">
      <c r="H1057" s="89"/>
      <c r="I1057" s="89"/>
      <c r="J1057" s="89"/>
      <c r="K1057" s="89"/>
      <c r="L1057" s="89"/>
      <c r="M1057" s="89"/>
      <c r="N1057" s="89"/>
      <c r="O1057" s="89"/>
      <c r="P1057" s="89"/>
      <c r="Q1057" s="89"/>
      <c r="R1057" s="89"/>
      <c r="S1057" s="89"/>
      <c r="T1057" s="89"/>
      <c r="U1057" s="89"/>
      <c r="V1057" s="89"/>
      <c r="W1057" s="89"/>
      <c r="X1057" s="89"/>
      <c r="Y1057" s="89"/>
      <c r="Z1057" s="89"/>
      <c r="AA1057" s="89"/>
      <c r="AB1057" s="89"/>
      <c r="AC1057" s="89"/>
    </row>
    <row r="1058">
      <c r="H1058" s="89"/>
      <c r="I1058" s="89"/>
      <c r="J1058" s="89"/>
      <c r="K1058" s="89"/>
      <c r="L1058" s="89"/>
      <c r="M1058" s="89"/>
      <c r="N1058" s="89"/>
      <c r="O1058" s="89"/>
      <c r="P1058" s="89"/>
      <c r="Q1058" s="89"/>
      <c r="R1058" s="89"/>
      <c r="S1058" s="89"/>
      <c r="T1058" s="89"/>
      <c r="U1058" s="89"/>
      <c r="V1058" s="89"/>
      <c r="W1058" s="89"/>
      <c r="X1058" s="89"/>
      <c r="Y1058" s="89"/>
      <c r="Z1058" s="89"/>
      <c r="AA1058" s="89"/>
      <c r="AB1058" s="89"/>
      <c r="AC1058" s="89"/>
    </row>
    <row r="1059">
      <c r="H1059" s="89"/>
      <c r="I1059" s="89"/>
      <c r="J1059" s="89"/>
      <c r="K1059" s="89"/>
      <c r="L1059" s="89"/>
      <c r="M1059" s="89"/>
      <c r="N1059" s="89"/>
      <c r="O1059" s="89"/>
      <c r="P1059" s="89"/>
      <c r="Q1059" s="89"/>
      <c r="R1059" s="89"/>
      <c r="S1059" s="89"/>
      <c r="T1059" s="89"/>
      <c r="U1059" s="89"/>
      <c r="V1059" s="89"/>
      <c r="W1059" s="89"/>
      <c r="X1059" s="89"/>
      <c r="Y1059" s="89"/>
      <c r="Z1059" s="89"/>
      <c r="AA1059" s="89"/>
      <c r="AB1059" s="89"/>
      <c r="AC1059" s="89"/>
    </row>
    <row r="1060">
      <c r="H1060" s="89"/>
      <c r="I1060" s="89"/>
      <c r="J1060" s="89"/>
      <c r="K1060" s="89"/>
      <c r="L1060" s="89"/>
      <c r="M1060" s="89"/>
      <c r="N1060" s="89"/>
      <c r="O1060" s="89"/>
      <c r="P1060" s="89"/>
      <c r="Q1060" s="89"/>
      <c r="R1060" s="89"/>
      <c r="S1060" s="89"/>
      <c r="T1060" s="89"/>
      <c r="U1060" s="89"/>
      <c r="V1060" s="89"/>
      <c r="W1060" s="89"/>
      <c r="X1060" s="89"/>
      <c r="Y1060" s="89"/>
      <c r="Z1060" s="89"/>
      <c r="AA1060" s="89"/>
      <c r="AB1060" s="89"/>
      <c r="AC1060" s="89"/>
    </row>
    <row r="1061">
      <c r="H1061" s="89"/>
      <c r="I1061" s="89"/>
      <c r="J1061" s="89"/>
      <c r="K1061" s="89"/>
      <c r="L1061" s="89"/>
      <c r="M1061" s="89"/>
      <c r="N1061" s="89"/>
      <c r="O1061" s="89"/>
      <c r="P1061" s="89"/>
      <c r="Q1061" s="89"/>
      <c r="R1061" s="89"/>
      <c r="S1061" s="89"/>
      <c r="T1061" s="89"/>
      <c r="U1061" s="89"/>
      <c r="V1061" s="89"/>
      <c r="W1061" s="89"/>
      <c r="X1061" s="89"/>
      <c r="Y1061" s="89"/>
      <c r="Z1061" s="89"/>
      <c r="AA1061" s="89"/>
      <c r="AB1061" s="89"/>
      <c r="AC1061" s="89"/>
    </row>
    <row r="1062">
      <c r="H1062" s="89"/>
      <c r="I1062" s="89"/>
      <c r="J1062" s="89"/>
      <c r="K1062" s="89"/>
      <c r="L1062" s="89"/>
      <c r="M1062" s="89"/>
      <c r="N1062" s="89"/>
      <c r="O1062" s="89"/>
      <c r="P1062" s="89"/>
      <c r="Q1062" s="89"/>
      <c r="R1062" s="89"/>
      <c r="S1062" s="89"/>
      <c r="T1062" s="89"/>
      <c r="U1062" s="89"/>
      <c r="V1062" s="89"/>
      <c r="W1062" s="89"/>
      <c r="X1062" s="89"/>
      <c r="Y1062" s="89"/>
      <c r="Z1062" s="89"/>
      <c r="AA1062" s="89"/>
      <c r="AB1062" s="89"/>
      <c r="AC1062" s="89"/>
    </row>
    <row r="1063">
      <c r="H1063" s="89"/>
      <c r="I1063" s="89"/>
      <c r="J1063" s="89"/>
      <c r="K1063" s="89"/>
      <c r="L1063" s="89"/>
      <c r="M1063" s="89"/>
      <c r="N1063" s="89"/>
      <c r="O1063" s="89"/>
      <c r="P1063" s="89"/>
      <c r="Q1063" s="89"/>
      <c r="R1063" s="89"/>
      <c r="S1063" s="89"/>
      <c r="T1063" s="89"/>
      <c r="U1063" s="89"/>
      <c r="V1063" s="89"/>
      <c r="W1063" s="89"/>
      <c r="X1063" s="89"/>
      <c r="Y1063" s="89"/>
      <c r="Z1063" s="89"/>
      <c r="AA1063" s="89"/>
      <c r="AB1063" s="89"/>
      <c r="AC1063" s="89"/>
    </row>
    <row r="1064">
      <c r="H1064" s="89"/>
      <c r="I1064" s="89"/>
      <c r="J1064" s="89"/>
      <c r="K1064" s="89"/>
      <c r="L1064" s="89"/>
      <c r="M1064" s="89"/>
      <c r="N1064" s="89"/>
      <c r="O1064" s="89"/>
      <c r="P1064" s="89"/>
      <c r="Q1064" s="89"/>
      <c r="R1064" s="89"/>
      <c r="S1064" s="89"/>
      <c r="T1064" s="89"/>
      <c r="U1064" s="89"/>
      <c r="V1064" s="89"/>
      <c r="W1064" s="89"/>
      <c r="X1064" s="89"/>
      <c r="Y1064" s="89"/>
      <c r="Z1064" s="89"/>
      <c r="AA1064" s="89"/>
      <c r="AB1064" s="89"/>
      <c r="AC1064" s="89"/>
    </row>
    <row r="1065">
      <c r="H1065" s="89"/>
      <c r="I1065" s="89"/>
      <c r="J1065" s="89"/>
      <c r="K1065" s="89"/>
      <c r="L1065" s="89"/>
      <c r="M1065" s="89"/>
      <c r="N1065" s="89"/>
      <c r="O1065" s="89"/>
      <c r="P1065" s="89"/>
      <c r="Q1065" s="89"/>
      <c r="R1065" s="89"/>
      <c r="S1065" s="89"/>
      <c r="T1065" s="89"/>
      <c r="U1065" s="89"/>
      <c r="V1065" s="89"/>
      <c r="W1065" s="89"/>
      <c r="X1065" s="89"/>
      <c r="Y1065" s="89"/>
      <c r="Z1065" s="89"/>
      <c r="AA1065" s="89"/>
      <c r="AB1065" s="89"/>
      <c r="AC1065" s="89"/>
    </row>
    <row r="1066">
      <c r="H1066" s="89"/>
      <c r="I1066" s="89"/>
      <c r="J1066" s="89"/>
      <c r="K1066" s="89"/>
      <c r="L1066" s="89"/>
      <c r="M1066" s="89"/>
      <c r="N1066" s="89"/>
      <c r="O1066" s="89"/>
      <c r="P1066" s="89"/>
      <c r="Q1066" s="89"/>
      <c r="R1066" s="89"/>
      <c r="S1066" s="89"/>
      <c r="T1066" s="89"/>
      <c r="U1066" s="89"/>
      <c r="V1066" s="89"/>
      <c r="W1066" s="89"/>
      <c r="X1066" s="89"/>
      <c r="Y1066" s="89"/>
      <c r="Z1066" s="89"/>
      <c r="AA1066" s="89"/>
      <c r="AB1066" s="89"/>
      <c r="AC1066" s="89"/>
    </row>
    <row r="1067">
      <c r="H1067" s="89"/>
      <c r="I1067" s="89"/>
      <c r="J1067" s="89"/>
      <c r="K1067" s="89"/>
      <c r="L1067" s="89"/>
      <c r="M1067" s="89"/>
      <c r="N1067" s="89"/>
      <c r="O1067" s="89"/>
      <c r="P1067" s="89"/>
      <c r="Q1067" s="89"/>
      <c r="R1067" s="89"/>
      <c r="S1067" s="89"/>
      <c r="T1067" s="89"/>
      <c r="U1067" s="89"/>
      <c r="V1067" s="89"/>
      <c r="W1067" s="89"/>
      <c r="X1067" s="89"/>
      <c r="Y1067" s="89"/>
      <c r="Z1067" s="89"/>
      <c r="AA1067" s="89"/>
      <c r="AB1067" s="89"/>
      <c r="AC1067" s="89"/>
    </row>
    <row r="1068">
      <c r="H1068" s="89"/>
      <c r="I1068" s="89"/>
      <c r="J1068" s="89"/>
      <c r="K1068" s="89"/>
      <c r="L1068" s="89"/>
      <c r="M1068" s="89"/>
      <c r="N1068" s="89"/>
      <c r="O1068" s="89"/>
      <c r="P1068" s="89"/>
      <c r="Q1068" s="89"/>
      <c r="R1068" s="89"/>
      <c r="S1068" s="89"/>
      <c r="T1068" s="89"/>
      <c r="U1068" s="89"/>
      <c r="V1068" s="89"/>
      <c r="W1068" s="89"/>
      <c r="X1068" s="89"/>
      <c r="Y1068" s="89"/>
      <c r="Z1068" s="89"/>
      <c r="AA1068" s="89"/>
      <c r="AB1068" s="89"/>
      <c r="AC1068" s="89"/>
    </row>
    <row r="1069">
      <c r="H1069" s="89"/>
      <c r="I1069" s="89"/>
      <c r="J1069" s="89"/>
      <c r="K1069" s="89"/>
      <c r="L1069" s="89"/>
      <c r="M1069" s="89"/>
      <c r="N1069" s="89"/>
      <c r="O1069" s="89"/>
      <c r="P1069" s="89"/>
      <c r="Q1069" s="89"/>
      <c r="R1069" s="89"/>
      <c r="S1069" s="89"/>
      <c r="T1069" s="89"/>
      <c r="U1069" s="89"/>
      <c r="V1069" s="89"/>
      <c r="W1069" s="89"/>
      <c r="X1069" s="89"/>
      <c r="Y1069" s="89"/>
      <c r="Z1069" s="89"/>
      <c r="AA1069" s="89"/>
      <c r="AB1069" s="89"/>
      <c r="AC1069" s="89"/>
    </row>
    <row r="1070">
      <c r="H1070" s="89"/>
      <c r="I1070" s="89"/>
      <c r="J1070" s="89"/>
      <c r="K1070" s="89"/>
      <c r="L1070" s="89"/>
      <c r="M1070" s="89"/>
      <c r="N1070" s="89"/>
      <c r="O1070" s="89"/>
      <c r="P1070" s="89"/>
      <c r="Q1070" s="89"/>
      <c r="R1070" s="89"/>
      <c r="S1070" s="89"/>
      <c r="T1070" s="89"/>
      <c r="U1070" s="89"/>
      <c r="V1070" s="89"/>
      <c r="W1070" s="89"/>
      <c r="X1070" s="89"/>
      <c r="Y1070" s="89"/>
      <c r="Z1070" s="89"/>
      <c r="AA1070" s="89"/>
      <c r="AB1070" s="89"/>
      <c r="AC1070" s="89"/>
    </row>
    <row r="1071">
      <c r="H1071" s="89"/>
      <c r="I1071" s="89"/>
      <c r="J1071" s="89"/>
      <c r="K1071" s="89"/>
      <c r="L1071" s="89"/>
      <c r="M1071" s="89"/>
      <c r="N1071" s="89"/>
      <c r="O1071" s="89"/>
      <c r="P1071" s="89"/>
      <c r="Q1071" s="89"/>
      <c r="R1071" s="89"/>
      <c r="S1071" s="89"/>
      <c r="T1071" s="89"/>
      <c r="U1071" s="89"/>
      <c r="V1071" s="89"/>
      <c r="W1071" s="89"/>
      <c r="X1071" s="89"/>
      <c r="Y1071" s="89"/>
      <c r="Z1071" s="89"/>
      <c r="AA1071" s="89"/>
      <c r="AB1071" s="89"/>
      <c r="AC1071" s="89"/>
    </row>
    <row r="1072">
      <c r="H1072" s="89"/>
      <c r="I1072" s="89"/>
      <c r="J1072" s="89"/>
      <c r="K1072" s="89"/>
      <c r="L1072" s="89"/>
      <c r="M1072" s="89"/>
      <c r="N1072" s="89"/>
      <c r="O1072" s="89"/>
      <c r="P1072" s="89"/>
      <c r="Q1072" s="89"/>
      <c r="R1072" s="89"/>
      <c r="S1072" s="89"/>
      <c r="T1072" s="89"/>
      <c r="U1072" s="89"/>
      <c r="V1072" s="89"/>
      <c r="W1072" s="89"/>
      <c r="X1072" s="89"/>
      <c r="Y1072" s="89"/>
      <c r="Z1072" s="89"/>
      <c r="AA1072" s="89"/>
      <c r="AB1072" s="89"/>
      <c r="AC1072" s="89"/>
    </row>
    <row r="1073">
      <c r="H1073" s="89"/>
      <c r="I1073" s="89"/>
      <c r="J1073" s="89"/>
      <c r="K1073" s="89"/>
      <c r="L1073" s="89"/>
      <c r="M1073" s="89"/>
      <c r="N1073" s="89"/>
      <c r="O1073" s="89"/>
      <c r="P1073" s="89"/>
      <c r="Q1073" s="89"/>
      <c r="R1073" s="89"/>
      <c r="S1073" s="89"/>
      <c r="T1073" s="89"/>
      <c r="U1073" s="89"/>
      <c r="V1073" s="89"/>
      <c r="W1073" s="89"/>
      <c r="X1073" s="89"/>
      <c r="Y1073" s="89"/>
      <c r="Z1073" s="89"/>
      <c r="AA1073" s="89"/>
      <c r="AB1073" s="89"/>
      <c r="AC1073" s="89"/>
    </row>
    <row r="1074">
      <c r="H1074" s="89"/>
      <c r="I1074" s="89"/>
      <c r="J1074" s="89"/>
      <c r="K1074" s="89"/>
      <c r="L1074" s="89"/>
      <c r="M1074" s="89"/>
      <c r="N1074" s="89"/>
      <c r="O1074" s="89"/>
      <c r="P1074" s="89"/>
      <c r="Q1074" s="89"/>
      <c r="R1074" s="89"/>
      <c r="S1074" s="89"/>
      <c r="T1074" s="89"/>
      <c r="U1074" s="89"/>
      <c r="V1074" s="89"/>
      <c r="W1074" s="89"/>
      <c r="X1074" s="89"/>
      <c r="Y1074" s="89"/>
      <c r="Z1074" s="89"/>
      <c r="AA1074" s="89"/>
      <c r="AB1074" s="89"/>
      <c r="AC1074" s="89"/>
    </row>
    <row r="1075">
      <c r="H1075" s="89"/>
      <c r="I1075" s="89"/>
      <c r="J1075" s="89"/>
      <c r="K1075" s="89"/>
      <c r="L1075" s="89"/>
      <c r="M1075" s="89"/>
      <c r="N1075" s="89"/>
      <c r="O1075" s="89"/>
      <c r="P1075" s="89"/>
      <c r="Q1075" s="89"/>
      <c r="R1075" s="89"/>
      <c r="S1075" s="89"/>
      <c r="T1075" s="89"/>
      <c r="U1075" s="89"/>
      <c r="V1075" s="89"/>
      <c r="W1075" s="89"/>
      <c r="X1075" s="89"/>
      <c r="Y1075" s="89"/>
      <c r="Z1075" s="89"/>
      <c r="AA1075" s="89"/>
      <c r="AB1075" s="89"/>
      <c r="AC1075" s="89"/>
    </row>
    <row r="1076">
      <c r="H1076" s="89"/>
      <c r="I1076" s="89"/>
      <c r="J1076" s="89"/>
      <c r="K1076" s="89"/>
      <c r="L1076" s="89"/>
      <c r="M1076" s="89"/>
      <c r="N1076" s="89"/>
      <c r="O1076" s="89"/>
      <c r="P1076" s="89"/>
      <c r="Q1076" s="89"/>
      <c r="R1076" s="89"/>
      <c r="S1076" s="89"/>
      <c r="T1076" s="89"/>
      <c r="U1076" s="89"/>
      <c r="V1076" s="89"/>
      <c r="W1076" s="89"/>
      <c r="X1076" s="89"/>
      <c r="Y1076" s="89"/>
      <c r="Z1076" s="89"/>
      <c r="AA1076" s="89"/>
      <c r="AB1076" s="89"/>
      <c r="AC1076" s="89"/>
    </row>
    <row r="1077">
      <c r="H1077" s="89"/>
      <c r="I1077" s="89"/>
      <c r="J1077" s="89"/>
      <c r="K1077" s="89"/>
      <c r="L1077" s="89"/>
      <c r="M1077" s="89"/>
      <c r="N1077" s="89"/>
      <c r="O1077" s="89"/>
      <c r="P1077" s="89"/>
      <c r="Q1077" s="89"/>
      <c r="R1077" s="89"/>
      <c r="S1077" s="89"/>
      <c r="T1077" s="89"/>
      <c r="U1077" s="89"/>
      <c r="V1077" s="89"/>
      <c r="W1077" s="89"/>
      <c r="X1077" s="89"/>
      <c r="Y1077" s="89"/>
      <c r="Z1077" s="89"/>
      <c r="AA1077" s="89"/>
      <c r="AB1077" s="89"/>
      <c r="AC1077" s="89"/>
    </row>
    <row r="1078">
      <c r="H1078" s="89"/>
      <c r="I1078" s="89"/>
      <c r="J1078" s="89"/>
      <c r="K1078" s="89"/>
      <c r="L1078" s="89"/>
      <c r="M1078" s="89"/>
      <c r="N1078" s="89"/>
      <c r="O1078" s="89"/>
      <c r="P1078" s="89"/>
      <c r="Q1078" s="89"/>
      <c r="R1078" s="89"/>
      <c r="S1078" s="89"/>
      <c r="T1078" s="89"/>
      <c r="U1078" s="89"/>
      <c r="V1078" s="89"/>
      <c r="W1078" s="89"/>
      <c r="X1078" s="89"/>
      <c r="Y1078" s="89"/>
      <c r="Z1078" s="89"/>
      <c r="AA1078" s="89"/>
      <c r="AB1078" s="89"/>
      <c r="AC1078" s="89"/>
    </row>
    <row r="1079">
      <c r="H1079" s="89"/>
      <c r="I1079" s="89"/>
      <c r="J1079" s="89"/>
      <c r="K1079" s="89"/>
      <c r="L1079" s="89"/>
      <c r="M1079" s="89"/>
      <c r="N1079" s="89"/>
      <c r="O1079" s="89"/>
      <c r="P1079" s="89"/>
      <c r="Q1079" s="89"/>
      <c r="R1079" s="89"/>
      <c r="S1079" s="89"/>
      <c r="T1079" s="89"/>
      <c r="U1079" s="89"/>
      <c r="V1079" s="89"/>
      <c r="W1079" s="89"/>
      <c r="X1079" s="89"/>
      <c r="Y1079" s="89"/>
      <c r="Z1079" s="89"/>
      <c r="AA1079" s="89"/>
      <c r="AB1079" s="89"/>
      <c r="AC1079" s="89"/>
    </row>
    <row r="1080">
      <c r="H1080" s="89"/>
      <c r="I1080" s="89"/>
      <c r="J1080" s="89"/>
      <c r="K1080" s="89"/>
      <c r="L1080" s="89"/>
      <c r="M1080" s="89"/>
      <c r="N1080" s="89"/>
      <c r="O1080" s="89"/>
      <c r="P1080" s="89"/>
      <c r="Q1080" s="89"/>
      <c r="R1080" s="89"/>
      <c r="S1080" s="89"/>
      <c r="T1080" s="89"/>
      <c r="U1080" s="89"/>
      <c r="V1080" s="89"/>
      <c r="W1080" s="89"/>
      <c r="X1080" s="89"/>
      <c r="Y1080" s="89"/>
      <c r="Z1080" s="89"/>
      <c r="AA1080" s="89"/>
      <c r="AB1080" s="89"/>
      <c r="AC1080" s="89"/>
    </row>
    <row r="1081">
      <c r="H1081" s="89"/>
      <c r="I1081" s="89"/>
      <c r="J1081" s="89"/>
      <c r="K1081" s="89"/>
      <c r="L1081" s="89"/>
      <c r="M1081" s="89"/>
      <c r="N1081" s="89"/>
      <c r="O1081" s="89"/>
      <c r="P1081" s="89"/>
      <c r="Q1081" s="89"/>
      <c r="R1081" s="89"/>
      <c r="S1081" s="89"/>
      <c r="T1081" s="89"/>
      <c r="U1081" s="89"/>
      <c r="V1081" s="89"/>
      <c r="W1081" s="89"/>
      <c r="X1081" s="89"/>
      <c r="Y1081" s="89"/>
      <c r="Z1081" s="89"/>
      <c r="AA1081" s="89"/>
      <c r="AB1081" s="89"/>
      <c r="AC1081" s="89"/>
    </row>
    <row r="1082">
      <c r="H1082" s="89"/>
      <c r="I1082" s="89"/>
      <c r="J1082" s="89"/>
      <c r="K1082" s="89"/>
      <c r="L1082" s="89"/>
      <c r="M1082" s="89"/>
      <c r="N1082" s="89"/>
      <c r="O1082" s="89"/>
      <c r="P1082" s="89"/>
      <c r="Q1082" s="89"/>
      <c r="R1082" s="89"/>
      <c r="S1082" s="89"/>
      <c r="T1082" s="89"/>
      <c r="U1082" s="89"/>
      <c r="V1082" s="89"/>
      <c r="W1082" s="89"/>
      <c r="X1082" s="89"/>
      <c r="Y1082" s="89"/>
      <c r="Z1082" s="89"/>
      <c r="AA1082" s="89"/>
      <c r="AB1082" s="89"/>
      <c r="AC1082" s="89"/>
    </row>
    <row r="1083">
      <c r="H1083" s="89"/>
      <c r="I1083" s="89"/>
      <c r="J1083" s="89"/>
      <c r="K1083" s="89"/>
      <c r="L1083" s="89"/>
      <c r="M1083" s="89"/>
      <c r="N1083" s="89"/>
      <c r="O1083" s="89"/>
      <c r="P1083" s="89"/>
      <c r="Q1083" s="89"/>
      <c r="R1083" s="89"/>
      <c r="S1083" s="89"/>
      <c r="T1083" s="89"/>
      <c r="U1083" s="89"/>
      <c r="V1083" s="89"/>
      <c r="W1083" s="89"/>
      <c r="X1083" s="89"/>
      <c r="Y1083" s="89"/>
      <c r="Z1083" s="89"/>
      <c r="AA1083" s="89"/>
      <c r="AB1083" s="89"/>
      <c r="AC1083" s="89"/>
    </row>
    <row r="1084">
      <c r="H1084" s="89"/>
      <c r="I1084" s="89"/>
      <c r="J1084" s="89"/>
      <c r="K1084" s="89"/>
      <c r="L1084" s="89"/>
      <c r="M1084" s="89"/>
      <c r="N1084" s="89"/>
      <c r="O1084" s="89"/>
      <c r="P1084" s="89"/>
      <c r="Q1084" s="89"/>
      <c r="R1084" s="89"/>
      <c r="S1084" s="89"/>
      <c r="T1084" s="89"/>
      <c r="U1084" s="89"/>
      <c r="V1084" s="89"/>
      <c r="W1084" s="89"/>
      <c r="X1084" s="89"/>
      <c r="Y1084" s="89"/>
      <c r="Z1084" s="89"/>
      <c r="AA1084" s="89"/>
      <c r="AB1084" s="89"/>
      <c r="AC1084" s="89"/>
    </row>
    <row r="1085">
      <c r="H1085" s="89"/>
      <c r="I1085" s="89"/>
      <c r="J1085" s="89"/>
      <c r="K1085" s="89"/>
      <c r="L1085" s="89"/>
      <c r="M1085" s="89"/>
      <c r="N1085" s="89"/>
      <c r="O1085" s="89"/>
      <c r="P1085" s="89"/>
      <c r="Q1085" s="89"/>
      <c r="R1085" s="89"/>
      <c r="S1085" s="89"/>
      <c r="T1085" s="89"/>
      <c r="U1085" s="89"/>
      <c r="V1085" s="89"/>
      <c r="W1085" s="89"/>
      <c r="X1085" s="89"/>
      <c r="Y1085" s="89"/>
      <c r="Z1085" s="89"/>
      <c r="AA1085" s="89"/>
      <c r="AB1085" s="89"/>
      <c r="AC1085" s="89"/>
    </row>
    <row r="1086">
      <c r="H1086" s="89"/>
      <c r="I1086" s="89"/>
      <c r="J1086" s="89"/>
      <c r="K1086" s="89"/>
      <c r="L1086" s="89"/>
      <c r="M1086" s="89"/>
      <c r="N1086" s="89"/>
      <c r="O1086" s="89"/>
      <c r="P1086" s="89"/>
      <c r="Q1086" s="89"/>
      <c r="R1086" s="89"/>
      <c r="S1086" s="89"/>
      <c r="T1086" s="89"/>
      <c r="U1086" s="89"/>
      <c r="V1086" s="89"/>
      <c r="W1086" s="89"/>
      <c r="X1086" s="89"/>
      <c r="Y1086" s="89"/>
      <c r="Z1086" s="89"/>
      <c r="AA1086" s="89"/>
      <c r="AB1086" s="89"/>
      <c r="AC1086" s="89"/>
    </row>
    <row r="1087">
      <c r="H1087" s="89"/>
      <c r="I1087" s="89"/>
      <c r="J1087" s="89"/>
      <c r="K1087" s="89"/>
      <c r="L1087" s="89"/>
      <c r="M1087" s="89"/>
      <c r="N1087" s="89"/>
      <c r="O1087" s="89"/>
      <c r="P1087" s="89"/>
      <c r="Q1087" s="89"/>
      <c r="R1087" s="89"/>
      <c r="S1087" s="89"/>
      <c r="T1087" s="89"/>
      <c r="U1087" s="89"/>
      <c r="V1087" s="89"/>
      <c r="W1087" s="89"/>
      <c r="X1087" s="89"/>
      <c r="Y1087" s="89"/>
      <c r="Z1087" s="89"/>
      <c r="AA1087" s="89"/>
      <c r="AB1087" s="89"/>
      <c r="AC1087" s="89"/>
    </row>
    <row r="1088">
      <c r="H1088" s="89"/>
      <c r="I1088" s="89"/>
      <c r="J1088" s="89"/>
      <c r="K1088" s="89"/>
      <c r="L1088" s="89"/>
      <c r="M1088" s="89"/>
      <c r="N1088" s="89"/>
      <c r="O1088" s="89"/>
      <c r="P1088" s="89"/>
      <c r="Q1088" s="89"/>
      <c r="R1088" s="89"/>
      <c r="S1088" s="89"/>
      <c r="T1088" s="89"/>
      <c r="U1088" s="89"/>
      <c r="V1088" s="89"/>
      <c r="W1088" s="89"/>
      <c r="X1088" s="89"/>
      <c r="Y1088" s="89"/>
      <c r="Z1088" s="89"/>
      <c r="AA1088" s="89"/>
      <c r="AB1088" s="89"/>
      <c r="AC1088" s="89"/>
    </row>
    <row r="1089">
      <c r="H1089" s="89"/>
      <c r="I1089" s="89"/>
      <c r="J1089" s="89"/>
      <c r="K1089" s="89"/>
      <c r="L1089" s="89"/>
      <c r="M1089" s="89"/>
      <c r="N1089" s="89"/>
      <c r="O1089" s="89"/>
      <c r="P1089" s="89"/>
      <c r="Q1089" s="89"/>
      <c r="R1089" s="89"/>
      <c r="S1089" s="89"/>
      <c r="T1089" s="89"/>
      <c r="U1089" s="89"/>
      <c r="V1089" s="89"/>
      <c r="W1089" s="89"/>
      <c r="X1089" s="89"/>
      <c r="Y1089" s="89"/>
      <c r="Z1089" s="89"/>
      <c r="AA1089" s="89"/>
      <c r="AB1089" s="89"/>
      <c r="AC1089" s="89"/>
    </row>
    <row r="1090">
      <c r="H1090" s="89"/>
      <c r="I1090" s="89"/>
      <c r="J1090" s="89"/>
      <c r="K1090" s="89"/>
      <c r="L1090" s="89"/>
      <c r="M1090" s="89"/>
      <c r="N1090" s="89"/>
      <c r="O1090" s="89"/>
      <c r="P1090" s="89"/>
      <c r="Q1090" s="89"/>
      <c r="R1090" s="89"/>
      <c r="S1090" s="89"/>
      <c r="T1090" s="89"/>
      <c r="U1090" s="89"/>
      <c r="V1090" s="89"/>
      <c r="W1090" s="89"/>
      <c r="X1090" s="89"/>
      <c r="Y1090" s="89"/>
      <c r="Z1090" s="89"/>
      <c r="AA1090" s="89"/>
      <c r="AB1090" s="89"/>
      <c r="AC1090" s="89"/>
    </row>
    <row r="1091">
      <c r="H1091" s="89"/>
      <c r="I1091" s="89"/>
      <c r="J1091" s="89"/>
      <c r="K1091" s="89"/>
      <c r="L1091" s="89"/>
      <c r="M1091" s="89"/>
      <c r="N1091" s="89"/>
      <c r="O1091" s="89"/>
      <c r="P1091" s="89"/>
      <c r="Q1091" s="89"/>
      <c r="R1091" s="89"/>
      <c r="S1091" s="89"/>
      <c r="T1091" s="89"/>
      <c r="U1091" s="89"/>
      <c r="V1091" s="89"/>
      <c r="W1091" s="89"/>
      <c r="X1091" s="89"/>
      <c r="Y1091" s="89"/>
      <c r="Z1091" s="89"/>
      <c r="AA1091" s="89"/>
      <c r="AB1091" s="89"/>
      <c r="AC1091" s="89"/>
    </row>
    <row r="1092">
      <c r="H1092" s="89"/>
      <c r="I1092" s="89"/>
      <c r="J1092" s="89"/>
      <c r="K1092" s="89"/>
      <c r="L1092" s="89"/>
      <c r="M1092" s="89"/>
      <c r="N1092" s="89"/>
      <c r="O1092" s="89"/>
      <c r="P1092" s="89"/>
      <c r="Q1092" s="89"/>
      <c r="R1092" s="89"/>
      <c r="S1092" s="89"/>
      <c r="T1092" s="89"/>
      <c r="U1092" s="89"/>
      <c r="V1092" s="89"/>
      <c r="W1092" s="89"/>
      <c r="X1092" s="89"/>
      <c r="Y1092" s="89"/>
      <c r="Z1092" s="89"/>
      <c r="AA1092" s="89"/>
      <c r="AB1092" s="89"/>
      <c r="AC1092" s="89"/>
    </row>
    <row r="1093">
      <c r="H1093" s="89"/>
      <c r="I1093" s="89"/>
      <c r="J1093" s="89"/>
      <c r="K1093" s="89"/>
      <c r="L1093" s="89"/>
      <c r="M1093" s="89"/>
      <c r="N1093" s="89"/>
      <c r="O1093" s="89"/>
      <c r="P1093" s="89"/>
      <c r="Q1093" s="89"/>
      <c r="R1093" s="89"/>
      <c r="S1093" s="89"/>
      <c r="T1093" s="89"/>
      <c r="U1093" s="89"/>
      <c r="V1093" s="89"/>
      <c r="W1093" s="89"/>
      <c r="X1093" s="89"/>
      <c r="Y1093" s="89"/>
      <c r="Z1093" s="89"/>
      <c r="AA1093" s="89"/>
      <c r="AB1093" s="89"/>
      <c r="AC1093" s="89"/>
    </row>
    <row r="1094">
      <c r="H1094" s="89"/>
      <c r="I1094" s="89"/>
      <c r="J1094" s="89"/>
      <c r="K1094" s="89"/>
      <c r="L1094" s="89"/>
      <c r="M1094" s="89"/>
      <c r="N1094" s="89"/>
      <c r="O1094" s="89"/>
      <c r="P1094" s="89"/>
      <c r="Q1094" s="89"/>
      <c r="R1094" s="89"/>
      <c r="S1094" s="89"/>
      <c r="T1094" s="89"/>
      <c r="U1094" s="89"/>
      <c r="V1094" s="89"/>
      <c r="W1094" s="89"/>
      <c r="X1094" s="89"/>
      <c r="Y1094" s="89"/>
      <c r="Z1094" s="89"/>
      <c r="AA1094" s="89"/>
      <c r="AB1094" s="89"/>
      <c r="AC1094" s="89"/>
    </row>
    <row r="1095">
      <c r="H1095" s="89"/>
      <c r="I1095" s="89"/>
      <c r="J1095" s="89"/>
      <c r="K1095" s="89"/>
      <c r="L1095" s="89"/>
      <c r="M1095" s="89"/>
      <c r="N1095" s="89"/>
      <c r="O1095" s="89"/>
      <c r="P1095" s="89"/>
      <c r="Q1095" s="89"/>
      <c r="R1095" s="89"/>
      <c r="S1095" s="89"/>
      <c r="T1095" s="89"/>
      <c r="U1095" s="89"/>
      <c r="V1095" s="89"/>
      <c r="W1095" s="89"/>
      <c r="X1095" s="89"/>
      <c r="Y1095" s="89"/>
      <c r="Z1095" s="89"/>
      <c r="AA1095" s="89"/>
      <c r="AB1095" s="89"/>
      <c r="AC1095" s="89"/>
    </row>
    <row r="1096">
      <c r="H1096" s="89"/>
      <c r="I1096" s="89"/>
      <c r="J1096" s="89"/>
      <c r="K1096" s="89"/>
      <c r="L1096" s="89"/>
      <c r="M1096" s="89"/>
      <c r="N1096" s="89"/>
      <c r="O1096" s="89"/>
      <c r="P1096" s="89"/>
      <c r="Q1096" s="89"/>
      <c r="R1096" s="89"/>
      <c r="S1096" s="89"/>
      <c r="T1096" s="89"/>
      <c r="U1096" s="89"/>
      <c r="V1096" s="89"/>
      <c r="W1096" s="89"/>
      <c r="X1096" s="89"/>
      <c r="Y1096" s="89"/>
      <c r="Z1096" s="89"/>
      <c r="AA1096" s="89"/>
      <c r="AB1096" s="89"/>
      <c r="AC1096" s="89"/>
    </row>
    <row r="1097">
      <c r="H1097" s="89"/>
      <c r="I1097" s="89"/>
      <c r="J1097" s="89"/>
      <c r="K1097" s="89"/>
      <c r="L1097" s="89"/>
      <c r="M1097" s="89"/>
      <c r="N1097" s="89"/>
      <c r="O1097" s="89"/>
      <c r="P1097" s="89"/>
      <c r="Q1097" s="89"/>
      <c r="R1097" s="89"/>
      <c r="S1097" s="89"/>
      <c r="T1097" s="89"/>
      <c r="U1097" s="89"/>
      <c r="V1097" s="89"/>
      <c r="W1097" s="89"/>
      <c r="X1097" s="89"/>
      <c r="Y1097" s="89"/>
      <c r="Z1097" s="89"/>
      <c r="AA1097" s="89"/>
      <c r="AB1097" s="89"/>
      <c r="AC1097" s="89"/>
    </row>
    <row r="1098">
      <c r="H1098" s="89"/>
      <c r="I1098" s="89"/>
      <c r="J1098" s="89"/>
      <c r="K1098" s="89"/>
      <c r="L1098" s="89"/>
      <c r="M1098" s="89"/>
      <c r="N1098" s="89"/>
      <c r="O1098" s="89"/>
      <c r="P1098" s="89"/>
      <c r="Q1098" s="89"/>
      <c r="R1098" s="89"/>
      <c r="S1098" s="89"/>
      <c r="T1098" s="89"/>
      <c r="U1098" s="89"/>
      <c r="V1098" s="89"/>
      <c r="W1098" s="89"/>
      <c r="X1098" s="89"/>
      <c r="Y1098" s="89"/>
      <c r="Z1098" s="89"/>
      <c r="AA1098" s="89"/>
      <c r="AB1098" s="89"/>
      <c r="AC1098" s="89"/>
    </row>
    <row r="1099">
      <c r="H1099" s="89"/>
      <c r="I1099" s="89"/>
      <c r="J1099" s="89"/>
      <c r="K1099" s="89"/>
      <c r="L1099" s="89"/>
      <c r="M1099" s="89"/>
      <c r="N1099" s="89"/>
      <c r="O1099" s="89"/>
      <c r="P1099" s="89"/>
      <c r="Q1099" s="89"/>
      <c r="R1099" s="89"/>
      <c r="S1099" s="89"/>
      <c r="T1099" s="89"/>
      <c r="U1099" s="89"/>
      <c r="V1099" s="89"/>
      <c r="W1099" s="89"/>
      <c r="X1099" s="89"/>
      <c r="Y1099" s="89"/>
      <c r="Z1099" s="89"/>
      <c r="AA1099" s="89"/>
      <c r="AB1099" s="89"/>
      <c r="AC1099" s="89"/>
    </row>
    <row r="1100">
      <c r="H1100" s="89"/>
      <c r="I1100" s="89"/>
      <c r="J1100" s="89"/>
      <c r="K1100" s="89"/>
      <c r="L1100" s="89"/>
      <c r="M1100" s="89"/>
      <c r="N1100" s="89"/>
      <c r="O1100" s="89"/>
      <c r="P1100" s="89"/>
      <c r="Q1100" s="89"/>
      <c r="R1100" s="89"/>
      <c r="S1100" s="89"/>
      <c r="T1100" s="89"/>
      <c r="U1100" s="89"/>
      <c r="V1100" s="89"/>
      <c r="W1100" s="89"/>
      <c r="X1100" s="89"/>
      <c r="Y1100" s="89"/>
      <c r="Z1100" s="89"/>
      <c r="AA1100" s="89"/>
      <c r="AB1100" s="89"/>
      <c r="AC1100" s="89"/>
    </row>
    <row r="1101">
      <c r="H1101" s="89"/>
      <c r="I1101" s="89"/>
      <c r="J1101" s="89"/>
      <c r="K1101" s="89"/>
      <c r="L1101" s="89"/>
      <c r="M1101" s="89"/>
      <c r="N1101" s="89"/>
      <c r="O1101" s="89"/>
      <c r="P1101" s="89"/>
      <c r="Q1101" s="89"/>
      <c r="R1101" s="89"/>
      <c r="S1101" s="89"/>
      <c r="T1101" s="89"/>
      <c r="U1101" s="89"/>
      <c r="V1101" s="89"/>
      <c r="W1101" s="89"/>
      <c r="X1101" s="89"/>
      <c r="Y1101" s="89"/>
      <c r="Z1101" s="89"/>
      <c r="AA1101" s="89"/>
      <c r="AB1101" s="89"/>
      <c r="AC1101" s="89"/>
    </row>
    <row r="1102">
      <c r="H1102" s="89"/>
      <c r="I1102" s="89"/>
      <c r="J1102" s="89"/>
      <c r="K1102" s="89"/>
      <c r="L1102" s="89"/>
      <c r="M1102" s="89"/>
      <c r="N1102" s="89"/>
      <c r="O1102" s="89"/>
      <c r="P1102" s="89"/>
      <c r="Q1102" s="89"/>
      <c r="R1102" s="89"/>
      <c r="S1102" s="89"/>
      <c r="T1102" s="89"/>
      <c r="U1102" s="89"/>
      <c r="V1102" s="89"/>
      <c r="W1102" s="89"/>
      <c r="X1102" s="89"/>
      <c r="Y1102" s="89"/>
      <c r="Z1102" s="89"/>
      <c r="AA1102" s="89"/>
      <c r="AB1102" s="89"/>
      <c r="AC1102" s="89"/>
    </row>
    <row r="1103">
      <c r="H1103" s="89"/>
      <c r="I1103" s="89"/>
      <c r="J1103" s="89"/>
      <c r="K1103" s="89"/>
      <c r="L1103" s="89"/>
      <c r="M1103" s="89"/>
      <c r="N1103" s="89"/>
      <c r="O1103" s="89"/>
      <c r="P1103" s="89"/>
      <c r="Q1103" s="89"/>
      <c r="R1103" s="89"/>
      <c r="S1103" s="89"/>
      <c r="T1103" s="89"/>
      <c r="U1103" s="89"/>
      <c r="V1103" s="89"/>
      <c r="W1103" s="89"/>
      <c r="X1103" s="89"/>
      <c r="Y1103" s="89"/>
      <c r="Z1103" s="89"/>
      <c r="AA1103" s="89"/>
      <c r="AB1103" s="89"/>
      <c r="AC1103" s="89"/>
    </row>
    <row r="1104">
      <c r="H1104" s="89"/>
      <c r="I1104" s="89"/>
      <c r="J1104" s="89"/>
      <c r="K1104" s="89"/>
      <c r="L1104" s="89"/>
      <c r="M1104" s="89"/>
      <c r="N1104" s="89"/>
      <c r="O1104" s="89"/>
      <c r="P1104" s="89"/>
      <c r="Q1104" s="89"/>
      <c r="R1104" s="89"/>
      <c r="S1104" s="89"/>
      <c r="T1104" s="89"/>
      <c r="U1104" s="89"/>
      <c r="V1104" s="89"/>
      <c r="W1104" s="89"/>
      <c r="X1104" s="89"/>
      <c r="Y1104" s="89"/>
      <c r="Z1104" s="89"/>
      <c r="AA1104" s="89"/>
      <c r="AB1104" s="89"/>
      <c r="AC1104" s="89"/>
    </row>
    <row r="1105">
      <c r="H1105" s="89"/>
      <c r="I1105" s="89"/>
      <c r="J1105" s="89"/>
      <c r="K1105" s="89"/>
      <c r="L1105" s="89"/>
      <c r="M1105" s="89"/>
      <c r="N1105" s="89"/>
      <c r="O1105" s="89"/>
      <c r="P1105" s="89"/>
      <c r="Q1105" s="89"/>
      <c r="R1105" s="89"/>
      <c r="S1105" s="89"/>
      <c r="T1105" s="89"/>
      <c r="U1105" s="89"/>
      <c r="V1105" s="89"/>
      <c r="W1105" s="89"/>
      <c r="X1105" s="89"/>
      <c r="Y1105" s="89"/>
      <c r="Z1105" s="89"/>
      <c r="AA1105" s="89"/>
      <c r="AB1105" s="89"/>
      <c r="AC1105" s="89"/>
    </row>
    <row r="1106">
      <c r="H1106" s="89"/>
      <c r="I1106" s="89"/>
      <c r="J1106" s="89"/>
      <c r="K1106" s="89"/>
      <c r="L1106" s="89"/>
      <c r="M1106" s="89"/>
      <c r="N1106" s="89"/>
      <c r="O1106" s="89"/>
      <c r="P1106" s="89"/>
      <c r="Q1106" s="89"/>
      <c r="R1106" s="89"/>
      <c r="S1106" s="89"/>
      <c r="T1106" s="89"/>
      <c r="U1106" s="89"/>
      <c r="V1106" s="89"/>
      <c r="W1106" s="89"/>
      <c r="X1106" s="89"/>
      <c r="Y1106" s="89"/>
      <c r="Z1106" s="89"/>
      <c r="AA1106" s="89"/>
      <c r="AB1106" s="89"/>
      <c r="AC1106" s="89"/>
    </row>
    <row r="1107">
      <c r="H1107" s="89"/>
      <c r="I1107" s="89"/>
      <c r="J1107" s="89"/>
      <c r="K1107" s="89"/>
      <c r="L1107" s="89"/>
      <c r="M1107" s="89"/>
      <c r="N1107" s="89"/>
      <c r="O1107" s="89"/>
      <c r="P1107" s="89"/>
      <c r="Q1107" s="89"/>
      <c r="R1107" s="89"/>
      <c r="S1107" s="89"/>
      <c r="T1107" s="89"/>
      <c r="U1107" s="89"/>
      <c r="V1107" s="89"/>
      <c r="W1107" s="89"/>
      <c r="X1107" s="89"/>
      <c r="Y1107" s="89"/>
      <c r="Z1107" s="89"/>
      <c r="AA1107" s="89"/>
      <c r="AB1107" s="89"/>
      <c r="AC1107" s="89"/>
    </row>
    <row r="1108">
      <c r="H1108" s="89"/>
      <c r="I1108" s="89"/>
      <c r="J1108" s="89"/>
      <c r="K1108" s="89"/>
      <c r="L1108" s="89"/>
      <c r="M1108" s="89"/>
      <c r="N1108" s="89"/>
      <c r="O1108" s="89"/>
      <c r="P1108" s="89"/>
      <c r="Q1108" s="89"/>
      <c r="R1108" s="89"/>
      <c r="S1108" s="89"/>
      <c r="T1108" s="89"/>
      <c r="U1108" s="89"/>
      <c r="V1108" s="89"/>
      <c r="W1108" s="89"/>
      <c r="X1108" s="89"/>
      <c r="Y1108" s="89"/>
      <c r="Z1108" s="89"/>
      <c r="AA1108" s="89"/>
      <c r="AB1108" s="89"/>
      <c r="AC1108" s="89"/>
    </row>
    <row r="1109">
      <c r="H1109" s="89"/>
      <c r="I1109" s="89"/>
      <c r="J1109" s="89"/>
      <c r="K1109" s="89"/>
      <c r="L1109" s="89"/>
      <c r="M1109" s="89"/>
      <c r="N1109" s="89"/>
      <c r="O1109" s="89"/>
      <c r="P1109" s="89"/>
      <c r="Q1109" s="89"/>
      <c r="R1109" s="89"/>
      <c r="S1109" s="89"/>
      <c r="T1109" s="89"/>
      <c r="U1109" s="89"/>
      <c r="V1109" s="89"/>
      <c r="W1109" s="89"/>
      <c r="X1109" s="89"/>
      <c r="Y1109" s="89"/>
      <c r="Z1109" s="89"/>
      <c r="AA1109" s="89"/>
      <c r="AB1109" s="89"/>
      <c r="AC1109" s="89"/>
    </row>
    <row r="1110">
      <c r="H1110" s="89"/>
      <c r="I1110" s="89"/>
      <c r="J1110" s="89"/>
      <c r="K1110" s="89"/>
      <c r="L1110" s="89"/>
      <c r="M1110" s="89"/>
      <c r="N1110" s="89"/>
      <c r="O1110" s="89"/>
      <c r="P1110" s="89"/>
      <c r="Q1110" s="89"/>
      <c r="R1110" s="89"/>
      <c r="S1110" s="89"/>
      <c r="T1110" s="89"/>
      <c r="U1110" s="89"/>
      <c r="V1110" s="89"/>
      <c r="W1110" s="89"/>
      <c r="X1110" s="89"/>
      <c r="Y1110" s="89"/>
      <c r="Z1110" s="89"/>
      <c r="AA1110" s="89"/>
      <c r="AB1110" s="89"/>
      <c r="AC1110" s="89"/>
    </row>
    <row r="1111">
      <c r="H1111" s="89"/>
      <c r="I1111" s="89"/>
      <c r="J1111" s="89"/>
      <c r="K1111" s="89"/>
      <c r="L1111" s="89"/>
      <c r="M1111" s="89"/>
      <c r="N1111" s="89"/>
      <c r="O1111" s="89"/>
      <c r="P1111" s="89"/>
      <c r="Q1111" s="89"/>
      <c r="R1111" s="89"/>
      <c r="S1111" s="89"/>
      <c r="T1111" s="89"/>
      <c r="U1111" s="89"/>
      <c r="V1111" s="89"/>
      <c r="W1111" s="89"/>
      <c r="X1111" s="89"/>
      <c r="Y1111" s="89"/>
      <c r="Z1111" s="89"/>
      <c r="AA1111" s="89"/>
      <c r="AB1111" s="89"/>
      <c r="AC1111" s="89"/>
    </row>
    <row r="1112">
      <c r="H1112" s="89"/>
      <c r="I1112" s="89"/>
      <c r="J1112" s="89"/>
      <c r="K1112" s="89"/>
      <c r="L1112" s="89"/>
      <c r="M1112" s="89"/>
      <c r="N1112" s="89"/>
      <c r="O1112" s="89"/>
      <c r="P1112" s="89"/>
      <c r="Q1112" s="89"/>
      <c r="R1112" s="89"/>
      <c r="S1112" s="89"/>
      <c r="T1112" s="89"/>
      <c r="U1112" s="89"/>
      <c r="V1112" s="89"/>
      <c r="W1112" s="89"/>
      <c r="X1112" s="89"/>
      <c r="Y1112" s="89"/>
      <c r="Z1112" s="89"/>
      <c r="AA1112" s="89"/>
      <c r="AB1112" s="89"/>
      <c r="AC1112" s="89"/>
    </row>
    <row r="1113">
      <c r="H1113" s="89"/>
      <c r="I1113" s="89"/>
      <c r="J1113" s="89"/>
      <c r="K1113" s="89"/>
      <c r="L1113" s="89"/>
      <c r="M1113" s="89"/>
      <c r="N1113" s="89"/>
      <c r="O1113" s="89"/>
      <c r="P1113" s="89"/>
      <c r="Q1113" s="89"/>
      <c r="R1113" s="89"/>
      <c r="S1113" s="89"/>
      <c r="T1113" s="89"/>
      <c r="U1113" s="89"/>
      <c r="V1113" s="89"/>
      <c r="W1113" s="89"/>
      <c r="X1113" s="89"/>
      <c r="Y1113" s="89"/>
      <c r="Z1113" s="89"/>
      <c r="AA1113" s="89"/>
      <c r="AB1113" s="89"/>
      <c r="AC1113" s="89"/>
    </row>
    <row r="1114">
      <c r="H1114" s="89"/>
      <c r="I1114" s="89"/>
      <c r="J1114" s="89"/>
      <c r="K1114" s="89"/>
      <c r="L1114" s="89"/>
      <c r="M1114" s="89"/>
      <c r="N1114" s="89"/>
      <c r="O1114" s="89"/>
      <c r="P1114" s="89"/>
      <c r="Q1114" s="89"/>
      <c r="R1114" s="89"/>
      <c r="S1114" s="89"/>
      <c r="T1114" s="89"/>
      <c r="U1114" s="89"/>
      <c r="V1114" s="89"/>
      <c r="W1114" s="89"/>
      <c r="X1114" s="89"/>
      <c r="Y1114" s="89"/>
      <c r="Z1114" s="89"/>
      <c r="AA1114" s="89"/>
      <c r="AB1114" s="89"/>
      <c r="AC1114" s="89"/>
    </row>
    <row r="1115">
      <c r="H1115" s="89"/>
      <c r="I1115" s="89"/>
      <c r="J1115" s="89"/>
      <c r="K1115" s="89"/>
      <c r="L1115" s="89"/>
      <c r="M1115" s="89"/>
      <c r="N1115" s="89"/>
      <c r="O1115" s="89"/>
      <c r="P1115" s="89"/>
      <c r="Q1115" s="89"/>
      <c r="R1115" s="89"/>
      <c r="S1115" s="89"/>
      <c r="T1115" s="89"/>
      <c r="U1115" s="89"/>
      <c r="V1115" s="89"/>
      <c r="W1115" s="89"/>
      <c r="X1115" s="89"/>
      <c r="Y1115" s="89"/>
      <c r="Z1115" s="89"/>
      <c r="AA1115" s="89"/>
      <c r="AB1115" s="89"/>
      <c r="AC1115" s="89"/>
    </row>
    <row r="1116">
      <c r="H1116" s="89"/>
      <c r="I1116" s="89"/>
      <c r="J1116" s="89"/>
      <c r="K1116" s="89"/>
      <c r="L1116" s="89"/>
      <c r="M1116" s="89"/>
      <c r="N1116" s="89"/>
      <c r="O1116" s="89"/>
      <c r="P1116" s="89"/>
      <c r="Q1116" s="89"/>
      <c r="R1116" s="89"/>
      <c r="S1116" s="89"/>
      <c r="T1116" s="89"/>
      <c r="U1116" s="89"/>
      <c r="V1116" s="89"/>
      <c r="W1116" s="89"/>
      <c r="X1116" s="89"/>
      <c r="Y1116" s="89"/>
      <c r="Z1116" s="89"/>
      <c r="AA1116" s="89"/>
      <c r="AB1116" s="89"/>
      <c r="AC1116" s="89"/>
    </row>
    <row r="1117">
      <c r="H1117" s="89"/>
      <c r="I1117" s="89"/>
      <c r="J1117" s="89"/>
      <c r="K1117" s="89"/>
      <c r="L1117" s="89"/>
      <c r="M1117" s="89"/>
      <c r="N1117" s="89"/>
      <c r="O1117" s="89"/>
      <c r="P1117" s="89"/>
      <c r="Q1117" s="89"/>
      <c r="R1117" s="89"/>
      <c r="S1117" s="89"/>
      <c r="T1117" s="89"/>
      <c r="U1117" s="89"/>
      <c r="V1117" s="89"/>
      <c r="W1117" s="89"/>
      <c r="X1117" s="89"/>
      <c r="Y1117" s="89"/>
      <c r="Z1117" s="89"/>
      <c r="AA1117" s="89"/>
      <c r="AB1117" s="89"/>
      <c r="AC1117" s="89"/>
    </row>
    <row r="1118">
      <c r="H1118" s="89"/>
      <c r="I1118" s="89"/>
      <c r="J1118" s="89"/>
      <c r="K1118" s="89"/>
      <c r="L1118" s="89"/>
      <c r="M1118" s="89"/>
      <c r="N1118" s="89"/>
      <c r="O1118" s="89"/>
      <c r="P1118" s="89"/>
      <c r="Q1118" s="89"/>
      <c r="R1118" s="89"/>
      <c r="S1118" s="89"/>
      <c r="T1118" s="89"/>
      <c r="U1118" s="89"/>
      <c r="V1118" s="89"/>
      <c r="W1118" s="89"/>
      <c r="X1118" s="89"/>
      <c r="Y1118" s="89"/>
      <c r="Z1118" s="89"/>
      <c r="AA1118" s="89"/>
      <c r="AB1118" s="89"/>
      <c r="AC1118" s="89"/>
    </row>
    <row r="1119">
      <c r="H1119" s="89"/>
      <c r="I1119" s="89"/>
      <c r="J1119" s="89"/>
      <c r="K1119" s="89"/>
      <c r="L1119" s="89"/>
      <c r="M1119" s="89"/>
      <c r="N1119" s="89"/>
      <c r="O1119" s="89"/>
      <c r="P1119" s="89"/>
      <c r="Q1119" s="89"/>
      <c r="R1119" s="89"/>
      <c r="S1119" s="89"/>
      <c r="T1119" s="89"/>
      <c r="U1119" s="89"/>
      <c r="V1119" s="89"/>
      <c r="W1119" s="89"/>
      <c r="X1119" s="89"/>
      <c r="Y1119" s="89"/>
      <c r="Z1119" s="89"/>
      <c r="AA1119" s="89"/>
      <c r="AB1119" s="89"/>
      <c r="AC1119" s="89"/>
    </row>
    <row r="1120">
      <c r="H1120" s="89"/>
      <c r="I1120" s="89"/>
      <c r="J1120" s="89"/>
      <c r="K1120" s="89"/>
      <c r="L1120" s="89"/>
      <c r="M1120" s="89"/>
      <c r="N1120" s="89"/>
      <c r="O1120" s="89"/>
      <c r="P1120" s="89"/>
      <c r="Q1120" s="89"/>
      <c r="R1120" s="89"/>
      <c r="S1120" s="89"/>
      <c r="T1120" s="89"/>
      <c r="U1120" s="89"/>
      <c r="V1120" s="89"/>
      <c r="W1120" s="89"/>
      <c r="X1120" s="89"/>
      <c r="Y1120" s="89"/>
      <c r="Z1120" s="89"/>
      <c r="AA1120" s="89"/>
      <c r="AB1120" s="89"/>
      <c r="AC1120" s="89"/>
    </row>
    <row r="1121">
      <c r="H1121" s="89"/>
      <c r="I1121" s="89"/>
      <c r="J1121" s="89"/>
      <c r="K1121" s="89"/>
      <c r="L1121" s="89"/>
      <c r="M1121" s="89"/>
      <c r="N1121" s="89"/>
      <c r="O1121" s="89"/>
      <c r="P1121" s="89"/>
      <c r="Q1121" s="89"/>
      <c r="R1121" s="89"/>
      <c r="S1121" s="89"/>
      <c r="T1121" s="89"/>
      <c r="U1121" s="89"/>
      <c r="V1121" s="89"/>
      <c r="W1121" s="89"/>
      <c r="X1121" s="89"/>
      <c r="Y1121" s="89"/>
      <c r="Z1121" s="89"/>
      <c r="AA1121" s="89"/>
      <c r="AB1121" s="89"/>
      <c r="AC1121" s="89"/>
    </row>
    <row r="1122">
      <c r="H1122" s="89"/>
      <c r="I1122" s="89"/>
      <c r="J1122" s="89"/>
      <c r="K1122" s="89"/>
      <c r="L1122" s="89"/>
      <c r="M1122" s="89"/>
      <c r="N1122" s="89"/>
      <c r="O1122" s="89"/>
      <c r="P1122" s="89"/>
      <c r="Q1122" s="89"/>
      <c r="R1122" s="89"/>
      <c r="S1122" s="89"/>
      <c r="T1122" s="89"/>
      <c r="U1122" s="89"/>
      <c r="V1122" s="89"/>
      <c r="W1122" s="89"/>
      <c r="X1122" s="89"/>
      <c r="Y1122" s="89"/>
      <c r="Z1122" s="89"/>
      <c r="AA1122" s="89"/>
      <c r="AB1122" s="89"/>
      <c r="AC1122" s="89"/>
    </row>
    <row r="1123">
      <c r="H1123" s="89"/>
      <c r="I1123" s="89"/>
      <c r="J1123" s="89"/>
      <c r="K1123" s="89"/>
      <c r="L1123" s="89"/>
      <c r="M1123" s="89"/>
      <c r="N1123" s="89"/>
      <c r="O1123" s="89"/>
      <c r="P1123" s="89"/>
      <c r="Q1123" s="89"/>
      <c r="R1123" s="89"/>
      <c r="S1123" s="89"/>
      <c r="T1123" s="89"/>
      <c r="U1123" s="89"/>
      <c r="V1123" s="89"/>
      <c r="W1123" s="89"/>
      <c r="X1123" s="89"/>
      <c r="Y1123" s="89"/>
      <c r="Z1123" s="89"/>
      <c r="AA1123" s="89"/>
      <c r="AB1123" s="89"/>
      <c r="AC1123" s="89"/>
    </row>
    <row r="1124">
      <c r="H1124" s="89"/>
      <c r="I1124" s="89"/>
      <c r="J1124" s="89"/>
      <c r="K1124" s="89"/>
      <c r="L1124" s="89"/>
      <c r="M1124" s="89"/>
      <c r="N1124" s="89"/>
      <c r="O1124" s="89"/>
      <c r="P1124" s="89"/>
      <c r="Q1124" s="89"/>
      <c r="R1124" s="89"/>
      <c r="S1124" s="89"/>
      <c r="T1124" s="89"/>
      <c r="U1124" s="89"/>
      <c r="V1124" s="89"/>
      <c r="W1124" s="89"/>
      <c r="X1124" s="89"/>
      <c r="Y1124" s="89"/>
      <c r="Z1124" s="89"/>
      <c r="AA1124" s="89"/>
      <c r="AB1124" s="89"/>
      <c r="AC1124" s="89"/>
    </row>
    <row r="1125">
      <c r="H1125" s="89"/>
      <c r="I1125" s="89"/>
      <c r="J1125" s="89"/>
      <c r="K1125" s="89"/>
      <c r="L1125" s="89"/>
      <c r="M1125" s="89"/>
      <c r="N1125" s="89"/>
      <c r="O1125" s="89"/>
      <c r="P1125" s="89"/>
      <c r="Q1125" s="89"/>
      <c r="R1125" s="89"/>
      <c r="S1125" s="89"/>
      <c r="T1125" s="89"/>
      <c r="U1125" s="89"/>
      <c r="V1125" s="89"/>
      <c r="W1125" s="89"/>
      <c r="X1125" s="89"/>
      <c r="Y1125" s="89"/>
      <c r="Z1125" s="89"/>
      <c r="AA1125" s="89"/>
      <c r="AB1125" s="89"/>
      <c r="AC1125" s="89"/>
    </row>
    <row r="1126">
      <c r="H1126" s="89"/>
      <c r="I1126" s="89"/>
      <c r="J1126" s="89"/>
      <c r="K1126" s="89"/>
      <c r="L1126" s="89"/>
      <c r="M1126" s="89"/>
      <c r="N1126" s="89"/>
      <c r="O1126" s="89"/>
      <c r="P1126" s="89"/>
      <c r="Q1126" s="89"/>
      <c r="R1126" s="89"/>
      <c r="S1126" s="89"/>
      <c r="T1126" s="89"/>
      <c r="U1126" s="89"/>
      <c r="V1126" s="89"/>
      <c r="W1126" s="89"/>
      <c r="X1126" s="89"/>
      <c r="Y1126" s="89"/>
      <c r="Z1126" s="89"/>
      <c r="AA1126" s="89"/>
      <c r="AB1126" s="89"/>
      <c r="AC1126" s="89"/>
    </row>
    <row r="1127">
      <c r="H1127" s="89"/>
      <c r="I1127" s="89"/>
      <c r="J1127" s="89"/>
      <c r="K1127" s="89"/>
      <c r="L1127" s="89"/>
      <c r="M1127" s="89"/>
      <c r="N1127" s="89"/>
      <c r="O1127" s="89"/>
      <c r="P1127" s="89"/>
      <c r="Q1127" s="89"/>
      <c r="R1127" s="89"/>
      <c r="S1127" s="89"/>
      <c r="T1127" s="89"/>
      <c r="U1127" s="89"/>
      <c r="V1127" s="89"/>
      <c r="W1127" s="89"/>
      <c r="X1127" s="89"/>
      <c r="Y1127" s="89"/>
      <c r="Z1127" s="89"/>
      <c r="AA1127" s="89"/>
      <c r="AB1127" s="89"/>
      <c r="AC1127" s="89"/>
    </row>
    <row r="1128">
      <c r="H1128" s="89"/>
      <c r="I1128" s="89"/>
      <c r="J1128" s="89"/>
      <c r="K1128" s="89"/>
      <c r="L1128" s="89"/>
      <c r="M1128" s="89"/>
      <c r="N1128" s="89"/>
      <c r="O1128" s="89"/>
      <c r="P1128" s="89"/>
      <c r="Q1128" s="89"/>
      <c r="R1128" s="89"/>
      <c r="S1128" s="89"/>
      <c r="T1128" s="89"/>
      <c r="U1128" s="89"/>
      <c r="V1128" s="89"/>
      <c r="W1128" s="89"/>
      <c r="X1128" s="89"/>
      <c r="Y1128" s="89"/>
      <c r="Z1128" s="89"/>
      <c r="AA1128" s="89"/>
      <c r="AB1128" s="89"/>
      <c r="AC1128" s="89"/>
    </row>
    <row r="1129">
      <c r="H1129" s="89"/>
      <c r="I1129" s="89"/>
      <c r="J1129" s="89"/>
      <c r="K1129" s="89"/>
      <c r="L1129" s="89"/>
      <c r="M1129" s="89"/>
      <c r="N1129" s="89"/>
      <c r="O1129" s="89"/>
      <c r="P1129" s="89"/>
      <c r="Q1129" s="89"/>
      <c r="R1129" s="89"/>
      <c r="S1129" s="89"/>
      <c r="T1129" s="89"/>
      <c r="U1129" s="89"/>
      <c r="V1129" s="89"/>
      <c r="W1129" s="89"/>
      <c r="X1129" s="89"/>
      <c r="Y1129" s="89"/>
      <c r="Z1129" s="89"/>
      <c r="AA1129" s="89"/>
      <c r="AB1129" s="89"/>
      <c r="AC1129" s="89"/>
    </row>
    <row r="1130">
      <c r="H1130" s="89"/>
      <c r="I1130" s="89"/>
      <c r="J1130" s="89"/>
      <c r="K1130" s="89"/>
      <c r="L1130" s="89"/>
      <c r="M1130" s="89"/>
      <c r="N1130" s="89"/>
      <c r="O1130" s="89"/>
      <c r="P1130" s="89"/>
      <c r="Q1130" s="89"/>
      <c r="R1130" s="89"/>
      <c r="S1130" s="89"/>
      <c r="T1130" s="89"/>
      <c r="U1130" s="89"/>
      <c r="V1130" s="89"/>
      <c r="W1130" s="89"/>
      <c r="X1130" s="89"/>
      <c r="Y1130" s="89"/>
      <c r="Z1130" s="89"/>
      <c r="AA1130" s="89"/>
      <c r="AB1130" s="89"/>
      <c r="AC1130" s="89"/>
    </row>
    <row r="1131">
      <c r="H1131" s="89"/>
      <c r="I1131" s="89"/>
      <c r="J1131" s="89"/>
      <c r="K1131" s="89"/>
      <c r="L1131" s="89"/>
      <c r="M1131" s="89"/>
      <c r="N1131" s="89"/>
      <c r="O1131" s="89"/>
      <c r="P1131" s="89"/>
      <c r="Q1131" s="89"/>
      <c r="R1131" s="89"/>
      <c r="S1131" s="89"/>
      <c r="T1131" s="89"/>
      <c r="U1131" s="89"/>
      <c r="V1131" s="89"/>
      <c r="W1131" s="89"/>
      <c r="X1131" s="89"/>
      <c r="Y1131" s="89"/>
      <c r="Z1131" s="89"/>
      <c r="AA1131" s="89"/>
      <c r="AB1131" s="89"/>
      <c r="AC1131" s="89"/>
    </row>
    <row r="1132">
      <c r="H1132" s="89"/>
      <c r="I1132" s="89"/>
      <c r="J1132" s="89"/>
      <c r="K1132" s="89"/>
      <c r="L1132" s="89"/>
      <c r="M1132" s="89"/>
      <c r="N1132" s="89"/>
      <c r="O1132" s="89"/>
      <c r="P1132" s="89"/>
      <c r="Q1132" s="89"/>
      <c r="R1132" s="89"/>
      <c r="S1132" s="89"/>
      <c r="T1132" s="89"/>
      <c r="U1132" s="89"/>
      <c r="V1132" s="89"/>
      <c r="W1132" s="89"/>
      <c r="X1132" s="89"/>
      <c r="Y1132" s="89"/>
      <c r="Z1132" s="89"/>
      <c r="AA1132" s="89"/>
      <c r="AB1132" s="89"/>
      <c r="AC1132" s="89"/>
    </row>
    <row r="1133">
      <c r="H1133" s="89"/>
      <c r="I1133" s="89"/>
      <c r="J1133" s="89"/>
      <c r="K1133" s="89"/>
      <c r="L1133" s="89"/>
      <c r="M1133" s="89"/>
      <c r="N1133" s="89"/>
      <c r="O1133" s="89"/>
      <c r="P1133" s="89"/>
      <c r="Q1133" s="89"/>
      <c r="R1133" s="89"/>
      <c r="S1133" s="89"/>
      <c r="T1133" s="89"/>
      <c r="U1133" s="89"/>
      <c r="V1133" s="89"/>
      <c r="W1133" s="89"/>
      <c r="X1133" s="89"/>
      <c r="Y1133" s="89"/>
      <c r="Z1133" s="89"/>
      <c r="AA1133" s="89"/>
      <c r="AB1133" s="89"/>
      <c r="AC1133" s="89"/>
    </row>
    <row r="1134">
      <c r="H1134" s="89"/>
      <c r="I1134" s="89"/>
      <c r="J1134" s="89"/>
      <c r="K1134" s="89"/>
      <c r="L1134" s="89"/>
      <c r="M1134" s="89"/>
      <c r="N1134" s="89"/>
      <c r="O1134" s="89"/>
      <c r="P1134" s="89"/>
      <c r="Q1134" s="89"/>
      <c r="R1134" s="89"/>
      <c r="S1134" s="89"/>
      <c r="T1134" s="89"/>
      <c r="U1134" s="89"/>
      <c r="V1134" s="89"/>
      <c r="W1134" s="89"/>
      <c r="X1134" s="89"/>
      <c r="Y1134" s="89"/>
      <c r="Z1134" s="89"/>
      <c r="AA1134" s="89"/>
      <c r="AB1134" s="89"/>
      <c r="AC1134" s="89"/>
    </row>
    <row r="1135">
      <c r="H1135" s="89"/>
      <c r="I1135" s="89"/>
      <c r="J1135" s="89"/>
      <c r="K1135" s="89"/>
      <c r="L1135" s="89"/>
      <c r="M1135" s="89"/>
      <c r="N1135" s="89"/>
      <c r="O1135" s="89"/>
      <c r="P1135" s="89"/>
      <c r="Q1135" s="89"/>
      <c r="R1135" s="89"/>
      <c r="S1135" s="89"/>
      <c r="T1135" s="89"/>
      <c r="U1135" s="89"/>
      <c r="V1135" s="89"/>
      <c r="W1135" s="89"/>
      <c r="X1135" s="89"/>
      <c r="Y1135" s="89"/>
      <c r="Z1135" s="89"/>
      <c r="AA1135" s="89"/>
      <c r="AB1135" s="89"/>
      <c r="AC1135" s="89"/>
    </row>
    <row r="1136">
      <c r="H1136" s="89"/>
      <c r="I1136" s="89"/>
      <c r="J1136" s="89"/>
      <c r="K1136" s="89"/>
      <c r="L1136" s="89"/>
      <c r="M1136" s="89"/>
      <c r="N1136" s="89"/>
      <c r="O1136" s="89"/>
      <c r="P1136" s="89"/>
      <c r="Q1136" s="89"/>
      <c r="R1136" s="89"/>
      <c r="S1136" s="89"/>
      <c r="T1136" s="89"/>
      <c r="U1136" s="89"/>
      <c r="V1136" s="89"/>
      <c r="W1136" s="89"/>
      <c r="X1136" s="89"/>
      <c r="Y1136" s="89"/>
      <c r="Z1136" s="89"/>
      <c r="AA1136" s="89"/>
      <c r="AB1136" s="89"/>
      <c r="AC1136" s="89"/>
    </row>
  </sheetData>
  <hyperlinks>
    <hyperlink r:id="rId1" ref="B35"/>
    <hyperlink r:id="rId2" ref="B36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43"/>
    <col customWidth="1" min="2" max="2" width="9.71"/>
    <col customWidth="1" min="3" max="3" width="18.0"/>
    <col customWidth="1" min="4" max="4" width="16.14"/>
  </cols>
  <sheetData>
    <row r="1">
      <c r="A1" s="99" t="s">
        <v>18</v>
      </c>
      <c r="B1" s="99" t="s">
        <v>70</v>
      </c>
      <c r="C1" s="99" t="s">
        <v>71</v>
      </c>
      <c r="D1" s="99" t="s">
        <v>72</v>
      </c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</row>
    <row r="2">
      <c r="A2" s="161" t="s">
        <v>73</v>
      </c>
      <c r="B2" s="162">
        <v>1.0</v>
      </c>
      <c r="C2" s="163">
        <v>44471.0</v>
      </c>
      <c r="D2" s="164">
        <v>44445.0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</row>
    <row r="3">
      <c r="A3" s="165" t="s">
        <v>74</v>
      </c>
      <c r="B3" s="166">
        <v>1.0</v>
      </c>
      <c r="C3" s="167">
        <v>44474.0</v>
      </c>
      <c r="D3" s="168">
        <v>44475.0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</row>
    <row r="4">
      <c r="A4" s="161" t="s">
        <v>75</v>
      </c>
      <c r="B4" s="162">
        <v>2.0</v>
      </c>
      <c r="C4" s="163">
        <v>44472.0</v>
      </c>
      <c r="D4" s="164">
        <v>44475.0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</row>
    <row r="5">
      <c r="A5" s="165" t="s">
        <v>30</v>
      </c>
      <c r="B5" s="169">
        <v>3.0</v>
      </c>
      <c r="C5" s="170">
        <v>44474.0</v>
      </c>
      <c r="D5" s="168">
        <v>44475.0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>
      <c r="A6" s="171" t="s">
        <v>76</v>
      </c>
      <c r="B6" s="172">
        <v>4.0</v>
      </c>
      <c r="C6" s="173">
        <v>44474.0</v>
      </c>
      <c r="D6" s="164">
        <v>44475.0</v>
      </c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>
      <c r="A7" s="165" t="s">
        <v>29</v>
      </c>
      <c r="B7" s="169">
        <v>1.0</v>
      </c>
      <c r="C7" s="168">
        <v>44492.0</v>
      </c>
      <c r="D7" s="168">
        <v>44496.0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>
      <c r="A8" s="174" t="s">
        <v>77</v>
      </c>
      <c r="B8" s="172">
        <v>2.0</v>
      </c>
      <c r="C8" s="175">
        <v>44489.0</v>
      </c>
      <c r="D8" s="164">
        <v>44496.0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>
      <c r="A9" s="176" t="s">
        <v>78</v>
      </c>
      <c r="B9" s="169">
        <v>3.0</v>
      </c>
      <c r="C9" s="170">
        <v>44486.0</v>
      </c>
      <c r="D9" s="177">
        <v>44496.0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>
      <c r="A10" s="178"/>
      <c r="B10" s="178"/>
      <c r="C10" s="179"/>
      <c r="D10" s="180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>
      <c r="A11" s="181" t="s">
        <v>79</v>
      </c>
      <c r="B11" s="182">
        <v>1.0</v>
      </c>
      <c r="C11" s="183">
        <v>44508.0</v>
      </c>
      <c r="D11" s="183">
        <v>44538.0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>
      <c r="A12" s="178"/>
      <c r="B12" s="184"/>
      <c r="C12" s="185"/>
      <c r="D12" s="185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  <row r="13">
      <c r="A13" s="186" t="s">
        <v>80</v>
      </c>
      <c r="B13" s="169">
        <v>1.0</v>
      </c>
      <c r="C13" s="187">
        <v>44516.0</v>
      </c>
      <c r="D13" s="187">
        <v>44538.0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</row>
    <row r="14">
      <c r="A14" s="178"/>
      <c r="B14" s="184"/>
      <c r="C14" s="185"/>
      <c r="D14" s="185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</row>
    <row r="15">
      <c r="A15" s="188" t="s">
        <v>81</v>
      </c>
      <c r="B15" s="169">
        <v>1.0</v>
      </c>
      <c r="C15" s="187">
        <v>44524.0</v>
      </c>
      <c r="D15" s="187">
        <v>44538.0</v>
      </c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r="16">
      <c r="A16" s="189" t="s">
        <v>82</v>
      </c>
      <c r="B16" s="172">
        <v>2.0</v>
      </c>
      <c r="C16" s="190">
        <v>44524.0</v>
      </c>
      <c r="D16" s="190">
        <v>44538.0</v>
      </c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</row>
    <row r="17">
      <c r="A17" s="84"/>
      <c r="B17" s="68"/>
      <c r="C17" s="191"/>
      <c r="D17" s="191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</row>
    <row r="18">
      <c r="A18" s="189" t="s">
        <v>83</v>
      </c>
      <c r="B18" s="192">
        <v>1.0</v>
      </c>
      <c r="C18" s="193">
        <v>44532.0</v>
      </c>
      <c r="D18" s="193">
        <v>44538.0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</row>
    <row r="19">
      <c r="A19" s="188" t="s">
        <v>84</v>
      </c>
      <c r="B19" s="169">
        <v>2.0</v>
      </c>
      <c r="C19" s="187">
        <v>44532.0</v>
      </c>
      <c r="D19" s="187">
        <v>44538.0</v>
      </c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</row>
    <row r="20">
      <c r="A20" s="178"/>
      <c r="B20" s="184"/>
      <c r="C20" s="185"/>
      <c r="D20" s="185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</row>
    <row r="21">
      <c r="A21" s="194" t="s">
        <v>85</v>
      </c>
      <c r="B21" s="195">
        <v>1.0</v>
      </c>
      <c r="C21" s="196">
        <v>44544.0</v>
      </c>
      <c r="D21" s="197">
        <v>44538.0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</row>
    <row r="22">
      <c r="A22" s="198" t="s">
        <v>86</v>
      </c>
      <c r="B22" s="199">
        <v>2.0</v>
      </c>
      <c r="C22" s="196">
        <v>44544.0</v>
      </c>
      <c r="D22" s="200">
        <v>44538.0</v>
      </c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</row>
    <row r="23">
      <c r="A23" s="201" t="s">
        <v>87</v>
      </c>
      <c r="B23" s="195">
        <v>3.0</v>
      </c>
      <c r="C23" s="196">
        <v>44544.0</v>
      </c>
      <c r="D23" s="197">
        <v>44538.0</v>
      </c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</row>
    <row r="24">
      <c r="A24" s="202" t="s">
        <v>88</v>
      </c>
      <c r="B24" s="203">
        <v>4.0</v>
      </c>
      <c r="C24" s="204">
        <v>44540.0</v>
      </c>
      <c r="D24" s="205">
        <v>44538.0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</row>
    <row r="25">
      <c r="A25" s="68"/>
      <c r="B25" s="68"/>
      <c r="C25" s="191"/>
      <c r="D25" s="191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</row>
    <row r="26">
      <c r="A26" s="202" t="s">
        <v>89</v>
      </c>
      <c r="B26" s="206">
        <v>1.0</v>
      </c>
      <c r="C26" s="207">
        <v>44591.0</v>
      </c>
      <c r="D26" s="207">
        <v>44591.0</v>
      </c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</row>
    <row r="27">
      <c r="A27" s="202" t="s">
        <v>90</v>
      </c>
      <c r="B27" s="206">
        <v>2.0</v>
      </c>
      <c r="C27" s="207">
        <v>44591.0</v>
      </c>
      <c r="D27" s="207">
        <v>44591.0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</row>
    <row r="28">
      <c r="A28" s="202" t="s">
        <v>91</v>
      </c>
      <c r="B28" s="206">
        <v>3.0</v>
      </c>
      <c r="C28" s="207">
        <v>44591.0</v>
      </c>
      <c r="D28" s="207">
        <v>44591.0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</row>
    <row r="29">
      <c r="A29" s="208"/>
      <c r="B29" s="209"/>
      <c r="C29" s="210"/>
      <c r="D29" s="211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</row>
    <row r="30">
      <c r="A30" s="202" t="s">
        <v>92</v>
      </c>
      <c r="B30" s="206">
        <v>1.0</v>
      </c>
      <c r="C30" s="210">
        <v>44596.0</v>
      </c>
      <c r="D30" s="211">
        <v>44597.0</v>
      </c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</row>
    <row r="31">
      <c r="A31" s="202" t="s">
        <v>93</v>
      </c>
      <c r="B31" s="206">
        <v>2.0</v>
      </c>
      <c r="C31" s="210">
        <v>44596.0</v>
      </c>
      <c r="D31" s="211">
        <v>44597.0</v>
      </c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</row>
    <row r="32">
      <c r="A32" s="202" t="s">
        <v>94</v>
      </c>
      <c r="B32" s="206">
        <v>3.0</v>
      </c>
      <c r="C32" s="210">
        <v>44596.0</v>
      </c>
      <c r="D32" s="211">
        <v>44597.0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>
      <c r="A33" s="202" t="s">
        <v>95</v>
      </c>
      <c r="B33" s="206">
        <v>4.0</v>
      </c>
      <c r="C33" s="210">
        <v>44596.0</v>
      </c>
      <c r="D33" s="211">
        <v>44597.0</v>
      </c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</row>
    <row r="34">
      <c r="A34" s="212"/>
      <c r="B34" s="213"/>
      <c r="C34" s="214"/>
      <c r="D34" s="214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</row>
    <row r="35">
      <c r="A35" s="215" t="s">
        <v>96</v>
      </c>
      <c r="B35" s="216">
        <v>1.0</v>
      </c>
      <c r="C35" s="210">
        <v>44603.0</v>
      </c>
      <c r="D35" s="217">
        <v>44629.0</v>
      </c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</row>
    <row r="36">
      <c r="A36" s="218" t="s">
        <v>97</v>
      </c>
      <c r="B36" s="219">
        <v>2.0</v>
      </c>
      <c r="C36" s="210">
        <v>44603.0</v>
      </c>
      <c r="D36" s="220">
        <v>44629.0</v>
      </c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</row>
    <row r="37">
      <c r="A37" s="215" t="s">
        <v>98</v>
      </c>
      <c r="B37" s="216">
        <v>3.0</v>
      </c>
      <c r="C37" s="210">
        <v>44603.0</v>
      </c>
      <c r="D37" s="217">
        <v>44629.0</v>
      </c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</row>
    <row r="38">
      <c r="A38" s="212"/>
      <c r="B38" s="213"/>
      <c r="C38" s="214"/>
      <c r="D38" s="214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>
      <c r="A39" s="221" t="s">
        <v>99</v>
      </c>
      <c r="B39" s="216">
        <v>1.0</v>
      </c>
      <c r="C39" s="207">
        <v>44608.0</v>
      </c>
      <c r="D39" s="207">
        <v>44629.0</v>
      </c>
      <c r="E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</row>
    <row r="40">
      <c r="A40" s="221" t="s">
        <v>100</v>
      </c>
      <c r="B40" s="216">
        <v>2.0</v>
      </c>
      <c r="C40" s="222">
        <v>44608.0</v>
      </c>
      <c r="D40" s="207">
        <v>44629.0</v>
      </c>
      <c r="E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>
      <c r="A41" s="223" t="s">
        <v>101</v>
      </c>
      <c r="B41" s="213">
        <v>1.0</v>
      </c>
      <c r="C41" s="210">
        <v>44608.0</v>
      </c>
      <c r="D41" s="211">
        <v>44629.0</v>
      </c>
      <c r="E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</row>
    <row r="42">
      <c r="A42" s="212"/>
      <c r="B42" s="213"/>
      <c r="C42" s="214"/>
      <c r="D42" s="214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</row>
    <row r="43">
      <c r="A43" s="224" t="s">
        <v>102</v>
      </c>
      <c r="B43" s="225">
        <v>2.0</v>
      </c>
      <c r="C43" s="226">
        <v>44616.0</v>
      </c>
      <c r="D43" s="211">
        <v>44629.0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</row>
    <row r="44">
      <c r="A44" s="227" t="s">
        <v>103</v>
      </c>
      <c r="B44" s="213">
        <v>3.0</v>
      </c>
      <c r="C44" s="226">
        <v>44608.0</v>
      </c>
      <c r="D44" s="211">
        <v>44629.0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  <row r="45">
      <c r="A45" s="224" t="s">
        <v>104</v>
      </c>
      <c r="B45" s="225">
        <v>4.0</v>
      </c>
      <c r="C45" s="226">
        <v>44608.0</v>
      </c>
      <c r="D45" s="211">
        <v>44629.0</v>
      </c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</row>
    <row r="46">
      <c r="A46" s="212"/>
      <c r="B46" s="213"/>
      <c r="C46" s="214"/>
      <c r="D46" s="214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</row>
    <row r="47">
      <c r="A47" s="223" t="s">
        <v>105</v>
      </c>
      <c r="B47" s="213">
        <v>5.0</v>
      </c>
      <c r="C47" s="226">
        <v>44616.0</v>
      </c>
      <c r="D47" s="211">
        <v>44629.0</v>
      </c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</row>
    <row r="48">
      <c r="A48" s="223" t="s">
        <v>106</v>
      </c>
      <c r="B48" s="213">
        <v>6.0</v>
      </c>
      <c r="C48" s="226">
        <v>44616.0</v>
      </c>
      <c r="D48" s="211">
        <v>44629.0</v>
      </c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</row>
    <row r="49">
      <c r="A49" s="223" t="s">
        <v>107</v>
      </c>
      <c r="B49" s="213">
        <v>7.0</v>
      </c>
      <c r="C49" s="226">
        <v>44616.0</v>
      </c>
      <c r="D49" s="211">
        <v>44629.0</v>
      </c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</row>
    <row r="50">
      <c r="A50" s="212"/>
      <c r="B50" s="213"/>
      <c r="C50" s="214"/>
      <c r="D50" s="214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</row>
    <row r="51">
      <c r="A51" s="224" t="s">
        <v>108</v>
      </c>
      <c r="B51" s="225">
        <v>8.0</v>
      </c>
      <c r="C51" s="226">
        <v>44624.0</v>
      </c>
      <c r="D51" s="211">
        <v>44629.0</v>
      </c>
      <c r="E51" s="115"/>
      <c r="F51" s="115"/>
      <c r="G51" s="115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</row>
    <row r="52">
      <c r="A52" s="227" t="s">
        <v>109</v>
      </c>
      <c r="B52" s="213">
        <v>9.0</v>
      </c>
      <c r="C52" s="226">
        <v>44624.0</v>
      </c>
      <c r="D52" s="211">
        <v>44629.0</v>
      </c>
      <c r="E52" s="89"/>
      <c r="F52" s="115"/>
      <c r="G52" s="115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</row>
    <row r="53">
      <c r="A53" s="224" t="s">
        <v>110</v>
      </c>
      <c r="B53" s="225">
        <v>10.0</v>
      </c>
      <c r="C53" s="226">
        <v>44624.0</v>
      </c>
      <c r="D53" s="211">
        <v>44629.0</v>
      </c>
      <c r="E53" s="89"/>
      <c r="F53" s="115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</row>
    <row r="54">
      <c r="A54" s="212"/>
      <c r="B54" s="213"/>
      <c r="C54" s="214"/>
      <c r="D54" s="214"/>
      <c r="E54" s="89"/>
      <c r="F54" s="115"/>
      <c r="G54" s="115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</row>
    <row r="55">
      <c r="A55" s="84" t="s">
        <v>111</v>
      </c>
      <c r="B55" s="225">
        <v>11.0</v>
      </c>
      <c r="C55" s="226">
        <v>44631.0</v>
      </c>
      <c r="D55" s="211">
        <v>44629.0</v>
      </c>
      <c r="E55" s="89"/>
      <c r="F55" s="89"/>
      <c r="G55" s="115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</row>
    <row r="56">
      <c r="A56" s="84" t="s">
        <v>112</v>
      </c>
      <c r="B56" s="225">
        <v>12.0</v>
      </c>
      <c r="C56" s="226">
        <v>44639.0</v>
      </c>
      <c r="D56" s="211">
        <v>44669.0</v>
      </c>
      <c r="E56" s="89"/>
      <c r="F56" s="115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</row>
    <row r="57">
      <c r="A57" s="212" t="s">
        <v>113</v>
      </c>
      <c r="B57" s="225">
        <v>13.0</v>
      </c>
      <c r="C57" s="226">
        <v>44639.0</v>
      </c>
      <c r="D57" s="211">
        <v>44669.0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</row>
    <row r="58">
      <c r="A58" s="84" t="s">
        <v>114</v>
      </c>
      <c r="B58" s="225">
        <v>14.0</v>
      </c>
      <c r="C58" s="226">
        <v>44647.0</v>
      </c>
      <c r="D58" s="211">
        <v>44669.0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</row>
    <row r="59">
      <c r="A59" s="212" t="s">
        <v>115</v>
      </c>
      <c r="B59" s="225">
        <v>15.0</v>
      </c>
      <c r="C59" s="226">
        <v>44647.0</v>
      </c>
      <c r="D59" s="211">
        <v>44669.0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</row>
    <row r="60">
      <c r="A60" s="84" t="s">
        <v>116</v>
      </c>
      <c r="B60" s="225">
        <v>16.0</v>
      </c>
      <c r="C60" s="226">
        <v>44655.0</v>
      </c>
      <c r="D60" s="211">
        <v>44669.0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</row>
    <row r="61">
      <c r="A61" s="84" t="s">
        <v>117</v>
      </c>
      <c r="B61" s="225">
        <v>17.0</v>
      </c>
      <c r="C61" s="226">
        <v>44655.0</v>
      </c>
      <c r="D61" s="211">
        <v>44669.0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</row>
    <row r="62">
      <c r="A62" s="212" t="s">
        <v>118</v>
      </c>
      <c r="B62" s="225">
        <v>18.0</v>
      </c>
      <c r="C62" s="226">
        <v>44655.0</v>
      </c>
      <c r="D62" s="211">
        <v>44669.0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</row>
    <row r="63">
      <c r="A63" s="89"/>
      <c r="B63" s="89"/>
      <c r="C63" s="228"/>
      <c r="D63" s="228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</row>
    <row r="64">
      <c r="A64" s="89"/>
      <c r="B64" s="89"/>
      <c r="C64" s="228"/>
      <c r="D64" s="228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</row>
    <row r="65">
      <c r="A65" s="89"/>
      <c r="B65" s="89"/>
      <c r="C65" s="228"/>
      <c r="D65" s="228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</row>
    <row r="66">
      <c r="A66" s="89"/>
      <c r="B66" s="89"/>
      <c r="C66" s="228"/>
      <c r="D66" s="228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>
      <c r="A67" s="89"/>
      <c r="B67" s="89"/>
      <c r="C67" s="228"/>
      <c r="D67" s="228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</row>
    <row r="68">
      <c r="A68" s="89"/>
      <c r="B68" s="89"/>
      <c r="C68" s="228"/>
      <c r="D68" s="228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</row>
    <row r="69">
      <c r="A69" s="89"/>
      <c r="B69" s="89"/>
      <c r="C69" s="228"/>
      <c r="D69" s="228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</row>
    <row r="70">
      <c r="A70" s="89"/>
      <c r="B70" s="89"/>
      <c r="C70" s="228"/>
      <c r="D70" s="228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</row>
    <row r="71">
      <c r="A71" s="89"/>
      <c r="B71" s="89"/>
      <c r="C71" s="228"/>
      <c r="D71" s="228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</row>
    <row r="72">
      <c r="A72" s="89"/>
      <c r="B72" s="89"/>
      <c r="C72" s="228"/>
      <c r="D72" s="228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</row>
    <row r="73">
      <c r="A73" s="89"/>
      <c r="B73" s="89"/>
      <c r="C73" s="228"/>
      <c r="D73" s="228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</row>
    <row r="74">
      <c r="A74" s="89"/>
      <c r="B74" s="89"/>
      <c r="C74" s="228"/>
      <c r="D74" s="228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</row>
    <row r="75">
      <c r="A75" s="89"/>
      <c r="B75" s="89"/>
      <c r="C75" s="228"/>
      <c r="D75" s="22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</row>
    <row r="76">
      <c r="A76" s="89"/>
      <c r="B76" s="89"/>
      <c r="C76" s="228"/>
      <c r="D76" s="22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</row>
    <row r="77">
      <c r="A77" s="89"/>
      <c r="B77" s="89"/>
      <c r="C77" s="228"/>
      <c r="D77" s="22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</row>
    <row r="78">
      <c r="A78" s="89"/>
      <c r="B78" s="89"/>
      <c r="C78" s="228"/>
      <c r="D78" s="22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</row>
    <row r="79">
      <c r="A79" s="89"/>
      <c r="B79" s="89"/>
      <c r="C79" s="228"/>
      <c r="D79" s="22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</row>
    <row r="80">
      <c r="A80" s="89"/>
      <c r="B80" s="89"/>
      <c r="C80" s="228"/>
      <c r="D80" s="22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</row>
    <row r="81">
      <c r="A81" s="89"/>
      <c r="B81" s="89"/>
      <c r="C81" s="228"/>
      <c r="D81" s="22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</row>
    <row r="82">
      <c r="A82" s="89"/>
      <c r="B82" s="89"/>
      <c r="C82" s="228"/>
      <c r="D82" s="228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</row>
    <row r="83">
      <c r="A83" s="89"/>
      <c r="B83" s="89"/>
      <c r="C83" s="228"/>
      <c r="D83" s="22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</row>
    <row r="84">
      <c r="A84" s="89"/>
      <c r="B84" s="89"/>
      <c r="C84" s="228"/>
      <c r="D84" s="22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</row>
    <row r="85">
      <c r="A85" s="89"/>
      <c r="B85" s="89"/>
      <c r="C85" s="228"/>
      <c r="D85" s="22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</row>
    <row r="86">
      <c r="A86" s="89"/>
      <c r="B86" s="89"/>
      <c r="C86" s="228"/>
      <c r="D86" s="22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</row>
    <row r="87">
      <c r="A87" s="89"/>
      <c r="B87" s="89"/>
      <c r="C87" s="228"/>
      <c r="D87" s="22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</row>
    <row r="88">
      <c r="A88" s="89"/>
      <c r="B88" s="89"/>
      <c r="C88" s="228"/>
      <c r="D88" s="22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</row>
    <row r="89">
      <c r="A89" s="89"/>
      <c r="B89" s="89"/>
      <c r="C89" s="228"/>
      <c r="D89" s="228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</row>
    <row r="90">
      <c r="A90" s="89"/>
      <c r="B90" s="89"/>
      <c r="C90" s="228"/>
      <c r="D90" s="22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</row>
    <row r="91">
      <c r="A91" s="89"/>
      <c r="B91" s="89"/>
      <c r="C91" s="228"/>
      <c r="D91" s="22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</row>
    <row r="92">
      <c r="A92" s="89"/>
      <c r="B92" s="89"/>
      <c r="C92" s="228"/>
      <c r="D92" s="22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</row>
    <row r="93">
      <c r="A93" s="89"/>
      <c r="B93" s="89"/>
      <c r="C93" s="228"/>
      <c r="D93" s="22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</row>
    <row r="94">
      <c r="A94" s="89"/>
      <c r="B94" s="89"/>
      <c r="C94" s="228"/>
      <c r="D94" s="22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</row>
    <row r="95">
      <c r="A95" s="89"/>
      <c r="B95" s="89"/>
      <c r="C95" s="228"/>
      <c r="D95" s="22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</row>
    <row r="96">
      <c r="A96" s="89"/>
      <c r="B96" s="89"/>
      <c r="C96" s="228"/>
      <c r="D96" s="228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</row>
    <row r="97">
      <c r="A97" s="89"/>
      <c r="B97" s="89"/>
      <c r="C97" s="228"/>
      <c r="D97" s="228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</row>
    <row r="98">
      <c r="A98" s="89"/>
      <c r="B98" s="89"/>
      <c r="C98" s="228"/>
      <c r="D98" s="228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</row>
    <row r="99">
      <c r="A99" s="89"/>
      <c r="B99" s="89"/>
      <c r="C99" s="228"/>
      <c r="D99" s="228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</row>
    <row r="100">
      <c r="A100" s="89"/>
      <c r="B100" s="89"/>
      <c r="C100" s="228"/>
      <c r="D100" s="228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</row>
    <row r="101">
      <c r="A101" s="89"/>
      <c r="B101" s="89"/>
      <c r="C101" s="228"/>
      <c r="D101" s="228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</row>
    <row r="102">
      <c r="A102" s="89"/>
      <c r="B102" s="89"/>
      <c r="C102" s="228"/>
      <c r="D102" s="228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</row>
    <row r="103">
      <c r="A103" s="89"/>
      <c r="B103" s="89"/>
      <c r="C103" s="228"/>
      <c r="D103" s="228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</row>
    <row r="104">
      <c r="A104" s="89"/>
      <c r="B104" s="89"/>
      <c r="C104" s="228"/>
      <c r="D104" s="228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</row>
    <row r="105">
      <c r="A105" s="89"/>
      <c r="B105" s="89"/>
      <c r="C105" s="228"/>
      <c r="D105" s="228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</row>
    <row r="106">
      <c r="A106" s="89"/>
      <c r="B106" s="89"/>
      <c r="C106" s="228"/>
      <c r="D106" s="228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</row>
    <row r="107">
      <c r="A107" s="89"/>
      <c r="B107" s="89"/>
      <c r="C107" s="228"/>
      <c r="D107" s="228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</row>
    <row r="108">
      <c r="A108" s="89"/>
      <c r="B108" s="89"/>
      <c r="C108" s="228"/>
      <c r="D108" s="228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</row>
    <row r="109">
      <c r="A109" s="89"/>
      <c r="B109" s="89"/>
      <c r="C109" s="228"/>
      <c r="D109" s="228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</row>
    <row r="110">
      <c r="A110" s="89"/>
      <c r="B110" s="89"/>
      <c r="C110" s="228"/>
      <c r="D110" s="228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</row>
    <row r="111">
      <c r="A111" s="89"/>
      <c r="B111" s="89"/>
      <c r="C111" s="228"/>
      <c r="D111" s="228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</row>
    <row r="112">
      <c r="A112" s="89"/>
      <c r="B112" s="89"/>
      <c r="C112" s="228"/>
      <c r="D112" s="228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</row>
    <row r="113">
      <c r="A113" s="89"/>
      <c r="B113" s="89"/>
      <c r="C113" s="228"/>
      <c r="D113" s="228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</row>
    <row r="114">
      <c r="A114" s="89"/>
      <c r="B114" s="89"/>
      <c r="C114" s="228"/>
      <c r="D114" s="228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</row>
    <row r="115">
      <c r="A115" s="89"/>
      <c r="B115" s="89"/>
      <c r="C115" s="228"/>
      <c r="D115" s="228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</row>
    <row r="116">
      <c r="A116" s="89"/>
      <c r="B116" s="89"/>
      <c r="C116" s="228"/>
      <c r="D116" s="228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</row>
    <row r="117">
      <c r="A117" s="89"/>
      <c r="B117" s="89"/>
      <c r="C117" s="228"/>
      <c r="D117" s="228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</row>
    <row r="118">
      <c r="A118" s="89"/>
      <c r="B118" s="89"/>
      <c r="C118" s="228"/>
      <c r="D118" s="228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</row>
    <row r="119">
      <c r="A119" s="89"/>
      <c r="B119" s="89"/>
      <c r="C119" s="228"/>
      <c r="D119" s="228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</row>
    <row r="120">
      <c r="A120" s="89"/>
      <c r="B120" s="89"/>
      <c r="C120" s="228"/>
      <c r="D120" s="228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</row>
    <row r="121">
      <c r="A121" s="89"/>
      <c r="B121" s="89"/>
      <c r="C121" s="228"/>
      <c r="D121" s="228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</row>
    <row r="122">
      <c r="A122" s="89"/>
      <c r="B122" s="89"/>
      <c r="C122" s="228"/>
      <c r="D122" s="228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</row>
    <row r="123">
      <c r="A123" s="89"/>
      <c r="B123" s="89"/>
      <c r="C123" s="228"/>
      <c r="D123" s="228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</row>
    <row r="124">
      <c r="A124" s="89"/>
      <c r="B124" s="89"/>
      <c r="C124" s="228"/>
      <c r="D124" s="228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</row>
    <row r="125">
      <c r="A125" s="89"/>
      <c r="B125" s="89"/>
      <c r="C125" s="228"/>
      <c r="D125" s="228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</row>
    <row r="126">
      <c r="A126" s="89"/>
      <c r="B126" s="89"/>
      <c r="C126" s="228"/>
      <c r="D126" s="228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</row>
    <row r="127">
      <c r="A127" s="89"/>
      <c r="B127" s="89"/>
      <c r="C127" s="228"/>
      <c r="D127" s="228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</row>
    <row r="128">
      <c r="A128" s="89"/>
      <c r="B128" s="89"/>
      <c r="C128" s="228"/>
      <c r="D128" s="228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</row>
    <row r="129">
      <c r="A129" s="89"/>
      <c r="B129" s="89"/>
      <c r="C129" s="228"/>
      <c r="D129" s="228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</row>
    <row r="130">
      <c r="A130" s="89"/>
      <c r="B130" s="89"/>
      <c r="C130" s="228"/>
      <c r="D130" s="228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</row>
    <row r="131">
      <c r="A131" s="89"/>
      <c r="B131" s="89"/>
      <c r="C131" s="228"/>
      <c r="D131" s="228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</row>
    <row r="132">
      <c r="A132" s="89"/>
      <c r="B132" s="89"/>
      <c r="C132" s="228"/>
      <c r="D132" s="228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</row>
    <row r="133">
      <c r="A133" s="89"/>
      <c r="B133" s="89"/>
      <c r="C133" s="228"/>
      <c r="D133" s="228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</row>
    <row r="134">
      <c r="A134" s="89"/>
      <c r="B134" s="89"/>
      <c r="C134" s="228"/>
      <c r="D134" s="228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</row>
    <row r="135">
      <c r="A135" s="89"/>
      <c r="B135" s="89"/>
      <c r="C135" s="228"/>
      <c r="D135" s="228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</row>
    <row r="136">
      <c r="A136" s="89"/>
      <c r="B136" s="89"/>
      <c r="C136" s="228"/>
      <c r="D136" s="228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</row>
    <row r="137">
      <c r="A137" s="89"/>
      <c r="B137" s="89"/>
      <c r="C137" s="228"/>
      <c r="D137" s="228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</row>
    <row r="138">
      <c r="A138" s="89"/>
      <c r="B138" s="89"/>
      <c r="C138" s="228"/>
      <c r="D138" s="228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</row>
    <row r="139">
      <c r="A139" s="89"/>
      <c r="B139" s="89"/>
      <c r="C139" s="228"/>
      <c r="D139" s="228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</row>
    <row r="140">
      <c r="A140" s="89"/>
      <c r="B140" s="89"/>
      <c r="C140" s="228"/>
      <c r="D140" s="228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</row>
    <row r="141">
      <c r="A141" s="89"/>
      <c r="B141" s="89"/>
      <c r="C141" s="228"/>
      <c r="D141" s="228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</row>
    <row r="142">
      <c r="A142" s="89"/>
      <c r="B142" s="89"/>
      <c r="C142" s="228"/>
      <c r="D142" s="228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</row>
    <row r="143">
      <c r="A143" s="89"/>
      <c r="B143" s="89"/>
      <c r="C143" s="228"/>
      <c r="D143" s="228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</row>
    <row r="144">
      <c r="A144" s="89"/>
      <c r="B144" s="89"/>
      <c r="C144" s="228"/>
      <c r="D144" s="228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</row>
    <row r="145">
      <c r="A145" s="89"/>
      <c r="B145" s="89"/>
      <c r="C145" s="228"/>
      <c r="D145" s="228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</row>
    <row r="146">
      <c r="A146" s="89"/>
      <c r="B146" s="89"/>
      <c r="C146" s="228"/>
      <c r="D146" s="228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</row>
    <row r="147">
      <c r="A147" s="89"/>
      <c r="B147" s="89"/>
      <c r="C147" s="228"/>
      <c r="D147" s="228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</row>
    <row r="148">
      <c r="A148" s="89"/>
      <c r="B148" s="89"/>
      <c r="C148" s="228"/>
      <c r="D148" s="228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</row>
    <row r="149">
      <c r="A149" s="89"/>
      <c r="B149" s="89"/>
      <c r="C149" s="228"/>
      <c r="D149" s="228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</row>
    <row r="150">
      <c r="A150" s="89"/>
      <c r="B150" s="89"/>
      <c r="C150" s="228"/>
      <c r="D150" s="228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</row>
    <row r="151">
      <c r="A151" s="89"/>
      <c r="B151" s="89"/>
      <c r="C151" s="228"/>
      <c r="D151" s="228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</row>
    <row r="152">
      <c r="A152" s="89"/>
      <c r="B152" s="89"/>
      <c r="C152" s="228"/>
      <c r="D152" s="228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</row>
    <row r="153">
      <c r="A153" s="89"/>
      <c r="B153" s="89"/>
      <c r="C153" s="228"/>
      <c r="D153" s="228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</row>
    <row r="154">
      <c r="A154" s="89"/>
      <c r="B154" s="89"/>
      <c r="C154" s="228"/>
      <c r="D154" s="228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</row>
    <row r="155">
      <c r="A155" s="89"/>
      <c r="B155" s="89"/>
      <c r="C155" s="228"/>
      <c r="D155" s="228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</row>
    <row r="156">
      <c r="A156" s="89"/>
      <c r="B156" s="89"/>
      <c r="C156" s="228"/>
      <c r="D156" s="228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</row>
    <row r="157">
      <c r="A157" s="89"/>
      <c r="B157" s="89"/>
      <c r="C157" s="228"/>
      <c r="D157" s="228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</row>
    <row r="158">
      <c r="A158" s="89"/>
      <c r="B158" s="89"/>
      <c r="C158" s="228"/>
      <c r="D158" s="228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</row>
    <row r="159">
      <c r="A159" s="89"/>
      <c r="B159" s="89"/>
      <c r="C159" s="228"/>
      <c r="D159" s="228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</row>
    <row r="160">
      <c r="A160" s="89"/>
      <c r="B160" s="89"/>
      <c r="C160" s="228"/>
      <c r="D160" s="228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</row>
    <row r="161">
      <c r="A161" s="89"/>
      <c r="B161" s="89"/>
      <c r="C161" s="228"/>
      <c r="D161" s="228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</row>
    <row r="162">
      <c r="A162" s="89"/>
      <c r="B162" s="89"/>
      <c r="C162" s="228"/>
      <c r="D162" s="228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</row>
    <row r="163">
      <c r="A163" s="89"/>
      <c r="B163" s="89"/>
      <c r="C163" s="228"/>
      <c r="D163" s="228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</row>
    <row r="164">
      <c r="A164" s="89"/>
      <c r="B164" s="89"/>
      <c r="C164" s="228"/>
      <c r="D164" s="228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</row>
    <row r="165">
      <c r="A165" s="89"/>
      <c r="B165" s="89"/>
      <c r="C165" s="228"/>
      <c r="D165" s="228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</row>
    <row r="166">
      <c r="A166" s="89"/>
      <c r="B166" s="89"/>
      <c r="C166" s="228"/>
      <c r="D166" s="228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</row>
    <row r="167">
      <c r="A167" s="89"/>
      <c r="B167" s="89"/>
      <c r="C167" s="228"/>
      <c r="D167" s="228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</row>
    <row r="168">
      <c r="A168" s="89"/>
      <c r="B168" s="89"/>
      <c r="C168" s="228"/>
      <c r="D168" s="228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</row>
    <row r="169">
      <c r="A169" s="89"/>
      <c r="B169" s="89"/>
      <c r="C169" s="228"/>
      <c r="D169" s="228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</row>
    <row r="170">
      <c r="A170" s="89"/>
      <c r="B170" s="89"/>
      <c r="C170" s="228"/>
      <c r="D170" s="228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</row>
    <row r="171">
      <c r="A171" s="89"/>
      <c r="B171" s="89"/>
      <c r="C171" s="228"/>
      <c r="D171" s="228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</row>
    <row r="172">
      <c r="A172" s="89"/>
      <c r="B172" s="89"/>
      <c r="C172" s="228"/>
      <c r="D172" s="228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</row>
    <row r="173">
      <c r="A173" s="89"/>
      <c r="B173" s="89"/>
      <c r="C173" s="228"/>
      <c r="D173" s="228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</row>
    <row r="174">
      <c r="A174" s="89"/>
      <c r="B174" s="89"/>
      <c r="C174" s="228"/>
      <c r="D174" s="228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</row>
    <row r="175">
      <c r="A175" s="89"/>
      <c r="B175" s="89"/>
      <c r="C175" s="228"/>
      <c r="D175" s="228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</row>
    <row r="176">
      <c r="A176" s="89"/>
      <c r="B176" s="89"/>
      <c r="C176" s="228"/>
      <c r="D176" s="228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</row>
    <row r="177">
      <c r="A177" s="89"/>
      <c r="B177" s="89"/>
      <c r="C177" s="228"/>
      <c r="D177" s="228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</row>
    <row r="178">
      <c r="A178" s="89"/>
      <c r="B178" s="89"/>
      <c r="C178" s="228"/>
      <c r="D178" s="228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</row>
    <row r="179">
      <c r="A179" s="89"/>
      <c r="B179" s="89"/>
      <c r="C179" s="228"/>
      <c r="D179" s="228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</row>
    <row r="180">
      <c r="A180" s="89"/>
      <c r="B180" s="89"/>
      <c r="C180" s="228"/>
      <c r="D180" s="228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</row>
    <row r="181">
      <c r="A181" s="89"/>
      <c r="B181" s="89"/>
      <c r="C181" s="228"/>
      <c r="D181" s="228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</row>
    <row r="182">
      <c r="A182" s="89"/>
      <c r="B182" s="89"/>
      <c r="C182" s="228"/>
      <c r="D182" s="228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</row>
    <row r="183">
      <c r="A183" s="89"/>
      <c r="B183" s="89"/>
      <c r="C183" s="228"/>
      <c r="D183" s="228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</row>
    <row r="184">
      <c r="A184" s="89"/>
      <c r="B184" s="89"/>
      <c r="C184" s="228"/>
      <c r="D184" s="228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</row>
    <row r="185">
      <c r="A185" s="89"/>
      <c r="B185" s="89"/>
      <c r="C185" s="228"/>
      <c r="D185" s="228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</row>
    <row r="186">
      <c r="A186" s="89"/>
      <c r="B186" s="89"/>
      <c r="C186" s="228"/>
      <c r="D186" s="228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</row>
    <row r="187">
      <c r="A187" s="89"/>
      <c r="B187" s="89"/>
      <c r="C187" s="228"/>
      <c r="D187" s="228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</row>
    <row r="188">
      <c r="A188" s="89"/>
      <c r="B188" s="89"/>
      <c r="C188" s="228"/>
      <c r="D188" s="228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</row>
    <row r="189">
      <c r="A189" s="89"/>
      <c r="B189" s="89"/>
      <c r="C189" s="228"/>
      <c r="D189" s="228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</row>
    <row r="190">
      <c r="A190" s="89"/>
      <c r="B190" s="89"/>
      <c r="C190" s="228"/>
      <c r="D190" s="228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</row>
    <row r="191">
      <c r="A191" s="89"/>
      <c r="B191" s="89"/>
      <c r="C191" s="228"/>
      <c r="D191" s="228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</row>
    <row r="192">
      <c r="A192" s="89"/>
      <c r="B192" s="89"/>
      <c r="C192" s="228"/>
      <c r="D192" s="228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</row>
    <row r="193">
      <c r="A193" s="89"/>
      <c r="B193" s="89"/>
      <c r="C193" s="228"/>
      <c r="D193" s="228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</row>
    <row r="194">
      <c r="A194" s="89"/>
      <c r="B194" s="89"/>
      <c r="C194" s="228"/>
      <c r="D194" s="228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</row>
    <row r="195">
      <c r="A195" s="89"/>
      <c r="B195" s="89"/>
      <c r="C195" s="228"/>
      <c r="D195" s="228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</row>
    <row r="196">
      <c r="A196" s="89"/>
      <c r="B196" s="89"/>
      <c r="C196" s="228"/>
      <c r="D196" s="228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</row>
    <row r="197">
      <c r="A197" s="89"/>
      <c r="B197" s="89"/>
      <c r="C197" s="228"/>
      <c r="D197" s="228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</row>
    <row r="198">
      <c r="A198" s="89"/>
      <c r="B198" s="89"/>
      <c r="C198" s="228"/>
      <c r="D198" s="228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</row>
    <row r="199">
      <c r="A199" s="89"/>
      <c r="B199" s="89"/>
      <c r="C199" s="228"/>
      <c r="D199" s="228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</row>
    <row r="200">
      <c r="A200" s="89"/>
      <c r="B200" s="89"/>
      <c r="C200" s="228"/>
      <c r="D200" s="228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</row>
    <row r="201">
      <c r="A201" s="89"/>
      <c r="B201" s="89"/>
      <c r="C201" s="228"/>
      <c r="D201" s="228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</row>
    <row r="202">
      <c r="A202" s="89"/>
      <c r="B202" s="89"/>
      <c r="C202" s="228"/>
      <c r="D202" s="228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</row>
    <row r="203">
      <c r="A203" s="89"/>
      <c r="B203" s="89"/>
      <c r="C203" s="228"/>
      <c r="D203" s="228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</row>
    <row r="204">
      <c r="A204" s="89"/>
      <c r="B204" s="89"/>
      <c r="C204" s="228"/>
      <c r="D204" s="228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</row>
    <row r="205">
      <c r="A205" s="89"/>
      <c r="B205" s="89"/>
      <c r="C205" s="228"/>
      <c r="D205" s="228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</row>
    <row r="206">
      <c r="A206" s="89"/>
      <c r="B206" s="89"/>
      <c r="C206" s="228"/>
      <c r="D206" s="228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</row>
    <row r="207">
      <c r="A207" s="89"/>
      <c r="B207" s="89"/>
      <c r="C207" s="228"/>
      <c r="D207" s="228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</row>
    <row r="208">
      <c r="A208" s="89"/>
      <c r="B208" s="89"/>
      <c r="C208" s="228"/>
      <c r="D208" s="228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</row>
    <row r="209">
      <c r="A209" s="89"/>
      <c r="B209" s="89"/>
      <c r="C209" s="228"/>
      <c r="D209" s="228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</row>
    <row r="210">
      <c r="A210" s="89"/>
      <c r="B210" s="89"/>
      <c r="C210" s="228"/>
      <c r="D210" s="228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</row>
    <row r="211">
      <c r="A211" s="89"/>
      <c r="B211" s="89"/>
      <c r="C211" s="228"/>
      <c r="D211" s="228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</row>
    <row r="212">
      <c r="A212" s="89"/>
      <c r="B212" s="89"/>
      <c r="C212" s="228"/>
      <c r="D212" s="228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</row>
    <row r="213">
      <c r="A213" s="89"/>
      <c r="B213" s="89"/>
      <c r="C213" s="228"/>
      <c r="D213" s="228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</row>
    <row r="214">
      <c r="A214" s="89"/>
      <c r="B214" s="89"/>
      <c r="C214" s="228"/>
      <c r="D214" s="228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</row>
    <row r="215">
      <c r="A215" s="89"/>
      <c r="B215" s="89"/>
      <c r="C215" s="228"/>
      <c r="D215" s="228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</row>
    <row r="216">
      <c r="A216" s="89"/>
      <c r="B216" s="89"/>
      <c r="C216" s="228"/>
      <c r="D216" s="228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</row>
    <row r="217">
      <c r="A217" s="89"/>
      <c r="B217" s="89"/>
      <c r="C217" s="228"/>
      <c r="D217" s="228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</row>
    <row r="218">
      <c r="A218" s="89"/>
      <c r="B218" s="89"/>
      <c r="C218" s="228"/>
      <c r="D218" s="228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</row>
    <row r="219">
      <c r="A219" s="89"/>
      <c r="B219" s="89"/>
      <c r="C219" s="228"/>
      <c r="D219" s="228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</row>
    <row r="220">
      <c r="A220" s="89"/>
      <c r="B220" s="89"/>
      <c r="C220" s="228"/>
      <c r="D220" s="228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</row>
    <row r="221">
      <c r="A221" s="89"/>
      <c r="B221" s="89"/>
      <c r="C221" s="228"/>
      <c r="D221" s="228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</row>
    <row r="222">
      <c r="A222" s="89"/>
      <c r="B222" s="89"/>
      <c r="C222" s="228"/>
      <c r="D222" s="228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</row>
    <row r="223">
      <c r="A223" s="89"/>
      <c r="B223" s="89"/>
      <c r="C223" s="228"/>
      <c r="D223" s="228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</row>
    <row r="224">
      <c r="A224" s="89"/>
      <c r="B224" s="89"/>
      <c r="C224" s="228"/>
      <c r="D224" s="228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</row>
    <row r="225">
      <c r="A225" s="89"/>
      <c r="B225" s="89"/>
      <c r="C225" s="228"/>
      <c r="D225" s="228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</row>
    <row r="226">
      <c r="A226" s="89"/>
      <c r="B226" s="89"/>
      <c r="C226" s="228"/>
      <c r="D226" s="228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</row>
    <row r="227">
      <c r="A227" s="89"/>
      <c r="B227" s="89"/>
      <c r="C227" s="228"/>
      <c r="D227" s="228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</row>
    <row r="228">
      <c r="A228" s="89"/>
      <c r="B228" s="89"/>
      <c r="C228" s="228"/>
      <c r="D228" s="228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</row>
    <row r="229">
      <c r="A229" s="89"/>
      <c r="B229" s="89"/>
      <c r="C229" s="228"/>
      <c r="D229" s="228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</row>
    <row r="230">
      <c r="A230" s="89"/>
      <c r="B230" s="89"/>
      <c r="C230" s="228"/>
      <c r="D230" s="228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</row>
    <row r="231">
      <c r="A231" s="89"/>
      <c r="B231" s="89"/>
      <c r="C231" s="228"/>
      <c r="D231" s="228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</row>
    <row r="232">
      <c r="A232" s="89"/>
      <c r="B232" s="89"/>
      <c r="C232" s="228"/>
      <c r="D232" s="228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</row>
    <row r="233">
      <c r="A233" s="89"/>
      <c r="B233" s="89"/>
      <c r="C233" s="228"/>
      <c r="D233" s="228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</row>
    <row r="234">
      <c r="A234" s="89"/>
      <c r="B234" s="89"/>
      <c r="C234" s="228"/>
      <c r="D234" s="228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</row>
    <row r="235">
      <c r="A235" s="89"/>
      <c r="B235" s="89"/>
      <c r="C235" s="228"/>
      <c r="D235" s="228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</row>
    <row r="236">
      <c r="A236" s="89"/>
      <c r="B236" s="89"/>
      <c r="C236" s="228"/>
      <c r="D236" s="228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</row>
    <row r="237">
      <c r="A237" s="89"/>
      <c r="B237" s="89"/>
      <c r="C237" s="228"/>
      <c r="D237" s="228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</row>
    <row r="238">
      <c r="A238" s="89"/>
      <c r="B238" s="89"/>
      <c r="C238" s="228"/>
      <c r="D238" s="228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</row>
    <row r="239">
      <c r="A239" s="89"/>
      <c r="B239" s="89"/>
      <c r="C239" s="228"/>
      <c r="D239" s="228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</row>
    <row r="240">
      <c r="A240" s="89"/>
      <c r="B240" s="89"/>
      <c r="C240" s="228"/>
      <c r="D240" s="228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</row>
    <row r="241">
      <c r="A241" s="89"/>
      <c r="B241" s="89"/>
      <c r="C241" s="228"/>
      <c r="D241" s="228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</row>
    <row r="242">
      <c r="A242" s="89"/>
      <c r="B242" s="89"/>
      <c r="C242" s="228"/>
      <c r="D242" s="228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</row>
    <row r="243">
      <c r="A243" s="89"/>
      <c r="B243" s="89"/>
      <c r="C243" s="228"/>
      <c r="D243" s="228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</row>
    <row r="244">
      <c r="A244" s="89"/>
      <c r="B244" s="89"/>
      <c r="C244" s="228"/>
      <c r="D244" s="228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</row>
    <row r="245">
      <c r="A245" s="89"/>
      <c r="B245" s="89"/>
      <c r="C245" s="228"/>
      <c r="D245" s="228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</row>
    <row r="246">
      <c r="A246" s="89"/>
      <c r="B246" s="89"/>
      <c r="C246" s="228"/>
      <c r="D246" s="228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</row>
    <row r="247">
      <c r="A247" s="89"/>
      <c r="B247" s="89"/>
      <c r="C247" s="228"/>
      <c r="D247" s="228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</row>
    <row r="248">
      <c r="A248" s="89"/>
      <c r="B248" s="89"/>
      <c r="C248" s="228"/>
      <c r="D248" s="228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</row>
    <row r="249">
      <c r="A249" s="89"/>
      <c r="B249" s="89"/>
      <c r="C249" s="228"/>
      <c r="D249" s="228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</row>
    <row r="250">
      <c r="A250" s="89"/>
      <c r="B250" s="89"/>
      <c r="C250" s="228"/>
      <c r="D250" s="228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</row>
    <row r="251">
      <c r="A251" s="89"/>
      <c r="B251" s="89"/>
      <c r="C251" s="228"/>
      <c r="D251" s="228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</row>
    <row r="252">
      <c r="A252" s="89"/>
      <c r="B252" s="89"/>
      <c r="C252" s="228"/>
      <c r="D252" s="228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</row>
    <row r="253">
      <c r="A253" s="89"/>
      <c r="B253" s="89"/>
      <c r="C253" s="228"/>
      <c r="D253" s="228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</row>
    <row r="254">
      <c r="A254" s="89"/>
      <c r="B254" s="89"/>
      <c r="C254" s="228"/>
      <c r="D254" s="228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</row>
    <row r="255">
      <c r="A255" s="89"/>
      <c r="B255" s="89"/>
      <c r="C255" s="228"/>
      <c r="D255" s="228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</row>
    <row r="256">
      <c r="A256" s="89"/>
      <c r="B256" s="89"/>
      <c r="C256" s="228"/>
      <c r="D256" s="228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</row>
    <row r="257">
      <c r="A257" s="89"/>
      <c r="B257" s="89"/>
      <c r="C257" s="228"/>
      <c r="D257" s="228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</row>
    <row r="258">
      <c r="A258" s="89"/>
      <c r="B258" s="89"/>
      <c r="C258" s="228"/>
      <c r="D258" s="228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</row>
    <row r="259">
      <c r="A259" s="89"/>
      <c r="B259" s="89"/>
      <c r="C259" s="228"/>
      <c r="D259" s="228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</row>
    <row r="260">
      <c r="A260" s="89"/>
      <c r="B260" s="89"/>
      <c r="C260" s="228"/>
      <c r="D260" s="228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</row>
    <row r="261">
      <c r="A261" s="89"/>
      <c r="B261" s="89"/>
      <c r="C261" s="228"/>
      <c r="D261" s="228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</row>
    <row r="262">
      <c r="A262" s="89"/>
      <c r="B262" s="89"/>
      <c r="C262" s="228"/>
      <c r="D262" s="228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</row>
    <row r="263">
      <c r="A263" s="89"/>
      <c r="B263" s="89"/>
      <c r="C263" s="228"/>
      <c r="D263" s="228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</row>
    <row r="264">
      <c r="A264" s="89"/>
      <c r="B264" s="89"/>
      <c r="C264" s="228"/>
      <c r="D264" s="228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</row>
    <row r="265">
      <c r="A265" s="89"/>
      <c r="B265" s="89"/>
      <c r="C265" s="228"/>
      <c r="D265" s="228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</row>
    <row r="266">
      <c r="A266" s="89"/>
      <c r="B266" s="89"/>
      <c r="C266" s="228"/>
      <c r="D266" s="228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</row>
    <row r="267">
      <c r="A267" s="89"/>
      <c r="B267" s="89"/>
      <c r="C267" s="228"/>
      <c r="D267" s="228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</row>
    <row r="268">
      <c r="A268" s="89"/>
      <c r="B268" s="89"/>
      <c r="C268" s="228"/>
      <c r="D268" s="228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</row>
    <row r="269">
      <c r="A269" s="89"/>
      <c r="B269" s="89"/>
      <c r="C269" s="228"/>
      <c r="D269" s="228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</row>
    <row r="270">
      <c r="A270" s="89"/>
      <c r="B270" s="89"/>
      <c r="C270" s="228"/>
      <c r="D270" s="228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</row>
    <row r="271">
      <c r="A271" s="89"/>
      <c r="B271" s="89"/>
      <c r="C271" s="228"/>
      <c r="D271" s="228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</row>
    <row r="272">
      <c r="A272" s="89"/>
      <c r="B272" s="89"/>
      <c r="C272" s="228"/>
      <c r="D272" s="228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</row>
    <row r="273">
      <c r="A273" s="89"/>
      <c r="B273" s="89"/>
      <c r="C273" s="228"/>
      <c r="D273" s="228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</row>
    <row r="274">
      <c r="A274" s="89"/>
      <c r="B274" s="89"/>
      <c r="C274" s="228"/>
      <c r="D274" s="228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</row>
    <row r="275">
      <c r="A275" s="89"/>
      <c r="B275" s="89"/>
      <c r="C275" s="228"/>
      <c r="D275" s="228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</row>
    <row r="276">
      <c r="A276" s="89"/>
      <c r="B276" s="89"/>
      <c r="C276" s="228"/>
      <c r="D276" s="228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</row>
    <row r="277">
      <c r="A277" s="89"/>
      <c r="B277" s="89"/>
      <c r="C277" s="228"/>
      <c r="D277" s="228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</row>
    <row r="278">
      <c r="A278" s="89"/>
      <c r="B278" s="89"/>
      <c r="C278" s="228"/>
      <c r="D278" s="228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</row>
    <row r="279">
      <c r="A279" s="89"/>
      <c r="B279" s="89"/>
      <c r="C279" s="228"/>
      <c r="D279" s="228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</row>
    <row r="280">
      <c r="A280" s="89"/>
      <c r="B280" s="89"/>
      <c r="C280" s="228"/>
      <c r="D280" s="228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</row>
    <row r="281">
      <c r="A281" s="89"/>
      <c r="B281" s="89"/>
      <c r="C281" s="228"/>
      <c r="D281" s="228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</row>
    <row r="282">
      <c r="A282" s="89"/>
      <c r="B282" s="89"/>
      <c r="C282" s="228"/>
      <c r="D282" s="228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</row>
    <row r="283">
      <c r="A283" s="89"/>
      <c r="B283" s="89"/>
      <c r="C283" s="228"/>
      <c r="D283" s="228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</row>
    <row r="284">
      <c r="A284" s="89"/>
      <c r="B284" s="89"/>
      <c r="C284" s="228"/>
      <c r="D284" s="228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</row>
    <row r="285">
      <c r="A285" s="89"/>
      <c r="B285" s="89"/>
      <c r="C285" s="228"/>
      <c r="D285" s="228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</row>
    <row r="286">
      <c r="A286" s="89"/>
      <c r="B286" s="89"/>
      <c r="C286" s="228"/>
      <c r="D286" s="228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</row>
    <row r="287">
      <c r="A287" s="89"/>
      <c r="B287" s="89"/>
      <c r="C287" s="228"/>
      <c r="D287" s="228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</row>
    <row r="288">
      <c r="A288" s="89"/>
      <c r="B288" s="89"/>
      <c r="C288" s="228"/>
      <c r="D288" s="228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</row>
    <row r="289">
      <c r="A289" s="89"/>
      <c r="B289" s="89"/>
      <c r="C289" s="228"/>
      <c r="D289" s="228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</row>
    <row r="290">
      <c r="A290" s="89"/>
      <c r="B290" s="89"/>
      <c r="C290" s="228"/>
      <c r="D290" s="228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</row>
    <row r="291">
      <c r="A291" s="89"/>
      <c r="B291" s="89"/>
      <c r="C291" s="228"/>
      <c r="D291" s="228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</row>
    <row r="292">
      <c r="A292" s="89"/>
      <c r="B292" s="89"/>
      <c r="C292" s="228"/>
      <c r="D292" s="228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</row>
    <row r="293">
      <c r="A293" s="89"/>
      <c r="B293" s="89"/>
      <c r="C293" s="228"/>
      <c r="D293" s="228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</row>
    <row r="294">
      <c r="A294" s="89"/>
      <c r="B294" s="89"/>
      <c r="C294" s="228"/>
      <c r="D294" s="228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</row>
    <row r="295">
      <c r="A295" s="89"/>
      <c r="B295" s="89"/>
      <c r="C295" s="228"/>
      <c r="D295" s="228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</row>
    <row r="296">
      <c r="A296" s="89"/>
      <c r="B296" s="89"/>
      <c r="C296" s="228"/>
      <c r="D296" s="228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</row>
    <row r="297">
      <c r="A297" s="89"/>
      <c r="B297" s="89"/>
      <c r="C297" s="228"/>
      <c r="D297" s="228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</row>
    <row r="298">
      <c r="A298" s="89"/>
      <c r="B298" s="89"/>
      <c r="C298" s="228"/>
      <c r="D298" s="228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</row>
    <row r="299">
      <c r="A299" s="89"/>
      <c r="B299" s="89"/>
      <c r="C299" s="228"/>
      <c r="D299" s="228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</row>
    <row r="300">
      <c r="A300" s="89"/>
      <c r="B300" s="89"/>
      <c r="C300" s="228"/>
      <c r="D300" s="228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</row>
    <row r="301">
      <c r="A301" s="89"/>
      <c r="B301" s="89"/>
      <c r="C301" s="228"/>
      <c r="D301" s="228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</row>
    <row r="302">
      <c r="A302" s="89"/>
      <c r="B302" s="89"/>
      <c r="C302" s="228"/>
      <c r="D302" s="228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</row>
    <row r="303">
      <c r="A303" s="89"/>
      <c r="B303" s="89"/>
      <c r="C303" s="228"/>
      <c r="D303" s="228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</row>
    <row r="304">
      <c r="A304" s="89"/>
      <c r="B304" s="89"/>
      <c r="C304" s="228"/>
      <c r="D304" s="228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</row>
    <row r="305">
      <c r="A305" s="89"/>
      <c r="B305" s="89"/>
      <c r="C305" s="228"/>
      <c r="D305" s="228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</row>
    <row r="306">
      <c r="A306" s="89"/>
      <c r="B306" s="89"/>
      <c r="C306" s="228"/>
      <c r="D306" s="228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</row>
    <row r="307">
      <c r="A307" s="89"/>
      <c r="B307" s="89"/>
      <c r="C307" s="228"/>
      <c r="D307" s="228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</row>
    <row r="308">
      <c r="A308" s="89"/>
      <c r="B308" s="89"/>
      <c r="C308" s="228"/>
      <c r="D308" s="228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</row>
    <row r="309">
      <c r="A309" s="89"/>
      <c r="B309" s="89"/>
      <c r="C309" s="228"/>
      <c r="D309" s="228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</row>
    <row r="310">
      <c r="A310" s="89"/>
      <c r="B310" s="89"/>
      <c r="C310" s="228"/>
      <c r="D310" s="228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</row>
    <row r="311">
      <c r="A311" s="89"/>
      <c r="B311" s="89"/>
      <c r="C311" s="228"/>
      <c r="D311" s="228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</row>
    <row r="312">
      <c r="A312" s="89"/>
      <c r="B312" s="89"/>
      <c r="C312" s="228"/>
      <c r="D312" s="228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</row>
    <row r="313">
      <c r="A313" s="89"/>
      <c r="B313" s="89"/>
      <c r="C313" s="228"/>
      <c r="D313" s="228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</row>
    <row r="314">
      <c r="A314" s="89"/>
      <c r="B314" s="89"/>
      <c r="C314" s="228"/>
      <c r="D314" s="228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</row>
    <row r="315">
      <c r="A315" s="89"/>
      <c r="B315" s="89"/>
      <c r="C315" s="228"/>
      <c r="D315" s="228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</row>
    <row r="316">
      <c r="A316" s="89"/>
      <c r="B316" s="89"/>
      <c r="C316" s="228"/>
      <c r="D316" s="228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</row>
    <row r="317">
      <c r="A317" s="89"/>
      <c r="B317" s="89"/>
      <c r="C317" s="228"/>
      <c r="D317" s="228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</row>
    <row r="318">
      <c r="A318" s="89"/>
      <c r="B318" s="89"/>
      <c r="C318" s="228"/>
      <c r="D318" s="228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</row>
    <row r="319">
      <c r="A319" s="89"/>
      <c r="B319" s="89"/>
      <c r="C319" s="228"/>
      <c r="D319" s="228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</row>
    <row r="320">
      <c r="A320" s="89"/>
      <c r="B320" s="89"/>
      <c r="C320" s="228"/>
      <c r="D320" s="228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</row>
    <row r="321">
      <c r="A321" s="89"/>
      <c r="B321" s="89"/>
      <c r="C321" s="228"/>
      <c r="D321" s="228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</row>
    <row r="322">
      <c r="A322" s="89"/>
      <c r="B322" s="89"/>
      <c r="C322" s="228"/>
      <c r="D322" s="228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</row>
    <row r="323">
      <c r="A323" s="89"/>
      <c r="B323" s="89"/>
      <c r="C323" s="228"/>
      <c r="D323" s="228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</row>
    <row r="324">
      <c r="A324" s="89"/>
      <c r="B324" s="89"/>
      <c r="C324" s="228"/>
      <c r="D324" s="228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</row>
    <row r="325">
      <c r="A325" s="89"/>
      <c r="B325" s="89"/>
      <c r="C325" s="228"/>
      <c r="D325" s="228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</row>
    <row r="326">
      <c r="A326" s="89"/>
      <c r="B326" s="89"/>
      <c r="C326" s="228"/>
      <c r="D326" s="228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</row>
    <row r="327">
      <c r="A327" s="89"/>
      <c r="B327" s="89"/>
      <c r="C327" s="228"/>
      <c r="D327" s="228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</row>
    <row r="328">
      <c r="A328" s="89"/>
      <c r="B328" s="89"/>
      <c r="C328" s="228"/>
      <c r="D328" s="228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</row>
    <row r="329">
      <c r="A329" s="89"/>
      <c r="B329" s="89"/>
      <c r="C329" s="228"/>
      <c r="D329" s="228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</row>
    <row r="330">
      <c r="A330" s="89"/>
      <c r="B330" s="89"/>
      <c r="C330" s="228"/>
      <c r="D330" s="228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</row>
    <row r="331">
      <c r="A331" s="89"/>
      <c r="B331" s="89"/>
      <c r="C331" s="228"/>
      <c r="D331" s="228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</row>
    <row r="332">
      <c r="A332" s="89"/>
      <c r="B332" s="89"/>
      <c r="C332" s="228"/>
      <c r="D332" s="228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</row>
    <row r="333">
      <c r="A333" s="89"/>
      <c r="B333" s="89"/>
      <c r="C333" s="228"/>
      <c r="D333" s="228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</row>
    <row r="334">
      <c r="A334" s="89"/>
      <c r="B334" s="89"/>
      <c r="C334" s="228"/>
      <c r="D334" s="228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</row>
    <row r="335">
      <c r="A335" s="89"/>
      <c r="B335" s="89"/>
      <c r="C335" s="228"/>
      <c r="D335" s="228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</row>
    <row r="336">
      <c r="A336" s="89"/>
      <c r="B336" s="89"/>
      <c r="C336" s="228"/>
      <c r="D336" s="228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</row>
    <row r="337">
      <c r="A337" s="89"/>
      <c r="B337" s="89"/>
      <c r="C337" s="228"/>
      <c r="D337" s="228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</row>
    <row r="338">
      <c r="A338" s="89"/>
      <c r="B338" s="89"/>
      <c r="C338" s="228"/>
      <c r="D338" s="228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</row>
    <row r="339">
      <c r="A339" s="89"/>
      <c r="B339" s="89"/>
      <c r="C339" s="228"/>
      <c r="D339" s="228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</row>
    <row r="340">
      <c r="A340" s="89"/>
      <c r="B340" s="89"/>
      <c r="C340" s="228"/>
      <c r="D340" s="228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</row>
    <row r="341">
      <c r="A341" s="89"/>
      <c r="B341" s="89"/>
      <c r="C341" s="228"/>
      <c r="D341" s="228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</row>
    <row r="342">
      <c r="A342" s="89"/>
      <c r="B342" s="89"/>
      <c r="C342" s="228"/>
      <c r="D342" s="228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</row>
    <row r="343">
      <c r="A343" s="89"/>
      <c r="B343" s="89"/>
      <c r="C343" s="228"/>
      <c r="D343" s="228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</row>
    <row r="344">
      <c r="A344" s="89"/>
      <c r="B344" s="89"/>
      <c r="C344" s="228"/>
      <c r="D344" s="228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</row>
    <row r="345">
      <c r="A345" s="89"/>
      <c r="B345" s="89"/>
      <c r="C345" s="228"/>
      <c r="D345" s="228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</row>
    <row r="346">
      <c r="A346" s="89"/>
      <c r="B346" s="89"/>
      <c r="C346" s="228"/>
      <c r="D346" s="228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</row>
    <row r="347">
      <c r="A347" s="89"/>
      <c r="B347" s="89"/>
      <c r="C347" s="228"/>
      <c r="D347" s="228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</row>
    <row r="348">
      <c r="A348" s="89"/>
      <c r="B348" s="89"/>
      <c r="C348" s="228"/>
      <c r="D348" s="228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</row>
    <row r="349">
      <c r="A349" s="89"/>
      <c r="B349" s="89"/>
      <c r="C349" s="228"/>
      <c r="D349" s="228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</row>
    <row r="350">
      <c r="A350" s="89"/>
      <c r="B350" s="89"/>
      <c r="C350" s="228"/>
      <c r="D350" s="228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</row>
    <row r="351">
      <c r="A351" s="89"/>
      <c r="B351" s="89"/>
      <c r="C351" s="228"/>
      <c r="D351" s="228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</row>
    <row r="352">
      <c r="A352" s="89"/>
      <c r="B352" s="89"/>
      <c r="C352" s="228"/>
      <c r="D352" s="228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</row>
    <row r="353">
      <c r="A353" s="89"/>
      <c r="B353" s="89"/>
      <c r="C353" s="228"/>
      <c r="D353" s="228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</row>
    <row r="354">
      <c r="A354" s="89"/>
      <c r="B354" s="89"/>
      <c r="C354" s="228"/>
      <c r="D354" s="228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</row>
    <row r="355">
      <c r="A355" s="89"/>
      <c r="B355" s="89"/>
      <c r="C355" s="228"/>
      <c r="D355" s="228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</row>
    <row r="356">
      <c r="A356" s="89"/>
      <c r="B356" s="89"/>
      <c r="C356" s="228"/>
      <c r="D356" s="228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</row>
    <row r="357">
      <c r="A357" s="89"/>
      <c r="B357" s="89"/>
      <c r="C357" s="228"/>
      <c r="D357" s="228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</row>
    <row r="358">
      <c r="A358" s="89"/>
      <c r="B358" s="89"/>
      <c r="C358" s="228"/>
      <c r="D358" s="228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</row>
    <row r="359">
      <c r="A359" s="89"/>
      <c r="B359" s="89"/>
      <c r="C359" s="228"/>
      <c r="D359" s="228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</row>
    <row r="360">
      <c r="A360" s="89"/>
      <c r="B360" s="89"/>
      <c r="C360" s="228"/>
      <c r="D360" s="228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</row>
    <row r="361">
      <c r="A361" s="89"/>
      <c r="B361" s="89"/>
      <c r="C361" s="228"/>
      <c r="D361" s="228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</row>
    <row r="362">
      <c r="A362" s="89"/>
      <c r="B362" s="89"/>
      <c r="C362" s="228"/>
      <c r="D362" s="228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</row>
    <row r="363">
      <c r="A363" s="89"/>
      <c r="B363" s="89"/>
      <c r="C363" s="228"/>
      <c r="D363" s="228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</row>
    <row r="364">
      <c r="A364" s="89"/>
      <c r="B364" s="89"/>
      <c r="C364" s="228"/>
      <c r="D364" s="228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</row>
    <row r="365">
      <c r="A365" s="89"/>
      <c r="B365" s="89"/>
      <c r="C365" s="228"/>
      <c r="D365" s="228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</row>
    <row r="366">
      <c r="A366" s="89"/>
      <c r="B366" s="89"/>
      <c r="C366" s="228"/>
      <c r="D366" s="228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</row>
    <row r="367">
      <c r="A367" s="89"/>
      <c r="B367" s="89"/>
      <c r="C367" s="228"/>
      <c r="D367" s="228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</row>
    <row r="368">
      <c r="A368" s="89"/>
      <c r="B368" s="89"/>
      <c r="C368" s="228"/>
      <c r="D368" s="228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</row>
    <row r="369">
      <c r="A369" s="89"/>
      <c r="B369" s="89"/>
      <c r="C369" s="228"/>
      <c r="D369" s="228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</row>
    <row r="370">
      <c r="A370" s="89"/>
      <c r="B370" s="89"/>
      <c r="C370" s="228"/>
      <c r="D370" s="228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</row>
    <row r="371">
      <c r="A371" s="89"/>
      <c r="B371" s="89"/>
      <c r="C371" s="228"/>
      <c r="D371" s="228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</row>
    <row r="372">
      <c r="A372" s="89"/>
      <c r="B372" s="89"/>
      <c r="C372" s="228"/>
      <c r="D372" s="228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</row>
    <row r="373">
      <c r="A373" s="89"/>
      <c r="B373" s="89"/>
      <c r="C373" s="228"/>
      <c r="D373" s="228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</row>
    <row r="374">
      <c r="A374" s="89"/>
      <c r="B374" s="89"/>
      <c r="C374" s="228"/>
      <c r="D374" s="228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</row>
    <row r="375">
      <c r="A375" s="89"/>
      <c r="B375" s="89"/>
      <c r="C375" s="228"/>
      <c r="D375" s="228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</row>
    <row r="376">
      <c r="A376" s="89"/>
      <c r="B376" s="89"/>
      <c r="C376" s="228"/>
      <c r="D376" s="228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</row>
    <row r="377">
      <c r="A377" s="89"/>
      <c r="B377" s="89"/>
      <c r="C377" s="228"/>
      <c r="D377" s="228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</row>
    <row r="378">
      <c r="A378" s="89"/>
      <c r="B378" s="89"/>
      <c r="C378" s="228"/>
      <c r="D378" s="228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</row>
    <row r="379">
      <c r="A379" s="89"/>
      <c r="B379" s="89"/>
      <c r="C379" s="228"/>
      <c r="D379" s="228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</row>
    <row r="380">
      <c r="A380" s="89"/>
      <c r="B380" s="89"/>
      <c r="C380" s="228"/>
      <c r="D380" s="228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</row>
    <row r="381">
      <c r="A381" s="89"/>
      <c r="B381" s="89"/>
      <c r="C381" s="228"/>
      <c r="D381" s="228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</row>
    <row r="382">
      <c r="A382" s="89"/>
      <c r="B382" s="89"/>
      <c r="C382" s="228"/>
      <c r="D382" s="228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</row>
    <row r="383">
      <c r="A383" s="89"/>
      <c r="B383" s="89"/>
      <c r="C383" s="228"/>
      <c r="D383" s="228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</row>
    <row r="384">
      <c r="A384" s="89"/>
      <c r="B384" s="89"/>
      <c r="C384" s="228"/>
      <c r="D384" s="228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</row>
    <row r="385">
      <c r="A385" s="89"/>
      <c r="B385" s="89"/>
      <c r="C385" s="228"/>
      <c r="D385" s="228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</row>
    <row r="386">
      <c r="A386" s="89"/>
      <c r="B386" s="89"/>
      <c r="C386" s="228"/>
      <c r="D386" s="228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</row>
    <row r="387">
      <c r="A387" s="89"/>
      <c r="B387" s="89"/>
      <c r="C387" s="228"/>
      <c r="D387" s="228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</row>
    <row r="388">
      <c r="A388" s="89"/>
      <c r="B388" s="89"/>
      <c r="C388" s="228"/>
      <c r="D388" s="228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</row>
    <row r="389">
      <c r="A389" s="89"/>
      <c r="B389" s="89"/>
      <c r="C389" s="228"/>
      <c r="D389" s="228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</row>
    <row r="390">
      <c r="A390" s="89"/>
      <c r="B390" s="89"/>
      <c r="C390" s="228"/>
      <c r="D390" s="228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</row>
    <row r="391">
      <c r="A391" s="89"/>
      <c r="B391" s="89"/>
      <c r="C391" s="228"/>
      <c r="D391" s="228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</row>
    <row r="392">
      <c r="A392" s="89"/>
      <c r="B392" s="89"/>
      <c r="C392" s="228"/>
      <c r="D392" s="228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</row>
    <row r="393">
      <c r="A393" s="89"/>
      <c r="B393" s="89"/>
      <c r="C393" s="228"/>
      <c r="D393" s="228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</row>
    <row r="394">
      <c r="A394" s="89"/>
      <c r="B394" s="89"/>
      <c r="C394" s="228"/>
      <c r="D394" s="228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</row>
    <row r="395">
      <c r="A395" s="89"/>
      <c r="B395" s="89"/>
      <c r="C395" s="228"/>
      <c r="D395" s="228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</row>
    <row r="396">
      <c r="A396" s="89"/>
      <c r="B396" s="89"/>
      <c r="C396" s="228"/>
      <c r="D396" s="228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</row>
    <row r="397">
      <c r="A397" s="89"/>
      <c r="B397" s="89"/>
      <c r="C397" s="228"/>
      <c r="D397" s="228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</row>
    <row r="398">
      <c r="A398" s="89"/>
      <c r="B398" s="89"/>
      <c r="C398" s="228"/>
      <c r="D398" s="228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</row>
    <row r="399">
      <c r="A399" s="89"/>
      <c r="B399" s="89"/>
      <c r="C399" s="228"/>
      <c r="D399" s="228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</row>
    <row r="400">
      <c r="A400" s="89"/>
      <c r="B400" s="89"/>
      <c r="C400" s="228"/>
      <c r="D400" s="228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</row>
    <row r="401">
      <c r="A401" s="89"/>
      <c r="B401" s="89"/>
      <c r="C401" s="228"/>
      <c r="D401" s="228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</row>
    <row r="402">
      <c r="A402" s="89"/>
      <c r="B402" s="89"/>
      <c r="C402" s="228"/>
      <c r="D402" s="228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</row>
    <row r="403">
      <c r="A403" s="89"/>
      <c r="B403" s="89"/>
      <c r="C403" s="228"/>
      <c r="D403" s="228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</row>
    <row r="404">
      <c r="A404" s="89"/>
      <c r="B404" s="89"/>
      <c r="C404" s="228"/>
      <c r="D404" s="228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</row>
    <row r="405">
      <c r="A405" s="89"/>
      <c r="B405" s="89"/>
      <c r="C405" s="228"/>
      <c r="D405" s="228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</row>
    <row r="406">
      <c r="A406" s="89"/>
      <c r="B406" s="89"/>
      <c r="C406" s="228"/>
      <c r="D406" s="228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</row>
    <row r="407">
      <c r="A407" s="89"/>
      <c r="B407" s="89"/>
      <c r="C407" s="228"/>
      <c r="D407" s="228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</row>
    <row r="408">
      <c r="A408" s="89"/>
      <c r="B408" s="89"/>
      <c r="C408" s="228"/>
      <c r="D408" s="228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</row>
    <row r="409">
      <c r="A409" s="89"/>
      <c r="B409" s="89"/>
      <c r="C409" s="228"/>
      <c r="D409" s="228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</row>
    <row r="410">
      <c r="A410" s="89"/>
      <c r="B410" s="89"/>
      <c r="C410" s="228"/>
      <c r="D410" s="228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</row>
    <row r="411">
      <c r="A411" s="89"/>
      <c r="B411" s="89"/>
      <c r="C411" s="228"/>
      <c r="D411" s="228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</row>
    <row r="412">
      <c r="A412" s="89"/>
      <c r="B412" s="89"/>
      <c r="C412" s="228"/>
      <c r="D412" s="228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</row>
    <row r="413">
      <c r="A413" s="89"/>
      <c r="B413" s="89"/>
      <c r="C413" s="228"/>
      <c r="D413" s="228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</row>
    <row r="414">
      <c r="A414" s="89"/>
      <c r="B414" s="89"/>
      <c r="C414" s="228"/>
      <c r="D414" s="228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</row>
    <row r="415">
      <c r="A415" s="89"/>
      <c r="B415" s="89"/>
      <c r="C415" s="228"/>
      <c r="D415" s="228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</row>
    <row r="416">
      <c r="A416" s="89"/>
      <c r="B416" s="89"/>
      <c r="C416" s="228"/>
      <c r="D416" s="228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</row>
    <row r="417">
      <c r="A417" s="89"/>
      <c r="B417" s="89"/>
      <c r="C417" s="228"/>
      <c r="D417" s="228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</row>
    <row r="418">
      <c r="A418" s="89"/>
      <c r="B418" s="89"/>
      <c r="C418" s="228"/>
      <c r="D418" s="228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</row>
    <row r="419">
      <c r="A419" s="89"/>
      <c r="B419" s="89"/>
      <c r="C419" s="228"/>
      <c r="D419" s="228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</row>
    <row r="420">
      <c r="A420" s="89"/>
      <c r="B420" s="89"/>
      <c r="C420" s="228"/>
      <c r="D420" s="228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</row>
    <row r="421">
      <c r="A421" s="89"/>
      <c r="B421" s="89"/>
      <c r="C421" s="228"/>
      <c r="D421" s="228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</row>
    <row r="422">
      <c r="A422" s="89"/>
      <c r="B422" s="89"/>
      <c r="C422" s="228"/>
      <c r="D422" s="228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</row>
    <row r="423">
      <c r="A423" s="89"/>
      <c r="B423" s="89"/>
      <c r="C423" s="228"/>
      <c r="D423" s="228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</row>
    <row r="424">
      <c r="A424" s="89"/>
      <c r="B424" s="89"/>
      <c r="C424" s="228"/>
      <c r="D424" s="228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</row>
    <row r="425">
      <c r="A425" s="89"/>
      <c r="B425" s="89"/>
      <c r="C425" s="228"/>
      <c r="D425" s="228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</row>
    <row r="426">
      <c r="A426" s="89"/>
      <c r="B426" s="89"/>
      <c r="C426" s="228"/>
      <c r="D426" s="228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</row>
    <row r="427">
      <c r="A427" s="89"/>
      <c r="B427" s="89"/>
      <c r="C427" s="228"/>
      <c r="D427" s="228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</row>
    <row r="428">
      <c r="A428" s="89"/>
      <c r="B428" s="89"/>
      <c r="C428" s="228"/>
      <c r="D428" s="228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</row>
    <row r="429">
      <c r="A429" s="89"/>
      <c r="B429" s="89"/>
      <c r="C429" s="228"/>
      <c r="D429" s="228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</row>
    <row r="430">
      <c r="A430" s="89"/>
      <c r="B430" s="89"/>
      <c r="C430" s="228"/>
      <c r="D430" s="228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</row>
    <row r="431">
      <c r="A431" s="89"/>
      <c r="B431" s="89"/>
      <c r="C431" s="228"/>
      <c r="D431" s="228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</row>
    <row r="432">
      <c r="A432" s="89"/>
      <c r="B432" s="89"/>
      <c r="C432" s="228"/>
      <c r="D432" s="228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</row>
    <row r="433">
      <c r="A433" s="89"/>
      <c r="B433" s="89"/>
      <c r="C433" s="228"/>
      <c r="D433" s="228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</row>
    <row r="434">
      <c r="A434" s="89"/>
      <c r="B434" s="89"/>
      <c r="C434" s="228"/>
      <c r="D434" s="228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</row>
    <row r="435">
      <c r="A435" s="89"/>
      <c r="B435" s="89"/>
      <c r="C435" s="228"/>
      <c r="D435" s="228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</row>
    <row r="436">
      <c r="A436" s="89"/>
      <c r="B436" s="89"/>
      <c r="C436" s="228"/>
      <c r="D436" s="228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</row>
    <row r="437">
      <c r="A437" s="89"/>
      <c r="B437" s="89"/>
      <c r="C437" s="228"/>
      <c r="D437" s="228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</row>
    <row r="438">
      <c r="A438" s="89"/>
      <c r="B438" s="89"/>
      <c r="C438" s="228"/>
      <c r="D438" s="228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</row>
    <row r="439">
      <c r="A439" s="89"/>
      <c r="B439" s="89"/>
      <c r="C439" s="228"/>
      <c r="D439" s="228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</row>
    <row r="440">
      <c r="A440" s="89"/>
      <c r="B440" s="89"/>
      <c r="C440" s="228"/>
      <c r="D440" s="228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</row>
    <row r="441">
      <c r="A441" s="89"/>
      <c r="B441" s="89"/>
      <c r="C441" s="228"/>
      <c r="D441" s="228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</row>
    <row r="442">
      <c r="A442" s="89"/>
      <c r="B442" s="89"/>
      <c r="C442" s="228"/>
      <c r="D442" s="228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</row>
    <row r="443">
      <c r="A443" s="89"/>
      <c r="B443" s="89"/>
      <c r="C443" s="228"/>
      <c r="D443" s="228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</row>
    <row r="444">
      <c r="A444" s="89"/>
      <c r="B444" s="89"/>
      <c r="C444" s="228"/>
      <c r="D444" s="228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</row>
    <row r="445">
      <c r="A445" s="89"/>
      <c r="B445" s="89"/>
      <c r="C445" s="228"/>
      <c r="D445" s="228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</row>
    <row r="446">
      <c r="A446" s="89"/>
      <c r="B446" s="89"/>
      <c r="C446" s="228"/>
      <c r="D446" s="228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</row>
    <row r="447">
      <c r="A447" s="89"/>
      <c r="B447" s="89"/>
      <c r="C447" s="228"/>
      <c r="D447" s="228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</row>
    <row r="448">
      <c r="A448" s="89"/>
      <c r="B448" s="89"/>
      <c r="C448" s="228"/>
      <c r="D448" s="228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</row>
    <row r="449">
      <c r="A449" s="89"/>
      <c r="B449" s="89"/>
      <c r="C449" s="228"/>
      <c r="D449" s="228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</row>
    <row r="450">
      <c r="A450" s="89"/>
      <c r="B450" s="89"/>
      <c r="C450" s="228"/>
      <c r="D450" s="228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</row>
    <row r="451">
      <c r="A451" s="89"/>
      <c r="B451" s="89"/>
      <c r="C451" s="228"/>
      <c r="D451" s="228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</row>
    <row r="452">
      <c r="A452" s="89"/>
      <c r="B452" s="89"/>
      <c r="C452" s="228"/>
      <c r="D452" s="228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</row>
    <row r="453">
      <c r="A453" s="89"/>
      <c r="B453" s="89"/>
      <c r="C453" s="228"/>
      <c r="D453" s="228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</row>
    <row r="454">
      <c r="A454" s="89"/>
      <c r="B454" s="89"/>
      <c r="C454" s="228"/>
      <c r="D454" s="228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</row>
    <row r="455">
      <c r="A455" s="89"/>
      <c r="B455" s="89"/>
      <c r="C455" s="228"/>
      <c r="D455" s="228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</row>
    <row r="456">
      <c r="A456" s="89"/>
      <c r="B456" s="89"/>
      <c r="C456" s="228"/>
      <c r="D456" s="228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</row>
    <row r="457">
      <c r="A457" s="89"/>
      <c r="B457" s="89"/>
      <c r="C457" s="228"/>
      <c r="D457" s="228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</row>
    <row r="458">
      <c r="A458" s="89"/>
      <c r="B458" s="89"/>
      <c r="C458" s="228"/>
      <c r="D458" s="228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</row>
    <row r="459">
      <c r="A459" s="89"/>
      <c r="B459" s="89"/>
      <c r="C459" s="228"/>
      <c r="D459" s="228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</row>
    <row r="460">
      <c r="A460" s="89"/>
      <c r="B460" s="89"/>
      <c r="C460" s="228"/>
      <c r="D460" s="228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</row>
    <row r="461">
      <c r="A461" s="89"/>
      <c r="B461" s="89"/>
      <c r="C461" s="228"/>
      <c r="D461" s="228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</row>
    <row r="462">
      <c r="A462" s="89"/>
      <c r="B462" s="89"/>
      <c r="C462" s="228"/>
      <c r="D462" s="228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</row>
    <row r="463">
      <c r="A463" s="89"/>
      <c r="B463" s="89"/>
      <c r="C463" s="228"/>
      <c r="D463" s="228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</row>
    <row r="464">
      <c r="A464" s="89"/>
      <c r="B464" s="89"/>
      <c r="C464" s="228"/>
      <c r="D464" s="228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</row>
    <row r="465">
      <c r="A465" s="89"/>
      <c r="B465" s="89"/>
      <c r="C465" s="228"/>
      <c r="D465" s="228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</row>
    <row r="466">
      <c r="A466" s="89"/>
      <c r="B466" s="89"/>
      <c r="C466" s="228"/>
      <c r="D466" s="228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</row>
    <row r="467">
      <c r="A467" s="89"/>
      <c r="B467" s="89"/>
      <c r="C467" s="228"/>
      <c r="D467" s="228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</row>
    <row r="468">
      <c r="A468" s="89"/>
      <c r="B468" s="89"/>
      <c r="C468" s="228"/>
      <c r="D468" s="228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</row>
    <row r="469">
      <c r="A469" s="89"/>
      <c r="B469" s="89"/>
      <c r="C469" s="228"/>
      <c r="D469" s="228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</row>
    <row r="470">
      <c r="A470" s="89"/>
      <c r="B470" s="89"/>
      <c r="C470" s="228"/>
      <c r="D470" s="228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</row>
    <row r="471">
      <c r="A471" s="89"/>
      <c r="B471" s="89"/>
      <c r="C471" s="228"/>
      <c r="D471" s="228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</row>
    <row r="472">
      <c r="A472" s="89"/>
      <c r="B472" s="89"/>
      <c r="C472" s="228"/>
      <c r="D472" s="228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</row>
    <row r="473">
      <c r="A473" s="89"/>
      <c r="B473" s="89"/>
      <c r="C473" s="228"/>
      <c r="D473" s="228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</row>
    <row r="474">
      <c r="A474" s="89"/>
      <c r="B474" s="89"/>
      <c r="C474" s="228"/>
      <c r="D474" s="228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</row>
    <row r="475">
      <c r="A475" s="89"/>
      <c r="B475" s="89"/>
      <c r="C475" s="228"/>
      <c r="D475" s="228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</row>
    <row r="476">
      <c r="A476" s="89"/>
      <c r="B476" s="89"/>
      <c r="C476" s="228"/>
      <c r="D476" s="228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</row>
    <row r="477">
      <c r="A477" s="89"/>
      <c r="B477" s="89"/>
      <c r="C477" s="228"/>
      <c r="D477" s="228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</row>
    <row r="478">
      <c r="A478" s="89"/>
      <c r="B478" s="89"/>
      <c r="C478" s="228"/>
      <c r="D478" s="228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</row>
    <row r="479">
      <c r="A479" s="89"/>
      <c r="B479" s="89"/>
      <c r="C479" s="228"/>
      <c r="D479" s="228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</row>
    <row r="480">
      <c r="A480" s="89"/>
      <c r="B480" s="89"/>
      <c r="C480" s="228"/>
      <c r="D480" s="228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</row>
    <row r="481">
      <c r="A481" s="89"/>
      <c r="B481" s="89"/>
      <c r="C481" s="228"/>
      <c r="D481" s="228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</row>
    <row r="482">
      <c r="A482" s="89"/>
      <c r="B482" s="89"/>
      <c r="C482" s="228"/>
      <c r="D482" s="228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</row>
    <row r="483">
      <c r="A483" s="89"/>
      <c r="B483" s="89"/>
      <c r="C483" s="228"/>
      <c r="D483" s="228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</row>
    <row r="484">
      <c r="A484" s="89"/>
      <c r="B484" s="89"/>
      <c r="C484" s="228"/>
      <c r="D484" s="228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</row>
    <row r="485">
      <c r="A485" s="89"/>
      <c r="B485" s="89"/>
      <c r="C485" s="228"/>
      <c r="D485" s="228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</row>
    <row r="486">
      <c r="A486" s="89"/>
      <c r="B486" s="89"/>
      <c r="C486" s="228"/>
      <c r="D486" s="228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</row>
    <row r="487">
      <c r="A487" s="89"/>
      <c r="B487" s="89"/>
      <c r="C487" s="228"/>
      <c r="D487" s="228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</row>
    <row r="488">
      <c r="A488" s="89"/>
      <c r="B488" s="89"/>
      <c r="C488" s="228"/>
      <c r="D488" s="228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</row>
    <row r="489">
      <c r="A489" s="89"/>
      <c r="B489" s="89"/>
      <c r="C489" s="228"/>
      <c r="D489" s="228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</row>
    <row r="490">
      <c r="A490" s="89"/>
      <c r="B490" s="89"/>
      <c r="C490" s="228"/>
      <c r="D490" s="228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</row>
    <row r="491">
      <c r="A491" s="89"/>
      <c r="B491" s="89"/>
      <c r="C491" s="228"/>
      <c r="D491" s="228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</row>
    <row r="492">
      <c r="A492" s="89"/>
      <c r="B492" s="89"/>
      <c r="C492" s="228"/>
      <c r="D492" s="228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</row>
    <row r="493">
      <c r="A493" s="89"/>
      <c r="B493" s="89"/>
      <c r="C493" s="228"/>
      <c r="D493" s="228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</row>
    <row r="494">
      <c r="A494" s="89"/>
      <c r="B494" s="89"/>
      <c r="C494" s="228"/>
      <c r="D494" s="228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</row>
    <row r="495">
      <c r="A495" s="89"/>
      <c r="B495" s="89"/>
      <c r="C495" s="228"/>
      <c r="D495" s="228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</row>
    <row r="496">
      <c r="A496" s="89"/>
      <c r="B496" s="89"/>
      <c r="C496" s="228"/>
      <c r="D496" s="228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</row>
    <row r="497">
      <c r="A497" s="89"/>
      <c r="B497" s="89"/>
      <c r="C497" s="228"/>
      <c r="D497" s="228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</row>
    <row r="498">
      <c r="A498" s="89"/>
      <c r="B498" s="89"/>
      <c r="C498" s="228"/>
      <c r="D498" s="228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</row>
    <row r="499">
      <c r="A499" s="89"/>
      <c r="B499" s="89"/>
      <c r="C499" s="228"/>
      <c r="D499" s="228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</row>
    <row r="500">
      <c r="A500" s="89"/>
      <c r="B500" s="89"/>
      <c r="C500" s="228"/>
      <c r="D500" s="228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</row>
    <row r="501">
      <c r="A501" s="89"/>
      <c r="B501" s="89"/>
      <c r="C501" s="228"/>
      <c r="D501" s="228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</row>
    <row r="502">
      <c r="A502" s="89"/>
      <c r="B502" s="89"/>
      <c r="C502" s="228"/>
      <c r="D502" s="228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</row>
    <row r="503">
      <c r="A503" s="89"/>
      <c r="B503" s="89"/>
      <c r="C503" s="228"/>
      <c r="D503" s="228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</row>
    <row r="504">
      <c r="A504" s="89"/>
      <c r="B504" s="89"/>
      <c r="C504" s="228"/>
      <c r="D504" s="228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</row>
    <row r="505">
      <c r="A505" s="89"/>
      <c r="B505" s="89"/>
      <c r="C505" s="228"/>
      <c r="D505" s="228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</row>
    <row r="506">
      <c r="A506" s="89"/>
      <c r="B506" s="89"/>
      <c r="C506" s="228"/>
      <c r="D506" s="228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</row>
    <row r="507">
      <c r="A507" s="89"/>
      <c r="B507" s="89"/>
      <c r="C507" s="228"/>
      <c r="D507" s="228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</row>
    <row r="508">
      <c r="A508" s="89"/>
      <c r="B508" s="89"/>
      <c r="C508" s="228"/>
      <c r="D508" s="228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</row>
    <row r="509">
      <c r="A509" s="89"/>
      <c r="B509" s="89"/>
      <c r="C509" s="228"/>
      <c r="D509" s="228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</row>
    <row r="510">
      <c r="A510" s="89"/>
      <c r="B510" s="89"/>
      <c r="C510" s="228"/>
      <c r="D510" s="228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</row>
    <row r="511">
      <c r="A511" s="89"/>
      <c r="B511" s="89"/>
      <c r="C511" s="228"/>
      <c r="D511" s="228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</row>
    <row r="512">
      <c r="A512" s="89"/>
      <c r="B512" s="89"/>
      <c r="C512" s="228"/>
      <c r="D512" s="228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</row>
    <row r="513">
      <c r="A513" s="89"/>
      <c r="B513" s="89"/>
      <c r="C513" s="228"/>
      <c r="D513" s="228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</row>
    <row r="514">
      <c r="A514" s="89"/>
      <c r="B514" s="89"/>
      <c r="C514" s="228"/>
      <c r="D514" s="228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</row>
    <row r="515">
      <c r="A515" s="89"/>
      <c r="B515" s="89"/>
      <c r="C515" s="228"/>
      <c r="D515" s="228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</row>
    <row r="516">
      <c r="A516" s="89"/>
      <c r="B516" s="89"/>
      <c r="C516" s="228"/>
      <c r="D516" s="228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</row>
    <row r="517">
      <c r="A517" s="89"/>
      <c r="B517" s="89"/>
      <c r="C517" s="228"/>
      <c r="D517" s="228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</row>
    <row r="518">
      <c r="A518" s="89"/>
      <c r="B518" s="89"/>
      <c r="C518" s="228"/>
      <c r="D518" s="228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</row>
    <row r="519">
      <c r="A519" s="89"/>
      <c r="B519" s="89"/>
      <c r="C519" s="228"/>
      <c r="D519" s="228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</row>
    <row r="520">
      <c r="A520" s="89"/>
      <c r="B520" s="89"/>
      <c r="C520" s="228"/>
      <c r="D520" s="228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</row>
    <row r="521">
      <c r="A521" s="89"/>
      <c r="B521" s="89"/>
      <c r="C521" s="228"/>
      <c r="D521" s="228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</row>
    <row r="522">
      <c r="A522" s="89"/>
      <c r="B522" s="89"/>
      <c r="C522" s="228"/>
      <c r="D522" s="228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</row>
    <row r="523">
      <c r="A523" s="89"/>
      <c r="B523" s="89"/>
      <c r="C523" s="228"/>
      <c r="D523" s="228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</row>
    <row r="524">
      <c r="A524" s="89"/>
      <c r="B524" s="89"/>
      <c r="C524" s="228"/>
      <c r="D524" s="228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</row>
    <row r="525">
      <c r="A525" s="89"/>
      <c r="B525" s="89"/>
      <c r="C525" s="228"/>
      <c r="D525" s="228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</row>
    <row r="526">
      <c r="A526" s="89"/>
      <c r="B526" s="89"/>
      <c r="C526" s="228"/>
      <c r="D526" s="228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</row>
    <row r="527">
      <c r="A527" s="89"/>
      <c r="B527" s="89"/>
      <c r="C527" s="228"/>
      <c r="D527" s="228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</row>
    <row r="528">
      <c r="A528" s="89"/>
      <c r="B528" s="89"/>
      <c r="C528" s="228"/>
      <c r="D528" s="228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</row>
    <row r="529">
      <c r="A529" s="89"/>
      <c r="B529" s="89"/>
      <c r="C529" s="228"/>
      <c r="D529" s="228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</row>
    <row r="530">
      <c r="A530" s="89"/>
      <c r="B530" s="89"/>
      <c r="C530" s="228"/>
      <c r="D530" s="228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</row>
    <row r="531">
      <c r="A531" s="89"/>
      <c r="B531" s="89"/>
      <c r="C531" s="228"/>
      <c r="D531" s="228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</row>
    <row r="532">
      <c r="A532" s="89"/>
      <c r="B532" s="89"/>
      <c r="C532" s="228"/>
      <c r="D532" s="228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</row>
    <row r="533">
      <c r="A533" s="89"/>
      <c r="B533" s="89"/>
      <c r="C533" s="228"/>
      <c r="D533" s="228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</row>
    <row r="534">
      <c r="A534" s="89"/>
      <c r="B534" s="89"/>
      <c r="C534" s="228"/>
      <c r="D534" s="228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</row>
    <row r="535">
      <c r="A535" s="89"/>
      <c r="B535" s="89"/>
      <c r="C535" s="228"/>
      <c r="D535" s="228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</row>
    <row r="536">
      <c r="A536" s="89"/>
      <c r="B536" s="89"/>
      <c r="C536" s="228"/>
      <c r="D536" s="228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</row>
    <row r="537">
      <c r="A537" s="89"/>
      <c r="B537" s="89"/>
      <c r="C537" s="228"/>
      <c r="D537" s="228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</row>
    <row r="538">
      <c r="A538" s="89"/>
      <c r="B538" s="89"/>
      <c r="C538" s="228"/>
      <c r="D538" s="228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</row>
    <row r="539">
      <c r="A539" s="89"/>
      <c r="B539" s="89"/>
      <c r="C539" s="228"/>
      <c r="D539" s="228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</row>
    <row r="540">
      <c r="A540" s="89"/>
      <c r="B540" s="89"/>
      <c r="C540" s="228"/>
      <c r="D540" s="228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</row>
    <row r="541">
      <c r="A541" s="89"/>
      <c r="B541" s="89"/>
      <c r="C541" s="228"/>
      <c r="D541" s="228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</row>
    <row r="542">
      <c r="A542" s="89"/>
      <c r="B542" s="89"/>
      <c r="C542" s="228"/>
      <c r="D542" s="228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</row>
    <row r="543">
      <c r="A543" s="89"/>
      <c r="B543" s="89"/>
      <c r="C543" s="228"/>
      <c r="D543" s="228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</row>
    <row r="544">
      <c r="A544" s="89"/>
      <c r="B544" s="89"/>
      <c r="C544" s="228"/>
      <c r="D544" s="228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</row>
    <row r="545">
      <c r="A545" s="89"/>
      <c r="B545" s="89"/>
      <c r="C545" s="228"/>
      <c r="D545" s="228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</row>
    <row r="546">
      <c r="A546" s="89"/>
      <c r="B546" s="89"/>
      <c r="C546" s="228"/>
      <c r="D546" s="228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</row>
    <row r="547">
      <c r="A547" s="89"/>
      <c r="B547" s="89"/>
      <c r="C547" s="228"/>
      <c r="D547" s="228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</row>
    <row r="548">
      <c r="A548" s="89"/>
      <c r="B548" s="89"/>
      <c r="C548" s="228"/>
      <c r="D548" s="228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</row>
    <row r="549">
      <c r="A549" s="89"/>
      <c r="B549" s="89"/>
      <c r="C549" s="228"/>
      <c r="D549" s="228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</row>
    <row r="550">
      <c r="A550" s="89"/>
      <c r="B550" s="89"/>
      <c r="C550" s="228"/>
      <c r="D550" s="228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</row>
    <row r="551">
      <c r="A551" s="89"/>
      <c r="B551" s="89"/>
      <c r="C551" s="228"/>
      <c r="D551" s="228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</row>
    <row r="552">
      <c r="A552" s="89"/>
      <c r="B552" s="89"/>
      <c r="C552" s="228"/>
      <c r="D552" s="228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</row>
    <row r="553">
      <c r="A553" s="89"/>
      <c r="B553" s="89"/>
      <c r="C553" s="228"/>
      <c r="D553" s="228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</row>
    <row r="554">
      <c r="A554" s="89"/>
      <c r="B554" s="89"/>
      <c r="C554" s="228"/>
      <c r="D554" s="228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</row>
    <row r="555">
      <c r="A555" s="89"/>
      <c r="B555" s="89"/>
      <c r="C555" s="228"/>
      <c r="D555" s="228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</row>
    <row r="556">
      <c r="A556" s="89"/>
      <c r="B556" s="89"/>
      <c r="C556" s="228"/>
      <c r="D556" s="228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</row>
    <row r="557">
      <c r="A557" s="89"/>
      <c r="B557" s="89"/>
      <c r="C557" s="228"/>
      <c r="D557" s="228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</row>
    <row r="558">
      <c r="A558" s="89"/>
      <c r="B558" s="89"/>
      <c r="C558" s="228"/>
      <c r="D558" s="228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</row>
    <row r="559">
      <c r="A559" s="89"/>
      <c r="B559" s="89"/>
      <c r="C559" s="228"/>
      <c r="D559" s="228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</row>
    <row r="560">
      <c r="A560" s="89"/>
      <c r="B560" s="89"/>
      <c r="C560" s="228"/>
      <c r="D560" s="228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</row>
    <row r="561">
      <c r="A561" s="89"/>
      <c r="B561" s="89"/>
      <c r="C561" s="228"/>
      <c r="D561" s="228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</row>
    <row r="562">
      <c r="A562" s="89"/>
      <c r="B562" s="89"/>
      <c r="C562" s="228"/>
      <c r="D562" s="228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</row>
    <row r="563">
      <c r="A563" s="89"/>
      <c r="B563" s="89"/>
      <c r="C563" s="228"/>
      <c r="D563" s="228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</row>
    <row r="564">
      <c r="A564" s="89"/>
      <c r="B564" s="89"/>
      <c r="C564" s="228"/>
      <c r="D564" s="228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</row>
    <row r="565">
      <c r="A565" s="89"/>
      <c r="B565" s="89"/>
      <c r="C565" s="228"/>
      <c r="D565" s="228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</row>
    <row r="566">
      <c r="A566" s="89"/>
      <c r="B566" s="89"/>
      <c r="C566" s="228"/>
      <c r="D566" s="228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</row>
    <row r="567">
      <c r="A567" s="89"/>
      <c r="B567" s="89"/>
      <c r="C567" s="228"/>
      <c r="D567" s="228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</row>
    <row r="568">
      <c r="A568" s="89"/>
      <c r="B568" s="89"/>
      <c r="C568" s="228"/>
      <c r="D568" s="228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</row>
    <row r="569">
      <c r="A569" s="89"/>
      <c r="B569" s="89"/>
      <c r="C569" s="228"/>
      <c r="D569" s="228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</row>
    <row r="570">
      <c r="A570" s="89"/>
      <c r="B570" s="89"/>
      <c r="C570" s="228"/>
      <c r="D570" s="228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</row>
    <row r="571">
      <c r="A571" s="89"/>
      <c r="B571" s="89"/>
      <c r="C571" s="228"/>
      <c r="D571" s="228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</row>
    <row r="572">
      <c r="A572" s="89"/>
      <c r="B572" s="89"/>
      <c r="C572" s="228"/>
      <c r="D572" s="228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</row>
    <row r="573">
      <c r="A573" s="89"/>
      <c r="B573" s="89"/>
      <c r="C573" s="228"/>
      <c r="D573" s="228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</row>
    <row r="574">
      <c r="A574" s="89"/>
      <c r="B574" s="89"/>
      <c r="C574" s="228"/>
      <c r="D574" s="228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</row>
    <row r="575">
      <c r="A575" s="89"/>
      <c r="B575" s="89"/>
      <c r="C575" s="228"/>
      <c r="D575" s="228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</row>
    <row r="576">
      <c r="A576" s="89"/>
      <c r="B576" s="89"/>
      <c r="C576" s="228"/>
      <c r="D576" s="228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</row>
    <row r="577">
      <c r="A577" s="89"/>
      <c r="B577" s="89"/>
      <c r="C577" s="228"/>
      <c r="D577" s="228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</row>
    <row r="578">
      <c r="A578" s="89"/>
      <c r="B578" s="89"/>
      <c r="C578" s="228"/>
      <c r="D578" s="228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</row>
    <row r="579">
      <c r="A579" s="89"/>
      <c r="B579" s="89"/>
      <c r="C579" s="228"/>
      <c r="D579" s="228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</row>
    <row r="580">
      <c r="A580" s="89"/>
      <c r="B580" s="89"/>
      <c r="C580" s="228"/>
      <c r="D580" s="228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</row>
    <row r="581">
      <c r="A581" s="89"/>
      <c r="B581" s="89"/>
      <c r="C581" s="228"/>
      <c r="D581" s="228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</row>
    <row r="582">
      <c r="A582" s="89"/>
      <c r="B582" s="89"/>
      <c r="C582" s="228"/>
      <c r="D582" s="228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</row>
    <row r="583">
      <c r="A583" s="89"/>
      <c r="B583" s="89"/>
      <c r="C583" s="228"/>
      <c r="D583" s="228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</row>
    <row r="584">
      <c r="A584" s="89"/>
      <c r="B584" s="89"/>
      <c r="C584" s="228"/>
      <c r="D584" s="228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</row>
    <row r="585">
      <c r="A585" s="89"/>
      <c r="B585" s="89"/>
      <c r="C585" s="228"/>
      <c r="D585" s="228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</row>
    <row r="586">
      <c r="A586" s="89"/>
      <c r="B586" s="89"/>
      <c r="C586" s="228"/>
      <c r="D586" s="228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</row>
    <row r="587">
      <c r="A587" s="89"/>
      <c r="B587" s="89"/>
      <c r="C587" s="228"/>
      <c r="D587" s="228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</row>
    <row r="588">
      <c r="A588" s="89"/>
      <c r="B588" s="89"/>
      <c r="C588" s="228"/>
      <c r="D588" s="228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</row>
    <row r="589">
      <c r="A589" s="89"/>
      <c r="B589" s="89"/>
      <c r="C589" s="228"/>
      <c r="D589" s="228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</row>
    <row r="590">
      <c r="A590" s="89"/>
      <c r="B590" s="89"/>
      <c r="C590" s="228"/>
      <c r="D590" s="228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</row>
    <row r="591">
      <c r="A591" s="89"/>
      <c r="B591" s="89"/>
      <c r="C591" s="228"/>
      <c r="D591" s="228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</row>
    <row r="592">
      <c r="A592" s="89"/>
      <c r="B592" s="89"/>
      <c r="C592" s="228"/>
      <c r="D592" s="228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</row>
    <row r="593">
      <c r="A593" s="89"/>
      <c r="B593" s="89"/>
      <c r="C593" s="228"/>
      <c r="D593" s="228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</row>
    <row r="594">
      <c r="A594" s="89"/>
      <c r="B594" s="89"/>
      <c r="C594" s="228"/>
      <c r="D594" s="228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</row>
    <row r="595">
      <c r="A595" s="89"/>
      <c r="B595" s="89"/>
      <c r="C595" s="228"/>
      <c r="D595" s="228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</row>
    <row r="596">
      <c r="A596" s="89"/>
      <c r="B596" s="89"/>
      <c r="C596" s="228"/>
      <c r="D596" s="228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</row>
    <row r="597">
      <c r="A597" s="89"/>
      <c r="B597" s="89"/>
      <c r="C597" s="228"/>
      <c r="D597" s="228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</row>
    <row r="598">
      <c r="A598" s="89"/>
      <c r="B598" s="89"/>
      <c r="C598" s="228"/>
      <c r="D598" s="228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</row>
    <row r="599">
      <c r="A599" s="89"/>
      <c r="B599" s="89"/>
      <c r="C599" s="228"/>
      <c r="D599" s="228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</row>
    <row r="600">
      <c r="A600" s="89"/>
      <c r="B600" s="89"/>
      <c r="C600" s="228"/>
      <c r="D600" s="228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</row>
    <row r="601">
      <c r="A601" s="89"/>
      <c r="B601" s="89"/>
      <c r="C601" s="228"/>
      <c r="D601" s="228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</row>
    <row r="602">
      <c r="A602" s="89"/>
      <c r="B602" s="89"/>
      <c r="C602" s="228"/>
      <c r="D602" s="228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</row>
    <row r="603">
      <c r="A603" s="89"/>
      <c r="B603" s="89"/>
      <c r="C603" s="228"/>
      <c r="D603" s="228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</row>
    <row r="604">
      <c r="A604" s="89"/>
      <c r="B604" s="89"/>
      <c r="C604" s="228"/>
      <c r="D604" s="228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</row>
    <row r="605">
      <c r="A605" s="89"/>
      <c r="B605" s="89"/>
      <c r="C605" s="228"/>
      <c r="D605" s="228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</row>
    <row r="606">
      <c r="A606" s="89"/>
      <c r="B606" s="89"/>
      <c r="C606" s="228"/>
      <c r="D606" s="228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</row>
    <row r="607">
      <c r="A607" s="89"/>
      <c r="B607" s="89"/>
      <c r="C607" s="228"/>
      <c r="D607" s="228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</row>
    <row r="608">
      <c r="A608" s="89"/>
      <c r="B608" s="89"/>
      <c r="C608" s="228"/>
      <c r="D608" s="228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</row>
    <row r="609">
      <c r="A609" s="89"/>
      <c r="B609" s="89"/>
      <c r="C609" s="228"/>
      <c r="D609" s="228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</row>
    <row r="610">
      <c r="A610" s="89"/>
      <c r="B610" s="89"/>
      <c r="C610" s="228"/>
      <c r="D610" s="228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</row>
    <row r="611">
      <c r="A611" s="89"/>
      <c r="B611" s="89"/>
      <c r="C611" s="228"/>
      <c r="D611" s="228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</row>
    <row r="612">
      <c r="A612" s="89"/>
      <c r="B612" s="89"/>
      <c r="C612" s="228"/>
      <c r="D612" s="228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</row>
    <row r="613">
      <c r="A613" s="89"/>
      <c r="B613" s="89"/>
      <c r="C613" s="228"/>
      <c r="D613" s="228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</row>
    <row r="614">
      <c r="A614" s="89"/>
      <c r="B614" s="89"/>
      <c r="C614" s="228"/>
      <c r="D614" s="228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</row>
    <row r="615">
      <c r="A615" s="89"/>
      <c r="B615" s="89"/>
      <c r="C615" s="228"/>
      <c r="D615" s="228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</row>
    <row r="616">
      <c r="A616" s="89"/>
      <c r="B616" s="89"/>
      <c r="C616" s="228"/>
      <c r="D616" s="228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</row>
    <row r="617">
      <c r="A617" s="89"/>
      <c r="B617" s="89"/>
      <c r="C617" s="228"/>
      <c r="D617" s="228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</row>
    <row r="618">
      <c r="A618" s="89"/>
      <c r="B618" s="89"/>
      <c r="C618" s="228"/>
      <c r="D618" s="228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</row>
    <row r="619">
      <c r="A619" s="89"/>
      <c r="B619" s="89"/>
      <c r="C619" s="228"/>
      <c r="D619" s="228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</row>
    <row r="620">
      <c r="A620" s="89"/>
      <c r="B620" s="89"/>
      <c r="C620" s="228"/>
      <c r="D620" s="228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</row>
    <row r="621">
      <c r="A621" s="89"/>
      <c r="B621" s="89"/>
      <c r="C621" s="228"/>
      <c r="D621" s="228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</row>
    <row r="622">
      <c r="A622" s="89"/>
      <c r="B622" s="89"/>
      <c r="C622" s="228"/>
      <c r="D622" s="228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</row>
    <row r="623">
      <c r="A623" s="89"/>
      <c r="B623" s="89"/>
      <c r="C623" s="228"/>
      <c r="D623" s="228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</row>
    <row r="624">
      <c r="A624" s="89"/>
      <c r="B624" s="89"/>
      <c r="C624" s="228"/>
      <c r="D624" s="228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</row>
    <row r="625">
      <c r="A625" s="89"/>
      <c r="B625" s="89"/>
      <c r="C625" s="228"/>
      <c r="D625" s="228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</row>
    <row r="626">
      <c r="A626" s="89"/>
      <c r="B626" s="89"/>
      <c r="C626" s="228"/>
      <c r="D626" s="228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</row>
    <row r="627">
      <c r="A627" s="89"/>
      <c r="B627" s="89"/>
      <c r="C627" s="228"/>
      <c r="D627" s="228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</row>
    <row r="628">
      <c r="A628" s="89"/>
      <c r="B628" s="89"/>
      <c r="C628" s="228"/>
      <c r="D628" s="228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</row>
    <row r="629">
      <c r="A629" s="89"/>
      <c r="B629" s="89"/>
      <c r="C629" s="228"/>
      <c r="D629" s="228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</row>
    <row r="630">
      <c r="A630" s="89"/>
      <c r="B630" s="89"/>
      <c r="C630" s="228"/>
      <c r="D630" s="228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</row>
    <row r="631">
      <c r="A631" s="89"/>
      <c r="B631" s="89"/>
      <c r="C631" s="228"/>
      <c r="D631" s="228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</row>
    <row r="632">
      <c r="A632" s="89"/>
      <c r="B632" s="89"/>
      <c r="C632" s="228"/>
      <c r="D632" s="228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</row>
    <row r="633">
      <c r="A633" s="89"/>
      <c r="B633" s="89"/>
      <c r="C633" s="228"/>
      <c r="D633" s="228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</row>
    <row r="634">
      <c r="A634" s="89"/>
      <c r="B634" s="89"/>
      <c r="C634" s="228"/>
      <c r="D634" s="228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</row>
    <row r="635">
      <c r="A635" s="89"/>
      <c r="B635" s="89"/>
      <c r="C635" s="228"/>
      <c r="D635" s="228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</row>
    <row r="636">
      <c r="A636" s="89"/>
      <c r="B636" s="89"/>
      <c r="C636" s="228"/>
      <c r="D636" s="228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</row>
    <row r="637">
      <c r="A637" s="89"/>
      <c r="B637" s="89"/>
      <c r="C637" s="228"/>
      <c r="D637" s="228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</row>
    <row r="638">
      <c r="A638" s="89"/>
      <c r="B638" s="89"/>
      <c r="C638" s="228"/>
      <c r="D638" s="228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</row>
    <row r="639">
      <c r="A639" s="89"/>
      <c r="B639" s="89"/>
      <c r="C639" s="228"/>
      <c r="D639" s="228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</row>
    <row r="640">
      <c r="A640" s="89"/>
      <c r="B640" s="89"/>
      <c r="C640" s="228"/>
      <c r="D640" s="228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</row>
    <row r="641">
      <c r="A641" s="89"/>
      <c r="B641" s="89"/>
      <c r="C641" s="228"/>
      <c r="D641" s="228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</row>
    <row r="642">
      <c r="A642" s="89"/>
      <c r="B642" s="89"/>
      <c r="C642" s="228"/>
      <c r="D642" s="228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</row>
    <row r="643">
      <c r="A643" s="89"/>
      <c r="B643" s="89"/>
      <c r="C643" s="228"/>
      <c r="D643" s="228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</row>
    <row r="644">
      <c r="A644" s="89"/>
      <c r="B644" s="89"/>
      <c r="C644" s="228"/>
      <c r="D644" s="228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</row>
    <row r="645">
      <c r="A645" s="89"/>
      <c r="B645" s="89"/>
      <c r="C645" s="228"/>
      <c r="D645" s="228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</row>
    <row r="646">
      <c r="A646" s="89"/>
      <c r="B646" s="89"/>
      <c r="C646" s="228"/>
      <c r="D646" s="228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</row>
    <row r="647">
      <c r="A647" s="89"/>
      <c r="B647" s="89"/>
      <c r="C647" s="228"/>
      <c r="D647" s="228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</row>
    <row r="648">
      <c r="A648" s="89"/>
      <c r="B648" s="89"/>
      <c r="C648" s="228"/>
      <c r="D648" s="228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</row>
    <row r="649">
      <c r="A649" s="89"/>
      <c r="B649" s="89"/>
      <c r="C649" s="228"/>
      <c r="D649" s="228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</row>
    <row r="650">
      <c r="A650" s="89"/>
      <c r="B650" s="89"/>
      <c r="C650" s="228"/>
      <c r="D650" s="228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</row>
    <row r="651">
      <c r="A651" s="89"/>
      <c r="B651" s="89"/>
      <c r="C651" s="228"/>
      <c r="D651" s="228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</row>
    <row r="652">
      <c r="A652" s="89"/>
      <c r="B652" s="89"/>
      <c r="C652" s="228"/>
      <c r="D652" s="228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</row>
    <row r="653">
      <c r="A653" s="89"/>
      <c r="B653" s="89"/>
      <c r="C653" s="228"/>
      <c r="D653" s="228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</row>
    <row r="654">
      <c r="A654" s="89"/>
      <c r="B654" s="89"/>
      <c r="C654" s="228"/>
      <c r="D654" s="228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</row>
    <row r="655">
      <c r="A655" s="89"/>
      <c r="B655" s="89"/>
      <c r="C655" s="228"/>
      <c r="D655" s="228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</row>
    <row r="656">
      <c r="A656" s="89"/>
      <c r="B656" s="89"/>
      <c r="C656" s="228"/>
      <c r="D656" s="228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</row>
    <row r="657">
      <c r="A657" s="89"/>
      <c r="B657" s="89"/>
      <c r="C657" s="228"/>
      <c r="D657" s="228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</row>
    <row r="658">
      <c r="A658" s="89"/>
      <c r="B658" s="89"/>
      <c r="C658" s="228"/>
      <c r="D658" s="228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</row>
    <row r="659">
      <c r="A659" s="89"/>
      <c r="B659" s="89"/>
      <c r="C659" s="228"/>
      <c r="D659" s="228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</row>
    <row r="660">
      <c r="A660" s="89"/>
      <c r="B660" s="89"/>
      <c r="C660" s="228"/>
      <c r="D660" s="228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</row>
    <row r="661">
      <c r="A661" s="89"/>
      <c r="B661" s="89"/>
      <c r="C661" s="228"/>
      <c r="D661" s="228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</row>
    <row r="662">
      <c r="A662" s="89"/>
      <c r="B662" s="89"/>
      <c r="C662" s="228"/>
      <c r="D662" s="228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</row>
    <row r="663">
      <c r="A663" s="89"/>
      <c r="B663" s="89"/>
      <c r="C663" s="228"/>
      <c r="D663" s="228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</row>
    <row r="664">
      <c r="A664" s="89"/>
      <c r="B664" s="89"/>
      <c r="C664" s="228"/>
      <c r="D664" s="228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</row>
    <row r="665">
      <c r="A665" s="89"/>
      <c r="B665" s="89"/>
      <c r="C665" s="228"/>
      <c r="D665" s="228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</row>
    <row r="666">
      <c r="A666" s="89"/>
      <c r="B666" s="89"/>
      <c r="C666" s="228"/>
      <c r="D666" s="228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</row>
    <row r="667">
      <c r="A667" s="89"/>
      <c r="B667" s="89"/>
      <c r="C667" s="228"/>
      <c r="D667" s="228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</row>
    <row r="668">
      <c r="A668" s="89"/>
      <c r="B668" s="89"/>
      <c r="C668" s="228"/>
      <c r="D668" s="228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</row>
    <row r="669">
      <c r="A669" s="89"/>
      <c r="B669" s="89"/>
      <c r="C669" s="228"/>
      <c r="D669" s="228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</row>
    <row r="670">
      <c r="A670" s="89"/>
      <c r="B670" s="89"/>
      <c r="C670" s="228"/>
      <c r="D670" s="228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</row>
    <row r="671">
      <c r="A671" s="89"/>
      <c r="B671" s="89"/>
      <c r="C671" s="228"/>
      <c r="D671" s="228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</row>
    <row r="672">
      <c r="A672" s="89"/>
      <c r="B672" s="89"/>
      <c r="C672" s="228"/>
      <c r="D672" s="228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</row>
    <row r="673">
      <c r="A673" s="89"/>
      <c r="B673" s="89"/>
      <c r="C673" s="228"/>
      <c r="D673" s="228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</row>
    <row r="674">
      <c r="A674" s="89"/>
      <c r="B674" s="89"/>
      <c r="C674" s="228"/>
      <c r="D674" s="228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</row>
    <row r="675">
      <c r="A675" s="89"/>
      <c r="B675" s="89"/>
      <c r="C675" s="228"/>
      <c r="D675" s="228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</row>
    <row r="676">
      <c r="A676" s="89"/>
      <c r="B676" s="89"/>
      <c r="C676" s="228"/>
      <c r="D676" s="228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</row>
    <row r="677">
      <c r="A677" s="89"/>
      <c r="B677" s="89"/>
      <c r="C677" s="228"/>
      <c r="D677" s="228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</row>
    <row r="678">
      <c r="A678" s="89"/>
      <c r="B678" s="89"/>
      <c r="C678" s="228"/>
      <c r="D678" s="228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</row>
    <row r="679">
      <c r="A679" s="89"/>
      <c r="B679" s="89"/>
      <c r="C679" s="228"/>
      <c r="D679" s="228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</row>
    <row r="680">
      <c r="A680" s="89"/>
      <c r="B680" s="89"/>
      <c r="C680" s="228"/>
      <c r="D680" s="228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</row>
    <row r="681">
      <c r="A681" s="89"/>
      <c r="B681" s="89"/>
      <c r="C681" s="228"/>
      <c r="D681" s="228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</row>
    <row r="682">
      <c r="A682" s="89"/>
      <c r="B682" s="89"/>
      <c r="C682" s="228"/>
      <c r="D682" s="228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</row>
    <row r="683">
      <c r="A683" s="89"/>
      <c r="B683" s="89"/>
      <c r="C683" s="228"/>
      <c r="D683" s="228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</row>
    <row r="684">
      <c r="A684" s="89"/>
      <c r="B684" s="89"/>
      <c r="C684" s="228"/>
      <c r="D684" s="228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</row>
    <row r="685">
      <c r="A685" s="89"/>
      <c r="B685" s="89"/>
      <c r="C685" s="228"/>
      <c r="D685" s="228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</row>
    <row r="686">
      <c r="A686" s="89"/>
      <c r="B686" s="89"/>
      <c r="C686" s="228"/>
      <c r="D686" s="228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</row>
    <row r="687">
      <c r="A687" s="89"/>
      <c r="B687" s="89"/>
      <c r="C687" s="228"/>
      <c r="D687" s="228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</row>
    <row r="688">
      <c r="A688" s="89"/>
      <c r="B688" s="89"/>
      <c r="C688" s="228"/>
      <c r="D688" s="228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</row>
    <row r="689">
      <c r="A689" s="89"/>
      <c r="B689" s="89"/>
      <c r="C689" s="228"/>
      <c r="D689" s="228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</row>
    <row r="690">
      <c r="A690" s="89"/>
      <c r="B690" s="89"/>
      <c r="C690" s="228"/>
      <c r="D690" s="228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</row>
    <row r="691">
      <c r="A691" s="89"/>
      <c r="B691" s="89"/>
      <c r="C691" s="228"/>
      <c r="D691" s="228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</row>
    <row r="692">
      <c r="A692" s="89"/>
      <c r="B692" s="89"/>
      <c r="C692" s="228"/>
      <c r="D692" s="228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</row>
    <row r="693">
      <c r="A693" s="89"/>
      <c r="B693" s="89"/>
      <c r="C693" s="228"/>
      <c r="D693" s="228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</row>
    <row r="694">
      <c r="A694" s="89"/>
      <c r="B694" s="89"/>
      <c r="C694" s="228"/>
      <c r="D694" s="228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</row>
    <row r="695">
      <c r="A695" s="89"/>
      <c r="B695" s="89"/>
      <c r="C695" s="228"/>
      <c r="D695" s="228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</row>
    <row r="696">
      <c r="A696" s="89"/>
      <c r="B696" s="89"/>
      <c r="C696" s="228"/>
      <c r="D696" s="228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</row>
    <row r="697">
      <c r="A697" s="89"/>
      <c r="B697" s="89"/>
      <c r="C697" s="228"/>
      <c r="D697" s="228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</row>
    <row r="698">
      <c r="A698" s="89"/>
      <c r="B698" s="89"/>
      <c r="C698" s="228"/>
      <c r="D698" s="228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</row>
    <row r="699">
      <c r="A699" s="89"/>
      <c r="B699" s="89"/>
      <c r="C699" s="228"/>
      <c r="D699" s="228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</row>
    <row r="700">
      <c r="A700" s="89"/>
      <c r="B700" s="89"/>
      <c r="C700" s="228"/>
      <c r="D700" s="228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</row>
    <row r="701">
      <c r="A701" s="89"/>
      <c r="B701" s="89"/>
      <c r="C701" s="228"/>
      <c r="D701" s="228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</row>
    <row r="702">
      <c r="A702" s="89"/>
      <c r="B702" s="89"/>
      <c r="C702" s="228"/>
      <c r="D702" s="228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</row>
    <row r="703">
      <c r="A703" s="89"/>
      <c r="B703" s="89"/>
      <c r="C703" s="228"/>
      <c r="D703" s="228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</row>
    <row r="704">
      <c r="A704" s="89"/>
      <c r="B704" s="89"/>
      <c r="C704" s="228"/>
      <c r="D704" s="228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</row>
    <row r="705">
      <c r="A705" s="89"/>
      <c r="B705" s="89"/>
      <c r="C705" s="228"/>
      <c r="D705" s="228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</row>
    <row r="706">
      <c r="A706" s="89"/>
      <c r="B706" s="89"/>
      <c r="C706" s="228"/>
      <c r="D706" s="228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</row>
    <row r="707">
      <c r="A707" s="89"/>
      <c r="B707" s="89"/>
      <c r="C707" s="228"/>
      <c r="D707" s="228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</row>
    <row r="708">
      <c r="A708" s="89"/>
      <c r="B708" s="89"/>
      <c r="C708" s="228"/>
      <c r="D708" s="228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</row>
    <row r="709">
      <c r="A709" s="89"/>
      <c r="B709" s="89"/>
      <c r="C709" s="228"/>
      <c r="D709" s="228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</row>
    <row r="710">
      <c r="A710" s="89"/>
      <c r="B710" s="89"/>
      <c r="C710" s="228"/>
      <c r="D710" s="228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</row>
    <row r="711">
      <c r="A711" s="89"/>
      <c r="B711" s="89"/>
      <c r="C711" s="228"/>
      <c r="D711" s="228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</row>
    <row r="712">
      <c r="A712" s="89"/>
      <c r="B712" s="89"/>
      <c r="C712" s="228"/>
      <c r="D712" s="228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</row>
    <row r="713">
      <c r="A713" s="89"/>
      <c r="B713" s="89"/>
      <c r="C713" s="228"/>
      <c r="D713" s="228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</row>
    <row r="714">
      <c r="A714" s="89"/>
      <c r="B714" s="89"/>
      <c r="C714" s="228"/>
      <c r="D714" s="228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</row>
    <row r="715">
      <c r="A715" s="89"/>
      <c r="B715" s="89"/>
      <c r="C715" s="228"/>
      <c r="D715" s="228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</row>
    <row r="716">
      <c r="A716" s="89"/>
      <c r="B716" s="89"/>
      <c r="C716" s="228"/>
      <c r="D716" s="228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</row>
    <row r="717">
      <c r="A717" s="89"/>
      <c r="B717" s="89"/>
      <c r="C717" s="228"/>
      <c r="D717" s="228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</row>
    <row r="718">
      <c r="A718" s="89"/>
      <c r="B718" s="89"/>
      <c r="C718" s="228"/>
      <c r="D718" s="228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</row>
    <row r="719">
      <c r="A719" s="89"/>
      <c r="B719" s="89"/>
      <c r="C719" s="228"/>
      <c r="D719" s="228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</row>
    <row r="720">
      <c r="A720" s="89"/>
      <c r="B720" s="89"/>
      <c r="C720" s="228"/>
      <c r="D720" s="228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</row>
    <row r="721">
      <c r="A721" s="89"/>
      <c r="B721" s="89"/>
      <c r="C721" s="228"/>
      <c r="D721" s="228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</row>
    <row r="722">
      <c r="A722" s="89"/>
      <c r="B722" s="89"/>
      <c r="C722" s="228"/>
      <c r="D722" s="228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</row>
    <row r="723">
      <c r="A723" s="89"/>
      <c r="B723" s="89"/>
      <c r="C723" s="228"/>
      <c r="D723" s="228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</row>
    <row r="724">
      <c r="A724" s="89"/>
      <c r="B724" s="89"/>
      <c r="C724" s="228"/>
      <c r="D724" s="228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</row>
    <row r="725">
      <c r="A725" s="89"/>
      <c r="B725" s="89"/>
      <c r="C725" s="228"/>
      <c r="D725" s="228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</row>
    <row r="726">
      <c r="A726" s="89"/>
      <c r="B726" s="89"/>
      <c r="C726" s="228"/>
      <c r="D726" s="228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</row>
    <row r="727">
      <c r="A727" s="89"/>
      <c r="B727" s="89"/>
      <c r="C727" s="228"/>
      <c r="D727" s="228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</row>
    <row r="728">
      <c r="A728" s="89"/>
      <c r="B728" s="89"/>
      <c r="C728" s="228"/>
      <c r="D728" s="228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</row>
    <row r="729">
      <c r="A729" s="89"/>
      <c r="B729" s="89"/>
      <c r="C729" s="228"/>
      <c r="D729" s="228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</row>
    <row r="730">
      <c r="A730" s="89"/>
      <c r="B730" s="89"/>
      <c r="C730" s="228"/>
      <c r="D730" s="228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</row>
    <row r="731">
      <c r="A731" s="89"/>
      <c r="B731" s="89"/>
      <c r="C731" s="228"/>
      <c r="D731" s="228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</row>
    <row r="732">
      <c r="A732" s="89"/>
      <c r="B732" s="89"/>
      <c r="C732" s="228"/>
      <c r="D732" s="228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</row>
    <row r="733">
      <c r="A733" s="89"/>
      <c r="B733" s="89"/>
      <c r="C733" s="228"/>
      <c r="D733" s="228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</row>
    <row r="734">
      <c r="A734" s="89"/>
      <c r="B734" s="89"/>
      <c r="C734" s="228"/>
      <c r="D734" s="228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</row>
    <row r="735">
      <c r="A735" s="89"/>
      <c r="B735" s="89"/>
      <c r="C735" s="228"/>
      <c r="D735" s="228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</row>
    <row r="736">
      <c r="A736" s="89"/>
      <c r="B736" s="89"/>
      <c r="C736" s="228"/>
      <c r="D736" s="228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</row>
    <row r="737">
      <c r="A737" s="89"/>
      <c r="B737" s="89"/>
      <c r="C737" s="228"/>
      <c r="D737" s="228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</row>
    <row r="738">
      <c r="A738" s="89"/>
      <c r="B738" s="89"/>
      <c r="C738" s="228"/>
      <c r="D738" s="228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</row>
    <row r="739">
      <c r="A739" s="89"/>
      <c r="B739" s="89"/>
      <c r="C739" s="228"/>
      <c r="D739" s="228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</row>
    <row r="740">
      <c r="A740" s="89"/>
      <c r="B740" s="89"/>
      <c r="C740" s="228"/>
      <c r="D740" s="228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</row>
    <row r="741">
      <c r="A741" s="89"/>
      <c r="B741" s="89"/>
      <c r="C741" s="228"/>
      <c r="D741" s="228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</row>
    <row r="742">
      <c r="A742" s="89"/>
      <c r="B742" s="89"/>
      <c r="C742" s="228"/>
      <c r="D742" s="228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</row>
    <row r="743">
      <c r="A743" s="89"/>
      <c r="B743" s="89"/>
      <c r="C743" s="228"/>
      <c r="D743" s="228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</row>
    <row r="744">
      <c r="A744" s="89"/>
      <c r="B744" s="89"/>
      <c r="C744" s="228"/>
      <c r="D744" s="228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</row>
    <row r="745">
      <c r="A745" s="89"/>
      <c r="B745" s="89"/>
      <c r="C745" s="228"/>
      <c r="D745" s="228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</row>
    <row r="746">
      <c r="A746" s="89"/>
      <c r="B746" s="89"/>
      <c r="C746" s="228"/>
      <c r="D746" s="228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</row>
    <row r="747">
      <c r="A747" s="89"/>
      <c r="B747" s="89"/>
      <c r="C747" s="228"/>
      <c r="D747" s="228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</row>
    <row r="748">
      <c r="A748" s="89"/>
      <c r="B748" s="89"/>
      <c r="C748" s="228"/>
      <c r="D748" s="228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</row>
    <row r="749">
      <c r="A749" s="89"/>
      <c r="B749" s="89"/>
      <c r="C749" s="228"/>
      <c r="D749" s="228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</row>
    <row r="750">
      <c r="A750" s="89"/>
      <c r="B750" s="89"/>
      <c r="C750" s="228"/>
      <c r="D750" s="228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</row>
    <row r="751">
      <c r="A751" s="89"/>
      <c r="B751" s="89"/>
      <c r="C751" s="228"/>
      <c r="D751" s="228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</row>
    <row r="752">
      <c r="A752" s="89"/>
      <c r="B752" s="89"/>
      <c r="C752" s="228"/>
      <c r="D752" s="228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</row>
    <row r="753">
      <c r="A753" s="89"/>
      <c r="B753" s="89"/>
      <c r="C753" s="228"/>
      <c r="D753" s="228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</row>
    <row r="754">
      <c r="A754" s="89"/>
      <c r="B754" s="89"/>
      <c r="C754" s="228"/>
      <c r="D754" s="228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</row>
    <row r="755">
      <c r="A755" s="89"/>
      <c r="B755" s="89"/>
      <c r="C755" s="228"/>
      <c r="D755" s="228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</row>
    <row r="756">
      <c r="A756" s="89"/>
      <c r="B756" s="89"/>
      <c r="C756" s="228"/>
      <c r="D756" s="228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</row>
    <row r="757">
      <c r="A757" s="89"/>
      <c r="B757" s="89"/>
      <c r="C757" s="228"/>
      <c r="D757" s="228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</row>
    <row r="758">
      <c r="A758" s="89"/>
      <c r="B758" s="89"/>
      <c r="C758" s="228"/>
      <c r="D758" s="228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</row>
    <row r="759">
      <c r="A759" s="89"/>
      <c r="B759" s="89"/>
      <c r="C759" s="228"/>
      <c r="D759" s="228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</row>
    <row r="760">
      <c r="A760" s="89"/>
      <c r="B760" s="89"/>
      <c r="C760" s="228"/>
      <c r="D760" s="228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</row>
    <row r="761">
      <c r="A761" s="89"/>
      <c r="B761" s="89"/>
      <c r="C761" s="228"/>
      <c r="D761" s="228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</row>
    <row r="762">
      <c r="A762" s="89"/>
      <c r="B762" s="89"/>
      <c r="C762" s="228"/>
      <c r="D762" s="228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</row>
    <row r="763">
      <c r="A763" s="89"/>
      <c r="B763" s="89"/>
      <c r="C763" s="228"/>
      <c r="D763" s="228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</row>
    <row r="764">
      <c r="A764" s="89"/>
      <c r="B764" s="89"/>
      <c r="C764" s="228"/>
      <c r="D764" s="228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</row>
    <row r="765">
      <c r="A765" s="89"/>
      <c r="B765" s="89"/>
      <c r="C765" s="228"/>
      <c r="D765" s="228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</row>
    <row r="766">
      <c r="A766" s="89"/>
      <c r="B766" s="89"/>
      <c r="C766" s="228"/>
      <c r="D766" s="228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</row>
    <row r="767">
      <c r="A767" s="89"/>
      <c r="B767" s="89"/>
      <c r="C767" s="228"/>
      <c r="D767" s="228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</row>
    <row r="768">
      <c r="A768" s="89"/>
      <c r="B768" s="89"/>
      <c r="C768" s="228"/>
      <c r="D768" s="228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</row>
    <row r="769">
      <c r="A769" s="89"/>
      <c r="B769" s="89"/>
      <c r="C769" s="228"/>
      <c r="D769" s="228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</row>
    <row r="770">
      <c r="A770" s="89"/>
      <c r="B770" s="89"/>
      <c r="C770" s="228"/>
      <c r="D770" s="228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</row>
    <row r="771">
      <c r="A771" s="89"/>
      <c r="B771" s="89"/>
      <c r="C771" s="228"/>
      <c r="D771" s="228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</row>
    <row r="772">
      <c r="A772" s="89"/>
      <c r="B772" s="89"/>
      <c r="C772" s="228"/>
      <c r="D772" s="228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</row>
    <row r="773">
      <c r="A773" s="89"/>
      <c r="B773" s="89"/>
      <c r="C773" s="228"/>
      <c r="D773" s="228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</row>
    <row r="774">
      <c r="A774" s="89"/>
      <c r="B774" s="89"/>
      <c r="C774" s="228"/>
      <c r="D774" s="228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</row>
    <row r="775">
      <c r="A775" s="89"/>
      <c r="B775" s="89"/>
      <c r="C775" s="228"/>
      <c r="D775" s="228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</row>
    <row r="776">
      <c r="A776" s="89"/>
      <c r="B776" s="89"/>
      <c r="C776" s="228"/>
      <c r="D776" s="228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</row>
    <row r="777">
      <c r="A777" s="89"/>
      <c r="B777" s="89"/>
      <c r="C777" s="228"/>
      <c r="D777" s="228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</row>
    <row r="778">
      <c r="A778" s="89"/>
      <c r="B778" s="89"/>
      <c r="C778" s="228"/>
      <c r="D778" s="228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</row>
    <row r="779">
      <c r="A779" s="89"/>
      <c r="B779" s="89"/>
      <c r="C779" s="228"/>
      <c r="D779" s="228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</row>
    <row r="780">
      <c r="A780" s="89"/>
      <c r="B780" s="89"/>
      <c r="C780" s="228"/>
      <c r="D780" s="228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</row>
    <row r="781">
      <c r="A781" s="89"/>
      <c r="B781" s="89"/>
      <c r="C781" s="228"/>
      <c r="D781" s="228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</row>
    <row r="782">
      <c r="A782" s="89"/>
      <c r="B782" s="89"/>
      <c r="C782" s="228"/>
      <c r="D782" s="228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</row>
    <row r="783">
      <c r="A783" s="89"/>
      <c r="B783" s="89"/>
      <c r="C783" s="228"/>
      <c r="D783" s="228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</row>
    <row r="784">
      <c r="A784" s="89"/>
      <c r="B784" s="89"/>
      <c r="C784" s="228"/>
      <c r="D784" s="228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</row>
    <row r="785">
      <c r="A785" s="89"/>
      <c r="B785" s="89"/>
      <c r="C785" s="228"/>
      <c r="D785" s="228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</row>
    <row r="786">
      <c r="A786" s="89"/>
      <c r="B786" s="89"/>
      <c r="C786" s="228"/>
      <c r="D786" s="228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</row>
    <row r="787">
      <c r="A787" s="89"/>
      <c r="B787" s="89"/>
      <c r="C787" s="228"/>
      <c r="D787" s="228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</row>
    <row r="788">
      <c r="A788" s="89"/>
      <c r="B788" s="89"/>
      <c r="C788" s="228"/>
      <c r="D788" s="228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</row>
    <row r="789">
      <c r="A789" s="89"/>
      <c r="B789" s="89"/>
      <c r="C789" s="228"/>
      <c r="D789" s="228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</row>
    <row r="790">
      <c r="A790" s="89"/>
      <c r="B790" s="89"/>
      <c r="C790" s="228"/>
      <c r="D790" s="228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</row>
    <row r="791">
      <c r="A791" s="89"/>
      <c r="B791" s="89"/>
      <c r="C791" s="228"/>
      <c r="D791" s="228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</row>
    <row r="792">
      <c r="A792" s="89"/>
      <c r="B792" s="89"/>
      <c r="C792" s="228"/>
      <c r="D792" s="228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</row>
    <row r="793">
      <c r="A793" s="89"/>
      <c r="B793" s="89"/>
      <c r="C793" s="228"/>
      <c r="D793" s="228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</row>
    <row r="794">
      <c r="A794" s="89"/>
      <c r="B794" s="89"/>
      <c r="C794" s="228"/>
      <c r="D794" s="228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</row>
    <row r="795">
      <c r="A795" s="89"/>
      <c r="B795" s="89"/>
      <c r="C795" s="228"/>
      <c r="D795" s="228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</row>
    <row r="796">
      <c r="A796" s="89"/>
      <c r="B796" s="89"/>
      <c r="C796" s="228"/>
      <c r="D796" s="228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</row>
    <row r="797">
      <c r="A797" s="89"/>
      <c r="B797" s="89"/>
      <c r="C797" s="228"/>
      <c r="D797" s="228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</row>
    <row r="798">
      <c r="A798" s="89"/>
      <c r="B798" s="89"/>
      <c r="C798" s="228"/>
      <c r="D798" s="228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</row>
    <row r="799">
      <c r="A799" s="89"/>
      <c r="B799" s="89"/>
      <c r="C799" s="228"/>
      <c r="D799" s="228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</row>
    <row r="800">
      <c r="A800" s="89"/>
      <c r="B800" s="89"/>
      <c r="C800" s="228"/>
      <c r="D800" s="228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</row>
    <row r="801">
      <c r="A801" s="89"/>
      <c r="B801" s="89"/>
      <c r="C801" s="228"/>
      <c r="D801" s="228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</row>
    <row r="802">
      <c r="A802" s="89"/>
      <c r="B802" s="89"/>
      <c r="C802" s="228"/>
      <c r="D802" s="228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</row>
    <row r="803">
      <c r="A803" s="89"/>
      <c r="B803" s="89"/>
      <c r="C803" s="228"/>
      <c r="D803" s="228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</row>
    <row r="804">
      <c r="A804" s="89"/>
      <c r="B804" s="89"/>
      <c r="C804" s="228"/>
      <c r="D804" s="228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</row>
    <row r="805">
      <c r="A805" s="89"/>
      <c r="B805" s="89"/>
      <c r="C805" s="228"/>
      <c r="D805" s="228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</row>
    <row r="806">
      <c r="A806" s="89"/>
      <c r="B806" s="89"/>
      <c r="C806" s="228"/>
      <c r="D806" s="228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</row>
    <row r="807">
      <c r="A807" s="89"/>
      <c r="B807" s="89"/>
      <c r="C807" s="228"/>
      <c r="D807" s="228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</row>
    <row r="808">
      <c r="A808" s="89"/>
      <c r="B808" s="89"/>
      <c r="C808" s="228"/>
      <c r="D808" s="228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</row>
    <row r="809">
      <c r="A809" s="89"/>
      <c r="B809" s="89"/>
      <c r="C809" s="228"/>
      <c r="D809" s="228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</row>
    <row r="810">
      <c r="A810" s="89"/>
      <c r="B810" s="89"/>
      <c r="C810" s="228"/>
      <c r="D810" s="228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</row>
    <row r="811">
      <c r="A811" s="89"/>
      <c r="B811" s="89"/>
      <c r="C811" s="228"/>
      <c r="D811" s="228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</row>
    <row r="812">
      <c r="A812" s="89"/>
      <c r="B812" s="89"/>
      <c r="C812" s="228"/>
      <c r="D812" s="228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</row>
    <row r="813">
      <c r="A813" s="89"/>
      <c r="B813" s="89"/>
      <c r="C813" s="228"/>
      <c r="D813" s="228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</row>
    <row r="814">
      <c r="A814" s="89"/>
      <c r="B814" s="89"/>
      <c r="C814" s="228"/>
      <c r="D814" s="228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</row>
    <row r="815">
      <c r="A815" s="89"/>
      <c r="B815" s="89"/>
      <c r="C815" s="228"/>
      <c r="D815" s="228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</row>
    <row r="816">
      <c r="A816" s="89"/>
      <c r="B816" s="89"/>
      <c r="C816" s="228"/>
      <c r="D816" s="228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</row>
    <row r="817">
      <c r="A817" s="89"/>
      <c r="B817" s="89"/>
      <c r="C817" s="228"/>
      <c r="D817" s="228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</row>
    <row r="818">
      <c r="A818" s="89"/>
      <c r="B818" s="89"/>
      <c r="C818" s="228"/>
      <c r="D818" s="228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</row>
    <row r="819">
      <c r="A819" s="89"/>
      <c r="B819" s="89"/>
      <c r="C819" s="228"/>
      <c r="D819" s="228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</row>
    <row r="820">
      <c r="A820" s="89"/>
      <c r="B820" s="89"/>
      <c r="C820" s="228"/>
      <c r="D820" s="228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</row>
    <row r="821">
      <c r="A821" s="89"/>
      <c r="B821" s="89"/>
      <c r="C821" s="228"/>
      <c r="D821" s="228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</row>
    <row r="822">
      <c r="A822" s="89"/>
      <c r="B822" s="89"/>
      <c r="C822" s="228"/>
      <c r="D822" s="228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</row>
    <row r="823">
      <c r="A823" s="89"/>
      <c r="B823" s="89"/>
      <c r="C823" s="228"/>
      <c r="D823" s="228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</row>
    <row r="824">
      <c r="A824" s="89"/>
      <c r="B824" s="89"/>
      <c r="C824" s="228"/>
      <c r="D824" s="228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</row>
    <row r="825">
      <c r="A825" s="89"/>
      <c r="B825" s="89"/>
      <c r="C825" s="228"/>
      <c r="D825" s="228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</row>
    <row r="826">
      <c r="A826" s="89"/>
      <c r="B826" s="89"/>
      <c r="C826" s="228"/>
      <c r="D826" s="228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</row>
    <row r="827">
      <c r="A827" s="89"/>
      <c r="B827" s="89"/>
      <c r="C827" s="228"/>
      <c r="D827" s="228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</row>
    <row r="828">
      <c r="A828" s="89"/>
      <c r="B828" s="89"/>
      <c r="C828" s="228"/>
      <c r="D828" s="228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</row>
    <row r="829">
      <c r="A829" s="89"/>
      <c r="B829" s="89"/>
      <c r="C829" s="228"/>
      <c r="D829" s="228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</row>
    <row r="830">
      <c r="A830" s="89"/>
      <c r="B830" s="89"/>
      <c r="C830" s="228"/>
      <c r="D830" s="228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</row>
    <row r="831">
      <c r="A831" s="89"/>
      <c r="B831" s="89"/>
      <c r="C831" s="228"/>
      <c r="D831" s="228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</row>
    <row r="832">
      <c r="A832" s="89"/>
      <c r="B832" s="89"/>
      <c r="C832" s="228"/>
      <c r="D832" s="228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</row>
    <row r="833">
      <c r="A833" s="89"/>
      <c r="B833" s="89"/>
      <c r="C833" s="228"/>
      <c r="D833" s="228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</row>
    <row r="834">
      <c r="A834" s="89"/>
      <c r="B834" s="89"/>
      <c r="C834" s="228"/>
      <c r="D834" s="228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</row>
    <row r="835">
      <c r="A835" s="89"/>
      <c r="B835" s="89"/>
      <c r="C835" s="228"/>
      <c r="D835" s="228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</row>
    <row r="836">
      <c r="A836" s="89"/>
      <c r="B836" s="89"/>
      <c r="C836" s="228"/>
      <c r="D836" s="228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</row>
    <row r="837">
      <c r="A837" s="89"/>
      <c r="B837" s="89"/>
      <c r="C837" s="228"/>
      <c r="D837" s="228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</row>
    <row r="838">
      <c r="A838" s="89"/>
      <c r="B838" s="89"/>
      <c r="C838" s="228"/>
      <c r="D838" s="228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</row>
    <row r="839">
      <c r="A839" s="89"/>
      <c r="B839" s="89"/>
      <c r="C839" s="228"/>
      <c r="D839" s="228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</row>
    <row r="840">
      <c r="A840" s="89"/>
      <c r="B840" s="89"/>
      <c r="C840" s="228"/>
      <c r="D840" s="228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</row>
    <row r="841">
      <c r="A841" s="89"/>
      <c r="B841" s="89"/>
      <c r="C841" s="228"/>
      <c r="D841" s="228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</row>
    <row r="842">
      <c r="A842" s="89"/>
      <c r="B842" s="89"/>
      <c r="C842" s="228"/>
      <c r="D842" s="228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</row>
    <row r="843">
      <c r="A843" s="89"/>
      <c r="B843" s="89"/>
      <c r="C843" s="228"/>
      <c r="D843" s="228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</row>
    <row r="844">
      <c r="A844" s="89"/>
      <c r="B844" s="89"/>
      <c r="C844" s="228"/>
      <c r="D844" s="228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</row>
    <row r="845">
      <c r="A845" s="89"/>
      <c r="B845" s="89"/>
      <c r="C845" s="228"/>
      <c r="D845" s="228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</row>
    <row r="846">
      <c r="A846" s="89"/>
      <c r="B846" s="89"/>
      <c r="C846" s="228"/>
      <c r="D846" s="228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</row>
    <row r="847">
      <c r="A847" s="89"/>
      <c r="B847" s="89"/>
      <c r="C847" s="228"/>
      <c r="D847" s="228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</row>
    <row r="848">
      <c r="A848" s="89"/>
      <c r="B848" s="89"/>
      <c r="C848" s="228"/>
      <c r="D848" s="228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</row>
    <row r="849">
      <c r="A849" s="89"/>
      <c r="B849" s="89"/>
      <c r="C849" s="228"/>
      <c r="D849" s="228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</row>
    <row r="850">
      <c r="A850" s="89"/>
      <c r="B850" s="89"/>
      <c r="C850" s="228"/>
      <c r="D850" s="228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</row>
    <row r="851">
      <c r="A851" s="89"/>
      <c r="B851" s="89"/>
      <c r="C851" s="228"/>
      <c r="D851" s="228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</row>
    <row r="852">
      <c r="A852" s="89"/>
      <c r="B852" s="89"/>
      <c r="C852" s="228"/>
      <c r="D852" s="228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</row>
    <row r="853">
      <c r="A853" s="89"/>
      <c r="B853" s="89"/>
      <c r="C853" s="228"/>
      <c r="D853" s="228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</row>
    <row r="854">
      <c r="A854" s="89"/>
      <c r="B854" s="89"/>
      <c r="C854" s="228"/>
      <c r="D854" s="228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</row>
    <row r="855">
      <c r="A855" s="89"/>
      <c r="B855" s="89"/>
      <c r="C855" s="228"/>
      <c r="D855" s="228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</row>
    <row r="856">
      <c r="A856" s="89"/>
      <c r="B856" s="89"/>
      <c r="C856" s="228"/>
      <c r="D856" s="228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</row>
    <row r="857">
      <c r="A857" s="89"/>
      <c r="B857" s="89"/>
      <c r="C857" s="228"/>
      <c r="D857" s="228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</row>
    <row r="858">
      <c r="A858" s="89"/>
      <c r="B858" s="89"/>
      <c r="C858" s="228"/>
      <c r="D858" s="228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</row>
    <row r="859">
      <c r="A859" s="89"/>
      <c r="B859" s="89"/>
      <c r="C859" s="228"/>
      <c r="D859" s="228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</row>
    <row r="860">
      <c r="A860" s="89"/>
      <c r="B860" s="89"/>
      <c r="C860" s="228"/>
      <c r="D860" s="228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</row>
    <row r="861">
      <c r="A861" s="89"/>
      <c r="B861" s="89"/>
      <c r="C861" s="228"/>
      <c r="D861" s="228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</row>
    <row r="862">
      <c r="A862" s="89"/>
      <c r="B862" s="89"/>
      <c r="C862" s="228"/>
      <c r="D862" s="228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</row>
    <row r="863">
      <c r="A863" s="89"/>
      <c r="B863" s="89"/>
      <c r="C863" s="228"/>
      <c r="D863" s="228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</row>
    <row r="864">
      <c r="A864" s="89"/>
      <c r="B864" s="89"/>
      <c r="C864" s="228"/>
      <c r="D864" s="228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</row>
    <row r="865">
      <c r="A865" s="89"/>
      <c r="B865" s="89"/>
      <c r="C865" s="228"/>
      <c r="D865" s="228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</row>
    <row r="866">
      <c r="A866" s="89"/>
      <c r="B866" s="89"/>
      <c r="C866" s="228"/>
      <c r="D866" s="228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</row>
    <row r="867">
      <c r="A867" s="89"/>
      <c r="B867" s="89"/>
      <c r="C867" s="228"/>
      <c r="D867" s="228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</row>
    <row r="868">
      <c r="A868" s="89"/>
      <c r="B868" s="89"/>
      <c r="C868" s="228"/>
      <c r="D868" s="228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</row>
    <row r="869">
      <c r="A869" s="89"/>
      <c r="B869" s="89"/>
      <c r="C869" s="228"/>
      <c r="D869" s="228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</row>
    <row r="870">
      <c r="A870" s="89"/>
      <c r="B870" s="89"/>
      <c r="C870" s="228"/>
      <c r="D870" s="228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</row>
    <row r="871">
      <c r="A871" s="89"/>
      <c r="B871" s="89"/>
      <c r="C871" s="228"/>
      <c r="D871" s="228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</row>
    <row r="872">
      <c r="A872" s="89"/>
      <c r="B872" s="89"/>
      <c r="C872" s="228"/>
      <c r="D872" s="228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</row>
    <row r="873">
      <c r="A873" s="89"/>
      <c r="B873" s="89"/>
      <c r="C873" s="228"/>
      <c r="D873" s="228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</row>
    <row r="874">
      <c r="A874" s="89"/>
      <c r="B874" s="89"/>
      <c r="C874" s="228"/>
      <c r="D874" s="228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</row>
    <row r="875">
      <c r="A875" s="89"/>
      <c r="B875" s="89"/>
      <c r="C875" s="228"/>
      <c r="D875" s="228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</row>
    <row r="876">
      <c r="A876" s="89"/>
      <c r="B876" s="89"/>
      <c r="C876" s="228"/>
      <c r="D876" s="228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</row>
    <row r="877">
      <c r="A877" s="89"/>
      <c r="B877" s="89"/>
      <c r="C877" s="228"/>
      <c r="D877" s="228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</row>
    <row r="878">
      <c r="A878" s="89"/>
      <c r="B878" s="89"/>
      <c r="C878" s="228"/>
      <c r="D878" s="228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</row>
    <row r="879">
      <c r="A879" s="89"/>
      <c r="B879" s="89"/>
      <c r="C879" s="228"/>
      <c r="D879" s="228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</row>
    <row r="880">
      <c r="A880" s="89"/>
      <c r="B880" s="89"/>
      <c r="C880" s="228"/>
      <c r="D880" s="228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</row>
    <row r="881">
      <c r="A881" s="89"/>
      <c r="B881" s="89"/>
      <c r="C881" s="228"/>
      <c r="D881" s="228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</row>
    <row r="882">
      <c r="A882" s="89"/>
      <c r="B882" s="89"/>
      <c r="C882" s="228"/>
      <c r="D882" s="228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</row>
    <row r="883">
      <c r="A883" s="89"/>
      <c r="B883" s="89"/>
      <c r="C883" s="228"/>
      <c r="D883" s="228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</row>
    <row r="884">
      <c r="A884" s="89"/>
      <c r="B884" s="89"/>
      <c r="C884" s="228"/>
      <c r="D884" s="228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</row>
    <row r="885">
      <c r="A885" s="89"/>
      <c r="B885" s="89"/>
      <c r="C885" s="228"/>
      <c r="D885" s="228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</row>
    <row r="886">
      <c r="A886" s="89"/>
      <c r="B886" s="89"/>
      <c r="C886" s="228"/>
      <c r="D886" s="228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</row>
    <row r="887">
      <c r="A887" s="89"/>
      <c r="B887" s="89"/>
      <c r="C887" s="228"/>
      <c r="D887" s="228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</row>
    <row r="888">
      <c r="A888" s="89"/>
      <c r="B888" s="89"/>
      <c r="C888" s="228"/>
      <c r="D888" s="228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</row>
    <row r="889">
      <c r="A889" s="89"/>
      <c r="B889" s="89"/>
      <c r="C889" s="228"/>
      <c r="D889" s="228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</row>
    <row r="890">
      <c r="A890" s="89"/>
      <c r="B890" s="89"/>
      <c r="C890" s="228"/>
      <c r="D890" s="228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</row>
    <row r="891">
      <c r="A891" s="89"/>
      <c r="B891" s="89"/>
      <c r="C891" s="228"/>
      <c r="D891" s="228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</row>
    <row r="892">
      <c r="A892" s="89"/>
      <c r="B892" s="89"/>
      <c r="C892" s="228"/>
      <c r="D892" s="228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</row>
    <row r="893">
      <c r="A893" s="89"/>
      <c r="B893" s="89"/>
      <c r="C893" s="228"/>
      <c r="D893" s="228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</row>
    <row r="894">
      <c r="A894" s="89"/>
      <c r="B894" s="89"/>
      <c r="C894" s="228"/>
      <c r="D894" s="228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</row>
    <row r="895">
      <c r="A895" s="89"/>
      <c r="B895" s="89"/>
      <c r="C895" s="228"/>
      <c r="D895" s="228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</row>
    <row r="896">
      <c r="A896" s="89"/>
      <c r="B896" s="89"/>
      <c r="C896" s="228"/>
      <c r="D896" s="228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</row>
    <row r="897">
      <c r="A897" s="89"/>
      <c r="B897" s="89"/>
      <c r="C897" s="228"/>
      <c r="D897" s="228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</row>
    <row r="898">
      <c r="A898" s="89"/>
      <c r="B898" s="89"/>
      <c r="C898" s="228"/>
      <c r="D898" s="228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</row>
    <row r="899">
      <c r="A899" s="89"/>
      <c r="B899" s="89"/>
      <c r="C899" s="228"/>
      <c r="D899" s="228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</row>
    <row r="900">
      <c r="A900" s="89"/>
      <c r="B900" s="89"/>
      <c r="C900" s="228"/>
      <c r="D900" s="228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</row>
    <row r="901">
      <c r="A901" s="89"/>
      <c r="B901" s="89"/>
      <c r="C901" s="228"/>
      <c r="D901" s="228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</row>
    <row r="902">
      <c r="A902" s="89"/>
      <c r="B902" s="89"/>
      <c r="C902" s="228"/>
      <c r="D902" s="228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</row>
    <row r="903">
      <c r="A903" s="89"/>
      <c r="B903" s="89"/>
      <c r="C903" s="228"/>
      <c r="D903" s="228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</row>
    <row r="904">
      <c r="A904" s="89"/>
      <c r="B904" s="89"/>
      <c r="C904" s="228"/>
      <c r="D904" s="228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</row>
    <row r="905">
      <c r="A905" s="89"/>
      <c r="B905" s="89"/>
      <c r="C905" s="228"/>
      <c r="D905" s="228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</row>
    <row r="906">
      <c r="A906" s="89"/>
      <c r="B906" s="89"/>
      <c r="C906" s="228"/>
      <c r="D906" s="228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</row>
    <row r="907">
      <c r="A907" s="89"/>
      <c r="B907" s="89"/>
      <c r="C907" s="228"/>
      <c r="D907" s="228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</row>
    <row r="908">
      <c r="A908" s="89"/>
      <c r="B908" s="89"/>
      <c r="C908" s="228"/>
      <c r="D908" s="228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</row>
    <row r="909">
      <c r="A909" s="89"/>
      <c r="B909" s="89"/>
      <c r="C909" s="228"/>
      <c r="D909" s="228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</row>
    <row r="910">
      <c r="A910" s="89"/>
      <c r="B910" s="89"/>
      <c r="C910" s="228"/>
      <c r="D910" s="228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</row>
    <row r="911">
      <c r="A911" s="89"/>
      <c r="B911" s="89"/>
      <c r="C911" s="228"/>
      <c r="D911" s="228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</row>
    <row r="912">
      <c r="A912" s="89"/>
      <c r="B912" s="89"/>
      <c r="C912" s="228"/>
      <c r="D912" s="228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</row>
    <row r="913">
      <c r="A913" s="89"/>
      <c r="B913" s="89"/>
      <c r="C913" s="228"/>
      <c r="D913" s="228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</row>
    <row r="914">
      <c r="A914" s="89"/>
      <c r="B914" s="89"/>
      <c r="C914" s="228"/>
      <c r="D914" s="228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</row>
    <row r="915">
      <c r="A915" s="89"/>
      <c r="B915" s="89"/>
      <c r="C915" s="228"/>
      <c r="D915" s="228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</row>
    <row r="916">
      <c r="A916" s="89"/>
      <c r="B916" s="89"/>
      <c r="C916" s="228"/>
      <c r="D916" s="228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</row>
    <row r="917">
      <c r="A917" s="89"/>
      <c r="B917" s="89"/>
      <c r="C917" s="228"/>
      <c r="D917" s="228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</row>
    <row r="918">
      <c r="A918" s="89"/>
      <c r="B918" s="89"/>
      <c r="C918" s="228"/>
      <c r="D918" s="228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</row>
    <row r="919">
      <c r="A919" s="89"/>
      <c r="B919" s="89"/>
      <c r="C919" s="228"/>
      <c r="D919" s="228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</row>
    <row r="920">
      <c r="A920" s="89"/>
      <c r="B920" s="89"/>
      <c r="C920" s="228"/>
      <c r="D920" s="228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</row>
    <row r="921">
      <c r="A921" s="89"/>
      <c r="B921" s="89"/>
      <c r="C921" s="228"/>
      <c r="D921" s="228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</row>
    <row r="922">
      <c r="A922" s="89"/>
      <c r="B922" s="89"/>
      <c r="C922" s="228"/>
      <c r="D922" s="228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</row>
    <row r="923">
      <c r="A923" s="89"/>
      <c r="B923" s="89"/>
      <c r="C923" s="228"/>
      <c r="D923" s="228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</row>
    <row r="924">
      <c r="A924" s="89"/>
      <c r="B924" s="89"/>
      <c r="C924" s="228"/>
      <c r="D924" s="228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</row>
    <row r="925">
      <c r="A925" s="89"/>
      <c r="B925" s="89"/>
      <c r="C925" s="228"/>
      <c r="D925" s="228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</row>
    <row r="926">
      <c r="A926" s="89"/>
      <c r="B926" s="89"/>
      <c r="C926" s="228"/>
      <c r="D926" s="228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</row>
    <row r="927">
      <c r="A927" s="89"/>
      <c r="B927" s="89"/>
      <c r="C927" s="228"/>
      <c r="D927" s="228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</row>
    <row r="928">
      <c r="A928" s="89"/>
      <c r="B928" s="89"/>
      <c r="C928" s="228"/>
      <c r="D928" s="228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</row>
    <row r="929">
      <c r="A929" s="89"/>
      <c r="B929" s="89"/>
      <c r="C929" s="228"/>
      <c r="D929" s="228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</row>
    <row r="930">
      <c r="A930" s="89"/>
      <c r="B930" s="89"/>
      <c r="C930" s="228"/>
      <c r="D930" s="228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</row>
    <row r="931">
      <c r="A931" s="89"/>
      <c r="B931" s="89"/>
      <c r="C931" s="228"/>
      <c r="D931" s="228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</row>
    <row r="932">
      <c r="A932" s="89"/>
      <c r="B932" s="89"/>
      <c r="C932" s="228"/>
      <c r="D932" s="228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</row>
    <row r="933">
      <c r="A933" s="89"/>
      <c r="B933" s="89"/>
      <c r="C933" s="228"/>
      <c r="D933" s="228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</row>
    <row r="934">
      <c r="A934" s="89"/>
      <c r="B934" s="89"/>
      <c r="C934" s="228"/>
      <c r="D934" s="228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</row>
    <row r="935">
      <c r="A935" s="89"/>
      <c r="B935" s="89"/>
      <c r="C935" s="228"/>
      <c r="D935" s="228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</row>
    <row r="936">
      <c r="A936" s="89"/>
      <c r="B936" s="89"/>
      <c r="C936" s="228"/>
      <c r="D936" s="228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</row>
    <row r="937">
      <c r="A937" s="89"/>
      <c r="B937" s="89"/>
      <c r="C937" s="228"/>
      <c r="D937" s="228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</row>
    <row r="938">
      <c r="A938" s="89"/>
      <c r="B938" s="89"/>
      <c r="C938" s="228"/>
      <c r="D938" s="228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</row>
    <row r="939">
      <c r="A939" s="89"/>
      <c r="B939" s="89"/>
      <c r="C939" s="228"/>
      <c r="D939" s="228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</row>
    <row r="940">
      <c r="A940" s="89"/>
      <c r="B940" s="89"/>
      <c r="C940" s="228"/>
      <c r="D940" s="228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</row>
    <row r="941">
      <c r="A941" s="89"/>
      <c r="B941" s="89"/>
      <c r="C941" s="228"/>
      <c r="D941" s="228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</row>
    <row r="942">
      <c r="A942" s="89"/>
      <c r="B942" s="89"/>
      <c r="C942" s="228"/>
      <c r="D942" s="228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</row>
    <row r="943">
      <c r="A943" s="89"/>
      <c r="B943" s="89"/>
      <c r="C943" s="228"/>
      <c r="D943" s="228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</row>
    <row r="944">
      <c r="A944" s="89"/>
      <c r="B944" s="89"/>
      <c r="C944" s="228"/>
      <c r="D944" s="228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</row>
    <row r="945">
      <c r="A945" s="89"/>
      <c r="B945" s="89"/>
      <c r="C945" s="228"/>
      <c r="D945" s="228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</row>
    <row r="946">
      <c r="A946" s="89"/>
      <c r="B946" s="89"/>
      <c r="C946" s="228"/>
      <c r="D946" s="228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</row>
    <row r="947">
      <c r="A947" s="89"/>
      <c r="B947" s="89"/>
      <c r="C947" s="228"/>
      <c r="D947" s="228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</row>
    <row r="948">
      <c r="A948" s="89"/>
      <c r="B948" s="89"/>
      <c r="C948" s="228"/>
      <c r="D948" s="228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</row>
    <row r="949">
      <c r="A949" s="89"/>
      <c r="B949" s="89"/>
      <c r="C949" s="228"/>
      <c r="D949" s="228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</row>
    <row r="950">
      <c r="A950" s="89"/>
      <c r="B950" s="89"/>
      <c r="C950" s="228"/>
      <c r="D950" s="228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</row>
    <row r="951">
      <c r="A951" s="89"/>
      <c r="B951" s="89"/>
      <c r="C951" s="228"/>
      <c r="D951" s="228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</row>
    <row r="952">
      <c r="A952" s="89"/>
      <c r="B952" s="89"/>
      <c r="C952" s="228"/>
      <c r="D952" s="228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</row>
    <row r="953">
      <c r="A953" s="89"/>
      <c r="B953" s="89"/>
      <c r="C953" s="228"/>
      <c r="D953" s="228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</row>
    <row r="954">
      <c r="A954" s="89"/>
      <c r="B954" s="89"/>
      <c r="C954" s="228"/>
      <c r="D954" s="228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</row>
    <row r="955">
      <c r="A955" s="89"/>
      <c r="B955" s="89"/>
      <c r="C955" s="228"/>
      <c r="D955" s="228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</row>
    <row r="956">
      <c r="A956" s="89"/>
      <c r="B956" s="89"/>
      <c r="C956" s="228"/>
      <c r="D956" s="228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</row>
    <row r="957">
      <c r="A957" s="89"/>
      <c r="B957" s="89"/>
      <c r="C957" s="228"/>
      <c r="D957" s="228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</row>
    <row r="958">
      <c r="A958" s="89"/>
      <c r="B958" s="89"/>
      <c r="C958" s="228"/>
      <c r="D958" s="228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</row>
    <row r="959">
      <c r="A959" s="89"/>
      <c r="B959" s="89"/>
      <c r="C959" s="228"/>
      <c r="D959" s="228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</row>
    <row r="960">
      <c r="A960" s="89"/>
      <c r="B960" s="89"/>
      <c r="C960" s="228"/>
      <c r="D960" s="228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</row>
    <row r="961">
      <c r="A961" s="89"/>
      <c r="B961" s="89"/>
      <c r="C961" s="228"/>
      <c r="D961" s="228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</row>
    <row r="962">
      <c r="A962" s="89"/>
      <c r="B962" s="89"/>
      <c r="C962" s="228"/>
      <c r="D962" s="228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</row>
    <row r="963">
      <c r="A963" s="89"/>
      <c r="B963" s="89"/>
      <c r="C963" s="228"/>
      <c r="D963" s="228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</row>
    <row r="964">
      <c r="A964" s="89"/>
      <c r="B964" s="89"/>
      <c r="C964" s="228"/>
      <c r="D964" s="228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</row>
    <row r="965">
      <c r="A965" s="89"/>
      <c r="B965" s="89"/>
      <c r="C965" s="228"/>
      <c r="D965" s="228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</row>
    <row r="966">
      <c r="A966" s="89"/>
      <c r="B966" s="89"/>
      <c r="C966" s="228"/>
      <c r="D966" s="228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</row>
    <row r="967">
      <c r="A967" s="89"/>
      <c r="B967" s="89"/>
      <c r="C967" s="228"/>
      <c r="D967" s="228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</row>
    <row r="968">
      <c r="A968" s="89"/>
      <c r="B968" s="89"/>
      <c r="C968" s="228"/>
      <c r="D968" s="228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</row>
    <row r="969">
      <c r="A969" s="89"/>
      <c r="B969" s="89"/>
      <c r="C969" s="228"/>
      <c r="D969" s="228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</row>
    <row r="970">
      <c r="A970" s="89"/>
      <c r="B970" s="89"/>
      <c r="C970" s="228"/>
      <c r="D970" s="228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</row>
    <row r="971">
      <c r="A971" s="89"/>
      <c r="B971" s="89"/>
      <c r="C971" s="228"/>
      <c r="D971" s="228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</row>
    <row r="972">
      <c r="A972" s="89"/>
      <c r="B972" s="89"/>
      <c r="C972" s="228"/>
      <c r="D972" s="228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</row>
    <row r="973">
      <c r="A973" s="89"/>
      <c r="B973" s="89"/>
      <c r="C973" s="228"/>
      <c r="D973" s="228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</row>
    <row r="974">
      <c r="A974" s="89"/>
      <c r="B974" s="89"/>
      <c r="C974" s="228"/>
      <c r="D974" s="228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</row>
    <row r="975">
      <c r="A975" s="89"/>
      <c r="B975" s="89"/>
      <c r="C975" s="228"/>
      <c r="D975" s="228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</row>
    <row r="976">
      <c r="A976" s="89"/>
      <c r="B976" s="89"/>
      <c r="C976" s="228"/>
      <c r="D976" s="228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</row>
    <row r="977">
      <c r="A977" s="89"/>
      <c r="B977" s="89"/>
      <c r="C977" s="228"/>
      <c r="D977" s="228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</row>
    <row r="978">
      <c r="A978" s="89"/>
      <c r="B978" s="89"/>
      <c r="C978" s="228"/>
      <c r="D978" s="228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</row>
    <row r="979">
      <c r="A979" s="89"/>
      <c r="B979" s="89"/>
      <c r="C979" s="228"/>
      <c r="D979" s="228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</row>
    <row r="980">
      <c r="A980" s="89"/>
      <c r="B980" s="89"/>
      <c r="C980" s="228"/>
      <c r="D980" s="228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</row>
    <row r="981">
      <c r="A981" s="89"/>
      <c r="B981" s="89"/>
      <c r="C981" s="228"/>
      <c r="D981" s="228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</row>
    <row r="982">
      <c r="A982" s="89"/>
      <c r="B982" s="89"/>
      <c r="C982" s="228"/>
      <c r="D982" s="228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</row>
    <row r="983">
      <c r="A983" s="89"/>
      <c r="B983" s="89"/>
      <c r="C983" s="228"/>
      <c r="D983" s="228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</row>
    <row r="984">
      <c r="A984" s="89"/>
      <c r="B984" s="89"/>
      <c r="C984" s="228"/>
      <c r="D984" s="228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</row>
    <row r="985">
      <c r="A985" s="89"/>
      <c r="B985" s="89"/>
      <c r="C985" s="228"/>
      <c r="D985" s="228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</row>
    <row r="986">
      <c r="A986" s="89"/>
      <c r="B986" s="89"/>
      <c r="C986" s="228"/>
      <c r="D986" s="228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</row>
    <row r="987">
      <c r="A987" s="89"/>
      <c r="B987" s="89"/>
      <c r="C987" s="228"/>
      <c r="D987" s="228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</row>
    <row r="988">
      <c r="A988" s="89"/>
      <c r="B988" s="89"/>
      <c r="C988" s="228"/>
      <c r="D988" s="228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</row>
    <row r="989">
      <c r="A989" s="89"/>
      <c r="B989" s="89"/>
      <c r="C989" s="228"/>
      <c r="D989" s="228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</row>
    <row r="990">
      <c r="A990" s="89"/>
      <c r="B990" s="89"/>
      <c r="C990" s="228"/>
      <c r="D990" s="228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</row>
    <row r="991">
      <c r="A991" s="89"/>
      <c r="B991" s="89"/>
      <c r="C991" s="228"/>
      <c r="D991" s="228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</row>
    <row r="992">
      <c r="A992" s="89"/>
      <c r="B992" s="89"/>
      <c r="C992" s="228"/>
      <c r="D992" s="228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</row>
    <row r="993">
      <c r="A993" s="89"/>
      <c r="B993" s="89"/>
      <c r="C993" s="228"/>
      <c r="D993" s="228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</row>
    <row r="994">
      <c r="A994" s="89"/>
      <c r="B994" s="89"/>
      <c r="C994" s="228"/>
      <c r="D994" s="228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</row>
    <row r="995">
      <c r="A995" s="89"/>
      <c r="B995" s="89"/>
      <c r="C995" s="228"/>
      <c r="D995" s="228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</row>
    <row r="996">
      <c r="A996" s="89"/>
      <c r="B996" s="89"/>
      <c r="C996" s="228"/>
      <c r="D996" s="228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</row>
    <row r="997">
      <c r="A997" s="89"/>
      <c r="B997" s="89"/>
      <c r="C997" s="228"/>
      <c r="D997" s="228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</row>
    <row r="998">
      <c r="A998" s="89"/>
      <c r="B998" s="89"/>
      <c r="C998" s="228"/>
      <c r="D998" s="228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</row>
    <row r="999">
      <c r="A999" s="89"/>
      <c r="B999" s="89"/>
      <c r="C999" s="228"/>
      <c r="D999" s="228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</row>
    <row r="1000">
      <c r="A1000" s="89"/>
      <c r="B1000" s="89"/>
      <c r="C1000" s="228"/>
      <c r="D1000" s="228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</row>
    <row r="1001">
      <c r="A1001" s="89"/>
      <c r="B1001" s="89"/>
      <c r="C1001" s="228"/>
      <c r="D1001" s="228"/>
      <c r="E1001" s="89"/>
      <c r="F1001" s="89"/>
      <c r="G1001" s="89"/>
      <c r="H1001" s="89"/>
      <c r="I1001" s="89"/>
      <c r="J1001" s="89"/>
      <c r="K1001" s="89"/>
      <c r="L1001" s="89"/>
      <c r="M1001" s="89"/>
      <c r="N1001" s="89"/>
      <c r="O1001" s="89"/>
      <c r="P1001" s="89"/>
      <c r="Q1001" s="89"/>
      <c r="R1001" s="89"/>
      <c r="S1001" s="89"/>
      <c r="T1001" s="89"/>
      <c r="U1001" s="89"/>
      <c r="V1001" s="89"/>
      <c r="W1001" s="89"/>
      <c r="X1001" s="89"/>
      <c r="Y1001" s="89"/>
    </row>
    <row r="1002">
      <c r="A1002" s="89"/>
      <c r="B1002" s="89"/>
      <c r="C1002" s="228"/>
      <c r="D1002" s="228"/>
      <c r="E1002" s="89"/>
      <c r="F1002" s="89"/>
      <c r="G1002" s="89"/>
      <c r="H1002" s="89"/>
      <c r="I1002" s="89"/>
      <c r="J1002" s="89"/>
      <c r="K1002" s="89"/>
      <c r="L1002" s="89"/>
      <c r="M1002" s="89"/>
      <c r="N1002" s="89"/>
      <c r="O1002" s="89"/>
      <c r="P1002" s="89"/>
      <c r="Q1002" s="89"/>
      <c r="R1002" s="89"/>
      <c r="S1002" s="89"/>
      <c r="T1002" s="89"/>
      <c r="U1002" s="89"/>
      <c r="V1002" s="89"/>
      <c r="W1002" s="89"/>
      <c r="X1002" s="89"/>
      <c r="Y1002" s="89"/>
    </row>
    <row r="1003">
      <c r="A1003" s="89"/>
      <c r="B1003" s="89"/>
      <c r="C1003" s="228"/>
      <c r="D1003" s="228"/>
      <c r="E1003" s="89"/>
      <c r="F1003" s="89"/>
      <c r="G1003" s="89"/>
      <c r="H1003" s="89"/>
      <c r="I1003" s="89"/>
      <c r="J1003" s="89"/>
      <c r="K1003" s="89"/>
      <c r="L1003" s="89"/>
      <c r="M1003" s="89"/>
      <c r="N1003" s="89"/>
      <c r="O1003" s="89"/>
      <c r="P1003" s="89"/>
      <c r="Q1003" s="89"/>
      <c r="R1003" s="89"/>
      <c r="S1003" s="89"/>
      <c r="T1003" s="89"/>
      <c r="U1003" s="89"/>
      <c r="V1003" s="89"/>
      <c r="W1003" s="89"/>
      <c r="X1003" s="89"/>
      <c r="Y1003" s="89"/>
    </row>
    <row r="1004">
      <c r="A1004" s="89"/>
      <c r="B1004" s="89"/>
      <c r="C1004" s="228"/>
      <c r="D1004" s="228"/>
      <c r="E1004" s="89"/>
      <c r="F1004" s="89"/>
      <c r="G1004" s="89"/>
      <c r="H1004" s="89"/>
      <c r="I1004" s="89"/>
      <c r="J1004" s="89"/>
      <c r="K1004" s="89"/>
      <c r="L1004" s="89"/>
      <c r="M1004" s="89"/>
      <c r="N1004" s="89"/>
      <c r="O1004" s="89"/>
      <c r="P1004" s="89"/>
      <c r="Q1004" s="89"/>
      <c r="R1004" s="89"/>
      <c r="S1004" s="89"/>
      <c r="T1004" s="89"/>
      <c r="U1004" s="89"/>
      <c r="V1004" s="89"/>
      <c r="W1004" s="89"/>
      <c r="X1004" s="89"/>
      <c r="Y1004" s="89"/>
    </row>
  </sheetData>
  <conditionalFormatting sqref="A2:D62">
    <cfRule type="expression" dxfId="1" priority="1">
      <formula>ISODD(ROW())</formula>
    </cfRule>
  </conditionalFormatting>
  <conditionalFormatting sqref="A2:D62">
    <cfRule type="expression" dxfId="2" priority="2">
      <formula> ISEVEN(ROW())</formula>
    </cfRule>
  </conditionalFormatting>
  <conditionalFormatting sqref="H71">
    <cfRule type="notContainsBlanks" dxfId="0" priority="3">
      <formula>LEN(TRIM(H71))&gt;0</formula>
    </cfRule>
  </conditionalFormatting>
  <drawing r:id="rId1"/>
</worksheet>
</file>