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u\Desktop\Bootcamp\Week_1\Homework\"/>
    </mc:Choice>
  </mc:AlternateContent>
  <xr:revisionPtr revIDLastSave="0" documentId="13_ncr:1_{0EB98722-44B9-4D30-AEDF-DBD0881B0A59}" xr6:coauthVersionLast="44" xr6:coauthVersionMax="44" xr10:uidLastSave="{00000000-0000-0000-0000-000000000000}"/>
  <bookViews>
    <workbookView xWindow="-28920" yWindow="-120" windowWidth="29040" windowHeight="1584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Sheet1!$A$1:$T$4115</definedName>
    <definedName name="_xlnm._FilterDatabase" localSheetId="5" hidden="1">Sheet6!$D$1:$F$1</definedName>
    <definedName name="Failed">Sheet6!$E$2:$E$1531</definedName>
    <definedName name="Successful">Sheet6!$B$2:$B$655</definedName>
  </definedNames>
  <calcPr calcId="191029"/>
  <pivotCaches>
    <pivotCache cacheId="14" r:id="rId7"/>
    <pivotCache cacheId="1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7" i="6" l="1"/>
  <c r="J7" i="6"/>
  <c r="K6" i="6"/>
  <c r="J6" i="6"/>
  <c r="K5" i="6"/>
  <c r="J5" i="6"/>
  <c r="K4" i="6"/>
  <c r="J4" i="6"/>
  <c r="K3" i="6"/>
  <c r="J3" i="6"/>
  <c r="K2" i="6"/>
  <c r="J2" i="6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F14" i="5"/>
  <c r="G14" i="5"/>
  <c r="H14" i="5"/>
  <c r="G3" i="5"/>
  <c r="H3" i="5"/>
  <c r="F3" i="5"/>
  <c r="E4" i="5"/>
  <c r="E5" i="5"/>
  <c r="E6" i="5"/>
  <c r="E7" i="5"/>
  <c r="E8" i="5"/>
  <c r="E9" i="5"/>
  <c r="E10" i="5"/>
  <c r="E11" i="5"/>
  <c r="E12" i="5"/>
  <c r="E13" i="5"/>
  <c r="E14" i="5"/>
  <c r="E3" i="5"/>
  <c r="C14" i="5"/>
  <c r="D14" i="5"/>
  <c r="B14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B13" i="5"/>
  <c r="B12" i="5"/>
  <c r="B11" i="5"/>
  <c r="B10" i="5"/>
  <c r="B9" i="5"/>
  <c r="B8" i="5"/>
  <c r="B7" i="5"/>
  <c r="B6" i="5"/>
  <c r="B5" i="5"/>
  <c r="B4" i="5"/>
  <c r="C3" i="5"/>
  <c r="D3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<sst xmlns="http://schemas.openxmlformats.org/spreadsheetml/2006/main" count="27021" uniqueCount="8412">
  <si>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</si>
  <si>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</si>
  <si>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</si>
  <si>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</si>
  <si>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</si>
  <si>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</si>
  <si>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</si>
  <si>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</si>
  <si>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</si>
  <si>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</si>
  <si>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</si>
  <si>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</si>
  <si>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</si>
  <si>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</si>
  <si>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</si>
  <si>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</si>
  <si>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</si>
  <si>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</si>
  <si>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</si>
  <si>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</si>
  <si>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</si>
  <si>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</si>
  <si>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</si>
  <si>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</si>
  <si>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</si>
  <si>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</si>
  <si>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</si>
  <si>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</si>
  <si>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</si>
  <si>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</si>
  <si>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</si>
  <si>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</si>
  <si>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</si>
  <si>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</si>
  <si>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</si>
  <si>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</si>
  <si>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</si>
  <si>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</si>
  <si>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</si>
  <si>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</si>
  <si>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</si>
  <si>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</si>
  <si>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</si>
  <si>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</si>
  <si>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</si>
  <si>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</si>
  <si>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</si>
  <si>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</si>
  <si>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</si>
  <si>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</si>
  <si>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</si>
  <si>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</si>
  <si>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</si>
  <si>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</si>
  <si>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</si>
  <si>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</si>
  <si>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</si>
  <si>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</si>
  <si>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</si>
  <si>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</si>
  <si>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</si>
  <si>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</si>
  <si>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</si>
  <si>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</si>
  <si>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</si>
  <si>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</si>
  <si>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</si>
  <si>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</si>
  <si>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</si>
  <si>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</si>
  <si>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</si>
  <si>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</si>
  <si>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</si>
  <si>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</si>
  <si>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</si>
  <si>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</si>
  <si>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</si>
  <si>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</si>
  <si>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</si>
  <si>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</si>
  <si>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</si>
  <si>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</si>
  <si>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</si>
  <si>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</si>
  <si>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</si>
  <si>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</si>
  <si>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</si>
  <si>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</si>
  <si>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</si>
  <si>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</si>
  <si>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</si>
  <si>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</si>
  <si>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</si>
  <si>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</si>
  <si>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</si>
  <si>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</si>
  <si>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</si>
  <si>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</si>
  <si>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</si>
  <si>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</si>
  <si>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</si>
  <si>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</si>
  <si>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</si>
  <si>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</si>
  <si>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</si>
  <si>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</si>
  <si>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</si>
  <si>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</si>
  <si>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</si>
  <si>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</si>
  <si>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</si>
  <si>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</si>
  <si>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</si>
  <si>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</si>
  <si>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</si>
  <si>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</si>
  <si>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</si>
  <si>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</si>
  <si>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</si>
  <si>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</si>
  <si>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</si>
  <si>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</si>
  <si>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</si>
  <si>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</si>
  <si>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</si>
  <si>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</si>
  <si>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</si>
  <si>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</si>
  <si>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</si>
  <si>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</si>
  <si>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</si>
  <si>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</si>
  <si>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</si>
  <si>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</si>
  <si>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</si>
  <si>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</si>
  <si>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</si>
  <si>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</si>
  <si>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</si>
  <si>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</si>
  <si>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</si>
  <si>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</si>
  <si>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</si>
  <si>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</si>
  <si>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</si>
  <si>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</si>
  <si>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</si>
  <si>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</si>
  <si>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</si>
  <si>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</si>
  <si>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</si>
  <si>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</si>
  <si>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</si>
  <si>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</si>
  <si>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</si>
  <si>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</si>
  <si>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</si>
  <si>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</si>
  <si>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</si>
  <si>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</si>
  <si>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</si>
  <si>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</si>
  <si>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</si>
  <si>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</si>
  <si>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</si>
  <si>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</si>
  <si>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</si>
  <si>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</si>
  <si>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</si>
  <si>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</si>
  <si>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</si>
  <si>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</si>
  <si>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</si>
  <si>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</si>
  <si>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</si>
  <si>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</si>
  <si>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</si>
  <si>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</si>
  <si>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</si>
  <si>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</si>
  <si>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</si>
  <si>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</si>
  <si>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</si>
  <si>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</si>
  <si>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</si>
  <si>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</si>
  <si>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</si>
  <si>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</si>
  <si>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</si>
  <si>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</si>
  <si>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</si>
  <si>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</si>
  <si>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</si>
  <si>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</si>
  <si>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</si>
  <si>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</si>
  <si>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</si>
  <si>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</si>
  <si>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</si>
  <si>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</si>
  <si>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</si>
  <si>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</si>
  <si>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</si>
  <si>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</si>
  <si>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</si>
  <si>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</si>
  <si>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</si>
  <si>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</si>
  <si>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</si>
  <si>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</si>
  <si>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</si>
  <si>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</si>
  <si>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</si>
  <si>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</si>
  <si>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</si>
  <si>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</si>
  <si>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</si>
  <si>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</si>
  <si>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</si>
  <si>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</si>
  <si>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</si>
  <si>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</si>
  <si>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</si>
  <si>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</si>
  <si>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</si>
  <si>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</si>
  <si>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</si>
  <si>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</si>
  <si>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</si>
  <si>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</si>
  <si>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</si>
  <si>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</si>
  <si>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</si>
  <si>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</si>
  <si>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</si>
  <si>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</si>
  <si>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</si>
  <si>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</si>
  <si>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</si>
  <si>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</si>
  <si>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</si>
  <si>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</si>
  <si>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</si>
  <si>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</si>
  <si>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</si>
  <si>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</si>
  <si>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</si>
  <si>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</si>
  <si>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</si>
  <si>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</si>
  <si>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</si>
  <si>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</si>
  <si>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</si>
  <si>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</si>
  <si>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</si>
  <si>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</si>
  <si>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</si>
  <si>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</si>
  <si>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</si>
  <si>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</si>
  <si>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</si>
  <si>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</si>
  <si>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</si>
  <si>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</si>
  <si>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</si>
  <si>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</si>
  <si>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</si>
  <si>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</si>
  <si>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</si>
  <si>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</si>
  <si>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</si>
  <si>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</si>
  <si>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</si>
  <si>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</si>
  <si>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</si>
  <si>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</si>
  <si>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</si>
  <si>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</si>
  <si>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</si>
  <si>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</si>
  <si>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</si>
  <si>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</si>
  <si>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</si>
  <si>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</si>
  <si>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</si>
  <si>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</si>
  <si>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</si>
  <si>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</si>
  <si>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</si>
  <si>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</si>
  <si>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</si>
  <si>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</si>
  <si>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</si>
  <si>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</si>
  <si>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</si>
  <si>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</si>
  <si>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</si>
  <si>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</si>
  <si>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</si>
  <si>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</si>
  <si>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</si>
  <si>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</si>
  <si>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</si>
  <si>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</si>
  <si>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</si>
  <si>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</si>
  <si>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</si>
  <si>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</si>
  <si>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</si>
  <si>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</si>
  <si>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</si>
  <si>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</si>
  <si>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</si>
  <si>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</si>
  <si>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</si>
  <si>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</si>
  <si>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</si>
  <si>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</si>
  <si>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</si>
  <si>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</si>
  <si>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</si>
  <si>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</si>
  <si>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</si>
  <si>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</si>
  <si>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</si>
  <si>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</si>
  <si>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</si>
  <si>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</si>
  <si>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</si>
  <si>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</si>
  <si>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</si>
  <si>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</si>
  <si>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</si>
  <si>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</si>
  <si>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</si>
  <si>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</si>
  <si>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</si>
  <si>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</si>
  <si>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</si>
  <si>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</si>
  <si>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</si>
  <si>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</si>
  <si>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</si>
  <si>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</si>
  <si>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</si>
  <si>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</si>
  <si>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</si>
  <si>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</si>
  <si>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</si>
  <si>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</si>
  <si>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</si>
  <si>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</si>
  <si>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</si>
  <si>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</si>
  <si>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</si>
  <si>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</si>
  <si>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</si>
  <si>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</si>
  <si>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</si>
  <si>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</si>
  <si>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</si>
  <si>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</si>
  <si>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</si>
  <si>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</si>
  <si>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</si>
  <si>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</si>
  <si>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</si>
  <si>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</si>
  <si>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</si>
  <si>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</si>
  <si>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</si>
  <si>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</si>
  <si>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</si>
  <si>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</si>
  <si>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</si>
  <si>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</si>
  <si>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</si>
  <si>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</si>
  <si>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</si>
  <si>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</si>
  <si>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</si>
  <si>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</si>
  <si>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</si>
  <si>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</si>
  <si>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</si>
  <si>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</si>
  <si>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</si>
  <si>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</si>
  <si>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</si>
  <si>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</si>
  <si>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</si>
  <si>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</si>
  <si>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</si>
  <si>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</si>
  <si>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</si>
  <si>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</si>
  <si>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</si>
  <si>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</si>
  <si>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</si>
  <si>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</si>
  <si>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</si>
  <si>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</si>
  <si>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</si>
  <si>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</si>
  <si>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</si>
  <si>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</si>
  <si>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</si>
  <si>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</si>
  <si>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</si>
  <si>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</si>
  <si>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</si>
  <si>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</si>
  <si>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</si>
  <si>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</si>
  <si>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</si>
  <si>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</si>
  <si>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</si>
  <si>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</si>
  <si>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</si>
  <si>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</si>
  <si>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</si>
  <si>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</si>
  <si>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</si>
  <si>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</si>
  <si>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</si>
  <si>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</si>
  <si>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</si>
  <si>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</si>
  <si>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</si>
  <si>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</si>
  <si>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</si>
  <si>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</si>
  <si>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</si>
  <si>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</si>
  <si>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</si>
  <si>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</si>
  <si>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</si>
  <si>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</si>
  <si>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</si>
  <si>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</si>
  <si>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</si>
  <si>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</si>
  <si>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</si>
  <si>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</si>
  <si>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</si>
  <si>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</si>
  <si>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</si>
  <si>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</si>
  <si>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</si>
  <si>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</si>
  <si>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</si>
  <si>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</si>
  <si>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</si>
  <si>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</si>
  <si>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</si>
  <si>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</si>
  <si>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</si>
  <si>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</si>
  <si>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</si>
  <si>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</si>
  <si>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</si>
  <si>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</si>
  <si>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</si>
  <si>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</si>
  <si>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</si>
  <si>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</si>
  <si>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</si>
  <si>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</si>
  <si>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</si>
  <si>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</si>
  <si>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</si>
  <si>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</si>
  <si>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</si>
  <si>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</si>
  <si>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</si>
  <si>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</si>
  <si>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</si>
  <si>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</si>
  <si>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</si>
  <si>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</si>
  <si>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</si>
  <si>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</si>
  <si>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</si>
  <si>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</si>
  <si>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</si>
  <si>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</si>
  <si>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</si>
  <si>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</si>
  <si>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</si>
  <si>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</si>
  <si>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</si>
  <si>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</si>
  <si>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</si>
  <si>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</si>
  <si>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</si>
  <si>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</si>
  <si>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</si>
  <si>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</si>
  <si>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</si>
  <si>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</si>
  <si>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</si>
  <si>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</si>
  <si>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</si>
  <si>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</si>
  <si>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</si>
  <si>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</si>
  <si>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</si>
  <si>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</si>
  <si>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</si>
  <si>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</si>
  <si>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</si>
  <si>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</si>
  <si>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</si>
  <si>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</si>
  <si>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</si>
  <si>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</si>
  <si>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</si>
  <si>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</si>
  <si>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</si>
  <si>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</si>
  <si>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</si>
  <si>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</si>
  <si>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</si>
  <si>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</si>
  <si>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</si>
  <si>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</si>
  <si>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</si>
  <si>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</si>
  <si>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</si>
  <si>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</si>
  <si>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</si>
  <si>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</si>
  <si>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</si>
  <si>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</si>
  <si>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</si>
  <si>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</si>
  <si>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</si>
  <si>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</si>
  <si>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</si>
  <si>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</si>
  <si>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</si>
  <si>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</si>
  <si>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</si>
  <si>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</si>
  <si>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</si>
  <si>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</si>
  <si>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</si>
  <si>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</si>
  <si>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</si>
  <si>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</si>
  <si>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</si>
  <si>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</si>
  <si>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</si>
  <si>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</si>
  <si>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</si>
  <si>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</si>
  <si>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</si>
  <si>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</si>
  <si>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</si>
  <si>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</si>
  <si>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</si>
  <si>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</si>
  <si>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</si>
  <si>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</si>
  <si>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</si>
  <si>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</si>
  <si>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</si>
  <si>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</si>
  <si>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</si>
  <si>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</si>
  <si>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</si>
  <si>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</si>
  <si>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</si>
  <si>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</si>
  <si>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</si>
  <si>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</si>
  <si>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</si>
  <si>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</si>
  <si>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</si>
  <si>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</si>
  <si>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</si>
  <si>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</si>
  <si>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</si>
  <si>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</si>
  <si>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</si>
  <si>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</si>
  <si>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</si>
  <si>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</si>
  <si>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</si>
  <si>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</si>
  <si>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</si>
  <si>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</si>
  <si>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</si>
  <si>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</si>
  <si>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</si>
  <si>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</si>
  <si>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</si>
  <si>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</si>
  <si>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</si>
  <si>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</si>
  <si>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</si>
  <si>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</si>
  <si>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</si>
  <si>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</si>
  <si>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</si>
  <si>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</si>
  <si>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</si>
  <si>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</si>
  <si>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</si>
  <si>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</si>
  <si>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</si>
  <si>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</si>
  <si>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</si>
  <si>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</si>
  <si>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</si>
  <si>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</si>
  <si>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</si>
  <si>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</si>
  <si>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</si>
  <si>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</si>
  <si>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</si>
  <si>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</si>
  <si>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</si>
  <si>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</si>
  <si>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</si>
  <si>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</si>
  <si>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</si>
  <si>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</si>
  <si>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</si>
  <si>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</si>
  <si>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</si>
  <si>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</si>
  <si>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</si>
  <si>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</si>
  <si>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</si>
  <si>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</si>
  <si>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</si>
  <si>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</si>
  <si>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</si>
  <si>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</si>
  <si>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</si>
  <si>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</si>
  <si>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</si>
  <si>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</si>
  <si>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</si>
  <si>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</si>
  <si>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</si>
  <si>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</si>
  <si>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</si>
  <si>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</si>
  <si>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</si>
  <si>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</si>
  <si>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</si>
  <si>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</si>
  <si>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</si>
  <si>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</si>
  <si>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</si>
  <si>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</si>
  <si>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</si>
  <si>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</si>
  <si>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</si>
  <si>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</si>
  <si>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</si>
  <si>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</si>
  <si>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</si>
  <si>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</si>
  <si>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</si>
  <si>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</si>
  <si>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</si>
  <si>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</si>
  <si>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</si>
  <si>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</si>
  <si>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</si>
  <si>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</si>
  <si>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</si>
  <si>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</si>
  <si>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</si>
  <si>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</si>
  <si>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</si>
  <si>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</si>
  <si>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</si>
  <si>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</si>
  <si>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</si>
  <si>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</si>
  <si>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</si>
  <si>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</si>
  <si>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</si>
  <si>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</si>
  <si>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</si>
  <si>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</si>
  <si>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</si>
  <si>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</si>
  <si>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</si>
  <si>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</si>
  <si>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</si>
  <si>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</si>
  <si>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</si>
  <si>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</si>
  <si>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</si>
  <si>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</si>
  <si>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</si>
  <si>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</si>
  <si>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</si>
  <si>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</si>
  <si>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</si>
  <si>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</si>
  <si>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</si>
  <si>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</si>
  <si>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</si>
  <si>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</si>
  <si>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</si>
  <si>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</si>
  <si>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</si>
  <si>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</si>
  <si>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</si>
  <si>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</si>
  <si>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</si>
  <si>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</si>
  <si>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</si>
  <si>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</si>
  <si>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</si>
  <si>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</si>
  <si>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</si>
  <si>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</si>
  <si>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</si>
  <si>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</si>
  <si>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</si>
  <si>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</si>
  <si>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</si>
  <si>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</si>
  <si>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</si>
  <si>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</si>
  <si>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</si>
  <si>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</si>
  <si>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</si>
  <si>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</si>
  <si>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</si>
  <si>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</si>
  <si>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</si>
  <si>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</si>
  <si>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</si>
  <si>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</si>
  <si>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</si>
  <si>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</si>
  <si>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</si>
  <si>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</si>
  <si>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</si>
  <si>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</si>
  <si>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</si>
  <si>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</si>
  <si>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</si>
  <si>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</si>
  <si>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</si>
  <si>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</si>
  <si>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</si>
  <si>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</si>
  <si>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</si>
  <si>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</si>
  <si>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</si>
  <si>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</si>
  <si>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</si>
  <si>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</si>
  <si>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</si>
  <si>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</si>
  <si>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</si>
  <si>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</si>
  <si>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</si>
  <si>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</si>
  <si>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</si>
  <si>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</si>
  <si>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</si>
  <si>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</si>
  <si>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</si>
  <si>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</si>
  <si>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</si>
  <si>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</si>
  <si>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</si>
  <si>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</si>
  <si>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</si>
  <si>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</si>
  <si>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</si>
  <si>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</si>
  <si>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</si>
  <si>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</si>
  <si>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</si>
  <si>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</si>
  <si>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</si>
  <si>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</si>
  <si>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</si>
  <si>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</si>
  <si>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</si>
  <si>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</si>
  <si>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</si>
  <si>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</si>
  <si>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</si>
  <si>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</si>
  <si>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</si>
  <si>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</si>
  <si>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</si>
  <si>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</si>
  <si>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</si>
  <si>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</si>
  <si>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</si>
  <si>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</si>
  <si>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</si>
  <si>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</si>
  <si>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</si>
  <si>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</si>
  <si>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</si>
  <si>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</si>
  <si>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</si>
  <si>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</si>
  <si>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</si>
  <si>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</si>
  <si>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</si>
  <si>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</si>
  <si>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</si>
  <si>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</si>
  <si>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</si>
  <si>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</si>
  <si>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</si>
  <si>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</si>
  <si>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</si>
  <si>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</si>
  <si>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</si>
  <si>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</si>
  <si>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</si>
  <si>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</si>
  <si>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</si>
  <si>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</si>
  <si>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</si>
  <si>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</si>
  <si>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</si>
  <si>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</si>
  <si>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</si>
  <si>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</si>
  <si>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</si>
  <si>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</si>
  <si>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</si>
  <si>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</si>
  <si>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</si>
  <si>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</si>
  <si>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</si>
  <si>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</si>
  <si>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</si>
  <si>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</si>
  <si>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</si>
  <si>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</si>
  <si>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</si>
  <si>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</si>
  <si>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</si>
  <si>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</si>
  <si>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</si>
  <si>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</si>
  <si>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</si>
  <si>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</si>
  <si>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</si>
  <si>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</si>
  <si>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</si>
  <si>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</si>
  <si>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</si>
  <si>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</si>
  <si>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</si>
  <si>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</si>
  <si>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</si>
  <si>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</si>
  <si>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</si>
  <si>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</si>
  <si>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</si>
  <si>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</si>
  <si>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</si>
  <si>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</si>
  <si>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</si>
  <si>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</si>
  <si>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</si>
  <si>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</si>
  <si>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</si>
  <si>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</si>
  <si>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</si>
  <si>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</si>
  <si>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</si>
  <si>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</si>
  <si>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</si>
  <si>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</si>
  <si>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</si>
  <si>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</si>
  <si>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</si>
  <si>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</si>
  <si>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</si>
  <si>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</si>
  <si>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</si>
  <si>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</si>
  <si>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</si>
  <si>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</si>
  <si>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</si>
  <si>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</si>
  <si>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</si>
  <si>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</si>
  <si>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</si>
  <si>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</si>
  <si>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</si>
  <si>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</si>
  <si>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</si>
  <si>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</si>
  <si>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</si>
  <si>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</si>
  <si>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</si>
  <si>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</si>
  <si>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</si>
  <si>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</si>
  <si>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</si>
  <si>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</si>
  <si>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</si>
  <si>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</si>
  <si>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</si>
  <si>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</si>
  <si>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</si>
  <si>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</si>
  <si>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</si>
  <si>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</si>
  <si>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</si>
  <si>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</si>
  <si>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</si>
  <si>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</si>
  <si>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</si>
  <si>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</si>
  <si>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</si>
  <si>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</si>
  <si>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</si>
  <si>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</si>
  <si>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</si>
  <si>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</si>
  <si>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</si>
  <si>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</si>
  <si>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</si>
  <si>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</si>
  <si>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</si>
  <si>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</si>
  <si>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</si>
  <si>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</si>
  <si>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</si>
  <si>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</si>
  <si>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</si>
  <si>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</si>
  <si>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</si>
  <si>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</si>
  <si>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</si>
  <si>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</si>
  <si>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</si>
  <si>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</si>
  <si>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</si>
  <si>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</si>
  <si>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</si>
  <si>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</si>
  <si>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</si>
  <si>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</si>
  <si>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</si>
  <si>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</si>
  <si>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</si>
  <si>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</si>
  <si>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</si>
  <si>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</si>
  <si>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</si>
  <si>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</si>
  <si>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</si>
  <si>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</si>
  <si>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</si>
  <si>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</si>
  <si>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</si>
  <si>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</si>
  <si>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</si>
  <si>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</si>
  <si>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</si>
  <si>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</si>
  <si>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</si>
  <si>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</si>
  <si>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</si>
  <si>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</si>
  <si>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</si>
  <si>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</si>
  <si>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</si>
  <si>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</si>
  <si>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</si>
  <si>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</si>
  <si>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</si>
  <si>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</si>
  <si>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</si>
  <si>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</si>
  <si>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</si>
  <si>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</si>
  <si>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</si>
  <si>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</si>
  <si>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</si>
  <si>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</si>
  <si>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</si>
  <si>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</si>
  <si>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</si>
  <si>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</si>
  <si>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</si>
  <si>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</si>
  <si>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</si>
  <si>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</si>
  <si>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</si>
  <si>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</si>
  <si>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</si>
  <si>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</si>
  <si>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</si>
  <si>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</si>
  <si>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</si>
  <si>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</si>
  <si>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</si>
  <si>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</si>
  <si>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</si>
  <si>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</si>
  <si>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</si>
  <si>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</si>
  <si>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</si>
  <si>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</si>
  <si>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</si>
  <si>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</si>
  <si>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</si>
  <si>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</si>
  <si>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</si>
  <si>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</si>
  <si>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</si>
  <si>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</si>
  <si>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</si>
  <si>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</si>
  <si>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</si>
  <si>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</si>
  <si>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</si>
  <si>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</si>
  <si>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</si>
  <si>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</si>
  <si>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</si>
  <si>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</si>
  <si>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</si>
  <si>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</si>
  <si>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</si>
  <si>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</si>
  <si>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</si>
  <si>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</si>
  <si>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</si>
  <si>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</si>
  <si>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</si>
  <si>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</si>
  <si>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</si>
  <si>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</si>
  <si>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</si>
  <si>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</si>
  <si>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</si>
  <si>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</si>
  <si>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</si>
  <si>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</si>
  <si>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</si>
  <si>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</si>
  <si>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</si>
  <si>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</si>
  <si>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</si>
  <si>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</si>
  <si>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</si>
  <si>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</si>
  <si>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</si>
  <si>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</si>
  <si>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</si>
  <si>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</si>
  <si>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</si>
  <si>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</si>
  <si>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</si>
  <si>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</si>
  <si>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</si>
  <si>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</si>
  <si>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</si>
  <si>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</si>
  <si>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</si>
  <si>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</si>
  <si>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</si>
  <si>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</si>
  <si>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</si>
  <si>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</si>
  <si>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</si>
  <si>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</si>
  <si>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</si>
  <si>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</si>
  <si>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</si>
  <si>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</si>
  <si>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</si>
  <si>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</si>
  <si>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</si>
  <si>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</si>
  <si>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</si>
  <si>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</si>
  <si>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</si>
  <si>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</si>
  <si>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</si>
  <si>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</si>
  <si>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</si>
  <si>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</si>
  <si>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</si>
  <si>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</si>
  <si>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</si>
  <si>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</si>
  <si>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</si>
  <si>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</si>
  <si>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</si>
  <si>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</si>
  <si>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</si>
  <si>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</si>
  <si>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</si>
  <si>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</si>
  <si>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</si>
  <si>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</si>
  <si>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</si>
  <si>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</si>
  <si>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</si>
  <si>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</si>
  <si>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</si>
  <si>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</si>
  <si>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</si>
  <si>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</si>
  <si>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</si>
  <si>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</si>
  <si>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</si>
  <si>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</si>
  <si>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</si>
  <si>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</si>
  <si>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</si>
  <si>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</si>
  <si>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</si>
  <si>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</si>
  <si>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</si>
  <si>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</si>
  <si>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</si>
  <si>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</si>
  <si>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</si>
  <si>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</si>
  <si>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</si>
  <si>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</si>
  <si>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</si>
  <si>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</si>
  <si>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</si>
  <si>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</si>
  <si>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</si>
  <si>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</si>
  <si>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</si>
  <si>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</si>
  <si>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</si>
  <si>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</si>
  <si>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</si>
  <si>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</si>
  <si>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</si>
  <si>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</si>
  <si>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</si>
  <si>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</si>
  <si>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</si>
  <si>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</si>
  <si>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</si>
  <si>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</si>
  <si>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</si>
  <si>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</si>
  <si>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</si>
  <si>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</si>
  <si>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</si>
  <si>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</si>
  <si>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</si>
  <si>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</si>
  <si>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</si>
  <si>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</si>
  <si>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</si>
  <si>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</si>
  <si>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</si>
  <si>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</si>
  <si>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</si>
  <si>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</si>
  <si>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</si>
  <si>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</si>
  <si>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</si>
  <si>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</si>
  <si>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</si>
  <si>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</si>
  <si>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</si>
  <si>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</si>
  <si>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</si>
  <si>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</si>
  <si>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</si>
  <si>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</si>
  <si>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</si>
  <si>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</si>
  <si>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</si>
  <si>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</si>
  <si>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</si>
  <si>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</si>
  <si>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</si>
  <si>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</si>
  <si>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</si>
  <si>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</si>
  <si>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</si>
  <si>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</si>
  <si>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</si>
  <si>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</si>
  <si>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</si>
  <si>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</si>
  <si>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</si>
  <si>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</si>
  <si>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</si>
  <si>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</si>
  <si>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</si>
  <si>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</si>
  <si>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</si>
  <si>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</si>
  <si>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</si>
  <si>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</si>
  <si>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</si>
  <si>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</si>
  <si>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</si>
  <si>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</si>
  <si>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</si>
  <si>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</si>
  <si>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</si>
  <si>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</si>
  <si>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</si>
  <si>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</si>
  <si>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</si>
  <si>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</si>
  <si>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</si>
  <si>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</si>
  <si>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</si>
  <si>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</si>
  <si>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</si>
  <si>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</si>
  <si>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</si>
  <si>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</si>
  <si>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</si>
  <si>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</si>
  <si>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</si>
  <si>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</si>
  <si>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</si>
  <si>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</si>
  <si>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</si>
  <si>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</si>
  <si>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</si>
  <si>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</si>
  <si>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</si>
  <si>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</si>
  <si>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</si>
  <si>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</si>
  <si>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</si>
  <si>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</si>
  <si>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</si>
  <si>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</si>
  <si>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</si>
  <si>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</si>
  <si>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</si>
  <si>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</si>
  <si>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</si>
  <si>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</si>
  <si>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</si>
  <si>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</si>
  <si>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</si>
  <si>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</si>
  <si>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</si>
  <si>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</si>
  <si>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</si>
  <si>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</si>
  <si>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</si>
  <si>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</si>
  <si>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</si>
  <si>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</si>
  <si>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</si>
  <si>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</si>
  <si>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</si>
  <si>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</si>
  <si>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</si>
  <si>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</si>
  <si>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</si>
  <si>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</si>
  <si>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</si>
  <si>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</si>
  <si>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</si>
  <si>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</si>
  <si>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</si>
  <si>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</si>
  <si>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</si>
  <si>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</si>
  <si>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</si>
  <si>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</si>
  <si>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</si>
  <si>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</si>
  <si>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</si>
  <si>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</si>
  <si>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</si>
  <si>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</si>
  <si>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</si>
  <si>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</si>
  <si>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</si>
  <si>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</si>
  <si>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</si>
  <si>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</si>
  <si>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</si>
  <si>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</si>
  <si>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</si>
  <si>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</si>
  <si>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</si>
  <si>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</si>
  <si>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</si>
  <si>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</si>
  <si>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</si>
  <si>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</si>
  <si>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</si>
  <si>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</si>
  <si>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</si>
  <si>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</si>
  <si>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</si>
  <si>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</si>
  <si>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</si>
  <si>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</si>
  <si>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</si>
  <si>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</si>
  <si>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</si>
  <si>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</si>
  <si>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</si>
  <si>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</si>
  <si>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</si>
  <si>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</si>
  <si>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</si>
  <si>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</si>
  <si>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</si>
  <si>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</si>
  <si>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</si>
  <si>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</si>
  <si>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</si>
  <si>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</si>
  <si>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</si>
  <si>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</si>
  <si>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</si>
  <si>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</si>
  <si>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</si>
  <si>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</si>
  <si>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</si>
  <si>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</si>
  <si>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</si>
  <si>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</si>
  <si>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</si>
  <si>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</si>
  <si>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</si>
  <si>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</si>
  <si>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</si>
  <si>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</si>
  <si>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</si>
  <si>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</si>
  <si>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</si>
  <si>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</si>
  <si>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</si>
  <si>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</si>
  <si>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</si>
  <si>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</si>
  <si>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</si>
  <si>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</si>
  <si>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</si>
  <si>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</si>
  <si>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</si>
  <si>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</si>
  <si>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</si>
  <si>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</si>
  <si>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</si>
  <si>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</si>
  <si>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</si>
  <si>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</si>
  <si>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</si>
  <si>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</si>
  <si>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</si>
  <si>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</si>
  <si>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</si>
  <si>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</si>
  <si>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</si>
  <si>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</si>
  <si>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</si>
  <si>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</si>
  <si>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</si>
  <si>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</si>
  <si>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</si>
  <si>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</si>
  <si>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</si>
  <si>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</si>
  <si>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</si>
  <si>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</si>
  <si>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</si>
  <si>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</si>
  <si>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</si>
  <si>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</si>
  <si>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</si>
  <si>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</si>
  <si>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</si>
  <si>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</si>
  <si>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</si>
  <si>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</si>
  <si>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</si>
  <si>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</si>
  <si>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</si>
  <si>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</si>
  <si>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</si>
  <si>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</si>
  <si>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</si>
  <si>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</si>
  <si>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</si>
  <si>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</si>
  <si>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</si>
  <si>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</si>
  <si>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</si>
  <si>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</si>
  <si>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</si>
  <si>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</si>
  <si>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</si>
  <si>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</si>
  <si>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</si>
  <si>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</si>
  <si>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</si>
  <si>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</si>
  <si>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</si>
  <si>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</si>
  <si>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</si>
  <si>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</si>
  <si>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</si>
  <si>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</si>
  <si>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</si>
  <si>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</si>
  <si>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</si>
  <si>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</si>
  <si>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</si>
  <si>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</si>
  <si>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</si>
  <si>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</si>
  <si>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</si>
  <si>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</si>
  <si>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</si>
  <si>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</si>
  <si>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</si>
  <si>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</si>
  <si>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</si>
  <si>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</si>
  <si>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</si>
  <si>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</si>
  <si>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</si>
  <si>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</si>
  <si>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</si>
  <si>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</si>
  <si>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</si>
  <si>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</si>
  <si>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</si>
  <si>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</si>
  <si>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</si>
  <si>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</si>
  <si>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</si>
  <si>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</si>
  <si>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</si>
  <si>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</si>
  <si>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</si>
  <si>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</si>
  <si>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</si>
  <si>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</si>
  <si>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</si>
  <si>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</si>
  <si>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</si>
  <si>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</si>
  <si>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</si>
  <si>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</si>
  <si>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</si>
  <si>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</si>
  <si>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</si>
  <si>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</si>
  <si>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</si>
  <si>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</si>
  <si>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</si>
  <si>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</si>
  <si>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</si>
  <si>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</si>
  <si>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</si>
  <si>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</si>
  <si>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</si>
  <si>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</si>
  <si>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</si>
  <si>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</si>
  <si>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</si>
  <si>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</si>
  <si>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</si>
  <si>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</si>
  <si>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</si>
  <si>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</si>
  <si>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</si>
  <si>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</si>
  <si>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</si>
  <si>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</si>
  <si>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</si>
  <si>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</si>
  <si>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</si>
  <si>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</si>
  <si>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</si>
  <si>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</si>
  <si>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</si>
  <si>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</si>
  <si>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</si>
  <si>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</si>
  <si>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</si>
  <si>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</si>
  <si>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</si>
  <si>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</si>
  <si>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</si>
  <si>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</si>
  <si>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</si>
  <si>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</si>
  <si>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</si>
  <si>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</si>
  <si>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</si>
  <si>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</si>
  <si>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</si>
  <si>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</si>
  <si>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</si>
  <si>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</si>
  <si>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</si>
  <si>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</si>
  <si>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</si>
  <si>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</si>
  <si>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</si>
  <si>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</si>
  <si>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</si>
  <si>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</si>
  <si>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</si>
  <si>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</si>
  <si>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</si>
  <si>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</si>
  <si>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</si>
  <si>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</si>
  <si>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</si>
  <si>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</si>
  <si>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</si>
  <si>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</si>
  <si>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</si>
  <si>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</si>
  <si>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</si>
  <si>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</si>
  <si>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</si>
  <si>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</si>
  <si>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</si>
  <si>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</si>
  <si>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</si>
  <si>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</si>
  <si>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</si>
  <si>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</si>
  <si>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</si>
  <si>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</si>
  <si>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</si>
  <si>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</si>
  <si>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</si>
  <si>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</si>
  <si>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</si>
  <si>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</si>
  <si>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</si>
  <si>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</si>
  <si>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</si>
  <si>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</si>
  <si>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</si>
  <si>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</si>
  <si>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</si>
  <si>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</si>
  <si>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</si>
  <si>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</si>
  <si>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</si>
  <si>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</si>
  <si>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</si>
  <si>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</si>
  <si>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</si>
  <si>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</si>
  <si>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</si>
  <si>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</si>
  <si>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</si>
  <si>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</si>
  <si>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</si>
  <si>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</si>
  <si>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</si>
  <si>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</si>
  <si>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</si>
  <si>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</si>
  <si>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</si>
  <si>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</si>
  <si>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</si>
  <si>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</si>
  <si>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</si>
  <si>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</si>
  <si>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</si>
  <si>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</si>
  <si>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</si>
  <si>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</si>
  <si>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</si>
  <si>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</si>
  <si>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</si>
  <si>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</si>
  <si>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</si>
  <si>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</si>
  <si>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</si>
  <si>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</si>
  <si>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</si>
  <si>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</si>
  <si>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</si>
  <si>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</si>
  <si>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</si>
  <si>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</si>
  <si>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</si>
  <si>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</si>
  <si>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</si>
  <si>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</si>
  <si>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</si>
  <si>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</si>
  <si>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</si>
  <si>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</si>
  <si>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</si>
  <si>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</si>
  <si>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</si>
  <si>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</si>
  <si>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</si>
  <si>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</si>
  <si>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</si>
  <si>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</si>
  <si>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</si>
  <si>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</si>
  <si>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</si>
  <si>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</si>
  <si>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</si>
  <si>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</si>
  <si>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</si>
  <si>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</si>
  <si>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</si>
  <si>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</si>
  <si>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</si>
  <si>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</si>
  <si>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</si>
  <si>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</si>
  <si>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</si>
  <si>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</si>
  <si>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</si>
  <si>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</si>
  <si>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</si>
  <si>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</si>
  <si>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</si>
  <si>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</si>
  <si>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</si>
  <si>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</si>
  <si>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</si>
  <si>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</si>
  <si>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</si>
  <si>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</si>
  <si>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</si>
  <si>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</si>
  <si>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</si>
  <si>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</si>
  <si>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</si>
  <si>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</si>
  <si>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</si>
  <si>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</si>
  <si>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</si>
  <si>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</si>
  <si>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</si>
  <si>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</si>
  <si>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</si>
  <si>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</si>
  <si>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</si>
  <si>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</si>
  <si>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</si>
  <si>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</si>
  <si>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</si>
  <si>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</si>
  <si>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</si>
  <si>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</si>
  <si>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</si>
  <si>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</si>
  <si>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</si>
  <si>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</si>
  <si>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</si>
  <si>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</si>
  <si>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</si>
  <si>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</si>
  <si>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</si>
  <si>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</si>
  <si>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</si>
  <si>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</si>
  <si>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</si>
  <si>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</si>
  <si>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</si>
  <si>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</si>
  <si>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</si>
  <si>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</si>
  <si>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</si>
  <si>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</si>
  <si>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</si>
  <si>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</si>
  <si>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</si>
  <si>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</si>
  <si>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</si>
  <si>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</si>
  <si>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</si>
  <si>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</si>
  <si>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</si>
  <si>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</si>
  <si>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</si>
  <si>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</si>
  <si>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</si>
  <si>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</si>
  <si>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</si>
  <si>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</si>
  <si>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</si>
  <si>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</si>
  <si>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</si>
  <si>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</si>
  <si>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</si>
  <si>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</si>
  <si>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</si>
  <si>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</si>
  <si>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</si>
  <si>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</si>
  <si>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</si>
  <si>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</si>
  <si>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</si>
  <si>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</si>
  <si>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</si>
  <si>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</si>
  <si>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</si>
  <si>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</si>
  <si>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</si>
  <si>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</si>
  <si>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</si>
  <si>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</si>
  <si>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</si>
  <si>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</si>
  <si>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</si>
  <si>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</si>
  <si>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</si>
  <si>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</si>
  <si>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</si>
  <si>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</si>
  <si>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</si>
  <si>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</si>
  <si>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</si>
  <si>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</si>
  <si>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</si>
  <si>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</si>
  <si>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</si>
  <si>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</si>
  <si>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</si>
  <si>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</si>
  <si>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</si>
  <si>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</si>
  <si>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</si>
  <si>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</si>
  <si>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</si>
  <si>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</si>
  <si>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</si>
  <si>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</si>
  <si>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</si>
  <si>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</si>
  <si>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</si>
  <si>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</si>
  <si>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</si>
  <si>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</si>
  <si>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</si>
  <si>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</si>
  <si>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</si>
  <si>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</si>
  <si>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</si>
  <si>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</si>
  <si>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</si>
  <si>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</si>
  <si>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</si>
  <si>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</si>
  <si>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</si>
  <si>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</si>
  <si>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</si>
  <si>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</si>
  <si>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</si>
  <si>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</si>
  <si>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</si>
  <si>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</si>
  <si>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</si>
  <si>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</si>
  <si>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</si>
  <si>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</si>
  <si>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</si>
  <si>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</si>
  <si>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</si>
  <si>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</si>
  <si>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</si>
  <si>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</si>
  <si>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</si>
  <si>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</si>
  <si>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</si>
  <si>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</si>
  <si>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</si>
  <si>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</si>
  <si>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</si>
  <si>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</si>
  <si>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</si>
  <si>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</si>
  <si>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</si>
  <si>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</si>
  <si>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</si>
  <si>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</si>
  <si>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</si>
  <si>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</si>
  <si>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</si>
  <si>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</si>
  <si>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</si>
  <si>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</si>
  <si>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</si>
  <si>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</si>
  <si>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</si>
  <si>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</si>
  <si>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</si>
  <si>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</si>
  <si>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</si>
  <si>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</si>
  <si>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</si>
  <si>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</si>
  <si>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</si>
  <si>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</si>
  <si>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</si>
  <si>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</si>
  <si>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</si>
  <si>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</si>
  <si>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</si>
  <si>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</si>
  <si>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</si>
  <si>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</si>
  <si>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</si>
  <si>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</si>
  <si>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</si>
  <si>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</si>
  <si>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</si>
  <si>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</si>
  <si>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</si>
  <si>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</si>
  <si>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</si>
  <si>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</si>
  <si>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</si>
  <si>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</si>
  <si>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</si>
  <si>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</si>
  <si>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</si>
  <si>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</si>
  <si>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</si>
  <si>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</si>
  <si>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</si>
  <si>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</si>
  <si>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</si>
  <si>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</si>
  <si>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</si>
  <si>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</si>
  <si>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</si>
  <si>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</si>
  <si>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</si>
  <si>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</si>
  <si>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</si>
  <si>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</si>
  <si>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</si>
  <si>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</si>
  <si>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</si>
  <si>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</si>
  <si>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</si>
  <si>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</si>
  <si>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</si>
  <si>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</si>
  <si>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</si>
  <si>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</si>
  <si>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</si>
  <si>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</si>
  <si>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</si>
  <si>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</si>
  <si>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</si>
  <si>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</si>
  <si>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</si>
  <si>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</si>
  <si>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</si>
  <si>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</si>
  <si>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</si>
  <si>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</si>
  <si>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</si>
  <si>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</si>
  <si>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</si>
  <si>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</si>
  <si>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</si>
  <si>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</si>
  <si>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</si>
  <si>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</si>
  <si>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</si>
  <si>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</si>
  <si>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</si>
  <si>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</si>
  <si>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</si>
  <si>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</si>
  <si>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</si>
  <si>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</si>
  <si>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</si>
  <si>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</si>
  <si>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</si>
  <si>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</si>
  <si>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</si>
  <si>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</si>
  <si>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</si>
  <si>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</si>
  <si>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</si>
  <si>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</si>
  <si>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</si>
  <si>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</si>
  <si>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</si>
  <si>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</si>
  <si>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</si>
  <si>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</si>
  <si>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</si>
  <si>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</si>
  <si>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</si>
  <si>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</si>
  <si>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</si>
  <si>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</si>
  <si>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</si>
  <si>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</si>
  <si>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</si>
  <si>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</si>
  <si>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</si>
  <si>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</si>
  <si>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</si>
  <si>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</si>
  <si>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</si>
  <si>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</si>
  <si>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</si>
  <si>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</si>
  <si>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</si>
  <si>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</si>
  <si>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</si>
  <si>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</si>
  <si>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</si>
  <si>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</si>
  <si>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</si>
  <si>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</si>
  <si>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</si>
  <si>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</si>
  <si>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</si>
  <si>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</si>
  <si>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</si>
  <si>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</si>
  <si>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</si>
  <si>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</si>
  <si>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</si>
  <si>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</si>
  <si>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</si>
  <si>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</si>
  <si>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</si>
  <si>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</si>
  <si>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</si>
  <si>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</si>
  <si>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</si>
  <si>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</si>
  <si>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</si>
  <si>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</si>
  <si>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</si>
  <si>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</si>
  <si>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</si>
  <si>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</si>
  <si>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</si>
  <si>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</si>
  <si>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</si>
  <si>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</si>
  <si>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</si>
  <si>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</si>
  <si>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</si>
  <si>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</si>
  <si>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</si>
  <si>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</si>
  <si>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</si>
  <si>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</si>
  <si>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</si>
  <si>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</si>
  <si>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</si>
  <si>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</si>
  <si>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</si>
  <si>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</si>
  <si>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</si>
  <si>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</si>
  <si>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</si>
  <si>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</si>
  <si>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</si>
  <si>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</si>
  <si>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</si>
  <si>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</si>
  <si>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</si>
  <si>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</si>
  <si>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</si>
  <si>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</si>
  <si>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</si>
  <si>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</si>
  <si>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</si>
  <si>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</si>
  <si>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</si>
  <si>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</si>
  <si>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</si>
  <si>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</si>
  <si>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</si>
  <si>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</si>
  <si>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</si>
  <si>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</si>
  <si>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</si>
  <si>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</si>
  <si>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</si>
  <si>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</si>
  <si>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</si>
  <si>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</si>
  <si>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</si>
  <si>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</si>
  <si>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</si>
  <si>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</si>
  <si>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</si>
  <si>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</si>
  <si>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</si>
  <si>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</si>
  <si>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</si>
  <si>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</si>
  <si>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</si>
  <si>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</si>
  <si>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</si>
  <si>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</si>
  <si>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</si>
  <si>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</si>
  <si>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</si>
  <si>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</si>
  <si>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</si>
  <si>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</si>
  <si>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</si>
  <si>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</si>
  <si>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</si>
  <si>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</si>
  <si>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</si>
  <si>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</si>
  <si>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</si>
  <si>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</si>
  <si>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</si>
  <si>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</si>
  <si>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</si>
  <si>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</si>
  <si>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</si>
  <si>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</si>
  <si>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</si>
  <si>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</si>
  <si>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</si>
  <si>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</si>
  <si>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</si>
  <si>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</si>
  <si>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</si>
  <si>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</si>
  <si>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</si>
  <si>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</si>
  <si>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</si>
  <si>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</si>
  <si>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</si>
  <si>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</si>
  <si>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</si>
  <si>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</si>
  <si>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</si>
  <si>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</si>
  <si>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</si>
  <si>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</si>
  <si>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</si>
  <si>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</si>
  <si>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</si>
  <si>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</si>
  <si>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</si>
  <si>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</si>
  <si>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</si>
  <si>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</si>
  <si>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</si>
  <si>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</si>
  <si>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</si>
  <si>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</si>
  <si>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</si>
  <si>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</si>
  <si>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</si>
  <si>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</si>
  <si>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</si>
  <si>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</si>
  <si>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</si>
  <si>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</si>
  <si>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</si>
  <si>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</si>
  <si>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</si>
  <si>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</si>
  <si>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</si>
  <si>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</si>
  <si>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</si>
  <si>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</si>
  <si>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</si>
  <si>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</si>
  <si>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</si>
  <si>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</si>
  <si>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</si>
  <si>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</si>
  <si>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</si>
  <si>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</si>
  <si>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</si>
  <si>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</si>
  <si>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</si>
  <si>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</si>
  <si>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</si>
  <si>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</si>
  <si>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</si>
  <si>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</si>
  <si>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</si>
  <si>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</si>
  <si>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</si>
  <si>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</si>
  <si>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</si>
  <si>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</si>
  <si>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</si>
  <si>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</si>
  <si>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</si>
  <si>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</si>
  <si>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</si>
  <si>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</si>
  <si>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</si>
  <si>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</si>
  <si>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</si>
  <si>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</si>
  <si>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</si>
  <si>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</si>
  <si>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</si>
  <si>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</si>
  <si>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</si>
  <si>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</si>
  <si>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</si>
  <si>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</si>
  <si>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</si>
  <si>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</si>
  <si>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</si>
  <si>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</si>
  <si>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</si>
  <si>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</si>
  <si>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</si>
  <si>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</si>
  <si>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</si>
  <si>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</si>
  <si>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</si>
  <si>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</si>
  <si>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</si>
  <si>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</si>
  <si>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</si>
  <si>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</si>
  <si>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</si>
  <si>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</si>
  <si>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</si>
  <si>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</si>
  <si>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</si>
  <si>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</si>
  <si>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</si>
  <si>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</si>
  <si>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</si>
  <si>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</si>
  <si>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</si>
  <si>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</si>
  <si>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</si>
  <si>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</si>
  <si>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</si>
  <si>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</si>
  <si>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</si>
  <si>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</si>
  <si>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</si>
  <si>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</si>
  <si>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</si>
  <si>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</si>
  <si>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</si>
  <si>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</si>
  <si>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</si>
  <si>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</si>
  <si>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</si>
  <si>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</si>
  <si>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</si>
  <si>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</si>
  <si>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</si>
  <si>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</si>
  <si>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</si>
  <si>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</si>
  <si>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</si>
  <si>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</si>
  <si>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</si>
  <si>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</si>
  <si>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</si>
  <si>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</si>
  <si>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</si>
  <si>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</si>
  <si>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</si>
  <si>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</si>
  <si>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</si>
  <si>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</si>
  <si>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</si>
  <si>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</si>
  <si>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</si>
  <si>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</si>
  <si>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</si>
  <si>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</si>
  <si>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</si>
  <si>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</si>
  <si>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</si>
  <si>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</si>
  <si>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</si>
  <si>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</si>
  <si>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</si>
  <si>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</si>
  <si>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</si>
  <si>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</si>
  <si>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</si>
  <si>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</si>
  <si>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</si>
  <si>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</si>
  <si>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</si>
  <si>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</si>
  <si>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</si>
  <si>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</si>
  <si>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</si>
  <si>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</si>
  <si>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</si>
  <si>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</si>
  <si>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</si>
  <si>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</si>
  <si>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</si>
  <si>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</si>
  <si>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</si>
  <si>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</si>
  <si>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</si>
  <si>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</si>
  <si>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</si>
  <si>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</si>
  <si>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</si>
  <si>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</si>
  <si>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</si>
  <si>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</si>
  <si>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</si>
  <si>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</si>
  <si>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</si>
  <si>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</si>
  <si>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</si>
  <si>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</si>
  <si>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</si>
  <si>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</si>
  <si>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</si>
  <si>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</si>
  <si>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</si>
  <si>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</si>
  <si>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</si>
  <si>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</si>
  <si>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</si>
  <si>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</si>
  <si>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</si>
  <si>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</si>
  <si>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</si>
  <si>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</si>
  <si>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</si>
  <si>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</si>
  <si>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</si>
  <si>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</si>
  <si>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</si>
  <si>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</si>
  <si>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</si>
  <si>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</si>
  <si>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</si>
  <si>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</si>
  <si>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</si>
  <si>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</si>
  <si>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</si>
  <si>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</si>
  <si>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</si>
  <si>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</si>
  <si>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</si>
  <si>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</si>
  <si>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</si>
  <si>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</si>
  <si>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</si>
  <si>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</si>
  <si>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</si>
  <si>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</si>
  <si>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</si>
  <si>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</si>
  <si>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</si>
  <si>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</si>
  <si>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</si>
  <si>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</si>
  <si>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</si>
  <si>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</si>
  <si>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</si>
  <si>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</si>
  <si>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</si>
  <si>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</si>
  <si>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</si>
  <si>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</si>
  <si>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</si>
  <si>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</si>
  <si>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</si>
  <si>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</si>
  <si>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</si>
  <si>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</si>
  <si>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</si>
  <si>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</si>
  <si>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</si>
  <si>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</si>
  <si>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</si>
  <si>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</si>
  <si>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</si>
  <si>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</si>
  <si>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</si>
  <si>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</si>
  <si>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</si>
  <si>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</si>
  <si>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</si>
  <si>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</si>
  <si>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</si>
  <si>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</si>
  <si>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</si>
  <si>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</si>
  <si>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</si>
  <si>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</si>
  <si>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</si>
  <si>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</si>
  <si>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</si>
  <si>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</si>
  <si>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</si>
  <si>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</si>
  <si>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</si>
  <si>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</si>
  <si>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</si>
  <si>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</si>
  <si>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</si>
  <si>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</si>
  <si>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</si>
  <si>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</si>
  <si>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</si>
  <si>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</si>
  <si>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</si>
  <si>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</si>
  <si>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</si>
  <si>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</si>
  <si>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</si>
  <si>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</si>
  <si>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</si>
  <si>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</si>
  <si>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</si>
  <si>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</si>
  <si>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</si>
  <si>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</si>
  <si>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</si>
  <si>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</si>
  <si>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</si>
  <si>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</si>
  <si>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</si>
  <si>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</si>
  <si>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</si>
  <si>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</si>
  <si>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</si>
  <si>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</si>
  <si>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</si>
  <si>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</si>
  <si>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</si>
  <si>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</si>
  <si>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</si>
  <si>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</si>
  <si>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</si>
  <si>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</si>
  <si>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</si>
  <si>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</si>
  <si>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</si>
  <si>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</si>
  <si>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</si>
  <si>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</si>
  <si>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</si>
  <si>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</si>
  <si>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</si>
  <si>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</si>
  <si>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</si>
  <si>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</si>
  <si>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</si>
  <si>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</si>
  <si>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</si>
  <si>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</si>
  <si>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</si>
  <si>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</si>
  <si>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</si>
  <si>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</si>
  <si>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</si>
  <si>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</si>
  <si>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</si>
  <si>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</si>
  <si>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</si>
  <si>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</si>
  <si>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</si>
  <si>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</si>
  <si>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</si>
  <si>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</si>
  <si>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</si>
  <si>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</si>
  <si>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</si>
  <si>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</si>
  <si>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</si>
  <si>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</si>
  <si>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</si>
  <si>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</si>
  <si>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</si>
  <si>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</si>
  <si>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</si>
  <si>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</si>
  <si>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</si>
  <si>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</si>
  <si>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</si>
  <si>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</si>
  <si>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</si>
  <si>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</si>
  <si>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</si>
  <si>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</si>
  <si>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</si>
  <si>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</si>
  <si>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</si>
  <si>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</si>
  <si>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</si>
  <si>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</si>
  <si>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</si>
  <si>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</si>
  <si>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</si>
  <si>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</si>
  <si>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</si>
  <si>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</si>
  <si>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</si>
  <si>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</si>
  <si>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</si>
  <si>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</si>
  <si>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</si>
  <si>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</si>
  <si>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</si>
  <si>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</si>
  <si>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</si>
  <si>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</si>
  <si>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</si>
  <si>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</si>
  <si>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</si>
  <si>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</si>
  <si>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</si>
  <si>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</si>
  <si>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</si>
  <si>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</si>
  <si>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</si>
  <si>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</si>
  <si>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</si>
  <si>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</si>
  <si>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</si>
  <si>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</si>
  <si>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</si>
  <si>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</si>
  <si>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</si>
  <si>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</si>
  <si>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</si>
  <si>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</si>
  <si>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</si>
  <si>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</si>
  <si>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</si>
  <si>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</si>
  <si>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</si>
  <si>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</si>
  <si>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</si>
  <si>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</si>
  <si>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</si>
  <si>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</si>
  <si>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</si>
  <si>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</si>
  <si>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</si>
  <si>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</si>
  <si>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</si>
  <si>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</si>
  <si>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</si>
  <si>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</si>
  <si>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</si>
  <si>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</si>
  <si>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</si>
  <si>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</si>
  <si>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</si>
  <si>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</si>
  <si>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</si>
  <si>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</si>
  <si>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</si>
  <si>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</si>
  <si>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</si>
  <si>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</si>
  <si>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</si>
  <si>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</si>
  <si>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</si>
  <si>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</si>
  <si>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</si>
  <si>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</si>
  <si>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</si>
  <si>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</si>
  <si>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</si>
  <si>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</si>
  <si>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</si>
  <si>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</si>
  <si>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</si>
  <si>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</si>
  <si>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</si>
  <si>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</si>
  <si>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</si>
  <si>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</si>
  <si>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</si>
  <si>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</si>
  <si>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</si>
  <si>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</si>
  <si>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</si>
  <si>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</si>
  <si>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</si>
  <si>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</si>
  <si>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</si>
  <si>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</si>
  <si>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</si>
  <si>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</si>
  <si>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</si>
  <si>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</si>
  <si>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</si>
  <si>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</si>
  <si>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</si>
  <si>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</si>
  <si>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</si>
  <si>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</si>
  <si>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</si>
  <si>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</si>
  <si>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</si>
  <si>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</si>
  <si>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</si>
  <si>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</si>
  <si>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</si>
  <si>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</si>
  <si>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</si>
  <si>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</si>
  <si>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</si>
  <si>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</si>
  <si>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</si>
  <si>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</si>
  <si>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</si>
  <si>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</si>
  <si>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</si>
  <si>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</si>
  <si>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</si>
  <si>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</si>
  <si>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</si>
  <si>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</si>
  <si>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</si>
  <si>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</si>
  <si>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</si>
  <si>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</si>
  <si>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</si>
  <si>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</si>
  <si>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</si>
  <si>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</si>
  <si>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</si>
  <si>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</si>
  <si>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</si>
  <si>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</si>
  <si>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</si>
  <si>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</si>
  <si>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</si>
  <si>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</si>
  <si>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</si>
  <si>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</si>
  <si>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</si>
  <si>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</si>
  <si>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</si>
  <si>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</si>
  <si>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</si>
  <si>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</si>
  <si>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</si>
  <si>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</si>
  <si>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</si>
  <si>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</si>
  <si>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</si>
  <si>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</si>
  <si>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</si>
  <si>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</si>
  <si>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</si>
  <si>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</si>
  <si>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</si>
  <si>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</si>
  <si>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</si>
  <si>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</si>
  <si>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</si>
  <si>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</si>
  <si>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</si>
  <si>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</si>
  <si>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</si>
  <si>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</si>
  <si>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</si>
  <si>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</si>
  <si>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</si>
  <si>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</si>
  <si>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</si>
  <si>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</si>
  <si>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</si>
  <si>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</si>
  <si>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</si>
  <si>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</si>
  <si>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</si>
  <si>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</si>
  <si>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</si>
  <si>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</si>
  <si>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</si>
  <si>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</si>
  <si>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</si>
  <si>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</si>
  <si>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</si>
  <si>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</si>
  <si>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</si>
  <si>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</si>
  <si>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</si>
  <si>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</si>
  <si>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</si>
  <si>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</si>
  <si>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</si>
  <si>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</si>
  <si>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</si>
  <si>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</si>
  <si>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</si>
  <si>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</si>
  <si>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</si>
  <si>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</si>
  <si>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</si>
  <si>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</si>
  <si>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</si>
  <si>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</si>
  <si>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</si>
  <si>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</si>
  <si>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</si>
  <si>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</si>
  <si>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</si>
  <si>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</si>
  <si>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</si>
  <si>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</si>
  <si>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</si>
  <si>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</si>
  <si>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</si>
  <si>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</si>
  <si>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</si>
  <si>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</si>
  <si>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</si>
  <si>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</si>
  <si>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</si>
  <si>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</si>
  <si>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</si>
  <si>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</si>
  <si>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</si>
  <si>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</si>
  <si>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</si>
  <si>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</si>
  <si>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</si>
  <si>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</si>
  <si>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</si>
  <si>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</si>
  <si>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</si>
  <si>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</si>
  <si>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</si>
  <si>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</si>
  <si>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</si>
  <si>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</si>
  <si>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</si>
  <si>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</si>
  <si>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</si>
  <si>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</si>
  <si>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</si>
  <si>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</si>
  <si>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</si>
  <si>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</si>
  <si>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</si>
  <si>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</si>
  <si>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</si>
  <si>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</si>
  <si>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</si>
  <si>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</si>
  <si>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</si>
  <si>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</si>
  <si>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</si>
  <si>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</si>
  <si>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</si>
  <si>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</si>
  <si>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</si>
  <si>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</si>
  <si>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</si>
  <si>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</si>
  <si>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</si>
  <si>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</si>
  <si>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</si>
  <si>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</si>
  <si>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</si>
  <si>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</si>
  <si>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</si>
  <si>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</si>
  <si>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</si>
  <si>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</si>
  <si>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</si>
  <si>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</si>
  <si>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</si>
  <si>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</si>
  <si>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</si>
  <si>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</si>
  <si>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</si>
  <si>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</si>
  <si>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</si>
  <si>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</si>
  <si>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</si>
  <si>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</si>
  <si>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</si>
  <si>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</si>
  <si>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</si>
  <si>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</si>
  <si>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</si>
  <si>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</si>
  <si>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</si>
  <si>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</si>
  <si>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</si>
  <si>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</si>
  <si>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</si>
  <si>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</si>
  <si>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</si>
  <si>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</si>
  <si>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</si>
  <si>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</si>
  <si>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</si>
  <si>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</si>
  <si>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</si>
  <si>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</si>
  <si>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</si>
  <si>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</si>
  <si>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</si>
  <si>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</si>
  <si>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</si>
  <si>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</si>
  <si>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</si>
  <si>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</si>
  <si>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</si>
  <si>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</si>
  <si>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</si>
  <si>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</si>
  <si>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</si>
  <si>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</si>
  <si>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</si>
  <si>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</si>
  <si>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</si>
  <si>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</si>
  <si>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</si>
  <si>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</si>
  <si>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</si>
  <si>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</si>
  <si>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</si>
  <si>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</si>
  <si>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</si>
  <si>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</si>
  <si>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</si>
  <si>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</si>
  <si>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</si>
  <si>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</si>
  <si>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</si>
  <si>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</si>
  <si>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</si>
  <si>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</si>
  <si>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</si>
  <si>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</si>
  <si>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</si>
  <si>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</si>
  <si>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</si>
  <si>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</si>
  <si>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</si>
  <si>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</si>
  <si>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</si>
  <si>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</si>
  <si>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</si>
  <si>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</si>
  <si>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</si>
  <si>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</si>
  <si>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</si>
  <si>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</si>
  <si>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</si>
  <si>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</si>
  <si>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</si>
  <si>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</si>
  <si>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</si>
  <si>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</si>
  <si>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</si>
  <si>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</si>
  <si>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</si>
  <si>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</si>
  <si>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</si>
  <si>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</si>
  <si>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</si>
  <si>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</si>
  <si>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</si>
  <si>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</si>
  <si>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</si>
  <si>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</si>
  <si>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</si>
  <si>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</si>
  <si>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</si>
  <si>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</si>
  <si>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</si>
  <si>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</si>
  <si>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</si>
  <si>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</si>
  <si>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</si>
  <si>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</si>
  <si>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</si>
  <si>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</si>
  <si>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</si>
  <si>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</si>
  <si>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</si>
  <si>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</si>
  <si>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</si>
  <si>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</si>
  <si>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</si>
  <si>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</si>
  <si>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</si>
  <si>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</si>
  <si>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</si>
  <si>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</si>
  <si>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</si>
  <si>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</si>
  <si>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</si>
  <si>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</si>
  <si>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</si>
  <si>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</si>
  <si>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</si>
  <si>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</si>
  <si>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</si>
  <si>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</si>
  <si>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</si>
  <si>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</si>
  <si>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</si>
  <si>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</si>
  <si>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</si>
  <si>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</si>
  <si>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</si>
  <si>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</si>
  <si>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</si>
  <si>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</si>
  <si>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</si>
  <si>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</si>
  <si>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</si>
  <si>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</si>
  <si>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</si>
  <si>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</si>
  <si>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</si>
  <si>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</si>
  <si>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</si>
  <si>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</si>
  <si>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</si>
  <si>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</si>
  <si>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</si>
  <si>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</si>
  <si>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</si>
  <si>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</si>
  <si>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</si>
  <si>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</si>
  <si>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</si>
  <si>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</si>
  <si>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</si>
  <si>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</si>
  <si>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</si>
  <si>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</si>
  <si>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</si>
  <si>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</si>
  <si>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</si>
  <si>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</si>
  <si>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</si>
  <si>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</si>
  <si>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</si>
  <si>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</si>
  <si>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</si>
  <si>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</si>
  <si>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</si>
  <si>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</si>
  <si>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</si>
  <si>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</si>
  <si>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</si>
  <si>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</si>
  <si>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</si>
  <si>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</si>
  <si>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</si>
  <si>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</si>
  <si>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</si>
  <si>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</si>
  <si>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</si>
  <si>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</si>
  <si>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</si>
  <si>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</si>
  <si>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</si>
  <si>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</si>
  <si>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</si>
  <si>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</si>
  <si>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</si>
  <si>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</si>
  <si>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</si>
  <si>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</si>
  <si>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</si>
  <si>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</si>
  <si>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</si>
  <si>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</si>
  <si>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</si>
  <si>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</si>
  <si>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</si>
  <si>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</si>
  <si>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</si>
  <si>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</si>
  <si>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</si>
  <si>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</si>
  <si>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</si>
  <si>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</si>
  <si>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</si>
  <si>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</si>
  <si>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</si>
  <si>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</si>
  <si>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</si>
  <si>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</si>
  <si>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</si>
  <si>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</si>
  <si>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</si>
  <si>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</si>
  <si>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</si>
  <si>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</si>
  <si>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</si>
  <si>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</si>
  <si>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</si>
  <si>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</si>
  <si>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</si>
  <si>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</si>
  <si>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</si>
  <si>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</si>
  <si>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</si>
  <si>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</si>
  <si>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</si>
  <si>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</si>
  <si>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</si>
  <si>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</si>
  <si>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</si>
  <si>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</si>
  <si>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</si>
  <si>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</si>
  <si>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</si>
  <si>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</si>
  <si>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</si>
  <si>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</si>
  <si>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</si>
  <si>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</si>
  <si>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</si>
  <si>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</si>
  <si>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</si>
  <si>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</si>
  <si>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</si>
  <si>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</si>
  <si>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</si>
  <si>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</si>
  <si>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</si>
  <si>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</si>
  <si>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</si>
  <si>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</si>
  <si>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</si>
  <si>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</si>
  <si>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</si>
  <si>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</si>
  <si>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</si>
  <si>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</si>
  <si>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</si>
  <si>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</si>
  <si>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</si>
  <si>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</si>
  <si>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</si>
  <si>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</si>
  <si>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</si>
  <si>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</si>
  <si>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</si>
  <si>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</si>
  <si>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</si>
  <si>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</si>
  <si>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</si>
  <si>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</si>
  <si>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</si>
  <si>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</si>
  <si>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</si>
  <si>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</si>
  <si>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</si>
  <si>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</si>
  <si>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</si>
  <si>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</si>
  <si>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</si>
  <si>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</si>
  <si>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</si>
  <si>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</si>
  <si>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</si>
  <si>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</si>
  <si>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</si>
  <si>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</si>
  <si>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</si>
  <si>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</si>
  <si>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</si>
  <si>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</si>
  <si>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</si>
  <si>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</si>
  <si>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</si>
  <si>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</si>
  <si>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</si>
  <si>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</si>
  <si>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</si>
  <si>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</si>
  <si>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</si>
  <si>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</si>
  <si>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</si>
  <si>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</si>
  <si>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</si>
  <si>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</si>
  <si>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</si>
  <si>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</si>
  <si>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</si>
  <si>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</si>
  <si>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</si>
  <si>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</si>
  <si>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</si>
  <si>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</si>
  <si>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</si>
  <si>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</si>
  <si>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</si>
  <si>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</si>
  <si>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</si>
  <si>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</si>
  <si>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</si>
  <si>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</si>
  <si>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</si>
  <si>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</si>
  <si>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</si>
  <si>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</si>
  <si>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</si>
  <si>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</si>
  <si>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</si>
  <si>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</si>
  <si>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</si>
  <si>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</si>
  <si>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</si>
  <si>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</si>
  <si>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</si>
  <si>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</si>
  <si>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</si>
  <si>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</si>
  <si>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</si>
  <si>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</si>
  <si>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</si>
  <si>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</si>
  <si>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</si>
  <si>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</si>
  <si>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</si>
  <si>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</si>
  <si>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</si>
  <si>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</si>
  <si>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</si>
  <si>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</si>
  <si>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</si>
  <si>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</si>
  <si>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</si>
  <si>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</si>
  <si>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</si>
  <si>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</si>
  <si>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</si>
  <si>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</si>
  <si>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</si>
  <si>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</si>
  <si>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</si>
  <si>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</si>
  <si>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</si>
  <si>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</si>
  <si>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</si>
  <si>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</si>
  <si>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</si>
  <si>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</si>
  <si>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</si>
  <si>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</si>
  <si>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</si>
  <si>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</si>
  <si>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</si>
  <si>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</si>
  <si>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</si>
  <si>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</si>
  <si>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</si>
  <si>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</si>
  <si>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</si>
  <si>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</si>
  <si>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</si>
  <si>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</si>
  <si>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</si>
  <si>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</si>
  <si>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</si>
  <si>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</si>
  <si>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</si>
  <si>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</si>
  <si>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</si>
  <si>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</si>
  <si>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</si>
  <si>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</si>
  <si>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</si>
  <si>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</si>
  <si>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</si>
  <si>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</si>
  <si>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</si>
  <si>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</si>
  <si>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</si>
  <si>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</si>
  <si>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</si>
  <si>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</si>
  <si>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</si>
  <si>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</si>
  <si>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</si>
  <si>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</si>
  <si>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</si>
  <si>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</si>
  <si>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</si>
  <si>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</si>
  <si>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</si>
  <si>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</si>
  <si>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</si>
  <si>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</si>
  <si>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</si>
  <si>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</si>
  <si>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</si>
  <si>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</si>
  <si>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</si>
  <si>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</si>
  <si>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</si>
  <si>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</si>
  <si>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</si>
  <si>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</si>
  <si>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</si>
  <si>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</si>
  <si>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</si>
  <si>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</si>
  <si>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</si>
  <si>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</si>
  <si>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</si>
  <si>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</si>
  <si>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</si>
  <si>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</si>
  <si>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</si>
  <si>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</si>
  <si>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</si>
  <si>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</si>
  <si>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</si>
  <si>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</si>
  <si>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</si>
  <si>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</si>
  <si>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</si>
  <si>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</si>
  <si>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</si>
  <si>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</si>
  <si>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</si>
  <si>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</si>
  <si>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</si>
  <si>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</si>
  <si>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</si>
  <si>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</si>
  <si>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</si>
  <si>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</si>
  <si>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</si>
  <si>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</si>
  <si>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</si>
  <si>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</si>
  <si>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</si>
  <si>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</si>
  <si>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</si>
  <si>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</si>
  <si>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</si>
  <si>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</si>
  <si>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</si>
  <si>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</si>
  <si>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</si>
  <si>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</si>
  <si>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</si>
  <si>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</si>
  <si>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</si>
  <si>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</si>
  <si>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</si>
  <si>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</si>
  <si>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</si>
  <si>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</si>
  <si>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</si>
  <si>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</si>
  <si>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</si>
  <si>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</si>
  <si>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</si>
  <si>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</si>
  <si>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</si>
  <si>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</si>
  <si>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</si>
  <si>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</si>
  <si>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</si>
  <si>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</si>
  <si>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</si>
  <si>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</si>
  <si>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</si>
  <si>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</si>
  <si>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</si>
  <si>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</si>
  <si>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</si>
  <si>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</si>
  <si>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</si>
  <si>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</si>
  <si>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</si>
  <si>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</si>
  <si>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</si>
  <si>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</si>
  <si>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</si>
  <si>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</si>
  <si>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</si>
  <si>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</si>
  <si>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</si>
  <si>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</si>
  <si>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</si>
  <si>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</si>
  <si>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</si>
  <si>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</si>
  <si>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</si>
  <si>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</si>
  <si>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</si>
  <si>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</si>
  <si>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</si>
  <si>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</si>
  <si>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</si>
  <si>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</si>
  <si>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</si>
  <si>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</si>
  <si>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</si>
  <si>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</si>
  <si>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</si>
  <si>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</si>
  <si>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</si>
  <si>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</si>
  <si>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</si>
  <si>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</si>
  <si>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</si>
  <si>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</si>
  <si>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</si>
  <si>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</si>
  <si>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</si>
  <si>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</si>
  <si>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</si>
  <si>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</si>
  <si>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</si>
  <si>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</si>
  <si>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</si>
  <si>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</si>
  <si>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</si>
  <si>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</si>
  <si>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</si>
  <si>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</si>
  <si>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</si>
  <si>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</si>
  <si>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</si>
  <si>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</si>
  <si>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</si>
  <si>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</si>
  <si>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</si>
  <si>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</si>
  <si>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</si>
  <si>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</si>
  <si>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</si>
  <si>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</si>
  <si>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</si>
  <si>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</si>
  <si>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</si>
  <si>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</si>
  <si>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</si>
  <si>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</si>
  <si>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</si>
  <si>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</si>
  <si>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</si>
  <si>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</si>
  <si>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</si>
  <si>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</si>
  <si>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</si>
  <si>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</si>
  <si>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</si>
  <si>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</si>
  <si>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</si>
  <si>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</si>
  <si>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</si>
  <si>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</si>
  <si>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</si>
  <si>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</si>
  <si>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</si>
  <si>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</si>
  <si>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</si>
  <si>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</si>
  <si>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</si>
  <si>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</si>
  <si>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</si>
  <si>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</si>
  <si>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</si>
  <si>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</si>
  <si>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</si>
  <si>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</si>
  <si>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</si>
  <si>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</si>
  <si>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</si>
  <si>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</si>
  <si>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</si>
  <si>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</si>
  <si>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</si>
  <si>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</si>
  <si>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</si>
  <si>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</si>
  <si>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</si>
  <si>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</si>
  <si>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</si>
  <si>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</si>
  <si>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</si>
  <si>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</si>
  <si>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</si>
  <si>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</si>
  <si>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</si>
  <si>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</si>
  <si>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</si>
  <si>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</si>
  <si>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</si>
  <si>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</si>
  <si>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</si>
  <si>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</si>
  <si>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</si>
  <si>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</si>
  <si>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</si>
  <si>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</si>
  <si>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</si>
  <si>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</si>
  <si>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</si>
  <si>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</si>
  <si>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</si>
  <si>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</si>
  <si>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</si>
  <si>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</si>
  <si>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</si>
  <si>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</si>
  <si>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</si>
  <si>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</si>
  <si>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</si>
  <si>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</si>
  <si>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</si>
  <si>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</si>
  <si>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</si>
  <si>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</si>
  <si>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</si>
  <si>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</si>
  <si>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</si>
  <si>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</si>
  <si>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</si>
  <si>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</si>
  <si>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</si>
  <si>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</si>
  <si>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</si>
  <si>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</si>
  <si>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</si>
  <si>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</si>
  <si>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</si>
  <si>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</si>
  <si>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</si>
  <si>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</si>
  <si>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</si>
  <si>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</si>
  <si>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</si>
  <si>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</si>
  <si>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</si>
  <si>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</si>
  <si>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</si>
  <si>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</si>
  <si>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</si>
  <si>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</si>
  <si>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</si>
  <si>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</si>
  <si>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</si>
  <si>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</si>
  <si>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</si>
  <si>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</si>
  <si>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</si>
  <si>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</si>
  <si>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</si>
  <si>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</si>
  <si>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</si>
  <si>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</si>
  <si>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</si>
  <si>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</si>
  <si>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</si>
  <si>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</si>
  <si>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</si>
  <si>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</si>
  <si>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</si>
  <si>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</si>
  <si>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</si>
  <si>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</si>
  <si>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</si>
  <si>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</si>
  <si>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</si>
  <si>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</si>
  <si>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</si>
  <si>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</si>
  <si>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</si>
  <si>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</si>
  <si>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</si>
  <si>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</si>
  <si>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</si>
  <si>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</si>
  <si>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</si>
  <si>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</si>
  <si>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</si>
  <si>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</si>
  <si>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</si>
  <si>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</si>
  <si>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</si>
  <si>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</si>
  <si>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</si>
  <si>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</si>
  <si>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</si>
  <si>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</si>
  <si>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</si>
  <si>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</si>
  <si>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</si>
  <si>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</si>
  <si>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</si>
  <si>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</si>
  <si>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</si>
  <si>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</si>
  <si>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</si>
  <si>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</si>
  <si>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</si>
  <si>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</si>
  <si>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</si>
  <si>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</si>
  <si>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</si>
  <si>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</si>
  <si>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</si>
  <si>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</si>
  <si>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</si>
  <si>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</si>
  <si>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</si>
  <si>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</si>
  <si>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</si>
  <si>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</si>
  <si>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</si>
  <si>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</si>
  <si>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</si>
  <si>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</si>
  <si>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</si>
  <si>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</si>
  <si>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</si>
  <si>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</si>
  <si>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</si>
  <si>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</si>
  <si>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</si>
  <si>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</si>
  <si>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</si>
  <si>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</si>
  <si>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</si>
  <si>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</si>
  <si>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</si>
  <si>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</si>
  <si>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</si>
  <si>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</si>
  <si>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</si>
  <si>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</si>
  <si>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</si>
  <si>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</si>
  <si>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</si>
  <si>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</si>
  <si>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</si>
  <si>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</si>
  <si>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</si>
  <si>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</si>
  <si>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</si>
  <si>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</si>
  <si>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</si>
  <si>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</si>
  <si>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</si>
  <si>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</si>
  <si>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</si>
  <si>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</si>
  <si>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</si>
  <si>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</si>
  <si>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</si>
  <si>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</si>
  <si>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</si>
  <si>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</si>
  <si>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</si>
  <si>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</si>
  <si>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</si>
  <si>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</si>
  <si>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</si>
  <si>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</si>
  <si>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</si>
  <si>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</si>
  <si>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</si>
  <si>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</si>
  <si>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</si>
  <si>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</si>
  <si>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</si>
  <si>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</si>
  <si>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</si>
  <si>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</si>
  <si>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</si>
  <si>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</si>
  <si>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</si>
  <si>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</si>
  <si>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</si>
  <si>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</si>
  <si>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</si>
  <si>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</si>
  <si>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</si>
  <si>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</si>
  <si>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</si>
  <si>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</si>
  <si>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</si>
  <si>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</si>
  <si>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</si>
  <si>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</si>
  <si>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</si>
  <si>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</si>
  <si>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</si>
  <si>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</si>
  <si>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</si>
  <si>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</si>
  <si>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</si>
  <si>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</si>
  <si>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</si>
  <si>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</si>
  <si>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</si>
  <si>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</si>
  <si>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</si>
  <si>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</si>
  <si>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</si>
  <si>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</si>
  <si>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</si>
  <si>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</si>
  <si>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</si>
  <si>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</si>
  <si>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</si>
  <si>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</si>
  <si>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</si>
  <si>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</si>
  <si>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</si>
  <si>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</si>
  <si>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</si>
  <si>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</si>
  <si>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</si>
  <si>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</si>
  <si>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</si>
  <si>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</si>
  <si>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</si>
  <si>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</si>
  <si>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</si>
  <si>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</si>
  <si>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</si>
  <si>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</si>
  <si>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</si>
  <si>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</si>
  <si>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</si>
  <si>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</si>
  <si>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</si>
  <si>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</si>
  <si>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</si>
  <si>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</si>
  <si>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</si>
  <si>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</si>
  <si>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</si>
  <si>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</si>
  <si>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</si>
  <si>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</si>
  <si>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</si>
  <si>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</si>
  <si>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</si>
  <si>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</si>
  <si>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</si>
  <si>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</si>
  <si>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</si>
  <si>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</si>
  <si>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</si>
  <si>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</si>
  <si>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</si>
  <si>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</si>
  <si>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</si>
  <si>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</si>
  <si>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</si>
  <si>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</si>
  <si>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</si>
  <si>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</si>
  <si>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</si>
  <si>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</si>
  <si>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</si>
  <si>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</si>
  <si>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</si>
  <si>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</si>
  <si>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</si>
  <si>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</si>
  <si>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</si>
  <si>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</si>
  <si>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</si>
  <si>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</si>
  <si>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</si>
  <si>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</si>
  <si>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</si>
  <si>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</si>
  <si>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</si>
  <si>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</si>
  <si>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</si>
  <si>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</si>
  <si>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</si>
  <si>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</si>
  <si>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</si>
  <si>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</si>
  <si>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</si>
  <si>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</si>
  <si>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</si>
  <si>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</si>
  <si>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</si>
  <si>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</si>
  <si>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</si>
  <si>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</si>
  <si>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</si>
  <si>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</si>
  <si>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</si>
  <si>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</si>
  <si>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</si>
  <si>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</si>
  <si>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</si>
  <si>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</si>
  <si>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</si>
  <si>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</si>
  <si>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</si>
  <si>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</si>
  <si>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</si>
  <si>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</si>
  <si>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</si>
  <si>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</si>
  <si>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</si>
  <si>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</si>
  <si>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</si>
  <si>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</si>
  <si>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</si>
  <si>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</si>
  <si>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</si>
  <si>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</si>
  <si>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</si>
  <si>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</si>
  <si>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</si>
  <si>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</si>
  <si>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</si>
  <si>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</si>
  <si>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</si>
  <si>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</si>
  <si>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</si>
  <si>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</si>
  <si>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</si>
  <si>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</si>
  <si>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</si>
  <si>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</si>
  <si>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</si>
  <si>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</si>
  <si>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</si>
  <si>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</si>
  <si>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</si>
  <si>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</si>
  <si>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</si>
  <si>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</si>
  <si>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</si>
  <si>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</si>
  <si>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</si>
  <si>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</si>
  <si>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</si>
  <si>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</si>
  <si>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</si>
  <si>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</si>
  <si>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</si>
  <si>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</si>
  <si>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</si>
  <si>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</si>
  <si>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</si>
  <si>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</si>
  <si>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</si>
  <si>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</si>
  <si>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</si>
  <si>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</si>
  <si>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</si>
  <si>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</si>
  <si>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</si>
  <si>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</si>
  <si>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</si>
  <si>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</si>
  <si>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</si>
  <si>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</si>
  <si>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</si>
  <si>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</si>
  <si>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</si>
  <si>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</si>
  <si>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</si>
  <si>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</si>
  <si>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</si>
  <si>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</si>
  <si>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</si>
  <si>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</si>
  <si>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</si>
  <si>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</si>
  <si>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</si>
  <si>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</si>
  <si>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</si>
  <si>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</si>
  <si>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</si>
  <si>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</si>
  <si>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</si>
  <si>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</si>
  <si>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</si>
  <si>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</si>
  <si>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</si>
  <si>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</si>
  <si>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</si>
  <si>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</si>
  <si>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</si>
  <si>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</si>
  <si>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</si>
  <si>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</si>
  <si>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</si>
  <si>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</si>
  <si>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</si>
  <si>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</si>
  <si>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</si>
  <si>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</si>
  <si>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</si>
  <si>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</si>
  <si>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</si>
  <si>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</si>
  <si>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</si>
  <si>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</si>
  <si>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</si>
  <si>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</si>
  <si>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</si>
  <si>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</si>
  <si>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</si>
  <si>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</si>
  <si>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</si>
  <si>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</si>
  <si>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</si>
  <si>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</si>
  <si>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</si>
  <si>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</si>
  <si>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</si>
  <si>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</si>
  <si>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</si>
  <si>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</si>
  <si>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</si>
  <si>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</si>
  <si>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</si>
  <si>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</si>
  <si>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</si>
  <si>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</si>
  <si>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</si>
  <si>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</si>
  <si>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</si>
  <si>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</si>
  <si>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</si>
  <si>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</si>
  <si>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</si>
  <si>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</si>
  <si>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</si>
  <si>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</si>
  <si>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</si>
  <si>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</si>
  <si>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</si>
  <si>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</si>
  <si>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</si>
  <si>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</si>
  <si>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</si>
  <si>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</si>
  <si>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</si>
  <si>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</si>
  <si>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</si>
  <si>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</si>
  <si>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</si>
  <si>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</si>
  <si>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</si>
  <si>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</si>
  <si>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</si>
  <si>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</si>
  <si>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</si>
  <si>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</si>
  <si>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</si>
  <si>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</si>
  <si>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</si>
  <si>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</si>
  <si>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</si>
  <si>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</si>
  <si>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</si>
  <si>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</si>
  <si>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</si>
  <si>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</si>
  <si>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</si>
  <si>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</si>
  <si>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</si>
  <si>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</si>
  <si>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</si>
  <si>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</si>
  <si>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</si>
  <si>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</si>
  <si>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</si>
  <si>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</si>
  <si>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</si>
  <si>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</si>
  <si>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</si>
  <si>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</si>
  <si>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</si>
  <si>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</si>
  <si>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</si>
  <si>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</si>
  <si>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</si>
  <si>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</si>
  <si>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</si>
  <si>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</si>
  <si>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</si>
  <si>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</si>
  <si>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</si>
  <si>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</si>
  <si>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</si>
  <si>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</si>
  <si>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</si>
  <si>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</si>
  <si>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</si>
  <si>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</si>
  <si>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</si>
  <si>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</si>
  <si>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</si>
  <si>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</si>
  <si>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</si>
  <si>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</si>
  <si>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</si>
  <si>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</si>
  <si>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</si>
  <si>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</si>
  <si>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</si>
  <si>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</si>
  <si>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</si>
  <si>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</si>
  <si>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</si>
  <si>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</si>
  <si>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</si>
  <si>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</si>
  <si>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</si>
  <si>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</si>
  <si>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</si>
  <si>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</si>
  <si>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</si>
  <si>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</si>
  <si>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</si>
  <si>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</si>
  <si>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</si>
  <si>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</si>
  <si>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</si>
  <si>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</si>
  <si>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</si>
  <si>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</si>
  <si>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</si>
  <si>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</si>
  <si>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</si>
  <si>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</si>
  <si>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</si>
  <si>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</si>
  <si>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</si>
  <si>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</si>
  <si>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</si>
  <si>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</si>
  <si>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</si>
  <si>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</si>
  <si>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</si>
  <si>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</si>
  <si>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</si>
  <si>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</si>
  <si>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</si>
  <si>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</si>
  <si>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</si>
  <si>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</si>
  <si>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</si>
  <si>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</si>
  <si>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</si>
  <si>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</si>
  <si>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</si>
  <si>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</si>
  <si>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</si>
  <si>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</si>
  <si>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</si>
  <si>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</si>
  <si>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</si>
  <si>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</si>
  <si>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</si>
  <si>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</si>
  <si>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</si>
  <si>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</si>
  <si>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</si>
  <si>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</si>
  <si>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</si>
  <si>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</si>
  <si>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</si>
  <si>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</si>
  <si>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</si>
  <si>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</si>
  <si>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</si>
  <si>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</si>
  <si>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</si>
  <si>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</si>
  <si>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</si>
  <si>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</si>
  <si>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</si>
  <si>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</si>
  <si>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</si>
  <si>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</si>
  <si>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</si>
  <si>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</si>
  <si>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</si>
  <si>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</si>
  <si>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</si>
  <si>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</si>
  <si>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</si>
  <si>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</si>
  <si>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</si>
  <si>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</si>
  <si>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</si>
  <si>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</si>
  <si>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</si>
  <si>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</si>
  <si>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</si>
  <si>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</si>
  <si>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</si>
  <si>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</si>
  <si>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</si>
  <si>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</si>
  <si>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</si>
  <si>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</si>
  <si>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</si>
  <si>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</si>
  <si>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</si>
  <si>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</si>
  <si>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</si>
  <si>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</si>
  <si>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</si>
  <si>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</si>
  <si>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</si>
  <si>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</si>
  <si>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</si>
  <si>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</si>
  <si>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</si>
  <si>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</si>
  <si>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</si>
  <si>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</si>
  <si>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</si>
  <si>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</si>
  <si>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</si>
  <si>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</si>
  <si>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</si>
  <si>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</si>
  <si>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</si>
  <si>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</si>
  <si>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</si>
  <si>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</si>
  <si>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</si>
  <si>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</si>
  <si>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</si>
  <si>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</si>
  <si>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</si>
  <si>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</si>
  <si>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</si>
  <si>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</si>
  <si>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</si>
  <si>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</si>
  <si>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</si>
  <si>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</si>
  <si>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</si>
  <si>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</si>
  <si>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</si>
  <si>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</si>
  <si>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</si>
  <si>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</si>
  <si>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</si>
  <si>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</si>
  <si>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</si>
  <si>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</si>
  <si>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</si>
  <si>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</si>
  <si>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</si>
  <si>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</si>
  <si>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</si>
  <si>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</si>
  <si>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</si>
  <si>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</si>
  <si>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</si>
  <si>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</si>
  <si>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</si>
  <si>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</si>
  <si>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</si>
  <si>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</si>
  <si>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</si>
  <si>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</si>
  <si>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</si>
  <si>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</si>
  <si>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</si>
  <si>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</si>
  <si>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</si>
  <si>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</si>
  <si>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</si>
  <si>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</si>
  <si>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</si>
  <si>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</si>
  <si>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</si>
  <si>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</si>
  <si>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</si>
  <si>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</si>
  <si>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</si>
  <si>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</si>
  <si>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</si>
  <si>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</si>
  <si>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</si>
  <si>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</si>
  <si>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</si>
  <si>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</si>
  <si>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</si>
  <si>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</si>
  <si>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</si>
  <si>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</si>
  <si>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</si>
  <si>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</si>
  <si>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</si>
  <si>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</si>
  <si>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</si>
  <si>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</si>
  <si>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</si>
  <si>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</si>
  <si>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</si>
  <si>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</si>
  <si>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</si>
  <si>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</si>
  <si>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</si>
  <si>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</si>
  <si>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</si>
  <si>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</si>
  <si>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</si>
  <si>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</si>
  <si>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</si>
  <si>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</si>
  <si>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</si>
  <si>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</si>
  <si>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</si>
  <si>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</si>
  <si>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</si>
  <si>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</si>
  <si>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</si>
  <si>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</si>
  <si>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</si>
  <si>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</si>
  <si>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</si>
  <si>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</si>
  <si>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</si>
  <si>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</si>
  <si>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</si>
  <si>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</si>
  <si>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</si>
  <si>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</si>
  <si>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</si>
  <si>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</si>
  <si>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</si>
  <si>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</si>
  <si>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</si>
  <si>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</si>
  <si>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</si>
  <si>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</si>
  <si>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</si>
  <si>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</si>
  <si>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</si>
  <si>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</si>
  <si>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</si>
  <si>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</si>
  <si>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</si>
  <si>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</si>
  <si>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</si>
  <si>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</si>
  <si>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</si>
  <si>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</si>
  <si>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</si>
  <si>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</si>
  <si>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</si>
  <si>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</si>
  <si>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</si>
  <si>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</si>
  <si>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</si>
  <si>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</si>
  <si>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</si>
  <si>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</si>
  <si>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</si>
  <si>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</si>
  <si>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</si>
  <si>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</si>
  <si>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</si>
  <si>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</si>
  <si>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</si>
  <si>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</si>
  <si>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</si>
  <si>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</si>
  <si>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</si>
  <si>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</si>
  <si>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</si>
  <si>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</si>
  <si>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</si>
  <si>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</si>
  <si>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</si>
  <si>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</si>
  <si>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</si>
  <si>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</si>
  <si>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</si>
  <si>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</si>
  <si>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</si>
  <si>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</si>
  <si>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</si>
  <si>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</si>
  <si>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</si>
  <si>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</si>
  <si>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</si>
  <si>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</si>
  <si>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</si>
  <si>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</si>
  <si>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</si>
  <si>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</si>
  <si>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</si>
  <si>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</si>
  <si>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</si>
  <si>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</si>
  <si>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</si>
  <si>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</si>
  <si>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</si>
  <si>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</si>
  <si>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</si>
  <si>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</si>
  <si>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</si>
  <si>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</si>
  <si>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</si>
  <si>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</si>
  <si>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</si>
  <si>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</si>
  <si>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</si>
  <si>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</si>
  <si>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</si>
  <si>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</si>
  <si>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</si>
  <si>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</si>
  <si>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</si>
  <si>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</si>
  <si>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</si>
  <si>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</si>
  <si>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</si>
  <si>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</si>
  <si>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</si>
  <si>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</si>
  <si>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</si>
  <si>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</si>
  <si>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</si>
  <si>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</si>
  <si>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</si>
  <si>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</si>
  <si>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</si>
  <si>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</si>
  <si>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</si>
  <si>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</si>
  <si>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</si>
  <si>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</si>
  <si>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</si>
  <si>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</si>
  <si>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</si>
  <si>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</si>
  <si>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</si>
  <si>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</si>
  <si>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</si>
  <si>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</si>
  <si>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</si>
  <si>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</si>
  <si>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</si>
  <si>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</si>
  <si>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</si>
  <si>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</si>
  <si>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</si>
  <si>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</si>
  <si>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</si>
  <si>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</si>
  <si>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</si>
  <si>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</si>
  <si>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</si>
  <si>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</si>
  <si>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</si>
  <si>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</si>
  <si>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</si>
  <si>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</si>
  <si>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</si>
  <si>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</si>
  <si>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</si>
  <si>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</si>
  <si>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</si>
  <si>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</si>
  <si>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</si>
  <si>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</si>
  <si>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</si>
  <si>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</si>
  <si>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</si>
  <si>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</si>
  <si>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</si>
  <si>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</si>
  <si>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</si>
  <si>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</si>
  <si>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</si>
  <si>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</si>
  <si>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</si>
  <si>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</si>
  <si>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</si>
  <si>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</si>
  <si>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</si>
  <si>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</si>
  <si>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</si>
  <si>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</si>
  <si>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</si>
  <si>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</si>
  <si>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</si>
  <si>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</si>
  <si>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</si>
  <si>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</si>
  <si>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</si>
  <si>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</si>
  <si>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</si>
  <si>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</si>
  <si>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</si>
  <si>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</si>
  <si>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</si>
  <si>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</si>
  <si>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</si>
  <si>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</si>
  <si>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</si>
  <si>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</si>
  <si>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</si>
  <si>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</si>
  <si>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</si>
  <si>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</si>
  <si>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</si>
  <si>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</si>
  <si>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</si>
  <si>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</si>
  <si>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</si>
  <si>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</si>
  <si>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</si>
  <si>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</si>
  <si>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</si>
  <si>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</si>
  <si>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</si>
  <si>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</si>
  <si>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</si>
  <si>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</si>
  <si>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</si>
  <si>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</si>
  <si>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</si>
  <si>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</si>
  <si>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</si>
  <si>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</si>
  <si>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</si>
  <si>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</si>
  <si>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</si>
  <si>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</si>
  <si>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</si>
  <si>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</si>
  <si>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</si>
  <si>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</si>
  <si>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</si>
  <si>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</si>
  <si>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</si>
  <si>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</si>
  <si>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</si>
  <si>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</si>
  <si>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</si>
  <si>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</si>
  <si>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</si>
  <si>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</si>
  <si>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</si>
  <si>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</si>
  <si>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</si>
  <si>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</si>
  <si>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</si>
  <si>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</si>
  <si>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</si>
  <si>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</si>
  <si>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</si>
  <si>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</si>
  <si>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</si>
  <si>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</si>
  <si>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</si>
  <si>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</si>
  <si>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</si>
  <si>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</si>
  <si>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</si>
  <si>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</si>
  <si>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</si>
  <si>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</si>
  <si>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</si>
  <si>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</si>
  <si>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</si>
  <si>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</si>
  <si>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</si>
  <si>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</si>
  <si>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</si>
  <si>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</si>
  <si>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</si>
  <si>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</si>
  <si>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</si>
  <si>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</si>
  <si>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</si>
  <si>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</si>
  <si>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</si>
  <si>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</si>
  <si>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</si>
  <si>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</si>
  <si>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</si>
  <si>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</si>
  <si>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</si>
  <si>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</si>
  <si>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</si>
  <si>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</si>
  <si>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</si>
  <si>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</si>
  <si>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</si>
  <si>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</si>
  <si>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</si>
  <si>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</si>
  <si>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</si>
  <si>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</si>
  <si>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</si>
  <si>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</si>
  <si>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</si>
  <si>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</si>
  <si>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</si>
  <si>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</si>
  <si>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</si>
  <si>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</si>
  <si>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</si>
  <si>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</si>
  <si>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</si>
  <si>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</si>
  <si>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</si>
  <si>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</si>
  <si>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</si>
  <si>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</si>
  <si>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</si>
  <si>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</si>
  <si>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</si>
  <si>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</si>
  <si>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</si>
  <si>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</si>
  <si>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</si>
  <si>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</si>
  <si>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</si>
  <si>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</si>
  <si>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</si>
  <si>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</si>
  <si>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</si>
  <si>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</si>
  <si>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</si>
  <si>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</si>
  <si>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</si>
  <si>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</si>
  <si>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</si>
  <si>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</si>
  <si>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</si>
  <si>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</si>
  <si>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</si>
  <si>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</si>
  <si>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</si>
  <si>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</si>
  <si>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</si>
  <si>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</si>
  <si>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</si>
  <si>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</si>
  <si>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</si>
  <si>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</si>
  <si>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</si>
  <si>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</si>
  <si>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</si>
  <si>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</si>
  <si>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</si>
  <si>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</si>
  <si>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</si>
  <si>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</si>
  <si>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</si>
  <si>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</si>
  <si>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</si>
  <si>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</si>
  <si>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</si>
  <si>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</si>
  <si>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</si>
  <si>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</si>
  <si>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</si>
  <si>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</si>
  <si>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</si>
  <si>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</si>
  <si>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</si>
  <si>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</si>
  <si>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</si>
  <si>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</si>
  <si>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</si>
  <si>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</si>
  <si>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</si>
  <si>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</si>
  <si>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</si>
  <si>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</si>
  <si>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</si>
  <si>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</si>
  <si>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</si>
  <si>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</si>
  <si>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</si>
  <si>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</si>
  <si>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</si>
  <si>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</si>
  <si>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</si>
  <si>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</si>
  <si>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</si>
  <si>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</si>
  <si>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</si>
  <si>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</si>
  <si>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</si>
  <si>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</si>
  <si>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</si>
  <si>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</si>
  <si>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</si>
  <si>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</si>
  <si>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</si>
  <si>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</si>
  <si>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</si>
  <si>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</si>
  <si>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</si>
  <si>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</si>
  <si>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</si>
  <si>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</si>
  <si>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</si>
  <si>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</si>
  <si>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</si>
  <si>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</si>
  <si>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</si>
  <si>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</si>
  <si>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</si>
  <si>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</si>
  <si>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</si>
  <si>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</si>
  <si>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</si>
  <si>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</si>
  <si>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</si>
  <si>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</si>
  <si>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</si>
  <si>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</si>
  <si>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</si>
  <si>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</si>
  <si>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</si>
  <si>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</si>
  <si>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</si>
  <si>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</si>
  <si>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</si>
  <si>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</si>
  <si>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</si>
  <si>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</si>
  <si>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</si>
  <si>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</si>
  <si>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</si>
  <si>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</si>
  <si>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</si>
  <si>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</si>
  <si>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</si>
  <si>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</si>
  <si>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</si>
  <si>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</si>
  <si>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</si>
  <si>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</si>
  <si>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</si>
  <si>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</si>
  <si>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</si>
  <si>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</si>
  <si>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</si>
  <si>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</si>
  <si>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</si>
  <si>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</si>
  <si>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</si>
  <si>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</si>
  <si>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</si>
  <si>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</si>
  <si>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</si>
  <si>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</si>
  <si>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</si>
  <si>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</si>
  <si>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</si>
  <si>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</si>
  <si>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</si>
  <si>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</si>
  <si>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</si>
  <si>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</si>
  <si>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</si>
  <si>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</si>
  <si>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</si>
  <si>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</si>
  <si>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</si>
  <si>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</si>
  <si>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</si>
  <si>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</si>
  <si>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</si>
  <si>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</si>
  <si>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</si>
  <si>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</si>
  <si>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</si>
  <si>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</si>
  <si>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</si>
  <si>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</si>
  <si>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</si>
  <si>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</si>
  <si>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</si>
  <si>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</si>
  <si>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</si>
  <si>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</si>
  <si>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</si>
  <si>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</si>
  <si>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</si>
  <si>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</si>
  <si>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</si>
  <si>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</si>
  <si>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</si>
  <si>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</si>
  <si>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</si>
  <si>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</si>
  <si>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</si>
  <si>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</si>
  <si>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</si>
  <si>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</si>
  <si>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</si>
  <si>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</si>
  <si>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</si>
  <si>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</si>
  <si>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</si>
  <si>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</si>
  <si>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</si>
  <si>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</si>
  <si>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</si>
  <si>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</si>
  <si>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</si>
  <si>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</si>
  <si>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</si>
  <si>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</si>
  <si>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</si>
  <si>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</si>
  <si>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</si>
  <si>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</si>
  <si>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</si>
  <si>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</si>
  <si>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</si>
  <si>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</si>
  <si>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</si>
  <si>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</si>
  <si>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</si>
  <si>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</si>
  <si>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</si>
  <si>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</si>
  <si>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</si>
  <si>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</si>
  <si>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</si>
  <si>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</si>
  <si>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</si>
  <si>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</si>
  <si>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</si>
  <si>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</si>
  <si>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</si>
  <si>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</si>
  <si>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</si>
  <si>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</si>
  <si>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</si>
  <si>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</si>
  <si>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</si>
  <si>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</si>
  <si>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</si>
  <si>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</si>
  <si>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</si>
  <si>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</si>
  <si>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</si>
  <si>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</si>
  <si>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</si>
  <si>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</si>
  <si>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</si>
  <si>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</si>
  <si>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</si>
  <si>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</si>
  <si>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</si>
  <si>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</si>
  <si>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</si>
  <si>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</si>
  <si>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</si>
  <si>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</si>
  <si>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</si>
  <si>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</si>
  <si>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</si>
  <si>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</si>
  <si>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</si>
  <si>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</si>
  <si>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</si>
  <si>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</si>
  <si>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</si>
  <si>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</si>
  <si>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</si>
  <si>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</si>
  <si>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</si>
  <si>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</si>
  <si>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</si>
  <si>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</si>
  <si>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</si>
  <si>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</si>
  <si>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</si>
  <si>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</si>
  <si>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</si>
  <si>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</si>
  <si>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</si>
  <si>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</si>
  <si>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</si>
  <si>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</si>
  <si>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</si>
  <si>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</si>
  <si>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</si>
  <si>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</si>
  <si>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</si>
  <si>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</si>
  <si>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</si>
  <si>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</si>
  <si>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</si>
  <si>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</si>
  <si>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</si>
  <si>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</si>
  <si>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</si>
  <si>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</si>
  <si>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</si>
  <si>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</si>
  <si>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</si>
  <si>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</si>
  <si>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</si>
  <si>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</si>
  <si>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</si>
  <si>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</si>
  <si>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</si>
  <si>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</si>
  <si>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</si>
  <si>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</si>
  <si>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</si>
  <si>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</si>
  <si>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</si>
  <si>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</si>
  <si>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</si>
  <si>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</si>
  <si>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</si>
  <si>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</si>
  <si>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</si>
  <si>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</si>
  <si>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</si>
  <si>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</si>
  <si>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</si>
  <si>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</si>
  <si>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</si>
  <si>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</si>
  <si>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</si>
  <si>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</si>
  <si>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</si>
  <si>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</si>
  <si>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</si>
  <si>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</si>
  <si>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</si>
  <si>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</si>
  <si>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</si>
  <si>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</si>
  <si>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</si>
  <si>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</si>
  <si>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</si>
  <si>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</si>
  <si>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</si>
  <si>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</si>
  <si>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</si>
  <si>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</si>
  <si>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</si>
  <si>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</si>
  <si>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</si>
  <si>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</si>
  <si>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</si>
  <si>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</si>
  <si>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</si>
  <si>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</si>
  <si>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</si>
  <si>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</si>
  <si>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</si>
  <si>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</si>
  <si>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</si>
  <si>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</si>
  <si>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</si>
  <si>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</si>
  <si>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</si>
  <si>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</si>
  <si>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</si>
  <si>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</si>
  <si>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</si>
  <si>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</si>
  <si>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</si>
  <si>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</si>
  <si>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</si>
  <si>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</si>
  <si>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</si>
  <si>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</si>
  <si>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</si>
  <si>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</si>
  <si>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</si>
  <si>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</si>
  <si>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</si>
  <si>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</si>
  <si>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</si>
  <si>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</si>
  <si>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</si>
  <si>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</si>
  <si>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</si>
  <si>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</si>
  <si>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</si>
  <si>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</si>
  <si>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</si>
  <si>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</si>
  <si>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</si>
  <si>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</si>
  <si>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</si>
  <si>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</si>
  <si>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</si>
  <si>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</si>
  <si>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</si>
  <si>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</si>
  <si>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</si>
  <si>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</si>
  <si>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</si>
  <si>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</si>
  <si>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</si>
  <si>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</si>
  <si>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</si>
  <si>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</si>
  <si>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</si>
  <si>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</si>
  <si>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</si>
  <si>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</si>
  <si>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</si>
  <si>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</si>
  <si>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</si>
  <si>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</si>
  <si>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</si>
  <si>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</si>
  <si>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</si>
  <si>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</si>
  <si>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</si>
  <si>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</si>
  <si>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</si>
  <si>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</si>
  <si>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</si>
  <si>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</si>
  <si>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</si>
  <si>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</si>
  <si>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</si>
  <si>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</si>
  <si>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</si>
  <si>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</si>
  <si>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</si>
  <si>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</si>
  <si>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</si>
  <si>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</si>
  <si>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</si>
  <si>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</si>
  <si>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</si>
  <si>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</si>
  <si>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</si>
  <si>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</si>
  <si>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</si>
  <si>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</si>
  <si>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</si>
  <si>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</si>
  <si>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</si>
  <si>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</si>
  <si>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</si>
  <si>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</si>
  <si>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</si>
  <si>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</si>
  <si>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</si>
  <si>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</si>
  <si>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</si>
  <si>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</si>
  <si>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</si>
  <si>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</si>
  <si>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</si>
  <si>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</si>
  <si>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</si>
  <si>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</si>
  <si>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</si>
  <si>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</si>
  <si>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</si>
  <si>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</si>
  <si>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</si>
  <si>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</si>
  <si>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</si>
  <si>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</si>
  <si>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</si>
  <si>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</si>
  <si>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</si>
  <si>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</si>
  <si>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</si>
  <si>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</si>
  <si>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</si>
  <si>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</si>
  <si>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</si>
  <si>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</si>
  <si>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</si>
  <si>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</si>
  <si>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</si>
  <si>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</si>
  <si>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</si>
  <si>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</si>
  <si>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</si>
  <si>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</si>
  <si>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</si>
  <si>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</si>
  <si>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</si>
  <si>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</si>
  <si>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</si>
  <si>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</si>
  <si>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</si>
  <si>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</si>
  <si>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</si>
  <si>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</si>
  <si>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</si>
  <si>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</si>
  <si>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</si>
  <si>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</si>
  <si>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</si>
  <si>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</si>
  <si>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</si>
  <si>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</si>
  <si>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</si>
  <si>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</si>
  <si>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</si>
  <si>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</si>
  <si>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</si>
  <si>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</si>
  <si>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</si>
  <si>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</si>
  <si>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</si>
  <si>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</si>
  <si>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</si>
  <si>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</si>
  <si>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</si>
  <si>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</si>
  <si>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</si>
  <si>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</si>
  <si>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</si>
  <si>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</si>
  <si>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</si>
  <si>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</si>
  <si>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</si>
  <si>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</si>
  <si>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</si>
  <si>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</si>
  <si>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</si>
  <si>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</si>
  <si>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</si>
  <si>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</si>
  <si>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</si>
  <si>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</si>
  <si>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</si>
  <si>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</si>
  <si>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</si>
  <si>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</si>
  <si>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</si>
  <si>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</si>
  <si>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</si>
  <si>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</si>
  <si>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</si>
  <si>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</si>
  <si>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</si>
  <si>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</si>
  <si>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</si>
  <si>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</si>
  <si>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</si>
  <si>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</si>
  <si>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</si>
  <si>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</si>
  <si>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</si>
  <si>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</si>
  <si>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</si>
  <si>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</si>
  <si>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</si>
  <si>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</si>
  <si>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</si>
  <si>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</si>
  <si>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</si>
  <si>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</si>
  <si>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</si>
  <si>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</si>
  <si>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</si>
  <si>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</si>
  <si>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</si>
  <si>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</si>
  <si>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</si>
  <si>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</si>
  <si>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</si>
  <si>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</si>
  <si>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</si>
  <si>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</si>
  <si>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</si>
  <si>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</si>
  <si>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</si>
  <si>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</si>
  <si>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</si>
  <si>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</si>
  <si>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</si>
  <si>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</si>
  <si>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</si>
  <si>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</si>
  <si>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</si>
  <si>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</si>
  <si>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</si>
  <si>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</si>
  <si>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</si>
  <si>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</si>
  <si>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</si>
  <si>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</si>
  <si>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</si>
  <si>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</si>
  <si>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</si>
  <si>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</si>
  <si>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</si>
  <si>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</si>
  <si>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</si>
  <si>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</si>
  <si>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</si>
  <si>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</si>
  <si>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</si>
  <si>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</si>
  <si>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</si>
  <si>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</si>
  <si>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</si>
  <si>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</si>
  <si>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</si>
  <si>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</si>
  <si>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</si>
  <si>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</si>
  <si>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</si>
  <si>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</si>
  <si>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</si>
  <si>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</si>
  <si>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</si>
  <si>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</si>
  <si>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</si>
  <si>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</si>
  <si>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</si>
  <si>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</si>
  <si>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</si>
  <si>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</si>
  <si>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</si>
  <si>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</si>
  <si>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</si>
  <si>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</si>
  <si>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</si>
  <si>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</si>
  <si>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</si>
  <si>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</si>
  <si>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</si>
  <si>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</si>
  <si>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</si>
  <si>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</si>
  <si>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</si>
  <si>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</si>
  <si>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</si>
  <si>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</si>
  <si>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</si>
  <si>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</si>
  <si>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</si>
  <si>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</si>
  <si>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</si>
  <si>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</si>
  <si>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</si>
  <si>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</si>
  <si>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</si>
  <si>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</si>
  <si>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</si>
  <si>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</si>
  <si>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</si>
  <si>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</si>
  <si>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</si>
  <si>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</si>
  <si>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</si>
  <si>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</si>
  <si>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</si>
  <si>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</si>
  <si>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</si>
  <si>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</si>
  <si>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</si>
  <si>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</si>
  <si>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</si>
  <si>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</si>
  <si>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</si>
  <si>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</si>
  <si>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</si>
  <si>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</si>
  <si>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</si>
  <si>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</si>
  <si>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</si>
  <si>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</si>
  <si>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</si>
  <si>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</si>
  <si>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</si>
  <si>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</si>
  <si>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</si>
  <si>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</si>
  <si>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</si>
  <si>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</si>
  <si>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</si>
  <si>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</si>
  <si>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</si>
  <si>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</si>
  <si>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</si>
  <si>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</si>
  <si>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</si>
  <si>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</si>
  <si>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</si>
  <si>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</si>
  <si>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</si>
  <si>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</si>
  <si>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</si>
  <si>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</si>
  <si>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</si>
  <si>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</si>
  <si>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</si>
  <si>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</si>
  <si>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</si>
  <si>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</si>
  <si>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</si>
  <si>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</si>
  <si>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</si>
  <si>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</si>
  <si>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</si>
  <si>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</si>
  <si>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</si>
  <si>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</si>
  <si>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</si>
  <si>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</si>
  <si>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</si>
  <si>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</si>
  <si>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</si>
  <si>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</si>
  <si>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</si>
  <si>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</si>
  <si>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</si>
  <si>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</si>
  <si>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</si>
  <si>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</si>
  <si>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</si>
  <si>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</si>
  <si>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</si>
  <si>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</si>
  <si>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</si>
  <si>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</si>
  <si>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</si>
  <si>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</si>
  <si>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</si>
  <si>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</si>
  <si>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</si>
  <si>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</si>
  <si>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</si>
  <si>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</si>
  <si>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</si>
  <si>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</si>
  <si>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</si>
  <si>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</si>
  <si>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</si>
  <si>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</si>
  <si>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</si>
  <si>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</si>
  <si>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</si>
  <si>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</si>
  <si>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</si>
  <si>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</si>
  <si>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</si>
  <si>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</si>
  <si>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</si>
  <si>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</si>
  <si>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</si>
  <si>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</si>
  <si>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</si>
  <si>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</si>
  <si>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</si>
  <si>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</si>
  <si>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</si>
  <si>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</si>
  <si>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</si>
  <si>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</si>
  <si>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</si>
  <si>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</si>
  <si>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</si>
  <si>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</si>
  <si>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</si>
  <si>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</si>
  <si>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</si>
  <si>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</si>
  <si>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</si>
  <si>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</si>
  <si>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</si>
  <si>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</si>
  <si>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</si>
  <si>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</si>
  <si>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</si>
  <si>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</si>
  <si>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</si>
  <si>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</si>
  <si>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</si>
  <si>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</si>
  <si>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</si>
  <si>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</si>
  <si>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</si>
  <si>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</si>
  <si>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</si>
  <si>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</si>
  <si>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</si>
  <si>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</si>
  <si>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</si>
  <si>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</si>
  <si>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</si>
  <si>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</si>
  <si>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</si>
  <si>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</si>
  <si>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</si>
  <si>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</si>
  <si>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</si>
  <si>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</si>
  <si>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</si>
  <si>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</si>
  <si>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</si>
  <si>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</si>
  <si>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</si>
  <si>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</si>
  <si>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</si>
  <si>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</si>
  <si>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</si>
  <si>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</si>
  <si>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</si>
  <si>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</si>
  <si>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</si>
  <si>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</si>
  <si>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</si>
  <si>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</si>
  <si>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</si>
  <si>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</si>
  <si>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</si>
  <si>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</si>
  <si>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</si>
  <si>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</si>
  <si>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</si>
  <si>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</si>
  <si>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</si>
  <si>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</si>
  <si>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</si>
  <si>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</si>
  <si>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</si>
  <si>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</si>
  <si>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</si>
  <si>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</si>
  <si>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</si>
  <si>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</si>
  <si>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</si>
  <si>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</si>
  <si>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</si>
  <si>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</si>
  <si>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</si>
  <si>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</si>
  <si>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</si>
  <si>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</si>
  <si>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</si>
  <si>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</si>
  <si>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</si>
  <si>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</si>
  <si>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</si>
  <si>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</si>
  <si>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</si>
  <si>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</si>
  <si>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</si>
  <si>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</si>
  <si>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</si>
  <si>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</si>
  <si>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</si>
  <si>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</si>
  <si>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</si>
  <si>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</si>
  <si>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</si>
  <si>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</si>
  <si>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</si>
  <si>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</si>
  <si>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</si>
  <si>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</si>
  <si>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</si>
  <si>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</si>
  <si>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</si>
  <si>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</si>
  <si>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</si>
  <si>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</si>
  <si>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</si>
  <si>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</si>
  <si>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</si>
  <si>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</si>
  <si>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</si>
  <si>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</si>
  <si>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</si>
  <si>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</si>
  <si>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</si>
  <si>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</si>
  <si>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</si>
  <si>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</si>
  <si>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</si>
  <si>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</si>
  <si>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</si>
  <si>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</si>
  <si>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</si>
  <si>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</si>
  <si>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</si>
  <si>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</si>
  <si>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</si>
  <si>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</si>
  <si>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</si>
  <si>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</si>
  <si>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</si>
  <si>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</si>
  <si>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</si>
  <si>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</si>
  <si>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</si>
  <si>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</si>
  <si>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</si>
  <si>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</si>
  <si>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</si>
  <si>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</si>
  <si>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</si>
  <si>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</si>
  <si>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</si>
  <si>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</si>
  <si>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</si>
  <si>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</si>
  <si>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</si>
  <si>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</si>
  <si>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</si>
  <si>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</si>
  <si>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</si>
  <si>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</si>
  <si>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</si>
  <si>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</si>
  <si>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</si>
  <si>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</si>
  <si>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</si>
  <si>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</si>
  <si>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</si>
  <si>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</si>
  <si>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</si>
  <si>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</si>
  <si>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</si>
  <si>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</si>
  <si>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</si>
  <si>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</si>
  <si>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</si>
  <si>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</si>
  <si>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</si>
  <si>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</si>
  <si>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</si>
  <si>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</si>
  <si>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</si>
  <si>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</si>
  <si>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</si>
  <si>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</si>
  <si>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</si>
  <si>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</si>
  <si>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</si>
  <si>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</si>
  <si>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</si>
  <si>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</si>
  <si>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</si>
  <si>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</si>
  <si>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</si>
  <si>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</si>
  <si>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</si>
  <si>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</si>
  <si>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</si>
  <si>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</si>
  <si>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</si>
  <si>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</si>
  <si>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</si>
  <si>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</si>
  <si>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</si>
  <si>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</si>
  <si>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</si>
  <si>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</si>
  <si>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</si>
  <si>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</si>
  <si>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</si>
  <si>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</si>
  <si>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</si>
  <si>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</si>
  <si>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</si>
  <si>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</si>
  <si>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</si>
  <si>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</si>
  <si>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</si>
  <si>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</si>
  <si>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</si>
  <si>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</si>
  <si>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</si>
  <si>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</si>
  <si>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</si>
  <si>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</si>
  <si>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</si>
  <si>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</si>
  <si>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</si>
  <si>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</si>
  <si>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</si>
  <si>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</si>
  <si>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</si>
  <si>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</si>
  <si>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</si>
  <si>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</si>
  <si>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</si>
  <si>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</si>
  <si>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</si>
  <si>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</si>
  <si>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</si>
  <si>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</si>
  <si>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</si>
  <si>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</si>
  <si>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</si>
  <si>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</si>
  <si>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</si>
  <si>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</si>
  <si>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</si>
  <si>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</si>
  <si>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</si>
  <si>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</si>
  <si>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</si>
  <si>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</si>
  <si>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</si>
  <si>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</si>
  <si>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</si>
  <si>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</si>
  <si>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</si>
  <si>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</si>
  <si>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</si>
  <si>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</si>
  <si>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</si>
  <si>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</si>
  <si>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</si>
  <si>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</si>
  <si>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</si>
  <si>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</si>
  <si>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</si>
  <si>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</si>
  <si>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</si>
  <si>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</si>
  <si>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</si>
  <si>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</si>
  <si>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</si>
  <si>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</si>
  <si>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</si>
  <si>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</si>
  <si>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</si>
  <si>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</si>
  <si>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</si>
  <si>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</si>
  <si>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</si>
  <si>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</si>
  <si>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</si>
  <si>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</si>
  <si>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</si>
  <si>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</si>
  <si>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</si>
  <si>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</si>
  <si>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</si>
  <si>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</si>
  <si>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</si>
  <si>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</si>
  <si>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</si>
  <si>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</si>
  <si>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</si>
  <si>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</si>
  <si>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</si>
  <si>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</si>
  <si>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</si>
  <si>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</si>
  <si>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</si>
  <si>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</si>
  <si>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</si>
  <si>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</si>
  <si>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</si>
  <si>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</si>
  <si>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</si>
  <si>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</si>
  <si>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</si>
  <si>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</si>
  <si>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</si>
  <si>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</si>
  <si>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</si>
  <si>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</si>
  <si>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</si>
  <si>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</si>
  <si>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</si>
  <si>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</si>
  <si>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</si>
  <si>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</si>
  <si>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</si>
  <si>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</si>
  <si>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</si>
  <si>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</si>
  <si>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</si>
  <si>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</si>
  <si>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</si>
  <si>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</si>
  <si>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</si>
  <si>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</si>
  <si>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</si>
  <si>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</si>
  <si>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</si>
  <si>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</si>
  <si>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</si>
  <si>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</si>
  <si>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</si>
  <si>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</si>
  <si>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</si>
  <si>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</si>
  <si>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</si>
  <si>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</si>
  <si>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</si>
  <si>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</si>
  <si>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</si>
  <si>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</si>
  <si>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</si>
  <si>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</si>
  <si>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</si>
  <si>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</si>
  <si>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</si>
  <si>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</si>
  <si>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</si>
  <si>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</si>
  <si>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</si>
  <si>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</si>
  <si>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</si>
  <si>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</si>
  <si>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</si>
  <si>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</si>
  <si>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</si>
  <si>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</si>
  <si>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</si>
  <si>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</si>
  <si>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</si>
  <si>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</si>
  <si>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</si>
  <si>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</si>
  <si>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</si>
  <si>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</si>
  <si>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</si>
  <si>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</si>
  <si>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</si>
  <si>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</si>
  <si>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</si>
  <si>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</si>
  <si>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</si>
  <si>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</si>
  <si>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</si>
  <si>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</si>
  <si>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</si>
  <si>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</si>
  <si>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</si>
  <si>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</si>
  <si>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</si>
  <si>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</si>
  <si>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</si>
  <si>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</si>
  <si>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</si>
  <si>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</si>
  <si>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</si>
  <si>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</si>
  <si>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</si>
  <si>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</si>
  <si>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</si>
  <si>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</si>
  <si>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</si>
  <si>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</si>
  <si>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</si>
  <si>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</si>
  <si>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</si>
  <si>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</si>
  <si>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</si>
  <si>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</si>
  <si>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</si>
  <si>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</si>
  <si>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</si>
  <si>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</si>
  <si>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</si>
  <si>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</si>
  <si>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</si>
  <si>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</si>
  <si>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</si>
  <si>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</si>
  <si>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</si>
  <si>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</si>
  <si>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</si>
  <si>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</si>
  <si>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</si>
  <si>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</si>
  <si>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</si>
  <si>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</si>
  <si>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</si>
  <si>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</si>
  <si>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</si>
  <si>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</si>
  <si>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</si>
  <si>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</si>
  <si>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</si>
  <si>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</si>
  <si>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</si>
  <si>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</si>
  <si>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</si>
  <si>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</si>
  <si>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</si>
  <si>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</si>
  <si>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</si>
  <si>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</si>
  <si>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</si>
  <si>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</si>
  <si>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</si>
  <si>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</si>
  <si>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</si>
  <si>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</si>
  <si>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</si>
  <si>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</si>
  <si>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</si>
  <si>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</si>
  <si>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</si>
  <si>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</si>
  <si>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</si>
  <si>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</si>
  <si>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</si>
  <si>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</si>
  <si>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</si>
  <si>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</si>
  <si>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</si>
  <si>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</si>
  <si>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</si>
  <si>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</si>
  <si>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</si>
  <si>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</si>
  <si>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</si>
  <si>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</si>
  <si>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</si>
  <si>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</si>
  <si>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</si>
  <si>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</si>
  <si>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</si>
  <si>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</si>
  <si>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</si>
  <si>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</si>
  <si>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</si>
  <si>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</si>
  <si>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</si>
  <si>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</si>
  <si>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</si>
  <si>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</si>
  <si>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</si>
  <si>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</si>
  <si>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</si>
  <si>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</si>
  <si>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</si>
  <si>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</si>
  <si>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</si>
  <si>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</si>
  <si>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</si>
  <si>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</si>
  <si>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</si>
  <si>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</si>
  <si>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</si>
  <si>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</si>
  <si>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</si>
  <si>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</si>
  <si>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</si>
  <si>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</si>
  <si>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</si>
  <si>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</si>
  <si>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</si>
  <si>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</si>
  <si>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</si>
  <si>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</si>
  <si>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</si>
  <si>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</si>
  <si>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</si>
  <si>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</si>
  <si>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</si>
  <si>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</si>
  <si>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</si>
  <si>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</si>
  <si>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</si>
  <si>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</si>
  <si>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</si>
  <si>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</si>
  <si>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</si>
  <si>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</si>
  <si>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</si>
  <si>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</si>
  <si>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</si>
  <si>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</si>
  <si>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</si>
  <si>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</si>
  <si>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</si>
  <si>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</si>
  <si>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</si>
  <si>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</si>
  <si>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</si>
  <si>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</si>
  <si>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</si>
  <si>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</si>
  <si>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</si>
  <si>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</si>
  <si>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</si>
  <si>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</si>
  <si>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</si>
  <si>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</si>
  <si>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</si>
  <si>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</si>
  <si>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</si>
  <si>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</si>
  <si>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</si>
  <si>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</si>
  <si>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</si>
  <si>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</si>
  <si>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</si>
  <si>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</si>
  <si>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</si>
  <si>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</si>
  <si>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</si>
  <si>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</si>
  <si>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</si>
  <si>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</si>
  <si>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</si>
  <si>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</si>
  <si>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</si>
  <si>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</si>
  <si>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</si>
  <si>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</si>
  <si>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</si>
  <si>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</si>
  <si>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</si>
  <si>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</si>
  <si>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</si>
  <si>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</si>
  <si>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</si>
  <si>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</si>
  <si>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</si>
  <si>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</si>
  <si>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</si>
  <si>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</si>
  <si>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</si>
  <si>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</si>
  <si>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</si>
  <si>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</si>
  <si>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</si>
  <si>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</si>
  <si>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</si>
  <si>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</si>
  <si>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</si>
  <si>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</si>
  <si>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</si>
  <si>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</si>
  <si>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</si>
  <si>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</si>
  <si>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</si>
  <si>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</si>
  <si>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</si>
  <si>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</si>
  <si>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</si>
  <si>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</si>
  <si>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</si>
  <si>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</si>
  <si>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</si>
  <si>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</si>
  <si>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</si>
  <si>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</si>
  <si>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</si>
  <si>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</si>
  <si>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</si>
  <si>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</si>
  <si>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</si>
  <si>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</si>
  <si>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</si>
  <si>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</si>
  <si>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</si>
  <si>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</si>
  <si>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</si>
  <si>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</si>
  <si>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</si>
  <si>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</si>
  <si>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</si>
  <si>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</si>
  <si>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</si>
  <si>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</si>
  <si>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</si>
  <si>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</si>
  <si>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</si>
  <si>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</si>
  <si>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</si>
  <si>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</si>
  <si>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</si>
  <si>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</si>
  <si>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</si>
  <si>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</si>
  <si>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</si>
  <si>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</si>
  <si>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</si>
  <si>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</si>
  <si>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</si>
  <si>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</si>
  <si>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</si>
  <si>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</si>
  <si>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</si>
  <si>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</si>
  <si>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</si>
  <si>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</si>
  <si>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</si>
  <si>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</si>
  <si>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</si>
  <si>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</si>
  <si>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</si>
  <si>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</si>
  <si>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</si>
  <si>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</si>
  <si>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</si>
  <si>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</si>
  <si>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</si>
  <si>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</si>
  <si>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</si>
  <si>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</si>
  <si>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</si>
  <si>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</si>
  <si>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</si>
  <si>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</si>
  <si>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</si>
  <si>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</si>
  <si>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</si>
  <si>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</si>
  <si>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</si>
  <si>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</si>
  <si>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</si>
  <si>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</si>
  <si>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</si>
  <si>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</si>
  <si>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</si>
  <si>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</si>
  <si>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</si>
  <si>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</si>
  <si>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</si>
  <si>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</si>
  <si>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</si>
  <si>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</si>
  <si>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</si>
  <si>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</si>
  <si>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</si>
  <si>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</si>
  <si>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</si>
  <si>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</si>
  <si>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</si>
  <si>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</si>
  <si>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</si>
  <si>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</si>
  <si>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</si>
  <si>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</si>
  <si>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</si>
  <si>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</si>
  <si>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</si>
  <si>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</si>
  <si>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</si>
  <si>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</si>
  <si>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</si>
  <si>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</si>
  <si>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</si>
  <si>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</si>
  <si>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</si>
  <si>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</si>
  <si>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</si>
  <si>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</si>
  <si>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</si>
  <si>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</si>
  <si>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</si>
  <si>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</si>
  <si>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</si>
  <si>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</si>
  <si>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</si>
  <si>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</si>
  <si>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</si>
  <si>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</si>
  <si>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</si>
  <si>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</si>
  <si>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</si>
  <si>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</si>
  <si>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</si>
  <si>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</si>
  <si>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</si>
  <si>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</si>
  <si>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</si>
  <si>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</si>
  <si>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</si>
  <si>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</si>
  <si>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</si>
  <si>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</si>
  <si>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</si>
  <si>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</si>
  <si>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</si>
  <si>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</si>
  <si>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</si>
  <si>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</si>
  <si>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</si>
  <si>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</si>
  <si>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</si>
  <si>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</si>
  <si>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</si>
  <si>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</si>
  <si>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</si>
  <si>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</si>
  <si>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</si>
  <si>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</si>
  <si>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</si>
  <si>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</si>
  <si>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</si>
  <si>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</si>
  <si>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</si>
  <si>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</si>
  <si>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</si>
  <si>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</si>
  <si>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</si>
  <si>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</si>
  <si>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</si>
  <si>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</si>
  <si>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</si>
  <si>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</si>
  <si>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</si>
  <si>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</si>
  <si>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</si>
  <si>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</si>
  <si>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</si>
  <si>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</si>
  <si>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</si>
  <si>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</si>
  <si>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</si>
  <si>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</si>
  <si>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</si>
  <si>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</si>
  <si>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</si>
  <si>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</si>
  <si>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</si>
  <si>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</si>
  <si>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</si>
  <si>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</si>
  <si>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</si>
  <si>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</si>
  <si>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</si>
  <si>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</si>
  <si>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</si>
  <si>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</si>
  <si>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</si>
  <si>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</si>
  <si>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</si>
  <si>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</si>
  <si>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</si>
  <si>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</si>
  <si>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</si>
  <si>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</si>
  <si>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</si>
  <si>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</si>
  <si>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</si>
  <si>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</si>
  <si>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</si>
  <si>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</si>
  <si>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</si>
  <si>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</si>
  <si>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</si>
  <si>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</si>
  <si>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</si>
  <si>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</si>
  <si>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</si>
  <si>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</si>
  <si>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</si>
  <si>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</si>
  <si>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</si>
  <si>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</si>
  <si>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</si>
  <si>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</si>
  <si>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</si>
  <si>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</si>
  <si>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</si>
  <si>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</si>
  <si>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</si>
  <si>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</si>
  <si>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</si>
  <si>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</si>
  <si>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</si>
  <si>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</si>
  <si>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</si>
  <si>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</si>
  <si>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</si>
  <si>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</si>
  <si>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</si>
  <si>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</si>
  <si>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</si>
  <si>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</si>
  <si>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</si>
  <si>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</si>
  <si>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</si>
  <si>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</si>
  <si>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</si>
  <si>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</si>
  <si>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</si>
  <si>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</si>
  <si>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</si>
  <si>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</si>
  <si>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</si>
  <si>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</si>
  <si>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</si>
  <si>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</si>
  <si>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</si>
  <si>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</si>
  <si>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</si>
  <si>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</si>
  <si>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</si>
  <si>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</si>
  <si>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</si>
  <si>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</si>
  <si>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</si>
  <si>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</si>
  <si>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</si>
  <si>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</si>
  <si>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</si>
  <si>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</si>
  <si>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</si>
  <si>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</si>
  <si>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</si>
  <si>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</si>
  <si>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</si>
  <si>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</si>
  <si>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</si>
  <si>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</si>
  <si>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</si>
  <si>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</si>
  <si>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</si>
  <si>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</si>
  <si>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</si>
  <si>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</si>
  <si>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</si>
  <si>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</si>
  <si>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</si>
  <si>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</si>
  <si>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</si>
  <si>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</si>
  <si>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</si>
  <si>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</si>
  <si>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</si>
  <si>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</si>
  <si>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</si>
  <si>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</si>
  <si>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</si>
  <si>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</si>
  <si>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</si>
  <si>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</si>
  <si>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</si>
  <si>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</si>
  <si>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</si>
  <si>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</si>
  <si>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</si>
  <si>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</si>
  <si>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</si>
  <si>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</si>
  <si>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</si>
  <si>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</si>
  <si>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</si>
  <si>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</si>
  <si>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</si>
  <si>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</si>
  <si>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</si>
  <si>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</si>
  <si>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</si>
  <si>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</si>
  <si>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</si>
  <si>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</si>
  <si>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</si>
  <si>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</si>
  <si>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</si>
  <si>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</si>
  <si>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</si>
  <si>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</si>
  <si>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</si>
  <si>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</si>
  <si>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</si>
  <si>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</si>
  <si>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</si>
  <si>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</si>
  <si>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</si>
  <si>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</si>
  <si>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</si>
  <si>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</si>
  <si>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</si>
  <si>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</si>
  <si>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</si>
  <si>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</si>
  <si>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</si>
  <si>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</si>
  <si>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</si>
  <si>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</si>
  <si>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</si>
  <si>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</si>
  <si>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</si>
  <si>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</si>
  <si>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</si>
  <si>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</si>
  <si>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</si>
  <si>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</si>
  <si>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</si>
  <si>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</si>
  <si>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</si>
  <si>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</si>
  <si>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</si>
  <si>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</si>
  <si>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</si>
  <si>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</si>
  <si>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</si>
  <si>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</si>
  <si>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</si>
  <si>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</si>
  <si>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</si>
  <si>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</si>
  <si>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</si>
  <si>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</si>
  <si>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</si>
  <si>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</si>
  <si>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</si>
  <si>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</si>
  <si>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</si>
  <si>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</si>
  <si>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</si>
  <si>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</si>
  <si>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</si>
  <si>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</si>
  <si>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</si>
  <si>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</si>
  <si>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</si>
  <si>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</si>
  <si>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</si>
  <si>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</si>
  <si>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</si>
  <si>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</si>
  <si>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</si>
  <si>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</si>
  <si>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</si>
  <si>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</si>
  <si>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</si>
  <si>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</si>
  <si>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</si>
  <si>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</si>
  <si>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</si>
  <si>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</si>
  <si>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</si>
  <si>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</si>
  <si>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</si>
  <si>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</si>
  <si>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</si>
  <si>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</si>
  <si>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</si>
  <si>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</si>
  <si>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</si>
  <si>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</si>
  <si>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</si>
  <si>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</si>
  <si>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</si>
  <si>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</si>
  <si>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</si>
  <si>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</si>
  <si>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</si>
  <si>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</si>
  <si>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</si>
  <si>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</si>
  <si>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</si>
  <si>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</si>
  <si>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</si>
  <si>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</si>
  <si>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</si>
  <si>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</si>
  <si>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</si>
  <si>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</si>
  <si>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</si>
  <si>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</si>
  <si>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</si>
  <si>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</si>
  <si>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</si>
  <si>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</si>
  <si>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</si>
  <si>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</si>
  <si>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</si>
  <si>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</si>
  <si>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</si>
  <si>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</si>
  <si>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</si>
  <si>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</si>
  <si>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</si>
  <si>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</si>
  <si>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</si>
  <si>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</si>
  <si>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</si>
  <si>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</si>
  <si>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</si>
  <si>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</si>
  <si>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</si>
  <si>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</si>
  <si>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</si>
  <si>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</si>
  <si>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</si>
  <si>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</si>
  <si>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</si>
  <si>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</si>
  <si>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</si>
  <si>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</si>
  <si>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</si>
  <si>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</si>
  <si>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</si>
  <si>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</si>
  <si>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</si>
  <si>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</si>
  <si>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</si>
  <si>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</si>
  <si>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</si>
  <si>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</si>
  <si>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</si>
  <si>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</si>
  <si>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</si>
  <si>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</si>
  <si>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</si>
  <si>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</si>
  <si>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</si>
  <si>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</si>
  <si>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</si>
  <si>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</si>
  <si>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</si>
  <si>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</si>
  <si>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</si>
  <si>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</si>
  <si>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</si>
  <si>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</si>
  <si>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</si>
  <si>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</si>
  <si>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</si>
  <si>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</si>
  <si>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</si>
  <si>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</si>
  <si>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</si>
  <si>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</si>
  <si>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</si>
  <si>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</si>
  <si>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</si>
  <si>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</si>
  <si>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</si>
  <si>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</si>
  <si>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</si>
  <si>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</si>
  <si>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</si>
  <si>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</si>
  <si>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</si>
  <si>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</si>
  <si>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</si>
  <si>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</si>
  <si>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</si>
  <si>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</si>
  <si>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</si>
  <si>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</si>
  <si>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</si>
  <si>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</si>
  <si>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</si>
  <si>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</si>
  <si>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</si>
  <si>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</si>
  <si>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</si>
  <si>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</si>
  <si>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</si>
  <si>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</si>
  <si>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</si>
  <si>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</si>
  <si>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</si>
  <si>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</si>
  <si>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</si>
  <si>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</si>
  <si>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</si>
  <si>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</si>
  <si>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</si>
  <si>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</si>
  <si>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</si>
  <si>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</si>
  <si>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</si>
  <si>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</si>
  <si>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</si>
  <si>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</si>
  <si>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</si>
  <si>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</si>
  <si>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</si>
  <si>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</si>
  <si>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</si>
  <si>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</si>
  <si>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</si>
  <si>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</si>
  <si>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</si>
  <si>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</si>
  <si>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</si>
  <si>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</si>
  <si>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</si>
  <si>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</si>
  <si>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</si>
  <si>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</si>
  <si>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</si>
  <si>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</si>
  <si>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</si>
  <si>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</si>
  <si>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</si>
  <si>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</si>
  <si>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</si>
  <si>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</si>
  <si>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</si>
  <si>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</si>
  <si>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</si>
  <si>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</si>
  <si>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</si>
  <si>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</si>
  <si>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</si>
  <si>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</si>
  <si>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</si>
  <si>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</si>
  <si>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</si>
  <si>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</si>
  <si>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</si>
  <si>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</si>
  <si>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</si>
  <si>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</si>
  <si>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</si>
  <si>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</si>
  <si>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</si>
  <si>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</si>
  <si>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</si>
  <si>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</si>
  <si>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</si>
  <si>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</si>
  <si>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</si>
  <si>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</si>
  <si>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</si>
  <si>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</si>
  <si>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</si>
  <si>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</si>
  <si>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</si>
  <si>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</si>
  <si>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</si>
  <si>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</si>
  <si>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</si>
  <si>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</si>
  <si>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</si>
  <si>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</si>
  <si>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</si>
  <si>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</si>
  <si>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</si>
  <si>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</si>
  <si>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</si>
  <si>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</si>
  <si>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</si>
  <si>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</si>
  <si>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</si>
  <si>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</si>
  <si>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</si>
  <si>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</si>
  <si>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</si>
  <si>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</si>
  <si>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</si>
  <si>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</si>
  <si>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</si>
  <si>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</si>
  <si>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</si>
  <si>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</si>
  <si>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</si>
  <si>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</si>
  <si>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</si>
  <si>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</si>
  <si>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</si>
  <si>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</si>
  <si>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</si>
  <si>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</si>
  <si>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</si>
  <si>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</si>
  <si>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</si>
  <si>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</si>
  <si>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</si>
  <si>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</si>
  <si>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</si>
  <si>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</si>
  <si>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</si>
  <si>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</si>
  <si>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</si>
  <si>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</si>
  <si>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</si>
  <si>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</si>
  <si>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</si>
  <si>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</si>
  <si>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</si>
  <si>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</si>
  <si>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</si>
  <si>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</si>
  <si>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</si>
  <si>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</si>
  <si>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</si>
  <si>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</si>
  <si>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</si>
  <si>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</si>
  <si>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</si>
  <si>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</si>
  <si>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</si>
  <si>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</si>
  <si>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</si>
  <si>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</si>
  <si>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</si>
  <si>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</si>
  <si>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</si>
  <si>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</si>
  <si>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</si>
  <si>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</si>
  <si>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</si>
  <si>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</si>
  <si>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</si>
  <si>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</si>
  <si>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</si>
  <si>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</si>
  <si>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</si>
  <si>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</si>
  <si>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</si>
  <si>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</si>
  <si>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</si>
  <si>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</si>
  <si>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</si>
  <si>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</si>
  <si>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</si>
  <si>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</si>
  <si>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</si>
  <si>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</si>
  <si>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</si>
  <si>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</si>
  <si>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</si>
  <si>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</si>
  <si>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</si>
  <si>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</si>
  <si>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</si>
  <si>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</si>
  <si>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</si>
  <si>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</si>
  <si>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</si>
  <si>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</si>
  <si>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</si>
  <si>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</si>
  <si>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</si>
  <si>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</si>
  <si>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</si>
  <si>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</si>
  <si>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</si>
  <si>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</si>
  <si>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</si>
  <si>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</si>
  <si>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</si>
  <si>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</si>
  <si>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</si>
  <si>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</si>
  <si>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</si>
  <si>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</si>
  <si>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</si>
  <si>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</si>
  <si>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</si>
  <si>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</si>
  <si>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</si>
  <si>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</si>
  <si>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</si>
  <si>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</si>
  <si>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</si>
  <si>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</si>
  <si>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</si>
  <si>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</si>
  <si>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</si>
  <si>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</si>
  <si>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</si>
  <si>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</si>
  <si>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</si>
  <si>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</si>
  <si>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</si>
  <si>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</si>
  <si>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</si>
  <si>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</si>
  <si>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</si>
  <si>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</si>
  <si>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</si>
  <si>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</si>
  <si>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</si>
  <si>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</si>
  <si>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</si>
  <si>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</si>
  <si>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</si>
  <si>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</si>
  <si>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</si>
  <si>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</si>
  <si>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</si>
  <si>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</si>
  <si>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</si>
  <si>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</si>
  <si>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</si>
  <si>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</si>
  <si>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</si>
  <si>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</si>
  <si>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</si>
  <si>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</si>
  <si>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</si>
  <si>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</si>
  <si>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</si>
  <si>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</si>
  <si>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</si>
  <si>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</si>
  <si>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</si>
  <si>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</si>
  <si>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</si>
  <si>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</si>
  <si>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</si>
  <si>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</si>
  <si>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</si>
  <si>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</si>
  <si>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</si>
  <si>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</si>
  <si>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</si>
  <si>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</si>
  <si>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</si>
  <si>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</si>
  <si>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</si>
  <si>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</si>
  <si>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</si>
  <si>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</si>
  <si>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</si>
  <si>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</si>
  <si>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</si>
  <si>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</si>
  <si>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</si>
  <si>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</si>
  <si>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</si>
  <si>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</si>
  <si>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</si>
  <si>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</si>
  <si>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</si>
  <si>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</si>
  <si>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</si>
  <si>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</si>
  <si>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</si>
  <si>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</si>
  <si>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</si>
  <si>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</si>
  <si>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</si>
  <si>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</si>
  <si>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</si>
  <si>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</si>
  <si>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</si>
  <si>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</si>
  <si>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</si>
  <si>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</si>
  <si>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</si>
  <si>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</si>
  <si>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</si>
  <si>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</si>
  <si>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</si>
  <si>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</si>
  <si>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</si>
  <si>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</si>
  <si>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</si>
  <si>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</si>
  <si>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</si>
  <si>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</si>
  <si>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</si>
  <si>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</si>
  <si>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</si>
  <si>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</si>
  <si>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</si>
  <si>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</si>
  <si>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</si>
  <si>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</si>
  <si>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</si>
  <si>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</si>
  <si>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</si>
  <si>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</si>
  <si>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</si>
  <si>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</si>
  <si>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</si>
  <si>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</si>
  <si>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</si>
  <si>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</si>
  <si>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</si>
  <si>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</si>
  <si>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</si>
  <si>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</si>
  <si>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</si>
  <si>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</si>
  <si>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</si>
  <si>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</si>
  <si>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</si>
  <si>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</si>
  <si>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</si>
  <si>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</si>
  <si>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</si>
  <si>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</si>
  <si>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</si>
  <si>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</si>
  <si>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</si>
  <si>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</si>
  <si>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</si>
  <si>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</si>
  <si>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</si>
  <si>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</si>
  <si>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</si>
  <si>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</si>
  <si>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</si>
  <si>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</si>
  <si>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</si>
  <si>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</si>
  <si>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</si>
  <si>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</si>
  <si>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</si>
  <si>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</si>
  <si>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</si>
  <si>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</si>
  <si>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</si>
  <si>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</si>
  <si>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</si>
  <si>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</si>
  <si>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</si>
  <si>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</si>
  <si>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</si>
  <si>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</si>
  <si>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</si>
  <si>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</si>
  <si>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</si>
  <si>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</si>
  <si>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</si>
  <si>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</si>
  <si>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</si>
  <si>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</si>
  <si>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</si>
  <si>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</si>
  <si>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</si>
  <si>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</si>
  <si>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</si>
  <si>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</si>
  <si>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</si>
  <si>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</si>
  <si>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</si>
  <si>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</si>
  <si>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</si>
  <si>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</si>
  <si>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</si>
  <si>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</si>
  <si>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</si>
  <si>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</si>
  <si>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</si>
  <si>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</si>
  <si>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</si>
  <si>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</si>
  <si>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</si>
  <si>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</si>
  <si>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</si>
  <si>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</si>
  <si>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</si>
  <si>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</si>
  <si>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</si>
  <si>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</si>
  <si>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</si>
  <si>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</si>
  <si>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</si>
  <si>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</si>
  <si>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</si>
  <si>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</si>
  <si>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</si>
  <si>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</si>
  <si>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</si>
  <si>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</si>
  <si>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</si>
  <si>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</si>
  <si>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</si>
  <si>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</si>
  <si>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</si>
  <si>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</si>
  <si>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</si>
  <si>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</si>
  <si>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</si>
  <si>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</si>
  <si>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</si>
  <si>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</si>
  <si>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</si>
  <si>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</si>
  <si>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</si>
  <si>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</si>
  <si>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</si>
  <si>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</si>
  <si>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</si>
  <si>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</si>
  <si>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</si>
  <si>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</si>
  <si>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</si>
  <si>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</si>
  <si>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</si>
  <si>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</si>
  <si>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</si>
  <si>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</si>
  <si>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</si>
  <si>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</si>
  <si>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</si>
  <si>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</si>
  <si>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</si>
  <si>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</si>
  <si>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</si>
  <si>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</si>
  <si>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</si>
  <si>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</si>
  <si>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</si>
  <si>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</si>
  <si>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</si>
  <si>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</si>
  <si>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</si>
  <si>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</si>
  <si>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</si>
  <si>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</si>
  <si>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</si>
  <si>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</si>
  <si>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</si>
  <si>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</si>
  <si>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</si>
  <si>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</si>
  <si>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</si>
  <si>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</si>
  <si>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</si>
  <si>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</si>
  <si>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</si>
  <si>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</si>
  <si>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</si>
  <si>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</si>
  <si>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</si>
  <si>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</si>
  <si>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</si>
  <si>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</si>
  <si>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</si>
  <si>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</si>
  <si>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</si>
  <si>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</si>
  <si>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</si>
  <si>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</si>
  <si>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</si>
  <si>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</si>
  <si>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</si>
  <si>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</si>
  <si>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</si>
  <si>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</si>
  <si>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</si>
  <si>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</si>
  <si>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</si>
  <si>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</si>
  <si>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</si>
  <si>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</si>
  <si>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</si>
  <si>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</si>
  <si>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</si>
  <si>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</si>
  <si>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</si>
  <si>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</si>
  <si>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</si>
  <si>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</si>
  <si>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</si>
  <si>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</si>
  <si>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</si>
  <si>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</si>
  <si>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</si>
  <si>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</si>
  <si>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</si>
  <si>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</si>
  <si>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</si>
  <si>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</si>
  <si>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</si>
  <si>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</si>
  <si>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</si>
  <si>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</si>
  <si>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</si>
  <si>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</si>
  <si>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</si>
  <si>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</si>
  <si>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</si>
  <si>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</si>
  <si>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</si>
  <si>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</si>
  <si>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</si>
  <si>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</si>
  <si>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</si>
  <si>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</si>
  <si>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</si>
  <si>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</si>
  <si>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</si>
  <si>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</si>
  <si>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</si>
  <si>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</si>
  <si>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</si>
  <si>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</si>
  <si>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</si>
  <si>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</si>
  <si>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</si>
  <si>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</si>
  <si>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</si>
  <si>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</si>
  <si>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</si>
  <si>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</si>
  <si>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</si>
  <si>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</si>
  <si>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</si>
  <si>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</si>
  <si>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</si>
  <si>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</si>
  <si>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</si>
  <si>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</si>
  <si>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</si>
  <si>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</si>
  <si>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</si>
  <si>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</si>
  <si>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</si>
  <si>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</si>
  <si>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</si>
  <si>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</si>
  <si>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</si>
  <si>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</si>
  <si>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</si>
  <si>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</si>
  <si>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</si>
  <si>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</si>
  <si>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</si>
  <si>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</si>
  <si>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</si>
  <si>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</si>
  <si>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</si>
  <si>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</si>
  <si>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</si>
  <si>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</si>
  <si>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</si>
  <si>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</si>
  <si>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</si>
  <si>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</si>
  <si>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</si>
  <si>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</si>
  <si>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</si>
  <si>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</si>
  <si>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</si>
  <si>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</si>
  <si>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</si>
  <si>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</si>
  <si>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</si>
  <si>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</si>
  <si>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</si>
  <si>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</si>
  <si>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</si>
  <si>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</si>
  <si>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</si>
  <si>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</si>
  <si>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</si>
  <si>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</si>
  <si>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</si>
  <si>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</si>
  <si>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</si>
  <si>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</si>
  <si>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</si>
  <si>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</si>
  <si>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</si>
  <si>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</si>
  <si>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</si>
  <si>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</si>
  <si>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</si>
  <si>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</si>
  <si>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</si>
  <si>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</si>
  <si>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</si>
  <si>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</si>
  <si>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</si>
  <si>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</si>
  <si>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</si>
  <si>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</si>
  <si>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</si>
  <si>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</si>
  <si>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</si>
  <si>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</si>
  <si>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</si>
  <si>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</si>
  <si>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</si>
  <si>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</si>
  <si>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</si>
  <si>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</si>
  <si>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</si>
  <si>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</si>
  <si>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</si>
  <si>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</si>
  <si>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</si>
  <si>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</si>
  <si>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</si>
  <si>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</si>
  <si>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</si>
  <si>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</si>
  <si>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</si>
  <si>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</si>
  <si>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</si>
  <si>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</si>
  <si>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</si>
  <si>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</si>
  <si>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</si>
  <si>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</si>
  <si>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</si>
  <si>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</si>
  <si>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</si>
  <si>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</si>
  <si>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</si>
  <si>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</si>
  <si>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</si>
  <si>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</si>
  <si>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</si>
  <si>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</si>
  <si>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</si>
  <si>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</si>
  <si>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</si>
  <si>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</si>
  <si>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</si>
  <si>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</si>
  <si>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</si>
  <si>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</si>
  <si>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</si>
  <si>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</si>
  <si>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</si>
  <si>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</si>
  <si>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</si>
  <si>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</si>
  <si>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</si>
  <si>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</si>
  <si>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</si>
  <si>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</si>
  <si>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</si>
  <si>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</si>
  <si>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</si>
  <si>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</si>
  <si>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</si>
  <si>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</si>
  <si>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</si>
  <si>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</si>
  <si>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</si>
  <si>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</si>
  <si>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</si>
  <si>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</si>
  <si>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</si>
  <si>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</si>
  <si>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</si>
  <si>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</si>
  <si>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</si>
  <si>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</si>
  <si>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</si>
  <si>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</si>
  <si>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</si>
  <si>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</si>
  <si>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</si>
  <si>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</si>
  <si>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</si>
  <si>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</si>
  <si>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</si>
  <si>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</si>
  <si>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</si>
  <si>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</si>
  <si>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</si>
  <si>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</si>
  <si>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</si>
  <si>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</si>
  <si>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</si>
  <si>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</si>
  <si>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</si>
  <si>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</si>
  <si>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</si>
  <si>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</si>
  <si>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</si>
  <si>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</si>
  <si>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</si>
  <si>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</si>
  <si>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</si>
  <si>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</si>
  <si>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</si>
  <si>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</si>
  <si>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</si>
  <si>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</si>
  <si>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</si>
  <si>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</si>
  <si>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</si>
  <si>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</si>
  <si>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</si>
  <si>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</si>
  <si>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</si>
  <si>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</si>
  <si>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</si>
  <si>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</si>
  <si>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</si>
  <si>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</si>
  <si>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</si>
  <si>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</si>
  <si>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</si>
  <si>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</si>
  <si>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</si>
  <si>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</si>
  <si>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</si>
  <si>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</si>
  <si>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</si>
  <si>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</si>
  <si>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</si>
  <si>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</si>
  <si>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</si>
  <si>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</si>
  <si>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</si>
  <si>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</si>
  <si>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</si>
  <si>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</si>
  <si>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</si>
  <si>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</si>
  <si>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</si>
  <si>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</si>
  <si>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</si>
  <si>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</si>
  <si>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</si>
  <si>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</si>
  <si>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</si>
  <si>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</si>
  <si>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</si>
  <si>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</si>
  <si>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</si>
  <si>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</si>
  <si>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</si>
  <si>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</si>
  <si>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</si>
  <si>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</si>
  <si>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</si>
  <si>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</si>
  <si>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</si>
  <si>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</si>
  <si>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</si>
  <si>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</si>
  <si>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</si>
  <si>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</si>
  <si>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</si>
  <si>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</si>
  <si>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</si>
  <si>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</si>
  <si>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</si>
  <si>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</si>
  <si>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</si>
  <si>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</si>
  <si>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</si>
  <si>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</si>
  <si>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</si>
  <si>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</si>
  <si>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</si>
  <si>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</si>
  <si>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</si>
  <si>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</si>
  <si>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</si>
  <si>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</si>
  <si>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</si>
  <si>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</si>
  <si>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</si>
  <si>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</si>
  <si>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</si>
  <si>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</si>
  <si>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</si>
  <si>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</si>
  <si>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</si>
  <si>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</si>
  <si>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</si>
  <si>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</si>
  <si>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</si>
  <si>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</si>
  <si>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</si>
  <si>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</si>
  <si>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</si>
  <si>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</si>
  <si>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</si>
  <si>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</si>
  <si>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</si>
  <si>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</si>
  <si>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</si>
  <si>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</si>
  <si>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</si>
  <si>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</si>
  <si>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</si>
  <si>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</si>
  <si>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</si>
  <si>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</si>
  <si>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</si>
  <si>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</si>
  <si>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</si>
  <si>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</si>
  <si>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</si>
  <si>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</si>
  <si>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</si>
  <si>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</si>
  <si>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</si>
  <si>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</si>
  <si>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</si>
  <si>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</si>
  <si>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</si>
  <si>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</si>
  <si>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</si>
  <si>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</si>
  <si>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</si>
  <si>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</si>
  <si>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</si>
  <si>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</si>
  <si>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</si>
  <si>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</si>
  <si>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</si>
  <si>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</si>
  <si>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</si>
  <si>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</si>
  <si>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</si>
  <si>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</si>
  <si>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</si>
  <si>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</si>
  <si>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</si>
  <si>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</si>
  <si>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</si>
  <si>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</si>
  <si>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</si>
  <si>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</si>
  <si>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</si>
  <si>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</si>
  <si>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</si>
  <si>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</si>
  <si>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</si>
  <si>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</si>
  <si>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</si>
  <si>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</si>
  <si>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</si>
  <si>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</si>
  <si>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</si>
  <si>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</si>
  <si>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</si>
  <si>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</si>
  <si>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</si>
  <si>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</si>
  <si>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</si>
  <si>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</si>
  <si>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</si>
  <si>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</si>
  <si>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</si>
  <si>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</si>
  <si>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</si>
  <si>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</si>
  <si>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</si>
  <si>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</si>
  <si>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</si>
  <si>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</si>
  <si>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</si>
  <si>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</si>
  <si>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</si>
  <si>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</si>
  <si>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</si>
  <si>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</si>
  <si>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</si>
  <si>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</si>
  <si>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</si>
  <si>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</si>
  <si>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</si>
  <si>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</si>
  <si>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</si>
  <si>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</si>
  <si>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</si>
  <si>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</si>
  <si>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</si>
  <si>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</si>
  <si>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</si>
  <si>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</si>
  <si>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</si>
  <si>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</si>
  <si>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</si>
  <si>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</si>
  <si>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</si>
  <si>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</si>
  <si>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</si>
  <si>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</si>
  <si>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</si>
  <si>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</si>
  <si>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</si>
  <si>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</si>
  <si>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</si>
  <si>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</si>
  <si>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</si>
  <si>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</si>
  <si>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</si>
  <si>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</si>
  <si>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</si>
  <si>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</si>
  <si>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</si>
  <si>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</si>
  <si>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</si>
  <si>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</si>
  <si>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</si>
  <si>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</si>
  <si>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</si>
  <si>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</si>
  <si>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</si>
  <si>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</si>
  <si>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</si>
  <si>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</si>
  <si>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</si>
  <si>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</si>
  <si>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</si>
  <si>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</si>
  <si>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</si>
  <si>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</si>
  <si>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</si>
  <si>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</si>
  <si>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</si>
  <si>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</si>
  <si>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</si>
  <si>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</si>
  <si>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</si>
  <si>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</si>
  <si>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</si>
  <si>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</si>
  <si>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</si>
  <si>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</si>
  <si>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</si>
  <si>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</si>
  <si>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</si>
  <si>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</si>
  <si>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</si>
  <si>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</si>
  <si>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</si>
  <si>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</si>
  <si>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</si>
  <si>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</si>
  <si>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</si>
  <si>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</si>
  <si>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</si>
  <si>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</si>
  <si>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</si>
  <si>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</si>
  <si>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</si>
  <si>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</si>
  <si>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</si>
  <si>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</si>
  <si>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</si>
  <si>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</si>
  <si>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</si>
  <si>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</si>
  <si>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</si>
  <si>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</si>
  <si>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</si>
  <si>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</si>
  <si>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</si>
  <si>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</si>
  <si>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</si>
  <si>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</si>
  <si>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</si>
  <si>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</si>
  <si>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</si>
  <si>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</si>
  <si>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</si>
  <si>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</si>
  <si>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</si>
  <si>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</si>
  <si>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</si>
  <si>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</si>
  <si>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</si>
  <si>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</si>
  <si>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</si>
  <si>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</si>
  <si>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</si>
  <si>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</si>
  <si>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</si>
  <si>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</si>
  <si>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</si>
  <si>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</si>
  <si>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</si>
  <si>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</si>
  <si>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</si>
  <si>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</si>
  <si>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</si>
  <si>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</si>
  <si>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</si>
  <si>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</si>
  <si>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</si>
  <si>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</si>
  <si>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</si>
  <si>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</si>
  <si>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</si>
  <si>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</si>
  <si>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</si>
  <si>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</si>
  <si>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</si>
  <si>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</si>
  <si>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</si>
  <si>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</si>
  <si>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</si>
  <si>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</si>
  <si>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</si>
  <si>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</si>
  <si>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</si>
  <si>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</si>
  <si>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</si>
  <si>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</si>
  <si>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</si>
  <si>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</si>
  <si>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</si>
  <si>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</si>
  <si>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</si>
  <si>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</si>
  <si>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</si>
  <si>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</si>
  <si>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</si>
  <si>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</si>
  <si>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</si>
  <si>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</si>
  <si>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</si>
  <si>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</si>
  <si>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</si>
  <si>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</si>
  <si>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</si>
  <si>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</si>
  <si>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</si>
  <si>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</si>
  <si>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</si>
  <si>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</si>
  <si>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</si>
  <si>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</si>
  <si>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</si>
  <si>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</si>
  <si>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</si>
  <si>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</si>
  <si>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</si>
  <si>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</si>
  <si>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</si>
  <si>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</si>
  <si>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</si>
  <si>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</si>
  <si>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</si>
  <si>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</si>
  <si>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</si>
  <si>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</si>
  <si>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</si>
  <si>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</si>
  <si>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</si>
  <si>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</si>
  <si>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</si>
  <si>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</si>
  <si>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</si>
  <si>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</si>
  <si>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</si>
  <si>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</si>
  <si>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</si>
  <si>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</si>
  <si>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</si>
  <si>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</si>
  <si>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</si>
  <si>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</si>
  <si>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</si>
  <si>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</si>
  <si>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</si>
  <si>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</si>
  <si>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</si>
  <si>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</si>
  <si>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</si>
  <si>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</si>
  <si>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</si>
  <si>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</si>
  <si>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</si>
  <si>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</si>
  <si>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</si>
  <si>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</si>
  <si>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</si>
  <si>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</si>
  <si>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</si>
  <si>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</si>
  <si>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</si>
  <si>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</si>
  <si>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</si>
  <si>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</si>
  <si>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</si>
  <si>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</si>
  <si>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</si>
  <si>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</si>
  <si>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</si>
  <si>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</si>
  <si>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</si>
  <si>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</si>
  <si>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</si>
  <si>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</si>
  <si>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</si>
  <si>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</si>
  <si>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</si>
  <si>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</si>
  <si>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</si>
  <si>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</si>
  <si>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</si>
  <si>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</si>
  <si>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</si>
  <si>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</si>
  <si>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</si>
  <si>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</si>
  <si>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</si>
  <si>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</si>
  <si>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</si>
  <si>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</si>
  <si>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</si>
  <si>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</si>
  <si>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</si>
  <si>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</si>
  <si>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</si>
  <si>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</si>
  <si>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</si>
  <si>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</si>
  <si>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</si>
  <si>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</si>
  <si>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</si>
  <si>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</si>
  <si>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</si>
  <si>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</si>
  <si>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</si>
  <si>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</si>
  <si>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</si>
  <si>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</si>
  <si>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</si>
  <si>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</si>
  <si>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</si>
  <si>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</si>
  <si>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</si>
  <si>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</si>
  <si>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</si>
  <si>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</si>
  <si>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</si>
  <si>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</si>
  <si>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</si>
  <si>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</si>
  <si>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</si>
  <si>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</si>
  <si>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</si>
  <si>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</si>
  <si>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</si>
  <si>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</si>
  <si>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</si>
  <si>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</si>
  <si>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</si>
  <si>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</si>
  <si>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</si>
  <si>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</si>
  <si>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</si>
  <si>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</si>
  <si>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</si>
  <si>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</si>
  <si>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</si>
  <si>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</si>
  <si>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</si>
  <si>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</si>
  <si>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</si>
  <si>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</si>
  <si>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</si>
  <si>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</si>
  <si>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</si>
  <si>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</si>
  <si>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</si>
  <si>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</si>
  <si>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</si>
  <si>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</si>
  <si>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</si>
  <si>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</si>
  <si>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</si>
  <si>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</si>
  <si>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</si>
  <si>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</si>
  <si>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</si>
  <si>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</si>
  <si>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</si>
  <si>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</si>
  <si>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</si>
  <si>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</si>
  <si>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</si>
  <si>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</si>
  <si>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</si>
  <si>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</si>
  <si>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</si>
  <si>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</si>
  <si>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</si>
  <si>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</si>
  <si>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</si>
  <si>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</si>
  <si>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</si>
  <si>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</si>
  <si>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</si>
  <si>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</si>
  <si>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</si>
  <si>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</si>
  <si>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</si>
  <si>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</si>
  <si>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</si>
  <si>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</si>
  <si>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</si>
  <si>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</si>
  <si>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</si>
  <si>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</si>
  <si>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</si>
  <si>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</si>
  <si>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</si>
  <si>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</si>
  <si>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</si>
  <si>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</si>
  <si>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</si>
  <si>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</si>
  <si>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</si>
  <si>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</si>
  <si>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</si>
  <si>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</si>
  <si>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</si>
  <si>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</si>
  <si>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</si>
  <si>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</si>
  <si>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</si>
  <si>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</si>
  <si>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</si>
  <si>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</si>
  <si>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</si>
  <si>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</si>
  <si>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</si>
  <si>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</si>
  <si>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</si>
  <si>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</si>
  <si>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</si>
  <si>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</si>
  <si>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</si>
  <si>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</si>
  <si>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</si>
  <si>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</si>
  <si>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</si>
  <si>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</si>
  <si>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</si>
  <si>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</si>
  <si>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</si>
  <si>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</si>
  <si>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</si>
  <si>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</si>
  <si>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</si>
  <si>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</si>
  <si>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</si>
  <si>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</si>
  <si>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</si>
  <si>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</si>
  <si>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</si>
  <si>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</si>
  <si>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</si>
  <si>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</si>
  <si>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</si>
  <si>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</si>
  <si>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</si>
  <si>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</si>
  <si>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</si>
  <si>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</si>
  <si>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</si>
  <si>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</si>
  <si>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</si>
  <si>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</si>
  <si>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</si>
  <si>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</si>
  <si>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</si>
  <si>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</si>
  <si>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</si>
  <si>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</si>
  <si>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</si>
  <si>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</si>
  <si>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</si>
  <si>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</si>
  <si>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</si>
  <si>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</si>
  <si>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</si>
  <si>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</si>
  <si>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</si>
  <si>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</si>
  <si>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</si>
  <si>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</si>
  <si>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</si>
  <si>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</si>
  <si>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</si>
  <si>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</si>
  <si>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</si>
  <si>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</si>
  <si>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</si>
  <si>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</si>
  <si>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</si>
  <si>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</si>
  <si>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</si>
  <si>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</si>
  <si>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</si>
  <si>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</si>
  <si>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</si>
  <si>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</si>
  <si>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</si>
  <si>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</si>
  <si>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</si>
  <si>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</si>
  <si>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</si>
  <si>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</si>
  <si>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</si>
  <si>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</si>
  <si>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</si>
  <si>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</si>
  <si>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</si>
  <si>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</si>
  <si>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</si>
  <si>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</si>
  <si>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</si>
  <si>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</si>
  <si>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</si>
  <si>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</si>
  <si>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</si>
  <si>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</si>
  <si>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</si>
  <si>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</si>
  <si>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</si>
  <si>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</si>
  <si>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</si>
  <si>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</si>
  <si>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</si>
  <si>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</si>
  <si>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</si>
  <si>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</si>
  <si>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</si>
  <si>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</si>
  <si>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</si>
  <si>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</si>
  <si>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</si>
  <si>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</si>
  <si>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</si>
  <si>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</si>
  <si>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</si>
  <si>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</si>
  <si>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</si>
  <si>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</si>
  <si>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</si>
  <si>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</si>
  <si>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</si>
  <si>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</si>
  <si>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</si>
  <si>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</si>
  <si>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</si>
  <si>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</si>
  <si>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</si>
  <si>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</si>
  <si>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</si>
  <si>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</si>
  <si>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</si>
  <si>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</si>
  <si>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</si>
  <si>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</si>
  <si>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</si>
  <si>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</si>
  <si>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</si>
  <si>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</si>
  <si>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</si>
  <si>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</si>
  <si>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</si>
  <si>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</si>
  <si>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</si>
  <si>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</si>
  <si>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</si>
  <si>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</si>
  <si>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</si>
  <si>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</si>
  <si>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</si>
  <si>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</si>
  <si>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</si>
  <si>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</si>
  <si>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</si>
  <si>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</si>
  <si>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</si>
  <si>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</si>
  <si>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</si>
  <si>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</si>
  <si>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</si>
  <si>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</si>
  <si>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</si>
  <si>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</si>
  <si>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</si>
  <si>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</si>
  <si>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</si>
  <si>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</si>
  <si>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</si>
  <si>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</si>
  <si>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</si>
  <si>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</si>
  <si>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</si>
  <si>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</si>
  <si>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</si>
  <si>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</si>
  <si>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</si>
  <si>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</si>
  <si>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</si>
  <si>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</si>
  <si>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</si>
  <si>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</si>
  <si>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</si>
  <si>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</si>
  <si>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</si>
  <si>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</si>
  <si>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</si>
  <si>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</si>
  <si>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</si>
  <si>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</si>
  <si>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</si>
  <si>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</si>
  <si>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</si>
  <si>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</si>
  <si>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</si>
  <si>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</si>
  <si>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</si>
  <si>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</si>
  <si>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</si>
  <si>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</si>
  <si>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</si>
  <si>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</si>
  <si>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</si>
  <si>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</si>
  <si>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</si>
  <si>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</si>
  <si>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</si>
  <si>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</si>
  <si>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</si>
  <si>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</si>
  <si>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</si>
  <si>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</si>
  <si>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</si>
  <si>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</si>
  <si>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</si>
  <si>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</si>
  <si>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</si>
  <si>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</si>
  <si>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</si>
  <si>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</si>
  <si>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</si>
  <si>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</si>
  <si>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</si>
  <si>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</si>
  <si>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</si>
  <si>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</si>
  <si>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</si>
  <si>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</si>
  <si>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</si>
  <si>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</si>
  <si>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</si>
  <si>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</si>
  <si>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</si>
  <si>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</si>
  <si>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</si>
  <si>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</si>
  <si>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</si>
  <si>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</si>
  <si>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</si>
  <si>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</si>
  <si>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</si>
  <si>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</si>
  <si>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</si>
  <si>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</si>
  <si>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</si>
  <si>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</si>
  <si>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</si>
  <si>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</si>
  <si>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</si>
  <si>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</si>
  <si>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</si>
  <si>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</si>
  <si>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</si>
  <si>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</si>
  <si>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</si>
  <si>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</si>
  <si>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</si>
  <si>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</si>
  <si>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</si>
  <si>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</si>
  <si>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</si>
  <si>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</si>
  <si>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</si>
  <si>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</si>
  <si>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</si>
  <si>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</si>
  <si>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</si>
  <si>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</si>
  <si>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</si>
  <si>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</si>
  <si>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</si>
  <si>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</si>
  <si>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</si>
  <si>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</si>
  <si>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</si>
  <si>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</si>
  <si>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</si>
  <si>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</si>
  <si>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</si>
  <si>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</si>
  <si>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</si>
  <si>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</si>
  <si>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</si>
  <si>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</si>
  <si>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</si>
  <si>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</si>
  <si>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</si>
  <si>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</si>
  <si>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</si>
  <si>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</si>
  <si>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</si>
  <si>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</si>
  <si>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</si>
  <si>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</si>
  <si>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</si>
  <si>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</si>
  <si>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</si>
  <si>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</si>
  <si>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</si>
  <si>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</si>
  <si>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</si>
  <si>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</si>
  <si>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</si>
  <si>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</si>
  <si>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</si>
  <si>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</si>
  <si>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</si>
  <si>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</si>
  <si>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</si>
  <si>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</si>
  <si>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</si>
  <si>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</si>
  <si>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</si>
  <si>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</si>
  <si>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</si>
  <si>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</si>
  <si>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</si>
  <si>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</si>
  <si>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</si>
  <si>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</si>
  <si>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</si>
  <si>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</si>
  <si>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</si>
  <si>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</si>
  <si>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</si>
  <si>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</si>
  <si>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</si>
  <si>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</si>
  <si>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</si>
  <si>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</si>
  <si>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</si>
  <si>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</si>
  <si>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</si>
  <si>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</si>
  <si>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</si>
  <si>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</si>
  <si>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</si>
  <si>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</si>
  <si>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</si>
  <si>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</si>
  <si>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</si>
  <si>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</si>
  <si>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</si>
  <si>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</si>
  <si>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</si>
  <si>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</si>
  <si>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</si>
  <si>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</si>
  <si>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</si>
  <si>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</si>
  <si>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</si>
  <si>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</si>
  <si>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</si>
  <si>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</si>
  <si>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</si>
  <si>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</si>
  <si>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</si>
  <si>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</si>
  <si>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</si>
  <si>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</si>
  <si>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</si>
  <si>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</si>
  <si>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</si>
  <si>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</si>
  <si>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</si>
  <si>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</si>
  <si>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</si>
  <si>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</si>
  <si>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</si>
  <si>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</si>
  <si>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</si>
  <si>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</si>
  <si>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</si>
  <si>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</si>
  <si>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</si>
  <si>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</si>
  <si>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</si>
  <si>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</si>
  <si>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</si>
  <si>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</si>
  <si>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</si>
  <si>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</si>
  <si>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</si>
  <si>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</si>
  <si>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</si>
  <si>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</si>
  <si>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</si>
  <si>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</si>
  <si>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</si>
  <si>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</si>
  <si>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</si>
  <si>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</si>
  <si>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</si>
  <si>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</si>
  <si>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</si>
  <si>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</si>
  <si>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</si>
  <si>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</si>
  <si>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</si>
  <si>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</si>
  <si>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</si>
  <si>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</si>
  <si>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</si>
  <si>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</si>
  <si>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</si>
  <si>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</si>
  <si>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</si>
  <si>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</si>
  <si>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</si>
  <si>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</si>
  <si>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</si>
  <si>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</si>
  <si>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</si>
  <si>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</si>
  <si>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</si>
  <si>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</si>
  <si>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</si>
  <si>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</si>
  <si>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</si>
  <si>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</si>
  <si>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</si>
  <si>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</si>
  <si>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</si>
  <si>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</si>
  <si>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</si>
  <si>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</si>
  <si>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</si>
  <si>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</si>
  <si>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</si>
  <si>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</si>
  <si>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</si>
  <si>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</si>
  <si>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</si>
  <si>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</si>
  <si>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</si>
  <si>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</si>
  <si>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</si>
  <si>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</si>
  <si>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</si>
  <si>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</si>
  <si>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</si>
  <si>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</si>
  <si>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</si>
  <si>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</si>
  <si>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</si>
  <si>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</si>
  <si>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</si>
  <si>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</si>
  <si>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</si>
  <si>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</si>
  <si>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</si>
  <si>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</si>
  <si>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</si>
  <si>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</si>
  <si>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</si>
  <si>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</si>
  <si>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</si>
  <si>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</si>
  <si>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</si>
  <si>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</si>
  <si>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</si>
  <si>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</si>
  <si>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</si>
  <si>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</si>
  <si>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</si>
  <si>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</si>
  <si>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</si>
  <si>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</si>
  <si>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</si>
  <si>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</si>
  <si>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</si>
  <si>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</si>
  <si>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</si>
  <si>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</si>
  <si>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</si>
  <si>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</si>
  <si>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</si>
  <si>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</si>
  <si>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</si>
  <si>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</si>
  <si>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</si>
  <si>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</si>
  <si>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</si>
  <si>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</si>
  <si>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</si>
  <si>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</si>
  <si>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</si>
  <si>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</si>
  <si>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</si>
  <si>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</si>
  <si>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</si>
  <si>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</si>
  <si>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</si>
  <si>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</si>
  <si>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</si>
  <si>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</si>
  <si>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</si>
  <si>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</si>
  <si>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</si>
  <si>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</si>
  <si>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</si>
  <si>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</si>
  <si>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</si>
  <si>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</si>
  <si>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</si>
  <si>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</si>
  <si>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</si>
  <si>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</si>
  <si>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</si>
  <si>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</si>
  <si>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</si>
  <si>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</si>
  <si>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</si>
  <si>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</si>
  <si>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</si>
  <si>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</si>
  <si>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</si>
  <si>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</si>
  <si>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</si>
  <si>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</si>
  <si>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</si>
  <si>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</si>
  <si>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</si>
  <si>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</si>
  <si>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</si>
  <si>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</si>
  <si>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</si>
  <si>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</si>
  <si>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</si>
  <si>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</si>
  <si>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</si>
  <si>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</si>
  <si>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</si>
  <si>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</si>
  <si>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</si>
  <si>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</si>
  <si>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</si>
  <si>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</si>
  <si>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</si>
  <si>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</si>
  <si>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</si>
  <si>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</si>
  <si>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</si>
  <si>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</si>
  <si>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</si>
  <si>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</si>
  <si>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</si>
  <si>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</si>
  <si>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</si>
  <si>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</si>
  <si>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</si>
  <si>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</si>
  <si>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</si>
  <si>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</si>
  <si>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</si>
  <si>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</si>
  <si>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</si>
  <si>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</si>
  <si>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</si>
  <si>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</si>
  <si>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</si>
  <si>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</si>
  <si>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</si>
  <si>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</si>
  <si>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</si>
  <si>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</si>
  <si>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</si>
  <si>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</si>
  <si>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</si>
  <si>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</si>
  <si>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</si>
  <si>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</si>
  <si>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</si>
  <si>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</si>
  <si>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</si>
  <si>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</si>
  <si>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</si>
  <si>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</si>
  <si>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</si>
  <si>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</si>
  <si>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</si>
  <si>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</si>
  <si>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</si>
  <si>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</si>
  <si>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</si>
  <si>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</si>
  <si>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</si>
  <si>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</si>
  <si>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</si>
  <si>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</si>
  <si>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</si>
  <si>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</si>
  <si>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</si>
  <si>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</si>
  <si>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</si>
  <si>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</si>
  <si>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</si>
  <si>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</si>
  <si>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</si>
  <si>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</si>
  <si>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</si>
  <si>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</si>
  <si>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</si>
  <si>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</si>
  <si>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</si>
  <si>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</si>
  <si>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</si>
  <si>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</si>
  <si>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</si>
  <si>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</si>
  <si>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</si>
  <si>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</si>
  <si>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</si>
  <si>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</si>
  <si>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</si>
  <si>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</si>
  <si>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</si>
  <si>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</si>
  <si>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</si>
  <si>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</si>
  <si>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</si>
  <si>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</si>
  <si>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</si>
  <si>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</si>
  <si>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</si>
  <si>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</si>
  <si>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</si>
  <si>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</si>
  <si>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</si>
  <si>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</si>
  <si>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</si>
  <si>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</si>
  <si>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</si>
  <si>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</si>
  <si>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</si>
  <si>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</si>
  <si>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</si>
  <si>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</si>
  <si>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</si>
  <si>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</si>
  <si>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</si>
  <si>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</si>
  <si>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</si>
  <si>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</si>
  <si>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</si>
  <si>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</si>
  <si>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</si>
  <si>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</si>
  <si>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</si>
  <si>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</si>
  <si>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</si>
  <si>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</si>
  <si>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</si>
  <si>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</si>
  <si>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</si>
  <si>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</si>
  <si>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</si>
  <si>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</si>
  <si>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</si>
  <si>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</si>
  <si>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</si>
  <si>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</si>
  <si>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</si>
  <si>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</si>
  <si>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</si>
  <si>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</si>
  <si>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</si>
  <si>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</si>
  <si>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</si>
  <si>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</si>
  <si>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</si>
  <si>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</si>
  <si>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</si>
  <si>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</si>
  <si>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</si>
  <si>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</si>
  <si>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</si>
  <si>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</si>
  <si>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</si>
  <si>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</si>
  <si>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</si>
  <si>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</si>
  <si>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</si>
  <si>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</si>
  <si>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</si>
  <si>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</si>
  <si>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</si>
  <si>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</si>
  <si>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</si>
  <si>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</si>
  <si>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</si>
  <si>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</si>
  <si>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</si>
  <si>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</si>
  <si>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</si>
  <si>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</si>
  <si>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</si>
  <si>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</si>
  <si>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</si>
  <si>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</si>
  <si>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</si>
  <si>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</si>
  <si>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</si>
  <si>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</si>
  <si>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</si>
  <si>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</si>
  <si>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</si>
  <si>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</si>
  <si>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</si>
  <si>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</si>
  <si>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</si>
  <si>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</si>
  <si>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</si>
  <si>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</si>
  <si>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</si>
  <si>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</si>
  <si>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</si>
  <si>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</si>
  <si>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</si>
  <si>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</si>
  <si>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</si>
  <si>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</si>
  <si>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</si>
  <si>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</si>
  <si>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</si>
  <si>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</si>
  <si>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</si>
  <si>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</si>
  <si>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</si>
  <si>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</si>
  <si>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</si>
  <si>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</si>
  <si>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</si>
  <si>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</si>
  <si>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</si>
  <si>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</si>
  <si>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</si>
  <si>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</si>
  <si>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</si>
  <si>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</si>
  <si>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</si>
  <si>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</si>
  <si>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</si>
  <si>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</si>
  <si>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</si>
  <si>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</si>
  <si>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</si>
  <si>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</si>
  <si>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</si>
  <si>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</si>
  <si>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</si>
  <si>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</si>
  <si>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</si>
  <si>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</si>
  <si>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</si>
  <si>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</si>
  <si>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</si>
  <si>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</si>
  <si>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</si>
  <si>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</si>
  <si>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</si>
  <si>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</si>
  <si>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</si>
  <si>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</si>
  <si>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</si>
  <si>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</si>
  <si>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</si>
  <si>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</si>
  <si>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</si>
  <si>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</si>
  <si>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</si>
  <si>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</si>
  <si>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</si>
  <si>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</si>
  <si>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</si>
  <si>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</si>
  <si>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</si>
  <si>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</si>
  <si>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</si>
  <si>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</si>
  <si>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</si>
  <si>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</si>
  <si>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</si>
  <si>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</si>
  <si>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</si>
  <si>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</si>
  <si>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</si>
  <si>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</si>
  <si>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</si>
  <si>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</si>
  <si>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</si>
  <si>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</si>
  <si>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</si>
  <si>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</si>
  <si>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</si>
  <si>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</si>
  <si>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</si>
  <si>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</si>
  <si>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</si>
  <si>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</si>
  <si>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</si>
  <si>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</si>
  <si>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</si>
  <si>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</si>
  <si>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</si>
  <si>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</si>
  <si>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</si>
  <si>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</si>
  <si>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</si>
  <si>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</si>
  <si>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</si>
  <si>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</si>
  <si>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</si>
  <si>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</si>
  <si>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</si>
  <si>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</si>
  <si>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</si>
  <si>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</si>
  <si>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</si>
  <si>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</si>
  <si>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</si>
  <si>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</si>
  <si>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</si>
  <si>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</si>
  <si>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</si>
  <si>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</si>
  <si>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</si>
  <si>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</si>
  <si>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</si>
  <si>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</si>
  <si>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</si>
  <si>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</si>
  <si>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</si>
  <si>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</si>
  <si>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</si>
  <si>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</si>
  <si>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</si>
  <si>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</si>
  <si>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</si>
  <si>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</si>
  <si>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</si>
  <si>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</si>
  <si>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</si>
  <si>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</si>
  <si>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</si>
  <si>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</si>
  <si>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</si>
  <si>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</si>
  <si>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</si>
  <si>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</si>
  <si>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</si>
  <si>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</si>
  <si>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</si>
  <si>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</si>
  <si>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</si>
  <si>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</si>
  <si>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</si>
  <si>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</si>
  <si>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</si>
  <si>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</si>
  <si>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</si>
  <si>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</si>
  <si>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</si>
  <si>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</si>
  <si>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</si>
  <si>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</si>
  <si>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</si>
  <si>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</si>
  <si>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</si>
  <si>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</si>
  <si>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</si>
  <si>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</si>
  <si>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</si>
  <si>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</si>
  <si>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</si>
  <si>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</si>
  <si>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</si>
  <si>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</si>
  <si>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</si>
  <si>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</si>
  <si>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</si>
  <si>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</si>
  <si>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</si>
  <si>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</si>
  <si>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</si>
  <si>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</si>
  <si>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</si>
  <si>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</si>
  <si>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</si>
  <si>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</si>
  <si>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</si>
  <si>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</si>
  <si>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</si>
  <si>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</si>
  <si>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</si>
  <si>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</si>
  <si>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</si>
  <si>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</si>
  <si>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</si>
  <si>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</si>
  <si>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</si>
  <si>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</si>
  <si>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</si>
  <si>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</si>
  <si>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</si>
  <si>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</si>
  <si>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</si>
  <si>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</si>
  <si>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</si>
  <si>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</si>
  <si>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</si>
  <si>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</si>
  <si>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</si>
  <si>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</si>
  <si>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</si>
  <si>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</si>
  <si>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</si>
  <si>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</si>
  <si>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</si>
  <si>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</si>
  <si>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</si>
  <si>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</si>
  <si>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</si>
  <si>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</si>
  <si>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</si>
  <si>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</si>
  <si>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</si>
  <si>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</si>
  <si>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</si>
  <si>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</si>
  <si>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</si>
  <si>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</si>
  <si>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</si>
  <si>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</si>
  <si>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</si>
  <si>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</si>
  <si>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</si>
  <si>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</si>
  <si>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</si>
  <si>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</si>
  <si>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</si>
  <si>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</si>
  <si>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</si>
  <si>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</si>
  <si>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</si>
  <si>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</si>
  <si>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</si>
  <si>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</si>
  <si>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</si>
  <si>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</si>
  <si>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</si>
  <si>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</si>
  <si>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</si>
  <si>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</si>
  <si>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</si>
  <si>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</si>
  <si>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</si>
  <si>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</si>
  <si>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Failed</t>
  </si>
  <si>
    <t>Outcome</t>
  </si>
  <si>
    <t>Backers Count</t>
  </si>
  <si>
    <t>Mean</t>
  </si>
  <si>
    <t>Successful</t>
  </si>
  <si>
    <t>Median</t>
  </si>
  <si>
    <t>Min</t>
  </si>
  <si>
    <t>Max</t>
  </si>
  <si>
    <t>Variance</t>
  </si>
  <si>
    <t>Standard Deviation</t>
  </si>
  <si>
    <t>The mean gives a better indication of how many backers resulted in a successful kickstarter.</t>
  </si>
  <si>
    <t>There is more variability with successful campaigns, this makes sense as even though there are less successful campaigns there are higher numbers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</si>
</sst>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2" applyNumberFormat="1" applyFont="1"/>
    <xf numFmtId="0" fontId="1" fillId="0" borderId="0" xfId="0" applyFont="1"/>
    <xf numFmtId="0" fontId="0" fillId="2" borderId="0" xfId="0" applyFill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FF5B5B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FF5B5B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FF5B5B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2-4F7E-B897-035BFC05F4E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52-4F7E-B897-035BFC05F4E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52-4F7E-B897-035BFC05F4E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52-4F7E-B897-035BFC05F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0955055"/>
        <c:axId val="1826165535"/>
      </c:barChart>
      <c:catAx>
        <c:axId val="156095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65535"/>
        <c:crosses val="autoZero"/>
        <c:auto val="1"/>
        <c:lblAlgn val="ctr"/>
        <c:lblOffset val="100"/>
        <c:noMultiLvlLbl val="0"/>
      </c:catAx>
      <c:valAx>
        <c:axId val="182616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95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3-4610-9C81-969932C3C790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3-4610-9C81-969932C3C790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3-4610-9C81-969932C3C790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3-4610-9C81-969932C3C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0744367"/>
        <c:axId val="1826183423"/>
      </c:barChart>
      <c:catAx>
        <c:axId val="154074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83423"/>
        <c:crosses val="autoZero"/>
        <c:auto val="1"/>
        <c:lblAlgn val="ctr"/>
        <c:lblOffset val="100"/>
        <c:noMultiLvlLbl val="0"/>
      </c:catAx>
      <c:valAx>
        <c:axId val="182618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74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16561351249734"/>
          <c:y val="0.36053113152522598"/>
          <c:w val="8.284772904644179E-2"/>
          <c:h val="0.190545876887340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7-42F1-8536-9FAFAA40A7F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7-42F1-8536-9FAFAA40A7F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7-42F1-8536-9FAFAA40A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8094095"/>
        <c:axId val="1826200063"/>
      </c:lineChart>
      <c:catAx>
        <c:axId val="182809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00063"/>
        <c:crosses val="autoZero"/>
        <c:auto val="1"/>
        <c:lblAlgn val="ctr"/>
        <c:lblOffset val="100"/>
        <c:noMultiLvlLbl val="0"/>
      </c:catAx>
      <c:valAx>
        <c:axId val="182620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9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 Based</a:t>
            </a:r>
            <a:r>
              <a:rPr lang="en-AU" baseline="0"/>
              <a:t> on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Sheet5!$F$3:$F$14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21-4588-8857-1320D8732FED}"/>
            </c:ext>
          </c:extLst>
        </c:ser>
        <c:ser>
          <c:idx val="1"/>
          <c:order val="1"/>
          <c:tx>
            <c:strRef>
              <c:f>Sheet5!$G$2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Sheet5!$G$3:$G$14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21-4588-8857-1320D8732FED}"/>
            </c:ext>
          </c:extLst>
        </c:ser>
        <c:ser>
          <c:idx val="2"/>
          <c:order val="2"/>
          <c:tx>
            <c:strRef>
              <c:f>Sheet5!$H$2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Sheet5!$H$3:$H$14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21-4588-8857-1320D8732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374399"/>
        <c:axId val="1826267039"/>
      </c:lineChart>
      <c:catAx>
        <c:axId val="192237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67039"/>
        <c:crosses val="autoZero"/>
        <c:auto val="1"/>
        <c:lblAlgn val="ctr"/>
        <c:lblOffset val="100"/>
        <c:noMultiLvlLbl val="0"/>
      </c:catAx>
      <c:valAx>
        <c:axId val="182626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37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581024</xdr:colOff>
      <xdr:row>0</xdr:row>
      <xdr:rowOff>180974</xdr:rowOff>
    </xdr:from>
    <xdr:to>
      <xdr:col>20</xdr:col>
      <xdr:colOff>114300</xdr:colOff>
      <xdr:row>20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76512-CF3E-47BE-B976-1C0B79E8F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104774</xdr:colOff>
      <xdr:row>4</xdr:row>
      <xdr:rowOff>104775</xdr:rowOff>
    </xdr:from>
    <xdr:to>
      <xdr:col>21</xdr:col>
      <xdr:colOff>504825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1B2CF-30C0-4A54-9081-CF6D2C7BF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4</xdr:row>
      <xdr:rowOff>28575</xdr:rowOff>
    </xdr:from>
    <xdr:to>
      <xdr:col>14</xdr:col>
      <xdr:colOff>295275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6A93B-35FF-4451-A3C3-E6B82EBDA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985836</xdr:colOff>
      <xdr:row>17</xdr:row>
      <xdr:rowOff>100011</xdr:rowOff>
    </xdr:from>
    <xdr:to>
      <xdr:col>6</xdr:col>
      <xdr:colOff>714375</xdr:colOff>
      <xdr:row>36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7D5F13-0F29-404E-B7AB-EB081E6CF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Dickenson" refreshedDate="43989.830384953704" createdVersion="6" refreshedVersion="6" minRefreshableVersion="3" recordCount="4114" xr:uid="{167E10FB-D923-43C2-A12F-2E1FCE03D06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Dickenson" refreshedDate="43989.839066782406" createdVersion="6" refreshedVersion="6" minRefreshableVersion="3" recordCount="4114" xr:uid="{879AD046-52C3-46AA-9B06-1FCAA944079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A7D8E-67A3-49D2-829D-E7CEFC7EE000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B1568-B683-43BA-A954-5371FF2F3835}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89442-8F5C-4294-AFCD-DA3B85A0BC0B}" name="PivotTable6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5" zoomScaleNormal="85" workbookViewId="0">
      <selection activeCell="H2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8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LEFT(N3,(FIND("/",N3,1)-1))</f>
        <v>film &amp; video</v>
      </c>
      <c r="R3" t="str">
        <f t="shared" ref="R3:R66" si="3">MID(N3,FIND("/",N3)+1,256)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BD191018-7991-40B4-B391-3A009CA723BB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led">
      <formula>NOT(ISERROR(SEARCH("cancelled",F1)))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E5650-AFA1-4538-B2DE-EAC479920684}">
  <dimension ref="A1:F14"/>
  <sheetViews>
    <sheetView workbookViewId="0">
      <selection activeCell="J24" sqref="J24"/>
    </sheetView>
  </sheetViews>
  <sheetFormatPr defaultRowHeight="15" x14ac:dyDescent="0.25"/>
  <cols>
    <col min="1" max="1" width="7.7109375" bestFit="1" customWidth="1"/>
    <col min="2" max="2" width="7.140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8323</v>
      </c>
      <c r="B3" s="8" t="s">
        <v>8322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C177F-9B47-438E-BCD9-C983A9C14209}">
  <dimension ref="A2:G48"/>
  <sheetViews>
    <sheetView topLeftCell="A4" workbookViewId="0">
      <selection activeCell="G8" sqref="G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7" x14ac:dyDescent="0.25">
      <c r="A2" s="8" t="s">
        <v>8223</v>
      </c>
      <c r="B2" t="s">
        <v>8310</v>
      </c>
    </row>
    <row r="3" spans="1:7" x14ac:dyDescent="0.25">
      <c r="A3" s="8" t="s">
        <v>8308</v>
      </c>
      <c r="B3" t="s">
        <v>8310</v>
      </c>
    </row>
    <row r="5" spans="1:7" x14ac:dyDescent="0.25">
      <c r="A5" s="8" t="s">
        <v>8323</v>
      </c>
      <c r="B5" s="8" t="s">
        <v>8322</v>
      </c>
    </row>
    <row r="6" spans="1:7" x14ac:dyDescent="0.25">
      <c r="A6" s="8" t="s">
        <v>8311</v>
      </c>
      <c r="B6" t="s">
        <v>8219</v>
      </c>
      <c r="C6" t="s">
        <v>8221</v>
      </c>
      <c r="D6" t="s">
        <v>8220</v>
      </c>
      <c r="E6" t="s">
        <v>8222</v>
      </c>
      <c r="F6" t="s">
        <v>8321</v>
      </c>
    </row>
    <row r="7" spans="1:7" x14ac:dyDescent="0.25">
      <c r="A7" s="9" t="s">
        <v>8324</v>
      </c>
      <c r="B7" s="10"/>
      <c r="C7" s="10">
        <v>100</v>
      </c>
      <c r="D7" s="10"/>
      <c r="E7" s="10"/>
      <c r="F7" s="10">
        <v>100</v>
      </c>
    </row>
    <row r="8" spans="1:7" x14ac:dyDescent="0.25">
      <c r="A8" s="9" t="s">
        <v>8325</v>
      </c>
      <c r="B8" s="10"/>
      <c r="C8" s="10"/>
      <c r="D8" s="10">
        <v>20</v>
      </c>
      <c r="E8" s="10"/>
      <c r="F8" s="10">
        <v>20</v>
      </c>
      <c r="G8" s="13"/>
    </row>
    <row r="9" spans="1:7" x14ac:dyDescent="0.25">
      <c r="A9" s="9" t="s">
        <v>8326</v>
      </c>
      <c r="B9" s="10"/>
      <c r="C9" s="10"/>
      <c r="D9" s="10">
        <v>24</v>
      </c>
      <c r="E9" s="10"/>
      <c r="F9" s="10">
        <v>24</v>
      </c>
    </row>
    <row r="10" spans="1:7" x14ac:dyDescent="0.25">
      <c r="A10" s="9" t="s">
        <v>8327</v>
      </c>
      <c r="B10" s="10"/>
      <c r="C10" s="10">
        <v>40</v>
      </c>
      <c r="D10" s="10"/>
      <c r="E10" s="10"/>
      <c r="F10" s="10">
        <v>40</v>
      </c>
    </row>
    <row r="11" spans="1:7" x14ac:dyDescent="0.25">
      <c r="A11" s="9" t="s">
        <v>8328</v>
      </c>
      <c r="B11" s="10">
        <v>40</v>
      </c>
      <c r="C11" s="10"/>
      <c r="D11" s="10"/>
      <c r="E11" s="10"/>
      <c r="F11" s="10">
        <v>40</v>
      </c>
    </row>
    <row r="12" spans="1:7" x14ac:dyDescent="0.25">
      <c r="A12" s="9" t="s">
        <v>8329</v>
      </c>
      <c r="B12" s="10">
        <v>180</v>
      </c>
      <c r="C12" s="10"/>
      <c r="D12" s="10"/>
      <c r="E12" s="10"/>
      <c r="F12" s="10">
        <v>180</v>
      </c>
    </row>
    <row r="13" spans="1:7" x14ac:dyDescent="0.25">
      <c r="A13" s="9" t="s">
        <v>8330</v>
      </c>
      <c r="B13" s="10"/>
      <c r="C13" s="10">
        <v>80</v>
      </c>
      <c r="D13" s="10"/>
      <c r="E13" s="10"/>
      <c r="F13" s="10">
        <v>80</v>
      </c>
    </row>
    <row r="14" spans="1:7" x14ac:dyDescent="0.25">
      <c r="A14" s="9" t="s">
        <v>8331</v>
      </c>
      <c r="B14" s="10">
        <v>40</v>
      </c>
      <c r="C14" s="10"/>
      <c r="D14" s="10"/>
      <c r="E14" s="10"/>
      <c r="F14" s="10">
        <v>40</v>
      </c>
    </row>
    <row r="15" spans="1:7" x14ac:dyDescent="0.25">
      <c r="A15" s="9" t="s">
        <v>8332</v>
      </c>
      <c r="B15" s="10"/>
      <c r="C15" s="10">
        <v>40</v>
      </c>
      <c r="D15" s="10"/>
      <c r="E15" s="10">
        <v>20</v>
      </c>
      <c r="F15" s="10">
        <v>60</v>
      </c>
    </row>
    <row r="16" spans="1:7" x14ac:dyDescent="0.25">
      <c r="A16" s="9" t="s">
        <v>8333</v>
      </c>
      <c r="B16" s="10"/>
      <c r="C16" s="10">
        <v>40</v>
      </c>
      <c r="D16" s="10"/>
      <c r="E16" s="10"/>
      <c r="F16" s="10">
        <v>40</v>
      </c>
    </row>
    <row r="17" spans="1:6" x14ac:dyDescent="0.25">
      <c r="A17" s="9" t="s">
        <v>8334</v>
      </c>
      <c r="B17" s="10"/>
      <c r="C17" s="10">
        <v>120</v>
      </c>
      <c r="D17" s="10">
        <v>20</v>
      </c>
      <c r="E17" s="10"/>
      <c r="F17" s="10">
        <v>140</v>
      </c>
    </row>
    <row r="18" spans="1:6" x14ac:dyDescent="0.25">
      <c r="A18" s="9" t="s">
        <v>8335</v>
      </c>
      <c r="B18" s="10"/>
      <c r="C18" s="10">
        <v>20</v>
      </c>
      <c r="D18" s="10"/>
      <c r="E18" s="10"/>
      <c r="F18" s="10">
        <v>20</v>
      </c>
    </row>
    <row r="19" spans="1:6" x14ac:dyDescent="0.25">
      <c r="A19" s="9" t="s">
        <v>8336</v>
      </c>
      <c r="B19" s="10">
        <v>140</v>
      </c>
      <c r="C19" s="10"/>
      <c r="D19" s="10"/>
      <c r="E19" s="10"/>
      <c r="F19" s="10">
        <v>140</v>
      </c>
    </row>
    <row r="20" spans="1:6" x14ac:dyDescent="0.25">
      <c r="A20" s="9" t="s">
        <v>8337</v>
      </c>
      <c r="B20" s="10">
        <v>140</v>
      </c>
      <c r="C20" s="10">
        <v>20</v>
      </c>
      <c r="D20" s="10"/>
      <c r="E20" s="10"/>
      <c r="F20" s="10">
        <v>160</v>
      </c>
    </row>
    <row r="21" spans="1:6" x14ac:dyDescent="0.25">
      <c r="A21" s="9" t="s">
        <v>8338</v>
      </c>
      <c r="B21" s="10"/>
      <c r="C21" s="10">
        <v>60</v>
      </c>
      <c r="D21" s="10"/>
      <c r="E21" s="10"/>
      <c r="F21" s="10">
        <v>60</v>
      </c>
    </row>
    <row r="22" spans="1:6" x14ac:dyDescent="0.25">
      <c r="A22" s="9" t="s">
        <v>8339</v>
      </c>
      <c r="B22" s="10">
        <v>9</v>
      </c>
      <c r="C22" s="10">
        <v>11</v>
      </c>
      <c r="D22" s="10"/>
      <c r="E22" s="10"/>
      <c r="F22" s="10">
        <v>20</v>
      </c>
    </row>
    <row r="23" spans="1:6" x14ac:dyDescent="0.25">
      <c r="A23" s="9" t="s">
        <v>8340</v>
      </c>
      <c r="B23" s="10">
        <v>20</v>
      </c>
      <c r="C23" s="10"/>
      <c r="D23" s="10"/>
      <c r="E23" s="10"/>
      <c r="F23" s="10">
        <v>20</v>
      </c>
    </row>
    <row r="24" spans="1:6" x14ac:dyDescent="0.25">
      <c r="A24" s="9" t="s">
        <v>8341</v>
      </c>
      <c r="B24" s="10"/>
      <c r="C24" s="10">
        <v>40</v>
      </c>
      <c r="D24" s="10"/>
      <c r="E24" s="10"/>
      <c r="F24" s="10">
        <v>40</v>
      </c>
    </row>
    <row r="25" spans="1:6" x14ac:dyDescent="0.25">
      <c r="A25" s="9" t="s">
        <v>8342</v>
      </c>
      <c r="B25" s="10">
        <v>60</v>
      </c>
      <c r="C25" s="10">
        <v>60</v>
      </c>
      <c r="D25" s="10">
        <v>20</v>
      </c>
      <c r="E25" s="10"/>
      <c r="F25" s="10">
        <v>140</v>
      </c>
    </row>
    <row r="26" spans="1:6" x14ac:dyDescent="0.25">
      <c r="A26" s="9" t="s">
        <v>8343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8344</v>
      </c>
      <c r="B27" s="10">
        <v>60</v>
      </c>
      <c r="C27" s="10"/>
      <c r="D27" s="10"/>
      <c r="E27" s="10"/>
      <c r="F27" s="10">
        <v>60</v>
      </c>
    </row>
    <row r="28" spans="1:6" x14ac:dyDescent="0.25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8346</v>
      </c>
      <c r="B29" s="10">
        <v>103</v>
      </c>
      <c r="C29" s="10">
        <v>57</v>
      </c>
      <c r="D29" s="10"/>
      <c r="E29" s="10"/>
      <c r="F29" s="10">
        <v>160</v>
      </c>
    </row>
    <row r="30" spans="1:6" x14ac:dyDescent="0.25">
      <c r="A30" s="9" t="s">
        <v>8347</v>
      </c>
      <c r="B30" s="10"/>
      <c r="C30" s="10">
        <v>20</v>
      </c>
      <c r="D30" s="10"/>
      <c r="E30" s="10"/>
      <c r="F30" s="10">
        <v>20</v>
      </c>
    </row>
    <row r="31" spans="1:6" x14ac:dyDescent="0.25">
      <c r="A31" s="9" t="s">
        <v>8348</v>
      </c>
      <c r="B31" s="10">
        <v>694</v>
      </c>
      <c r="C31" s="10">
        <v>353</v>
      </c>
      <c r="D31" s="10"/>
      <c r="E31" s="10">
        <v>19</v>
      </c>
      <c r="F31" s="10">
        <v>1066</v>
      </c>
    </row>
    <row r="32" spans="1:6" x14ac:dyDescent="0.25">
      <c r="A32" s="9" t="s">
        <v>8349</v>
      </c>
      <c r="B32" s="10">
        <v>40</v>
      </c>
      <c r="C32" s="10"/>
      <c r="D32" s="10"/>
      <c r="E32" s="10"/>
      <c r="F32" s="10">
        <v>40</v>
      </c>
    </row>
    <row r="33" spans="1:6" x14ac:dyDescent="0.25">
      <c r="A33" s="9" t="s">
        <v>8350</v>
      </c>
      <c r="B33" s="10">
        <v>20</v>
      </c>
      <c r="C33" s="10"/>
      <c r="D33" s="10"/>
      <c r="E33" s="10"/>
      <c r="F33" s="10">
        <v>20</v>
      </c>
    </row>
    <row r="34" spans="1:6" x14ac:dyDescent="0.25">
      <c r="A34" s="9" t="s">
        <v>8351</v>
      </c>
      <c r="B34" s="10"/>
      <c r="C34" s="10">
        <v>20</v>
      </c>
      <c r="D34" s="10"/>
      <c r="E34" s="10"/>
      <c r="F34" s="10">
        <v>20</v>
      </c>
    </row>
    <row r="35" spans="1:6" x14ac:dyDescent="0.25">
      <c r="A35" s="9" t="s">
        <v>8352</v>
      </c>
      <c r="B35" s="10">
        <v>260</v>
      </c>
      <c r="C35" s="10"/>
      <c r="D35" s="10"/>
      <c r="E35" s="10"/>
      <c r="F35" s="10">
        <v>260</v>
      </c>
    </row>
    <row r="36" spans="1:6" x14ac:dyDescent="0.25">
      <c r="A36" s="9" t="s">
        <v>8353</v>
      </c>
      <c r="B36" s="10"/>
      <c r="C36" s="10"/>
      <c r="D36" s="10">
        <v>40</v>
      </c>
      <c r="E36" s="10"/>
      <c r="F36" s="10">
        <v>40</v>
      </c>
    </row>
    <row r="37" spans="1:6" x14ac:dyDescent="0.25">
      <c r="A37" s="9" t="s">
        <v>8354</v>
      </c>
      <c r="B37" s="10">
        <v>60</v>
      </c>
      <c r="C37" s="10"/>
      <c r="D37" s="10"/>
      <c r="E37" s="10"/>
      <c r="F37" s="10">
        <v>60</v>
      </c>
    </row>
    <row r="38" spans="1:6" x14ac:dyDescent="0.25">
      <c r="A38" s="9" t="s">
        <v>8355</v>
      </c>
      <c r="B38" s="10">
        <v>34</v>
      </c>
      <c r="C38" s="10"/>
      <c r="D38" s="10"/>
      <c r="E38" s="10">
        <v>6</v>
      </c>
      <c r="F38" s="10">
        <v>40</v>
      </c>
    </row>
    <row r="39" spans="1:6" x14ac:dyDescent="0.25">
      <c r="A39" s="9" t="s">
        <v>8356</v>
      </c>
      <c r="B39" s="10">
        <v>40</v>
      </c>
      <c r="C39" s="10">
        <v>2</v>
      </c>
      <c r="D39" s="10">
        <v>18</v>
      </c>
      <c r="E39" s="10"/>
      <c r="F39" s="10">
        <v>60</v>
      </c>
    </row>
    <row r="40" spans="1:6" x14ac:dyDescent="0.25">
      <c r="A40" s="9" t="s">
        <v>8357</v>
      </c>
      <c r="B40" s="10">
        <v>85</v>
      </c>
      <c r="C40" s="10">
        <v>80</v>
      </c>
      <c r="D40" s="10">
        <v>17</v>
      </c>
      <c r="E40" s="10">
        <v>5</v>
      </c>
      <c r="F40" s="10">
        <v>187</v>
      </c>
    </row>
    <row r="41" spans="1:6" x14ac:dyDescent="0.25">
      <c r="A41" s="9" t="s">
        <v>8358</v>
      </c>
      <c r="B41" s="10">
        <v>80</v>
      </c>
      <c r="C41" s="10"/>
      <c r="D41" s="10"/>
      <c r="E41" s="10"/>
      <c r="F41" s="10">
        <v>80</v>
      </c>
    </row>
    <row r="42" spans="1:6" x14ac:dyDescent="0.25">
      <c r="A42" s="9" t="s">
        <v>8359</v>
      </c>
      <c r="B42" s="10">
        <v>60</v>
      </c>
      <c r="C42" s="10"/>
      <c r="D42" s="10"/>
      <c r="E42" s="10"/>
      <c r="F42" s="10">
        <v>60</v>
      </c>
    </row>
    <row r="43" spans="1:6" x14ac:dyDescent="0.25">
      <c r="A43" s="9" t="s">
        <v>8360</v>
      </c>
      <c r="B43" s="10"/>
      <c r="C43" s="10">
        <v>47</v>
      </c>
      <c r="D43" s="10">
        <v>10</v>
      </c>
      <c r="E43" s="10"/>
      <c r="F43" s="10">
        <v>57</v>
      </c>
    </row>
    <row r="44" spans="1:6" x14ac:dyDescent="0.25">
      <c r="A44" s="9" t="s">
        <v>8361</v>
      </c>
      <c r="B44" s="10"/>
      <c r="C44" s="10">
        <v>100</v>
      </c>
      <c r="D44" s="10"/>
      <c r="E44" s="10"/>
      <c r="F44" s="10">
        <v>100</v>
      </c>
    </row>
    <row r="45" spans="1:6" x14ac:dyDescent="0.25">
      <c r="A45" s="9" t="s">
        <v>8362</v>
      </c>
      <c r="B45" s="10">
        <v>20</v>
      </c>
      <c r="C45" s="10">
        <v>120</v>
      </c>
      <c r="D45" s="10">
        <v>60</v>
      </c>
      <c r="E45" s="10"/>
      <c r="F45" s="10">
        <v>200</v>
      </c>
    </row>
    <row r="46" spans="1:6" x14ac:dyDescent="0.25">
      <c r="A46" s="9" t="s">
        <v>8363</v>
      </c>
      <c r="B46" s="10"/>
      <c r="C46" s="10">
        <v>60</v>
      </c>
      <c r="D46" s="10">
        <v>100</v>
      </c>
      <c r="E46" s="10"/>
      <c r="F46" s="10">
        <v>160</v>
      </c>
    </row>
    <row r="47" spans="1:6" x14ac:dyDescent="0.25">
      <c r="A47" s="9" t="s">
        <v>8364</v>
      </c>
      <c r="B47" s="10"/>
      <c r="C47" s="10"/>
      <c r="D47" s="10">
        <v>20</v>
      </c>
      <c r="E47" s="10"/>
      <c r="F47" s="10">
        <v>20</v>
      </c>
    </row>
    <row r="48" spans="1:6" x14ac:dyDescent="0.25">
      <c r="A48" s="9" t="s">
        <v>8321</v>
      </c>
      <c r="B48" s="10">
        <v>2185</v>
      </c>
      <c r="C48" s="10">
        <v>1530</v>
      </c>
      <c r="D48" s="10">
        <v>349</v>
      </c>
      <c r="E48" s="10">
        <v>50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EFEF1-63DF-4F59-B95D-98D9945FE681}">
  <dimension ref="A1:E18"/>
  <sheetViews>
    <sheetView workbookViewId="0">
      <selection activeCell="I31" sqref="H30:I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8310</v>
      </c>
    </row>
    <row r="2" spans="1:5" x14ac:dyDescent="0.25">
      <c r="A2" s="8" t="s">
        <v>8379</v>
      </c>
      <c r="B2" t="s">
        <v>8310</v>
      </c>
    </row>
    <row r="4" spans="1:5" x14ac:dyDescent="0.25">
      <c r="A4" s="8" t="s">
        <v>8323</v>
      </c>
      <c r="B4" s="8" t="s">
        <v>8322</v>
      </c>
    </row>
    <row r="5" spans="1:5" x14ac:dyDescent="0.25">
      <c r="A5" s="8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5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2" t="s">
        <v>8321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DF02-877A-48A4-9442-49DC822EBF98}">
  <dimension ref="A1:H14"/>
  <sheetViews>
    <sheetView topLeftCell="A2" workbookViewId="0">
      <selection activeCell="K9" sqref="K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idden="1" x14ac:dyDescent="0.25">
      <c r="B1" t="s">
        <v>8219</v>
      </c>
      <c r="C1" t="s">
        <v>8400</v>
      </c>
      <c r="D1" t="s">
        <v>8220</v>
      </c>
    </row>
    <row r="2" spans="1:8" x14ac:dyDescent="0.25">
      <c r="A2" t="s">
        <v>8380</v>
      </c>
      <c r="B2" t="s">
        <v>8381</v>
      </c>
      <c r="C2" t="s">
        <v>8382</v>
      </c>
      <c r="D2" t="s">
        <v>8383</v>
      </c>
      <c r="E2" t="s">
        <v>8384</v>
      </c>
      <c r="F2" t="s">
        <v>8387</v>
      </c>
      <c r="G2" t="s">
        <v>8385</v>
      </c>
      <c r="H2" t="s">
        <v>8386</v>
      </c>
    </row>
    <row r="3" spans="1:8" x14ac:dyDescent="0.25">
      <c r="A3" t="s">
        <v>8399</v>
      </c>
      <c r="B3">
        <f>COUNTIFS(Sheet1!$F:$F,B$1,Sheet1!$D:$D,"&lt;1000")</f>
        <v>322</v>
      </c>
      <c r="C3">
        <f>COUNTIFS(Sheet1!$F:$F,C$1,Sheet1!$D:$D,"&lt;1000")</f>
        <v>113</v>
      </c>
      <c r="D3">
        <f>COUNTIFS(Sheet1!$F:$F,D$1,Sheet1!$D:$D,"&lt;1000")</f>
        <v>18</v>
      </c>
      <c r="E3">
        <f>SUM(B3:D3)</f>
        <v>453</v>
      </c>
      <c r="F3" s="13">
        <f>B3/$E3</f>
        <v>0.71081677704194257</v>
      </c>
      <c r="G3" s="13">
        <f t="shared" ref="G3:H3" si="0">C3/$E3</f>
        <v>0.24944812362030905</v>
      </c>
      <c r="H3" s="13">
        <f t="shared" si="0"/>
        <v>3.9735099337748346E-2</v>
      </c>
    </row>
    <row r="4" spans="1:8" x14ac:dyDescent="0.25">
      <c r="A4" t="s">
        <v>8388</v>
      </c>
      <c r="B4">
        <f>COUNTIFS(Sheet1!$F:$F,B$1,Sheet1!$D:$D,"&gt;=1000",Sheet1!$D:$D,"&lt;5000")</f>
        <v>932</v>
      </c>
      <c r="C4">
        <f>COUNTIFS(Sheet1!$F:$F,C$1,Sheet1!$D:$D,"&gt;=1000",Sheet1!$D:$D,"&lt;5000")</f>
        <v>420</v>
      </c>
      <c r="D4">
        <f>COUNTIFS(Sheet1!$F:$F,D$1,Sheet1!$D:$D,"&gt;=1000",Sheet1!$D:$D,"&lt;5000")</f>
        <v>60</v>
      </c>
      <c r="E4">
        <f t="shared" ref="E4:E14" si="1">SUM(B4:D4)</f>
        <v>1412</v>
      </c>
      <c r="F4" s="13">
        <f t="shared" ref="F4:F14" si="2">B4/$E4</f>
        <v>0.66005665722379603</v>
      </c>
      <c r="G4" s="13">
        <f t="shared" ref="G4:G14" si="3">C4/$E4</f>
        <v>0.29745042492917845</v>
      </c>
      <c r="H4" s="13">
        <f t="shared" ref="H4:H14" si="4">D4/$E4</f>
        <v>4.2492917847025496E-2</v>
      </c>
    </row>
    <row r="5" spans="1:8" x14ac:dyDescent="0.25">
      <c r="A5" t="s">
        <v>8389</v>
      </c>
      <c r="B5">
        <f>COUNTIFS(Sheet1!$F:$F,B$1,Sheet1!$D:$D,"&gt;=5000",Sheet1!$D:$D,"&lt;10000")</f>
        <v>381</v>
      </c>
      <c r="C5">
        <f>COUNTIFS(Sheet1!$F:$F,C$1,Sheet1!$D:$D,"&gt;=5000",Sheet1!$D:$D,"&lt;10000")</f>
        <v>283</v>
      </c>
      <c r="D5">
        <f>COUNTIFS(Sheet1!$F:$F,D$1,Sheet1!$D:$D,"&gt;=5000",Sheet1!$D:$D,"&lt;10000")</f>
        <v>52</v>
      </c>
      <c r="E5">
        <f t="shared" si="1"/>
        <v>716</v>
      </c>
      <c r="F5" s="13">
        <f t="shared" si="2"/>
        <v>0.53212290502793291</v>
      </c>
      <c r="G5" s="13">
        <f t="shared" si="3"/>
        <v>0.39525139664804471</v>
      </c>
      <c r="H5" s="13">
        <f t="shared" si="4"/>
        <v>7.2625698324022353E-2</v>
      </c>
    </row>
    <row r="6" spans="1:8" x14ac:dyDescent="0.25">
      <c r="A6" t="s">
        <v>8390</v>
      </c>
      <c r="B6">
        <f>COUNTIFS(Sheet1!$F:$F,B$1,Sheet1!$D:$D,"&gt;=10000",Sheet1!$D:$D,"&lt;15000")</f>
        <v>168</v>
      </c>
      <c r="C6">
        <f>COUNTIFS(Sheet1!$F:$F,C$1,Sheet1!$D:$D,"&gt;=10000",Sheet1!$D:$D,"&lt;15000")</f>
        <v>144</v>
      </c>
      <c r="D6">
        <f>COUNTIFS(Sheet1!$F:$F,D$1,Sheet1!$D:$D,"&gt;=10000",Sheet1!$D:$D,"&lt;15000")</f>
        <v>40</v>
      </c>
      <c r="E6">
        <f t="shared" si="1"/>
        <v>352</v>
      </c>
      <c r="F6" s="13">
        <f t="shared" si="2"/>
        <v>0.47727272727272729</v>
      </c>
      <c r="G6" s="13">
        <f t="shared" si="3"/>
        <v>0.40909090909090912</v>
      </c>
      <c r="H6" s="13">
        <f t="shared" si="4"/>
        <v>0.11363636363636363</v>
      </c>
    </row>
    <row r="7" spans="1:8" x14ac:dyDescent="0.25">
      <c r="A7" t="s">
        <v>8391</v>
      </c>
      <c r="B7">
        <f>COUNTIFS(Sheet1!$F:$F,B$1,Sheet1!$D:$D,"&gt;=15000",Sheet1!$D:$D,"&lt;20000")</f>
        <v>94</v>
      </c>
      <c r="C7">
        <f>COUNTIFS(Sheet1!$F:$F,C$1,Sheet1!$D:$D,"&gt;=15000",Sheet1!$D:$D,"&lt;20000")</f>
        <v>90</v>
      </c>
      <c r="D7">
        <f>COUNTIFS(Sheet1!$F:$F,D$1,Sheet1!$D:$D,"&gt;=15000",Sheet1!$D:$D,"&lt;20000")</f>
        <v>17</v>
      </c>
      <c r="E7">
        <f t="shared" si="1"/>
        <v>201</v>
      </c>
      <c r="F7" s="13">
        <f t="shared" si="2"/>
        <v>0.46766169154228854</v>
      </c>
      <c r="G7" s="13">
        <f t="shared" si="3"/>
        <v>0.44776119402985076</v>
      </c>
      <c r="H7" s="13">
        <f t="shared" si="4"/>
        <v>8.45771144278607E-2</v>
      </c>
    </row>
    <row r="8" spans="1:8" x14ac:dyDescent="0.25">
      <c r="A8" t="s">
        <v>8392</v>
      </c>
      <c r="B8">
        <f>COUNTIFS(Sheet1!$F:$F,B$1,Sheet1!$D:$D,"&gt;=20000",Sheet1!$D:$D,"&lt;25000")</f>
        <v>62</v>
      </c>
      <c r="C8">
        <f>COUNTIFS(Sheet1!$F:$F,C$1,Sheet1!$D:$D,"&gt;=20000",Sheet1!$D:$D,"&lt;25000")</f>
        <v>72</v>
      </c>
      <c r="D8">
        <f>COUNTIFS(Sheet1!$F:$F,D$1,Sheet1!$D:$D,"&gt;=20000",Sheet1!$D:$D,"&lt;25000")</f>
        <v>14</v>
      </c>
      <c r="E8">
        <f t="shared" si="1"/>
        <v>148</v>
      </c>
      <c r="F8" s="13">
        <f t="shared" si="2"/>
        <v>0.41891891891891891</v>
      </c>
      <c r="G8" s="13">
        <f t="shared" si="3"/>
        <v>0.48648648648648651</v>
      </c>
      <c r="H8" s="13">
        <f t="shared" si="4"/>
        <v>9.45945945945946E-2</v>
      </c>
    </row>
    <row r="9" spans="1:8" x14ac:dyDescent="0.25">
      <c r="A9" t="s">
        <v>8393</v>
      </c>
      <c r="B9">
        <f>COUNTIFS(Sheet1!$F:$F,B$1,Sheet1!$D:$D,"&gt;=25000",Sheet1!$D:$D,"&lt;30000")</f>
        <v>55</v>
      </c>
      <c r="C9">
        <f>COUNTIFS(Sheet1!$F:$F,C$1,Sheet1!$D:$D,"&gt;=25000",Sheet1!$D:$D,"&lt;30000")</f>
        <v>64</v>
      </c>
      <c r="D9">
        <f>COUNTIFS(Sheet1!$F:$F,D$1,Sheet1!$D:$D,"&gt;=25000",Sheet1!$D:$D,"&lt;30000")</f>
        <v>18</v>
      </c>
      <c r="E9">
        <f t="shared" si="1"/>
        <v>137</v>
      </c>
      <c r="F9" s="13">
        <f t="shared" si="2"/>
        <v>0.40145985401459855</v>
      </c>
      <c r="G9" s="13">
        <f t="shared" si="3"/>
        <v>0.46715328467153283</v>
      </c>
      <c r="H9" s="13">
        <f t="shared" si="4"/>
        <v>0.13138686131386862</v>
      </c>
    </row>
    <row r="10" spans="1:8" x14ac:dyDescent="0.25">
      <c r="A10" t="s">
        <v>8394</v>
      </c>
      <c r="B10">
        <f>COUNTIFS(Sheet1!$F:$F,B$1,Sheet1!$D:$D,"&gt;=30000",Sheet1!$D:$D,"&lt;35000")</f>
        <v>32</v>
      </c>
      <c r="C10">
        <f>COUNTIFS(Sheet1!$F:$F,C$1,Sheet1!$D:$D,"&gt;=30000",Sheet1!$D:$D,"&lt;35000")</f>
        <v>37</v>
      </c>
      <c r="D10">
        <f>COUNTIFS(Sheet1!$F:$F,D$1,Sheet1!$D:$D,"&gt;=30000",Sheet1!$D:$D,"&lt;35000")</f>
        <v>13</v>
      </c>
      <c r="E10">
        <f t="shared" si="1"/>
        <v>82</v>
      </c>
      <c r="F10" s="13">
        <f t="shared" si="2"/>
        <v>0.3902439024390244</v>
      </c>
      <c r="G10" s="13">
        <f t="shared" si="3"/>
        <v>0.45121951219512196</v>
      </c>
      <c r="H10" s="13">
        <f t="shared" si="4"/>
        <v>0.15853658536585366</v>
      </c>
    </row>
    <row r="11" spans="1:8" x14ac:dyDescent="0.25">
      <c r="A11" t="s">
        <v>8395</v>
      </c>
      <c r="B11">
        <f>COUNTIFS(Sheet1!$F:$F,B$1,Sheet1!$D:$D,"&gt;=35000",Sheet1!$D:$D,"&lt;40000")</f>
        <v>26</v>
      </c>
      <c r="C11">
        <f>COUNTIFS(Sheet1!$F:$F,C$1,Sheet1!$D:$D,"&gt;=35000",Sheet1!$D:$D,"&lt;40000")</f>
        <v>22</v>
      </c>
      <c r="D11">
        <f>COUNTIFS(Sheet1!$F:$F,D$1,Sheet1!$D:$D,"&gt;=35000",Sheet1!$D:$D,"&lt;40000")</f>
        <v>7</v>
      </c>
      <c r="E11">
        <f t="shared" si="1"/>
        <v>55</v>
      </c>
      <c r="F11" s="13">
        <f t="shared" si="2"/>
        <v>0.47272727272727272</v>
      </c>
      <c r="G11" s="13">
        <f t="shared" si="3"/>
        <v>0.4</v>
      </c>
      <c r="H11" s="13">
        <f t="shared" si="4"/>
        <v>0.12727272727272726</v>
      </c>
    </row>
    <row r="12" spans="1:8" x14ac:dyDescent="0.25">
      <c r="A12" t="s">
        <v>8396</v>
      </c>
      <c r="B12">
        <f>COUNTIFS(Sheet1!$F:$F,B$1,Sheet1!$D:$D,"&gt;=40000",Sheet1!$D:$D,"&lt;45000")</f>
        <v>21</v>
      </c>
      <c r="C12">
        <f>COUNTIFS(Sheet1!$F:$F,C$1,Sheet1!$D:$D,"&gt;=40000",Sheet1!$D:$D,"&lt;45000")</f>
        <v>16</v>
      </c>
      <c r="D12">
        <f>COUNTIFS(Sheet1!$F:$F,D$1,Sheet1!$D:$D,"&gt;=40000",Sheet1!$D:$D,"&lt;45000")</f>
        <v>6</v>
      </c>
      <c r="E12">
        <f t="shared" si="1"/>
        <v>43</v>
      </c>
      <c r="F12" s="13">
        <f t="shared" si="2"/>
        <v>0.48837209302325579</v>
      </c>
      <c r="G12" s="13">
        <f t="shared" si="3"/>
        <v>0.37209302325581395</v>
      </c>
      <c r="H12" s="13">
        <f t="shared" si="4"/>
        <v>0.13953488372093023</v>
      </c>
    </row>
    <row r="13" spans="1:8" x14ac:dyDescent="0.25">
      <c r="A13" t="s">
        <v>8397</v>
      </c>
      <c r="B13">
        <f>COUNTIFS(Sheet1!$F:$F,B$1,Sheet1!$D:$D,"&gt;=45000",Sheet1!$D:$D,"&lt;50000")</f>
        <v>6</v>
      </c>
      <c r="C13">
        <f>COUNTIFS(Sheet1!$F:$F,C$1,Sheet1!$D:$D,"&gt;=45000",Sheet1!$D:$D,"&lt;50000")</f>
        <v>11</v>
      </c>
      <c r="D13">
        <f>COUNTIFS(Sheet1!$F:$F,D$1,Sheet1!$D:$D,"&gt;=45000",Sheet1!$D:$D,"&lt;50000")</f>
        <v>4</v>
      </c>
      <c r="E13">
        <f t="shared" si="1"/>
        <v>21</v>
      </c>
      <c r="F13" s="13">
        <f t="shared" si="2"/>
        <v>0.2857142857142857</v>
      </c>
      <c r="G13" s="13">
        <f t="shared" si="3"/>
        <v>0.52380952380952384</v>
      </c>
      <c r="H13" s="13">
        <f t="shared" si="4"/>
        <v>0.19047619047619047</v>
      </c>
    </row>
    <row r="14" spans="1:8" x14ac:dyDescent="0.25">
      <c r="A14" t="s">
        <v>8398</v>
      </c>
      <c r="B14">
        <f>COUNTIFS(Sheet1!$F:$F,B$1,Sheet1!$D:$D,"&gt;=50000")</f>
        <v>86</v>
      </c>
      <c r="C14">
        <f>COUNTIFS(Sheet1!$F:$F,C$1,Sheet1!$D:$D,"&gt;=50000")</f>
        <v>258</v>
      </c>
      <c r="D14">
        <f>COUNTIFS(Sheet1!$F:$F,D$1,Sheet1!$D:$D,"&gt;=50000")</f>
        <v>100</v>
      </c>
      <c r="E14">
        <f t="shared" si="1"/>
        <v>444</v>
      </c>
      <c r="F14" s="13">
        <f t="shared" si="2"/>
        <v>0.19369369369369369</v>
      </c>
      <c r="G14" s="13">
        <f t="shared" si="3"/>
        <v>0.58108108108108103</v>
      </c>
      <c r="H14" s="13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B0FB1-3B1F-4706-B89A-13FAAE45F879}">
  <dimension ref="A1:N1531"/>
  <sheetViews>
    <sheetView tabSelected="1" workbookViewId="0">
      <selection activeCell="N9" sqref="N9"/>
    </sheetView>
  </sheetViews>
  <sheetFormatPr defaultRowHeight="15" x14ac:dyDescent="0.25"/>
  <cols>
    <col min="9" max="9" width="18.140625" bestFit="1" customWidth="1"/>
    <col min="10" max="10" width="10.140625" bestFit="1" customWidth="1"/>
    <col min="14" max="14" width="126.7109375" bestFit="1" customWidth="1"/>
  </cols>
  <sheetData>
    <row r="1" spans="1:14" x14ac:dyDescent="0.25">
      <c r="A1" s="14" t="s">
        <v>8401</v>
      </c>
      <c r="B1" s="14" t="s">
        <v>8402</v>
      </c>
      <c r="C1" s="14"/>
      <c r="D1" s="14" t="s">
        <v>8401</v>
      </c>
      <c r="E1" s="14" t="s">
        <v>8402</v>
      </c>
      <c r="J1" t="s">
        <v>8404</v>
      </c>
      <c r="K1" t="s">
        <v>8400</v>
      </c>
    </row>
    <row r="2" spans="1:14" x14ac:dyDescent="0.25">
      <c r="A2" t="s">
        <v>8219</v>
      </c>
      <c r="B2">
        <v>182</v>
      </c>
      <c r="D2" t="s">
        <v>8221</v>
      </c>
      <c r="E2">
        <v>0</v>
      </c>
      <c r="I2" t="s">
        <v>8403</v>
      </c>
      <c r="J2">
        <f>AVERAGE(Successful)</f>
        <v>153.70795107033638</v>
      </c>
      <c r="K2">
        <f>AVERAGE(Failed)</f>
        <v>17.709803921568628</v>
      </c>
      <c r="N2" s="15" t="s">
        <v>8410</v>
      </c>
    </row>
    <row r="3" spans="1:14" x14ac:dyDescent="0.25">
      <c r="A3" t="s">
        <v>8219</v>
      </c>
      <c r="B3">
        <v>79</v>
      </c>
      <c r="D3" t="s">
        <v>8221</v>
      </c>
      <c r="E3">
        <v>1</v>
      </c>
      <c r="I3" t="s">
        <v>8405</v>
      </c>
      <c r="J3">
        <f>MEDIAN(Successful)</f>
        <v>75.5</v>
      </c>
      <c r="K3">
        <f>MEDIAN(Failed)</f>
        <v>4</v>
      </c>
    </row>
    <row r="4" spans="1:14" x14ac:dyDescent="0.25">
      <c r="A4" t="s">
        <v>8219</v>
      </c>
      <c r="B4">
        <v>35</v>
      </c>
      <c r="D4" t="s">
        <v>8221</v>
      </c>
      <c r="E4">
        <v>10</v>
      </c>
      <c r="I4" t="s">
        <v>8406</v>
      </c>
      <c r="J4">
        <f>MIN(Successful)</f>
        <v>1</v>
      </c>
      <c r="K4">
        <f>MIN(Failed)</f>
        <v>0</v>
      </c>
    </row>
    <row r="5" spans="1:14" x14ac:dyDescent="0.25">
      <c r="A5" t="s">
        <v>8219</v>
      </c>
      <c r="B5">
        <v>150</v>
      </c>
      <c r="D5" t="s">
        <v>8221</v>
      </c>
      <c r="E5">
        <v>0</v>
      </c>
      <c r="I5" t="s">
        <v>8407</v>
      </c>
      <c r="J5">
        <f>MAX(Successful)</f>
        <v>2602</v>
      </c>
      <c r="K5">
        <f>MAX(Failed)</f>
        <v>1293</v>
      </c>
      <c r="N5" s="15" t="s">
        <v>8411</v>
      </c>
    </row>
    <row r="6" spans="1:14" x14ac:dyDescent="0.25">
      <c r="A6" t="s">
        <v>8219</v>
      </c>
      <c r="B6">
        <v>284</v>
      </c>
      <c r="D6" t="s">
        <v>8221</v>
      </c>
      <c r="E6">
        <v>7</v>
      </c>
      <c r="I6" t="s">
        <v>8408</v>
      </c>
      <c r="J6">
        <f>_xlfn.VAR.P(Successful)</f>
        <v>65264.607367973142</v>
      </c>
      <c r="K6">
        <f>_xlfn.VAR.P(Failed)</f>
        <v>3773.2216685890044</v>
      </c>
    </row>
    <row r="7" spans="1:14" x14ac:dyDescent="0.25">
      <c r="A7" t="s">
        <v>8219</v>
      </c>
      <c r="B7">
        <v>47</v>
      </c>
      <c r="D7" t="s">
        <v>8221</v>
      </c>
      <c r="E7">
        <v>0</v>
      </c>
      <c r="I7" t="s">
        <v>8409</v>
      </c>
      <c r="J7">
        <f>_xlfn.STDEV.P(Successful)</f>
        <v>255.46938636160135</v>
      </c>
      <c r="K7">
        <f>_xlfn.STDEV.P(Failed)</f>
        <v>61.426555076684906</v>
      </c>
    </row>
    <row r="8" spans="1:14" x14ac:dyDescent="0.25">
      <c r="A8" t="s">
        <v>8219</v>
      </c>
      <c r="B8">
        <v>58</v>
      </c>
      <c r="D8" t="s">
        <v>8221</v>
      </c>
      <c r="E8">
        <v>1</v>
      </c>
    </row>
    <row r="9" spans="1:14" x14ac:dyDescent="0.25">
      <c r="A9" t="s">
        <v>8219</v>
      </c>
      <c r="B9">
        <v>57</v>
      </c>
      <c r="D9" t="s">
        <v>8221</v>
      </c>
      <c r="E9">
        <v>2</v>
      </c>
    </row>
    <row r="10" spans="1:14" x14ac:dyDescent="0.25">
      <c r="A10" t="s">
        <v>8219</v>
      </c>
      <c r="B10">
        <v>12</v>
      </c>
      <c r="D10" t="s">
        <v>8221</v>
      </c>
      <c r="E10">
        <v>3</v>
      </c>
    </row>
    <row r="11" spans="1:14" x14ac:dyDescent="0.25">
      <c r="A11" t="s">
        <v>8219</v>
      </c>
      <c r="B11">
        <v>20</v>
      </c>
      <c r="D11" t="s">
        <v>8221</v>
      </c>
      <c r="E11">
        <v>10</v>
      </c>
    </row>
    <row r="12" spans="1:14" x14ac:dyDescent="0.25">
      <c r="A12" t="s">
        <v>8219</v>
      </c>
      <c r="B12">
        <v>19</v>
      </c>
      <c r="D12" t="s">
        <v>8221</v>
      </c>
      <c r="E12">
        <v>10</v>
      </c>
    </row>
    <row r="13" spans="1:14" x14ac:dyDescent="0.25">
      <c r="A13" t="s">
        <v>8219</v>
      </c>
      <c r="B13">
        <v>75</v>
      </c>
      <c r="D13" t="s">
        <v>8221</v>
      </c>
      <c r="E13">
        <v>1</v>
      </c>
    </row>
    <row r="14" spans="1:14" x14ac:dyDescent="0.25">
      <c r="A14" t="s">
        <v>8219</v>
      </c>
      <c r="B14">
        <v>827</v>
      </c>
      <c r="D14" t="s">
        <v>8221</v>
      </c>
      <c r="E14">
        <v>0</v>
      </c>
    </row>
    <row r="15" spans="1:14" x14ac:dyDescent="0.25">
      <c r="A15" t="s">
        <v>8219</v>
      </c>
      <c r="B15">
        <v>51</v>
      </c>
      <c r="D15" t="s">
        <v>8221</v>
      </c>
      <c r="E15">
        <v>0</v>
      </c>
    </row>
    <row r="16" spans="1:14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D656" t="s">
        <v>8221</v>
      </c>
      <c r="E656">
        <v>1</v>
      </c>
    </row>
    <row r="657" spans="4:5" x14ac:dyDescent="0.25">
      <c r="D657" t="s">
        <v>8221</v>
      </c>
      <c r="E657">
        <v>6</v>
      </c>
    </row>
    <row r="658" spans="4:5" x14ac:dyDescent="0.25">
      <c r="D658" t="s">
        <v>8221</v>
      </c>
      <c r="E658">
        <v>7</v>
      </c>
    </row>
    <row r="659" spans="4:5" x14ac:dyDescent="0.25">
      <c r="D659" t="s">
        <v>8221</v>
      </c>
      <c r="E659">
        <v>0</v>
      </c>
    </row>
    <row r="660" spans="4:5" x14ac:dyDescent="0.25">
      <c r="D660" t="s">
        <v>8221</v>
      </c>
      <c r="E660">
        <v>16</v>
      </c>
    </row>
    <row r="661" spans="4:5" x14ac:dyDescent="0.25">
      <c r="D661" t="s">
        <v>8221</v>
      </c>
      <c r="E661">
        <v>0</v>
      </c>
    </row>
    <row r="662" spans="4:5" x14ac:dyDescent="0.25">
      <c r="D662" t="s">
        <v>8221</v>
      </c>
      <c r="E662">
        <v>0</v>
      </c>
    </row>
    <row r="663" spans="4:5" x14ac:dyDescent="0.25">
      <c r="D663" t="s">
        <v>8221</v>
      </c>
      <c r="E663">
        <v>0</v>
      </c>
    </row>
    <row r="664" spans="4:5" x14ac:dyDescent="0.25">
      <c r="D664" t="s">
        <v>8221</v>
      </c>
      <c r="E664">
        <v>12</v>
      </c>
    </row>
    <row r="665" spans="4:5" x14ac:dyDescent="0.25">
      <c r="D665" t="s">
        <v>8221</v>
      </c>
      <c r="E665">
        <v>1</v>
      </c>
    </row>
    <row r="666" spans="4:5" x14ac:dyDescent="0.25">
      <c r="D666" t="s">
        <v>8221</v>
      </c>
      <c r="E666">
        <v>3</v>
      </c>
    </row>
    <row r="667" spans="4:5" x14ac:dyDescent="0.25">
      <c r="D667" t="s">
        <v>8221</v>
      </c>
      <c r="E667">
        <v>1</v>
      </c>
    </row>
    <row r="668" spans="4:5" x14ac:dyDescent="0.25">
      <c r="D668" t="s">
        <v>8221</v>
      </c>
      <c r="E668">
        <v>4</v>
      </c>
    </row>
    <row r="669" spans="4:5" x14ac:dyDescent="0.25">
      <c r="D669" t="s">
        <v>8221</v>
      </c>
      <c r="E669">
        <v>1</v>
      </c>
    </row>
    <row r="670" spans="4:5" x14ac:dyDescent="0.25">
      <c r="D670" t="s">
        <v>8221</v>
      </c>
      <c r="E670">
        <v>3</v>
      </c>
    </row>
    <row r="671" spans="4:5" x14ac:dyDescent="0.25">
      <c r="D671" t="s">
        <v>8221</v>
      </c>
      <c r="E671">
        <v>1</v>
      </c>
    </row>
    <row r="672" spans="4:5" x14ac:dyDescent="0.25">
      <c r="D672" t="s">
        <v>8221</v>
      </c>
      <c r="E672">
        <v>0</v>
      </c>
    </row>
    <row r="673" spans="4:5" x14ac:dyDescent="0.25">
      <c r="D673" t="s">
        <v>8221</v>
      </c>
      <c r="E673">
        <v>12</v>
      </c>
    </row>
    <row r="674" spans="4:5" x14ac:dyDescent="0.25">
      <c r="D674" t="s">
        <v>8221</v>
      </c>
      <c r="E674">
        <v>0</v>
      </c>
    </row>
    <row r="675" spans="4:5" x14ac:dyDescent="0.25">
      <c r="D675" t="s">
        <v>8221</v>
      </c>
      <c r="E675">
        <v>1</v>
      </c>
    </row>
    <row r="676" spans="4:5" x14ac:dyDescent="0.25">
      <c r="D676" t="s">
        <v>8221</v>
      </c>
      <c r="E676">
        <v>0</v>
      </c>
    </row>
    <row r="677" spans="4:5" x14ac:dyDescent="0.25">
      <c r="D677" t="s">
        <v>8221</v>
      </c>
      <c r="E677">
        <v>0</v>
      </c>
    </row>
    <row r="678" spans="4:5" x14ac:dyDescent="0.25">
      <c r="D678" t="s">
        <v>8221</v>
      </c>
      <c r="E678">
        <v>2</v>
      </c>
    </row>
    <row r="679" spans="4:5" x14ac:dyDescent="0.25">
      <c r="D679" t="s">
        <v>8221</v>
      </c>
      <c r="E679">
        <v>92</v>
      </c>
    </row>
    <row r="680" spans="4:5" x14ac:dyDescent="0.25">
      <c r="D680" t="s">
        <v>8221</v>
      </c>
      <c r="E680">
        <v>0</v>
      </c>
    </row>
    <row r="681" spans="4:5" x14ac:dyDescent="0.25">
      <c r="D681" t="s">
        <v>8221</v>
      </c>
      <c r="E681">
        <v>3</v>
      </c>
    </row>
    <row r="682" spans="4:5" x14ac:dyDescent="0.25">
      <c r="D682" t="s">
        <v>8221</v>
      </c>
      <c r="E682">
        <v>10</v>
      </c>
    </row>
    <row r="683" spans="4:5" x14ac:dyDescent="0.25">
      <c r="D683" t="s">
        <v>8221</v>
      </c>
      <c r="E683">
        <v>7</v>
      </c>
    </row>
    <row r="684" spans="4:5" x14ac:dyDescent="0.25">
      <c r="D684" t="s">
        <v>8221</v>
      </c>
      <c r="E684">
        <v>3</v>
      </c>
    </row>
    <row r="685" spans="4:5" x14ac:dyDescent="0.25">
      <c r="D685" t="s">
        <v>8221</v>
      </c>
      <c r="E685">
        <v>0</v>
      </c>
    </row>
    <row r="686" spans="4:5" x14ac:dyDescent="0.25">
      <c r="D686" t="s">
        <v>8221</v>
      </c>
      <c r="E686">
        <v>1</v>
      </c>
    </row>
    <row r="687" spans="4:5" x14ac:dyDescent="0.25">
      <c r="D687" t="s">
        <v>8221</v>
      </c>
      <c r="E687">
        <v>0</v>
      </c>
    </row>
    <row r="688" spans="4:5" x14ac:dyDescent="0.25">
      <c r="D688" t="s">
        <v>8221</v>
      </c>
      <c r="E688">
        <v>9</v>
      </c>
    </row>
    <row r="689" spans="4:5" x14ac:dyDescent="0.25">
      <c r="D689" t="s">
        <v>8221</v>
      </c>
      <c r="E689">
        <v>2</v>
      </c>
    </row>
    <row r="690" spans="4:5" x14ac:dyDescent="0.25">
      <c r="D690" t="s">
        <v>8221</v>
      </c>
      <c r="E690">
        <v>1</v>
      </c>
    </row>
    <row r="691" spans="4:5" x14ac:dyDescent="0.25">
      <c r="D691" t="s">
        <v>8221</v>
      </c>
      <c r="E691">
        <v>2</v>
      </c>
    </row>
    <row r="692" spans="4:5" x14ac:dyDescent="0.25">
      <c r="D692" t="s">
        <v>8221</v>
      </c>
      <c r="E692">
        <v>11</v>
      </c>
    </row>
    <row r="693" spans="4:5" x14ac:dyDescent="0.25">
      <c r="D693" t="s">
        <v>8221</v>
      </c>
      <c r="E693">
        <v>0</v>
      </c>
    </row>
    <row r="694" spans="4:5" x14ac:dyDescent="0.25">
      <c r="D694" t="s">
        <v>8221</v>
      </c>
      <c r="E694">
        <v>0</v>
      </c>
    </row>
    <row r="695" spans="4:5" x14ac:dyDescent="0.25">
      <c r="D695" t="s">
        <v>8221</v>
      </c>
      <c r="E695">
        <v>9</v>
      </c>
    </row>
    <row r="696" spans="4:5" x14ac:dyDescent="0.25">
      <c r="D696" t="s">
        <v>8221</v>
      </c>
      <c r="E696">
        <v>0</v>
      </c>
    </row>
    <row r="697" spans="4:5" x14ac:dyDescent="0.25">
      <c r="D697" t="s">
        <v>8221</v>
      </c>
      <c r="E697">
        <v>4</v>
      </c>
    </row>
    <row r="698" spans="4:5" x14ac:dyDescent="0.25">
      <c r="D698" t="s">
        <v>8221</v>
      </c>
      <c r="E698">
        <v>1</v>
      </c>
    </row>
    <row r="699" spans="4:5" x14ac:dyDescent="0.25">
      <c r="D699" t="s">
        <v>8221</v>
      </c>
      <c r="E699">
        <v>2</v>
      </c>
    </row>
    <row r="700" spans="4:5" x14ac:dyDescent="0.25">
      <c r="D700" t="s">
        <v>8221</v>
      </c>
      <c r="E700">
        <v>0</v>
      </c>
    </row>
    <row r="701" spans="4:5" x14ac:dyDescent="0.25">
      <c r="D701" t="s">
        <v>8221</v>
      </c>
      <c r="E701">
        <v>1</v>
      </c>
    </row>
    <row r="702" spans="4:5" x14ac:dyDescent="0.25">
      <c r="D702" t="s">
        <v>8221</v>
      </c>
      <c r="E702">
        <v>17</v>
      </c>
    </row>
    <row r="703" spans="4:5" x14ac:dyDescent="0.25">
      <c r="D703" t="s">
        <v>8221</v>
      </c>
      <c r="E703">
        <v>2</v>
      </c>
    </row>
    <row r="704" spans="4:5" x14ac:dyDescent="0.25">
      <c r="D704" t="s">
        <v>8221</v>
      </c>
      <c r="E704">
        <v>3</v>
      </c>
    </row>
    <row r="705" spans="4:5" x14ac:dyDescent="0.25">
      <c r="D705" t="s">
        <v>8221</v>
      </c>
      <c r="E705">
        <v>41</v>
      </c>
    </row>
    <row r="706" spans="4:5" x14ac:dyDescent="0.25">
      <c r="D706" t="s">
        <v>8221</v>
      </c>
      <c r="E706">
        <v>2</v>
      </c>
    </row>
    <row r="707" spans="4:5" x14ac:dyDescent="0.25">
      <c r="D707" t="s">
        <v>8221</v>
      </c>
      <c r="E707">
        <v>3</v>
      </c>
    </row>
    <row r="708" spans="4:5" x14ac:dyDescent="0.25">
      <c r="D708" t="s">
        <v>8221</v>
      </c>
      <c r="E708">
        <v>8</v>
      </c>
    </row>
    <row r="709" spans="4:5" x14ac:dyDescent="0.25">
      <c r="D709" t="s">
        <v>8221</v>
      </c>
      <c r="E709">
        <v>0</v>
      </c>
    </row>
    <row r="710" spans="4:5" x14ac:dyDescent="0.25">
      <c r="D710" t="s">
        <v>8221</v>
      </c>
      <c r="E710">
        <v>1</v>
      </c>
    </row>
    <row r="711" spans="4:5" x14ac:dyDescent="0.25">
      <c r="D711" t="s">
        <v>8221</v>
      </c>
      <c r="E711">
        <v>3</v>
      </c>
    </row>
    <row r="712" spans="4:5" x14ac:dyDescent="0.25">
      <c r="D712" t="s">
        <v>8221</v>
      </c>
      <c r="E712">
        <v>4</v>
      </c>
    </row>
    <row r="713" spans="4:5" x14ac:dyDescent="0.25">
      <c r="D713" t="s">
        <v>8221</v>
      </c>
      <c r="E713">
        <v>9</v>
      </c>
    </row>
    <row r="714" spans="4:5" x14ac:dyDescent="0.25">
      <c r="D714" t="s">
        <v>8221</v>
      </c>
      <c r="E714">
        <v>16</v>
      </c>
    </row>
    <row r="715" spans="4:5" x14ac:dyDescent="0.25">
      <c r="D715" t="s">
        <v>8221</v>
      </c>
      <c r="E715">
        <v>1</v>
      </c>
    </row>
    <row r="716" spans="4:5" x14ac:dyDescent="0.25">
      <c r="D716" t="s">
        <v>8221</v>
      </c>
      <c r="E716">
        <v>7</v>
      </c>
    </row>
    <row r="717" spans="4:5" x14ac:dyDescent="0.25">
      <c r="D717" t="s">
        <v>8221</v>
      </c>
      <c r="E717">
        <v>0</v>
      </c>
    </row>
    <row r="718" spans="4:5" x14ac:dyDescent="0.25">
      <c r="D718" t="s">
        <v>8221</v>
      </c>
      <c r="E718">
        <v>0</v>
      </c>
    </row>
    <row r="719" spans="4:5" x14ac:dyDescent="0.25">
      <c r="D719" t="s">
        <v>8221</v>
      </c>
      <c r="E719">
        <v>0</v>
      </c>
    </row>
    <row r="720" spans="4:5" x14ac:dyDescent="0.25">
      <c r="D720" t="s">
        <v>8221</v>
      </c>
      <c r="E720">
        <v>0</v>
      </c>
    </row>
    <row r="721" spans="4:5" x14ac:dyDescent="0.25">
      <c r="D721" t="s">
        <v>8221</v>
      </c>
      <c r="E721">
        <v>0</v>
      </c>
    </row>
    <row r="722" spans="4:5" x14ac:dyDescent="0.25">
      <c r="D722" t="s">
        <v>8221</v>
      </c>
      <c r="E722">
        <v>1</v>
      </c>
    </row>
    <row r="723" spans="4:5" x14ac:dyDescent="0.25">
      <c r="D723" t="s">
        <v>8221</v>
      </c>
      <c r="E723">
        <v>2</v>
      </c>
    </row>
    <row r="724" spans="4:5" x14ac:dyDescent="0.25">
      <c r="D724" t="s">
        <v>8221</v>
      </c>
      <c r="E724">
        <v>1</v>
      </c>
    </row>
    <row r="725" spans="4:5" x14ac:dyDescent="0.25">
      <c r="D725" t="s">
        <v>8221</v>
      </c>
      <c r="E725">
        <v>15</v>
      </c>
    </row>
    <row r="726" spans="4:5" x14ac:dyDescent="0.25">
      <c r="D726" t="s">
        <v>8221</v>
      </c>
      <c r="E726">
        <v>1</v>
      </c>
    </row>
    <row r="727" spans="4:5" x14ac:dyDescent="0.25">
      <c r="D727" t="s">
        <v>8221</v>
      </c>
      <c r="E727">
        <v>1</v>
      </c>
    </row>
    <row r="728" spans="4:5" x14ac:dyDescent="0.25">
      <c r="D728" t="s">
        <v>8221</v>
      </c>
      <c r="E728">
        <v>0</v>
      </c>
    </row>
    <row r="729" spans="4:5" x14ac:dyDescent="0.25">
      <c r="D729" t="s">
        <v>8221</v>
      </c>
      <c r="E729">
        <v>39</v>
      </c>
    </row>
    <row r="730" spans="4:5" x14ac:dyDescent="0.25">
      <c r="D730" t="s">
        <v>8221</v>
      </c>
      <c r="E730">
        <v>103</v>
      </c>
    </row>
    <row r="731" spans="4:5" x14ac:dyDescent="0.25">
      <c r="D731" t="s">
        <v>8221</v>
      </c>
      <c r="E731">
        <v>0</v>
      </c>
    </row>
    <row r="732" spans="4:5" x14ac:dyDescent="0.25">
      <c r="D732" t="s">
        <v>8221</v>
      </c>
      <c r="E732">
        <v>39</v>
      </c>
    </row>
    <row r="733" spans="4:5" x14ac:dyDescent="0.25">
      <c r="D733" t="s">
        <v>8221</v>
      </c>
      <c r="E733">
        <v>15</v>
      </c>
    </row>
    <row r="734" spans="4:5" x14ac:dyDescent="0.25">
      <c r="D734" t="s">
        <v>8221</v>
      </c>
      <c r="E734">
        <v>22</v>
      </c>
    </row>
    <row r="735" spans="4:5" x14ac:dyDescent="0.25">
      <c r="D735" t="s">
        <v>8221</v>
      </c>
      <c r="E735">
        <v>92</v>
      </c>
    </row>
    <row r="736" spans="4:5" x14ac:dyDescent="0.25">
      <c r="D736" t="s">
        <v>8221</v>
      </c>
      <c r="E736">
        <v>25</v>
      </c>
    </row>
    <row r="737" spans="4:5" x14ac:dyDescent="0.25">
      <c r="D737" t="s">
        <v>8221</v>
      </c>
      <c r="E737">
        <v>19</v>
      </c>
    </row>
    <row r="738" spans="4:5" x14ac:dyDescent="0.25">
      <c r="D738" t="s">
        <v>8221</v>
      </c>
      <c r="E738">
        <v>19</v>
      </c>
    </row>
    <row r="739" spans="4:5" x14ac:dyDescent="0.25">
      <c r="D739" t="s">
        <v>8221</v>
      </c>
      <c r="E739">
        <v>13</v>
      </c>
    </row>
    <row r="740" spans="4:5" x14ac:dyDescent="0.25">
      <c r="D740" t="s">
        <v>8221</v>
      </c>
      <c r="E740">
        <v>124</v>
      </c>
    </row>
    <row r="741" spans="4:5" x14ac:dyDescent="0.25">
      <c r="D741" t="s">
        <v>8221</v>
      </c>
      <c r="E741">
        <v>4</v>
      </c>
    </row>
    <row r="742" spans="4:5" x14ac:dyDescent="0.25">
      <c r="D742" t="s">
        <v>8221</v>
      </c>
      <c r="E742">
        <v>10</v>
      </c>
    </row>
    <row r="743" spans="4:5" x14ac:dyDescent="0.25">
      <c r="D743" t="s">
        <v>8221</v>
      </c>
      <c r="E743">
        <v>15</v>
      </c>
    </row>
    <row r="744" spans="4:5" x14ac:dyDescent="0.25">
      <c r="D744" t="s">
        <v>8221</v>
      </c>
      <c r="E744">
        <v>38</v>
      </c>
    </row>
    <row r="745" spans="4:5" x14ac:dyDescent="0.25">
      <c r="D745" t="s">
        <v>8221</v>
      </c>
      <c r="E745">
        <v>152</v>
      </c>
    </row>
    <row r="746" spans="4:5" x14ac:dyDescent="0.25">
      <c r="D746" t="s">
        <v>8221</v>
      </c>
      <c r="E746">
        <v>24</v>
      </c>
    </row>
    <row r="747" spans="4:5" x14ac:dyDescent="0.25">
      <c r="D747" t="s">
        <v>8221</v>
      </c>
      <c r="E747">
        <v>76</v>
      </c>
    </row>
    <row r="748" spans="4:5" x14ac:dyDescent="0.25">
      <c r="D748" t="s">
        <v>8221</v>
      </c>
      <c r="E748">
        <v>185</v>
      </c>
    </row>
    <row r="749" spans="4:5" x14ac:dyDescent="0.25">
      <c r="D749" t="s">
        <v>8221</v>
      </c>
      <c r="E749">
        <v>33</v>
      </c>
    </row>
    <row r="750" spans="4:5" x14ac:dyDescent="0.25">
      <c r="D750" t="s">
        <v>8221</v>
      </c>
      <c r="E750">
        <v>108</v>
      </c>
    </row>
    <row r="751" spans="4:5" x14ac:dyDescent="0.25">
      <c r="D751" t="s">
        <v>8221</v>
      </c>
      <c r="E751">
        <v>29</v>
      </c>
    </row>
    <row r="752" spans="4:5" x14ac:dyDescent="0.25">
      <c r="D752" t="s">
        <v>8221</v>
      </c>
      <c r="E752">
        <v>24</v>
      </c>
    </row>
    <row r="753" spans="4:5" x14ac:dyDescent="0.25">
      <c r="D753" t="s">
        <v>8221</v>
      </c>
      <c r="E753">
        <v>4</v>
      </c>
    </row>
    <row r="754" spans="4:5" x14ac:dyDescent="0.25">
      <c r="D754" t="s">
        <v>8221</v>
      </c>
      <c r="E754">
        <v>4</v>
      </c>
    </row>
    <row r="755" spans="4:5" x14ac:dyDescent="0.25">
      <c r="D755" t="s">
        <v>8221</v>
      </c>
      <c r="E755">
        <v>15</v>
      </c>
    </row>
    <row r="756" spans="4:5" x14ac:dyDescent="0.25">
      <c r="D756" t="s">
        <v>8221</v>
      </c>
      <c r="E756">
        <v>4</v>
      </c>
    </row>
    <row r="757" spans="4:5" x14ac:dyDescent="0.25">
      <c r="D757" t="s">
        <v>8221</v>
      </c>
      <c r="E757">
        <v>139</v>
      </c>
    </row>
    <row r="758" spans="4:5" x14ac:dyDescent="0.25">
      <c r="D758" t="s">
        <v>8221</v>
      </c>
      <c r="E758">
        <v>2</v>
      </c>
    </row>
    <row r="759" spans="4:5" x14ac:dyDescent="0.25">
      <c r="D759" t="s">
        <v>8221</v>
      </c>
      <c r="E759">
        <v>18</v>
      </c>
    </row>
    <row r="760" spans="4:5" x14ac:dyDescent="0.25">
      <c r="D760" t="s">
        <v>8221</v>
      </c>
      <c r="E760">
        <v>81</v>
      </c>
    </row>
    <row r="761" spans="4:5" x14ac:dyDescent="0.25">
      <c r="D761" t="s">
        <v>8221</v>
      </c>
      <c r="E761">
        <v>86</v>
      </c>
    </row>
    <row r="762" spans="4:5" x14ac:dyDescent="0.25">
      <c r="D762" t="s">
        <v>8221</v>
      </c>
      <c r="E762">
        <v>140</v>
      </c>
    </row>
    <row r="763" spans="4:5" x14ac:dyDescent="0.25">
      <c r="D763" t="s">
        <v>8221</v>
      </c>
      <c r="E763">
        <v>37</v>
      </c>
    </row>
    <row r="764" spans="4:5" x14ac:dyDescent="0.25">
      <c r="D764" t="s">
        <v>8221</v>
      </c>
      <c r="E764">
        <v>6</v>
      </c>
    </row>
    <row r="765" spans="4:5" x14ac:dyDescent="0.25">
      <c r="D765" t="s">
        <v>8221</v>
      </c>
      <c r="E765">
        <v>113</v>
      </c>
    </row>
    <row r="766" spans="4:5" x14ac:dyDescent="0.25">
      <c r="D766" t="s">
        <v>8221</v>
      </c>
      <c r="E766">
        <v>37</v>
      </c>
    </row>
    <row r="767" spans="4:5" x14ac:dyDescent="0.25">
      <c r="D767" t="s">
        <v>8221</v>
      </c>
      <c r="E767">
        <v>18</v>
      </c>
    </row>
    <row r="768" spans="4:5" x14ac:dyDescent="0.25">
      <c r="D768" t="s">
        <v>8221</v>
      </c>
      <c r="E768">
        <v>75</v>
      </c>
    </row>
    <row r="769" spans="4:5" x14ac:dyDescent="0.25">
      <c r="D769" t="s">
        <v>8221</v>
      </c>
      <c r="E769">
        <v>52</v>
      </c>
    </row>
    <row r="770" spans="4:5" x14ac:dyDescent="0.25">
      <c r="D770" t="s">
        <v>8221</v>
      </c>
      <c r="E770">
        <v>122</v>
      </c>
    </row>
    <row r="771" spans="4:5" x14ac:dyDescent="0.25">
      <c r="D771" t="s">
        <v>8221</v>
      </c>
      <c r="E771">
        <v>8</v>
      </c>
    </row>
    <row r="772" spans="4:5" x14ac:dyDescent="0.25">
      <c r="D772" t="s">
        <v>8221</v>
      </c>
      <c r="E772">
        <v>8</v>
      </c>
    </row>
    <row r="773" spans="4:5" x14ac:dyDescent="0.25">
      <c r="D773" t="s">
        <v>8221</v>
      </c>
      <c r="E773">
        <v>96</v>
      </c>
    </row>
    <row r="774" spans="4:5" x14ac:dyDescent="0.25">
      <c r="D774" t="s">
        <v>8221</v>
      </c>
      <c r="E774">
        <v>9</v>
      </c>
    </row>
    <row r="775" spans="4:5" x14ac:dyDescent="0.25">
      <c r="D775" t="s">
        <v>8221</v>
      </c>
      <c r="E775">
        <v>2</v>
      </c>
    </row>
    <row r="776" spans="4:5" x14ac:dyDescent="0.25">
      <c r="D776" t="s">
        <v>8221</v>
      </c>
      <c r="E776">
        <v>26</v>
      </c>
    </row>
    <row r="777" spans="4:5" x14ac:dyDescent="0.25">
      <c r="D777" t="s">
        <v>8221</v>
      </c>
      <c r="E777">
        <v>23</v>
      </c>
    </row>
    <row r="778" spans="4:5" x14ac:dyDescent="0.25">
      <c r="D778" t="s">
        <v>8221</v>
      </c>
      <c r="E778">
        <v>0</v>
      </c>
    </row>
    <row r="779" spans="4:5" x14ac:dyDescent="0.25">
      <c r="D779" t="s">
        <v>8221</v>
      </c>
      <c r="E779">
        <v>140</v>
      </c>
    </row>
    <row r="780" spans="4:5" x14ac:dyDescent="0.25">
      <c r="D780" t="s">
        <v>8221</v>
      </c>
      <c r="E780">
        <v>0</v>
      </c>
    </row>
    <row r="781" spans="4:5" x14ac:dyDescent="0.25">
      <c r="D781" t="s">
        <v>8221</v>
      </c>
      <c r="E781">
        <v>6</v>
      </c>
    </row>
    <row r="782" spans="4:5" x14ac:dyDescent="0.25">
      <c r="D782" t="s">
        <v>8221</v>
      </c>
      <c r="E782">
        <v>100</v>
      </c>
    </row>
    <row r="783" spans="4:5" x14ac:dyDescent="0.25">
      <c r="D783" t="s">
        <v>8221</v>
      </c>
      <c r="E783">
        <v>0</v>
      </c>
    </row>
    <row r="784" spans="4:5" x14ac:dyDescent="0.25">
      <c r="D784" t="s">
        <v>8221</v>
      </c>
      <c r="E784">
        <v>4</v>
      </c>
    </row>
    <row r="785" spans="4:5" x14ac:dyDescent="0.25">
      <c r="D785" t="s">
        <v>8221</v>
      </c>
      <c r="E785">
        <v>8</v>
      </c>
    </row>
    <row r="786" spans="4:5" x14ac:dyDescent="0.25">
      <c r="D786" t="s">
        <v>8221</v>
      </c>
      <c r="E786">
        <v>0</v>
      </c>
    </row>
    <row r="787" spans="4:5" x14ac:dyDescent="0.25">
      <c r="D787" t="s">
        <v>8221</v>
      </c>
      <c r="E787">
        <v>16</v>
      </c>
    </row>
    <row r="788" spans="4:5" x14ac:dyDescent="0.25">
      <c r="D788" t="s">
        <v>8221</v>
      </c>
      <c r="E788">
        <v>2</v>
      </c>
    </row>
    <row r="789" spans="4:5" x14ac:dyDescent="0.25">
      <c r="D789" t="s">
        <v>8221</v>
      </c>
      <c r="E789">
        <v>48</v>
      </c>
    </row>
    <row r="790" spans="4:5" x14ac:dyDescent="0.25">
      <c r="D790" t="s">
        <v>8221</v>
      </c>
      <c r="E790">
        <v>2</v>
      </c>
    </row>
    <row r="791" spans="4:5" x14ac:dyDescent="0.25">
      <c r="D791" t="s">
        <v>8221</v>
      </c>
      <c r="E791">
        <v>2</v>
      </c>
    </row>
    <row r="792" spans="4:5" x14ac:dyDescent="0.25">
      <c r="D792" t="s">
        <v>8221</v>
      </c>
      <c r="E792">
        <v>1</v>
      </c>
    </row>
    <row r="793" spans="4:5" x14ac:dyDescent="0.25">
      <c r="D793" t="s">
        <v>8221</v>
      </c>
      <c r="E793">
        <v>17</v>
      </c>
    </row>
    <row r="794" spans="4:5" x14ac:dyDescent="0.25">
      <c r="D794" t="s">
        <v>8221</v>
      </c>
      <c r="E794">
        <v>0</v>
      </c>
    </row>
    <row r="795" spans="4:5" x14ac:dyDescent="0.25">
      <c r="D795" t="s">
        <v>8221</v>
      </c>
      <c r="E795">
        <v>11</v>
      </c>
    </row>
    <row r="796" spans="4:5" x14ac:dyDescent="0.25">
      <c r="D796" t="s">
        <v>8221</v>
      </c>
      <c r="E796">
        <v>95</v>
      </c>
    </row>
    <row r="797" spans="4:5" x14ac:dyDescent="0.25">
      <c r="D797" t="s">
        <v>8221</v>
      </c>
      <c r="E797">
        <v>13</v>
      </c>
    </row>
    <row r="798" spans="4:5" x14ac:dyDescent="0.25">
      <c r="D798" t="s">
        <v>8221</v>
      </c>
      <c r="E798">
        <v>2</v>
      </c>
    </row>
    <row r="799" spans="4:5" x14ac:dyDescent="0.25">
      <c r="D799" t="s">
        <v>8221</v>
      </c>
      <c r="E799">
        <v>2</v>
      </c>
    </row>
    <row r="800" spans="4:5" x14ac:dyDescent="0.25">
      <c r="D800" t="s">
        <v>8221</v>
      </c>
      <c r="E800">
        <v>3</v>
      </c>
    </row>
    <row r="801" spans="4:5" x14ac:dyDescent="0.25">
      <c r="D801" t="s">
        <v>8221</v>
      </c>
      <c r="E801">
        <v>0</v>
      </c>
    </row>
    <row r="802" spans="4:5" x14ac:dyDescent="0.25">
      <c r="D802" t="s">
        <v>8221</v>
      </c>
      <c r="E802">
        <v>0</v>
      </c>
    </row>
    <row r="803" spans="4:5" x14ac:dyDescent="0.25">
      <c r="D803" t="s">
        <v>8221</v>
      </c>
      <c r="E803">
        <v>0</v>
      </c>
    </row>
    <row r="804" spans="4:5" x14ac:dyDescent="0.25">
      <c r="D804" t="s">
        <v>8221</v>
      </c>
      <c r="E804">
        <v>2</v>
      </c>
    </row>
    <row r="805" spans="4:5" x14ac:dyDescent="0.25">
      <c r="D805" t="s">
        <v>8221</v>
      </c>
      <c r="E805">
        <v>24</v>
      </c>
    </row>
    <row r="806" spans="4:5" x14ac:dyDescent="0.25">
      <c r="D806" t="s">
        <v>8221</v>
      </c>
      <c r="E806">
        <v>25</v>
      </c>
    </row>
    <row r="807" spans="4:5" x14ac:dyDescent="0.25">
      <c r="D807" t="s">
        <v>8221</v>
      </c>
      <c r="E807">
        <v>3</v>
      </c>
    </row>
    <row r="808" spans="4:5" x14ac:dyDescent="0.25">
      <c r="D808" t="s">
        <v>8221</v>
      </c>
      <c r="E808">
        <v>41</v>
      </c>
    </row>
    <row r="809" spans="4:5" x14ac:dyDescent="0.25">
      <c r="D809" t="s">
        <v>8221</v>
      </c>
      <c r="E809">
        <v>2</v>
      </c>
    </row>
    <row r="810" spans="4:5" x14ac:dyDescent="0.25">
      <c r="D810" t="s">
        <v>8221</v>
      </c>
      <c r="E810">
        <v>4</v>
      </c>
    </row>
    <row r="811" spans="4:5" x14ac:dyDescent="0.25">
      <c r="D811" t="s">
        <v>8221</v>
      </c>
      <c r="E811">
        <v>99</v>
      </c>
    </row>
    <row r="812" spans="4:5" x14ac:dyDescent="0.25">
      <c r="D812" t="s">
        <v>8221</v>
      </c>
      <c r="E812">
        <v>4</v>
      </c>
    </row>
    <row r="813" spans="4:5" x14ac:dyDescent="0.25">
      <c r="D813" t="s">
        <v>8221</v>
      </c>
      <c r="E813">
        <v>4</v>
      </c>
    </row>
    <row r="814" spans="4:5" x14ac:dyDescent="0.25">
      <c r="D814" t="s">
        <v>8221</v>
      </c>
      <c r="E814">
        <v>38</v>
      </c>
    </row>
    <row r="815" spans="4:5" x14ac:dyDescent="0.25">
      <c r="D815" t="s">
        <v>8221</v>
      </c>
      <c r="E815">
        <v>285</v>
      </c>
    </row>
    <row r="816" spans="4:5" x14ac:dyDescent="0.25">
      <c r="D816" t="s">
        <v>8221</v>
      </c>
      <c r="E816">
        <v>1</v>
      </c>
    </row>
    <row r="817" spans="4:5" x14ac:dyDescent="0.25">
      <c r="D817" t="s">
        <v>8221</v>
      </c>
      <c r="E817">
        <v>42</v>
      </c>
    </row>
    <row r="818" spans="4:5" x14ac:dyDescent="0.25">
      <c r="D818" t="s">
        <v>8221</v>
      </c>
      <c r="E818">
        <v>26</v>
      </c>
    </row>
    <row r="819" spans="4:5" x14ac:dyDescent="0.25">
      <c r="D819" t="s">
        <v>8221</v>
      </c>
      <c r="E819">
        <v>2</v>
      </c>
    </row>
    <row r="820" spans="4:5" x14ac:dyDescent="0.25">
      <c r="D820" t="s">
        <v>8221</v>
      </c>
      <c r="E820">
        <v>4</v>
      </c>
    </row>
    <row r="821" spans="4:5" x14ac:dyDescent="0.25">
      <c r="D821" t="s">
        <v>8221</v>
      </c>
      <c r="E821">
        <v>6</v>
      </c>
    </row>
    <row r="822" spans="4:5" x14ac:dyDescent="0.25">
      <c r="D822" t="s">
        <v>8221</v>
      </c>
      <c r="E822">
        <v>70</v>
      </c>
    </row>
    <row r="823" spans="4:5" x14ac:dyDescent="0.25">
      <c r="D823" t="s">
        <v>8221</v>
      </c>
      <c r="E823">
        <v>9</v>
      </c>
    </row>
    <row r="824" spans="4:5" x14ac:dyDescent="0.25">
      <c r="D824" t="s">
        <v>8221</v>
      </c>
      <c r="E824">
        <v>8</v>
      </c>
    </row>
    <row r="825" spans="4:5" x14ac:dyDescent="0.25">
      <c r="D825" t="s">
        <v>8221</v>
      </c>
      <c r="E825">
        <v>105</v>
      </c>
    </row>
    <row r="826" spans="4:5" x14ac:dyDescent="0.25">
      <c r="D826" t="s">
        <v>8221</v>
      </c>
      <c r="E826">
        <v>12</v>
      </c>
    </row>
    <row r="827" spans="4:5" x14ac:dyDescent="0.25">
      <c r="D827" t="s">
        <v>8221</v>
      </c>
      <c r="E827">
        <v>0</v>
      </c>
    </row>
    <row r="828" spans="4:5" x14ac:dyDescent="0.25">
      <c r="D828" t="s">
        <v>8221</v>
      </c>
      <c r="E828">
        <v>16</v>
      </c>
    </row>
    <row r="829" spans="4:5" x14ac:dyDescent="0.25">
      <c r="D829" t="s">
        <v>8221</v>
      </c>
      <c r="E829">
        <v>7</v>
      </c>
    </row>
    <row r="830" spans="4:5" x14ac:dyDescent="0.25">
      <c r="D830" t="s">
        <v>8221</v>
      </c>
      <c r="E830">
        <v>4</v>
      </c>
    </row>
    <row r="831" spans="4:5" x14ac:dyDescent="0.25">
      <c r="D831" t="s">
        <v>8221</v>
      </c>
      <c r="E831">
        <v>1</v>
      </c>
    </row>
    <row r="832" spans="4:5" x14ac:dyDescent="0.25">
      <c r="D832" t="s">
        <v>8221</v>
      </c>
      <c r="E832">
        <v>28</v>
      </c>
    </row>
    <row r="833" spans="4:5" x14ac:dyDescent="0.25">
      <c r="D833" t="s">
        <v>8221</v>
      </c>
      <c r="E833">
        <v>1</v>
      </c>
    </row>
    <row r="834" spans="4:5" x14ac:dyDescent="0.25">
      <c r="D834" t="s">
        <v>8221</v>
      </c>
      <c r="E834">
        <v>1</v>
      </c>
    </row>
    <row r="835" spans="4:5" x14ac:dyDescent="0.25">
      <c r="D835" t="s">
        <v>8221</v>
      </c>
      <c r="E835">
        <v>5</v>
      </c>
    </row>
    <row r="836" spans="4:5" x14ac:dyDescent="0.25">
      <c r="D836" t="s">
        <v>8221</v>
      </c>
      <c r="E836">
        <v>3</v>
      </c>
    </row>
    <row r="837" spans="4:5" x14ac:dyDescent="0.25">
      <c r="D837" t="s">
        <v>8221</v>
      </c>
      <c r="E837">
        <v>2</v>
      </c>
    </row>
    <row r="838" spans="4:5" x14ac:dyDescent="0.25">
      <c r="D838" t="s">
        <v>8221</v>
      </c>
      <c r="E838">
        <v>0</v>
      </c>
    </row>
    <row r="839" spans="4:5" x14ac:dyDescent="0.25">
      <c r="D839" t="s">
        <v>8221</v>
      </c>
      <c r="E839">
        <v>0</v>
      </c>
    </row>
    <row r="840" spans="4:5" x14ac:dyDescent="0.25">
      <c r="D840" t="s">
        <v>8221</v>
      </c>
      <c r="E840">
        <v>3</v>
      </c>
    </row>
    <row r="841" spans="4:5" x14ac:dyDescent="0.25">
      <c r="D841" t="s">
        <v>8221</v>
      </c>
      <c r="E841">
        <v>0</v>
      </c>
    </row>
    <row r="842" spans="4:5" x14ac:dyDescent="0.25">
      <c r="D842" t="s">
        <v>8221</v>
      </c>
      <c r="E842">
        <v>0</v>
      </c>
    </row>
    <row r="843" spans="4:5" x14ac:dyDescent="0.25">
      <c r="D843" t="s">
        <v>8221</v>
      </c>
      <c r="E843">
        <v>3</v>
      </c>
    </row>
    <row r="844" spans="4:5" x14ac:dyDescent="0.25">
      <c r="D844" t="s">
        <v>8221</v>
      </c>
      <c r="E844">
        <v>7</v>
      </c>
    </row>
    <row r="845" spans="4:5" x14ac:dyDescent="0.25">
      <c r="D845" t="s">
        <v>8221</v>
      </c>
      <c r="E845">
        <v>25</v>
      </c>
    </row>
    <row r="846" spans="4:5" x14ac:dyDescent="0.25">
      <c r="D846" t="s">
        <v>8221</v>
      </c>
      <c r="E846">
        <v>10</v>
      </c>
    </row>
    <row r="847" spans="4:5" x14ac:dyDescent="0.25">
      <c r="D847" t="s">
        <v>8221</v>
      </c>
      <c r="E847">
        <v>3</v>
      </c>
    </row>
    <row r="848" spans="4:5" x14ac:dyDescent="0.25">
      <c r="D848" t="s">
        <v>8221</v>
      </c>
      <c r="E848">
        <v>5</v>
      </c>
    </row>
    <row r="849" spans="4:5" x14ac:dyDescent="0.25">
      <c r="D849" t="s">
        <v>8221</v>
      </c>
      <c r="E849">
        <v>5</v>
      </c>
    </row>
    <row r="850" spans="4:5" x14ac:dyDescent="0.25">
      <c r="D850" t="s">
        <v>8221</v>
      </c>
      <c r="E850">
        <v>27</v>
      </c>
    </row>
    <row r="851" spans="4:5" x14ac:dyDescent="0.25">
      <c r="D851" t="s">
        <v>8221</v>
      </c>
      <c r="E851">
        <v>2</v>
      </c>
    </row>
    <row r="852" spans="4:5" x14ac:dyDescent="0.25">
      <c r="D852" t="s">
        <v>8221</v>
      </c>
      <c r="E852">
        <v>236</v>
      </c>
    </row>
    <row r="853" spans="4:5" x14ac:dyDescent="0.25">
      <c r="D853" t="s">
        <v>8221</v>
      </c>
      <c r="E853">
        <v>1</v>
      </c>
    </row>
    <row r="854" spans="4:5" x14ac:dyDescent="0.25">
      <c r="D854" t="s">
        <v>8221</v>
      </c>
      <c r="E854">
        <v>12</v>
      </c>
    </row>
    <row r="855" spans="4:5" x14ac:dyDescent="0.25">
      <c r="D855" t="s">
        <v>8221</v>
      </c>
      <c r="E855">
        <v>4</v>
      </c>
    </row>
    <row r="856" spans="4:5" x14ac:dyDescent="0.25">
      <c r="D856" t="s">
        <v>8221</v>
      </c>
      <c r="E856">
        <v>3</v>
      </c>
    </row>
    <row r="857" spans="4:5" x14ac:dyDescent="0.25">
      <c r="D857" t="s">
        <v>8221</v>
      </c>
      <c r="E857">
        <v>99</v>
      </c>
    </row>
    <row r="858" spans="4:5" x14ac:dyDescent="0.25">
      <c r="D858" t="s">
        <v>8221</v>
      </c>
      <c r="E858">
        <v>3</v>
      </c>
    </row>
    <row r="859" spans="4:5" x14ac:dyDescent="0.25">
      <c r="D859" t="s">
        <v>8221</v>
      </c>
      <c r="E859">
        <v>3</v>
      </c>
    </row>
    <row r="860" spans="4:5" x14ac:dyDescent="0.25">
      <c r="D860" t="s">
        <v>8221</v>
      </c>
      <c r="E860">
        <v>22</v>
      </c>
    </row>
    <row r="861" spans="4:5" x14ac:dyDescent="0.25">
      <c r="D861" t="s">
        <v>8221</v>
      </c>
      <c r="E861">
        <v>4</v>
      </c>
    </row>
    <row r="862" spans="4:5" x14ac:dyDescent="0.25">
      <c r="D862" t="s">
        <v>8221</v>
      </c>
      <c r="E862">
        <v>534</v>
      </c>
    </row>
    <row r="863" spans="4:5" x14ac:dyDescent="0.25">
      <c r="D863" t="s">
        <v>8221</v>
      </c>
      <c r="E863">
        <v>12</v>
      </c>
    </row>
    <row r="864" spans="4:5" x14ac:dyDescent="0.25">
      <c r="D864" t="s">
        <v>8221</v>
      </c>
      <c r="E864">
        <v>56</v>
      </c>
    </row>
    <row r="865" spans="4:5" x14ac:dyDescent="0.25">
      <c r="D865" t="s">
        <v>8221</v>
      </c>
      <c r="E865">
        <v>11</v>
      </c>
    </row>
    <row r="866" spans="4:5" x14ac:dyDescent="0.25">
      <c r="D866" t="s">
        <v>8221</v>
      </c>
      <c r="E866">
        <v>0</v>
      </c>
    </row>
    <row r="867" spans="4:5" x14ac:dyDescent="0.25">
      <c r="D867" t="s">
        <v>8221</v>
      </c>
      <c r="E867">
        <v>12</v>
      </c>
    </row>
    <row r="868" spans="4:5" x14ac:dyDescent="0.25">
      <c r="D868" t="s">
        <v>8221</v>
      </c>
      <c r="E868">
        <v>5</v>
      </c>
    </row>
    <row r="869" spans="4:5" x14ac:dyDescent="0.25">
      <c r="D869" t="s">
        <v>8221</v>
      </c>
      <c r="E869">
        <v>24</v>
      </c>
    </row>
    <row r="870" spans="4:5" x14ac:dyDescent="0.25">
      <c r="D870" t="s">
        <v>8221</v>
      </c>
      <c r="E870">
        <v>89</v>
      </c>
    </row>
    <row r="871" spans="4:5" x14ac:dyDescent="0.25">
      <c r="D871" t="s">
        <v>8221</v>
      </c>
      <c r="E871">
        <v>1</v>
      </c>
    </row>
    <row r="872" spans="4:5" x14ac:dyDescent="0.25">
      <c r="D872" t="s">
        <v>8221</v>
      </c>
      <c r="E872">
        <v>55</v>
      </c>
    </row>
    <row r="873" spans="4:5" x14ac:dyDescent="0.25">
      <c r="D873" t="s">
        <v>8221</v>
      </c>
      <c r="E873">
        <v>2</v>
      </c>
    </row>
    <row r="874" spans="4:5" x14ac:dyDescent="0.25">
      <c r="D874" t="s">
        <v>8221</v>
      </c>
      <c r="E874">
        <v>0</v>
      </c>
    </row>
    <row r="875" spans="4:5" x14ac:dyDescent="0.25">
      <c r="D875" t="s">
        <v>8221</v>
      </c>
      <c r="E875">
        <v>4</v>
      </c>
    </row>
    <row r="876" spans="4:5" x14ac:dyDescent="0.25">
      <c r="D876" t="s">
        <v>8221</v>
      </c>
      <c r="E876">
        <v>6</v>
      </c>
    </row>
    <row r="877" spans="4:5" x14ac:dyDescent="0.25">
      <c r="D877" t="s">
        <v>8221</v>
      </c>
      <c r="E877">
        <v>4</v>
      </c>
    </row>
    <row r="878" spans="4:5" x14ac:dyDescent="0.25">
      <c r="D878" t="s">
        <v>8221</v>
      </c>
      <c r="E878">
        <v>4</v>
      </c>
    </row>
    <row r="879" spans="4:5" x14ac:dyDescent="0.25">
      <c r="D879" t="s">
        <v>8221</v>
      </c>
      <c r="E879">
        <v>2</v>
      </c>
    </row>
    <row r="880" spans="4:5" x14ac:dyDescent="0.25">
      <c r="D880" t="s">
        <v>8221</v>
      </c>
      <c r="E880">
        <v>5</v>
      </c>
    </row>
    <row r="881" spans="4:5" x14ac:dyDescent="0.25">
      <c r="D881" t="s">
        <v>8221</v>
      </c>
      <c r="E881">
        <v>83</v>
      </c>
    </row>
    <row r="882" spans="4:5" x14ac:dyDescent="0.25">
      <c r="D882" t="s">
        <v>8221</v>
      </c>
      <c r="E882">
        <v>57</v>
      </c>
    </row>
    <row r="883" spans="4:5" x14ac:dyDescent="0.25">
      <c r="D883" t="s">
        <v>8221</v>
      </c>
      <c r="E883">
        <v>311</v>
      </c>
    </row>
    <row r="884" spans="4:5" x14ac:dyDescent="0.25">
      <c r="D884" t="s">
        <v>8221</v>
      </c>
      <c r="E884">
        <v>2</v>
      </c>
    </row>
    <row r="885" spans="4:5" x14ac:dyDescent="0.25">
      <c r="D885" t="s">
        <v>8221</v>
      </c>
      <c r="E885">
        <v>16</v>
      </c>
    </row>
    <row r="886" spans="4:5" x14ac:dyDescent="0.25">
      <c r="D886" t="s">
        <v>8221</v>
      </c>
      <c r="E886">
        <v>9</v>
      </c>
    </row>
    <row r="887" spans="4:5" x14ac:dyDescent="0.25">
      <c r="D887" t="s">
        <v>8221</v>
      </c>
      <c r="E887">
        <v>1</v>
      </c>
    </row>
    <row r="888" spans="4:5" x14ac:dyDescent="0.25">
      <c r="D888" t="s">
        <v>8221</v>
      </c>
      <c r="E888">
        <v>12</v>
      </c>
    </row>
    <row r="889" spans="4:5" x14ac:dyDescent="0.25">
      <c r="D889" t="s">
        <v>8221</v>
      </c>
      <c r="E889">
        <v>0</v>
      </c>
    </row>
    <row r="890" spans="4:5" x14ac:dyDescent="0.25">
      <c r="D890" t="s">
        <v>8221</v>
      </c>
      <c r="E890">
        <v>20</v>
      </c>
    </row>
    <row r="891" spans="4:5" x14ac:dyDescent="0.25">
      <c r="D891" t="s">
        <v>8221</v>
      </c>
      <c r="E891">
        <v>16</v>
      </c>
    </row>
    <row r="892" spans="4:5" x14ac:dyDescent="0.25">
      <c r="D892" t="s">
        <v>8221</v>
      </c>
      <c r="E892">
        <v>33</v>
      </c>
    </row>
    <row r="893" spans="4:5" x14ac:dyDescent="0.25">
      <c r="D893" t="s">
        <v>8221</v>
      </c>
      <c r="E893">
        <v>2</v>
      </c>
    </row>
    <row r="894" spans="4:5" x14ac:dyDescent="0.25">
      <c r="D894" t="s">
        <v>8221</v>
      </c>
      <c r="E894">
        <v>6</v>
      </c>
    </row>
    <row r="895" spans="4:5" x14ac:dyDescent="0.25">
      <c r="D895" t="s">
        <v>8221</v>
      </c>
      <c r="E895">
        <v>0</v>
      </c>
    </row>
    <row r="896" spans="4:5" x14ac:dyDescent="0.25">
      <c r="D896" t="s">
        <v>8221</v>
      </c>
      <c r="E896">
        <v>3</v>
      </c>
    </row>
    <row r="897" spans="4:5" x14ac:dyDescent="0.25">
      <c r="D897" t="s">
        <v>8221</v>
      </c>
      <c r="E897">
        <v>0</v>
      </c>
    </row>
    <row r="898" spans="4:5" x14ac:dyDescent="0.25">
      <c r="D898" t="s">
        <v>8221</v>
      </c>
      <c r="E898">
        <v>3</v>
      </c>
    </row>
    <row r="899" spans="4:5" x14ac:dyDescent="0.25">
      <c r="D899" t="s">
        <v>8221</v>
      </c>
      <c r="E899">
        <v>13</v>
      </c>
    </row>
    <row r="900" spans="4:5" x14ac:dyDescent="0.25">
      <c r="D900" t="s">
        <v>8221</v>
      </c>
      <c r="E900">
        <v>6</v>
      </c>
    </row>
    <row r="901" spans="4:5" x14ac:dyDescent="0.25">
      <c r="D901" t="s">
        <v>8221</v>
      </c>
      <c r="E901">
        <v>1</v>
      </c>
    </row>
    <row r="902" spans="4:5" x14ac:dyDescent="0.25">
      <c r="D902" t="s">
        <v>8221</v>
      </c>
      <c r="E902">
        <v>0</v>
      </c>
    </row>
    <row r="903" spans="4:5" x14ac:dyDescent="0.25">
      <c r="D903" t="s">
        <v>8221</v>
      </c>
      <c r="E903">
        <v>5</v>
      </c>
    </row>
    <row r="904" spans="4:5" x14ac:dyDescent="0.25">
      <c r="D904" t="s">
        <v>8221</v>
      </c>
      <c r="E904">
        <v>0</v>
      </c>
    </row>
    <row r="905" spans="4:5" x14ac:dyDescent="0.25">
      <c r="D905" t="s">
        <v>8221</v>
      </c>
      <c r="E905">
        <v>36</v>
      </c>
    </row>
    <row r="906" spans="4:5" x14ac:dyDescent="0.25">
      <c r="D906" t="s">
        <v>8221</v>
      </c>
      <c r="E906">
        <v>1</v>
      </c>
    </row>
    <row r="907" spans="4:5" x14ac:dyDescent="0.25">
      <c r="D907" t="s">
        <v>8221</v>
      </c>
      <c r="E907">
        <v>1</v>
      </c>
    </row>
    <row r="908" spans="4:5" x14ac:dyDescent="0.25">
      <c r="D908" t="s">
        <v>8221</v>
      </c>
      <c r="E908">
        <v>1</v>
      </c>
    </row>
    <row r="909" spans="4:5" x14ac:dyDescent="0.25">
      <c r="D909" t="s">
        <v>8221</v>
      </c>
      <c r="E909">
        <v>9</v>
      </c>
    </row>
    <row r="910" spans="4:5" x14ac:dyDescent="0.25">
      <c r="D910" t="s">
        <v>8221</v>
      </c>
      <c r="E910">
        <v>1</v>
      </c>
    </row>
    <row r="911" spans="4:5" x14ac:dyDescent="0.25">
      <c r="D911" t="s">
        <v>8221</v>
      </c>
      <c r="E911">
        <v>0</v>
      </c>
    </row>
    <row r="912" spans="4:5" x14ac:dyDescent="0.25">
      <c r="D912" t="s">
        <v>8221</v>
      </c>
      <c r="E912">
        <v>1</v>
      </c>
    </row>
    <row r="913" spans="4:5" x14ac:dyDescent="0.25">
      <c r="D913" t="s">
        <v>8221</v>
      </c>
      <c r="E913">
        <v>1</v>
      </c>
    </row>
    <row r="914" spans="4:5" x14ac:dyDescent="0.25">
      <c r="D914" t="s">
        <v>8221</v>
      </c>
      <c r="E914">
        <v>4</v>
      </c>
    </row>
    <row r="915" spans="4:5" x14ac:dyDescent="0.25">
      <c r="D915" t="s">
        <v>8221</v>
      </c>
      <c r="E915">
        <v>2</v>
      </c>
    </row>
    <row r="916" spans="4:5" x14ac:dyDescent="0.25">
      <c r="D916" t="s">
        <v>8221</v>
      </c>
      <c r="E916">
        <v>2</v>
      </c>
    </row>
    <row r="917" spans="4:5" x14ac:dyDescent="0.25">
      <c r="D917" t="s">
        <v>8221</v>
      </c>
      <c r="E917">
        <v>2</v>
      </c>
    </row>
    <row r="918" spans="4:5" x14ac:dyDescent="0.25">
      <c r="D918" t="s">
        <v>8221</v>
      </c>
      <c r="E918">
        <v>0</v>
      </c>
    </row>
    <row r="919" spans="4:5" x14ac:dyDescent="0.25">
      <c r="D919" t="s">
        <v>8221</v>
      </c>
      <c r="E919">
        <v>2</v>
      </c>
    </row>
    <row r="920" spans="4:5" x14ac:dyDescent="0.25">
      <c r="D920" t="s">
        <v>8221</v>
      </c>
      <c r="E920">
        <v>4</v>
      </c>
    </row>
    <row r="921" spans="4:5" x14ac:dyDescent="0.25">
      <c r="D921" t="s">
        <v>8221</v>
      </c>
      <c r="E921">
        <v>2</v>
      </c>
    </row>
    <row r="922" spans="4:5" x14ac:dyDescent="0.25">
      <c r="D922" t="s">
        <v>8221</v>
      </c>
      <c r="E922">
        <v>0</v>
      </c>
    </row>
    <row r="923" spans="4:5" x14ac:dyDescent="0.25">
      <c r="D923" t="s">
        <v>8221</v>
      </c>
      <c r="E923">
        <v>1</v>
      </c>
    </row>
    <row r="924" spans="4:5" x14ac:dyDescent="0.25">
      <c r="D924" t="s">
        <v>8221</v>
      </c>
      <c r="E924">
        <v>0</v>
      </c>
    </row>
    <row r="925" spans="4:5" x14ac:dyDescent="0.25">
      <c r="D925" t="s">
        <v>8221</v>
      </c>
      <c r="E925">
        <v>2</v>
      </c>
    </row>
    <row r="926" spans="4:5" x14ac:dyDescent="0.25">
      <c r="D926" t="s">
        <v>8221</v>
      </c>
      <c r="E926">
        <v>7</v>
      </c>
    </row>
    <row r="927" spans="4:5" x14ac:dyDescent="0.25">
      <c r="D927" t="s">
        <v>8221</v>
      </c>
      <c r="E927">
        <v>5</v>
      </c>
    </row>
    <row r="928" spans="4:5" x14ac:dyDescent="0.25">
      <c r="D928" t="s">
        <v>8221</v>
      </c>
      <c r="E928">
        <v>0</v>
      </c>
    </row>
    <row r="929" spans="4:5" x14ac:dyDescent="0.25">
      <c r="D929" t="s">
        <v>8221</v>
      </c>
      <c r="E929">
        <v>0</v>
      </c>
    </row>
    <row r="930" spans="4:5" x14ac:dyDescent="0.25">
      <c r="D930" t="s">
        <v>8221</v>
      </c>
      <c r="E930">
        <v>0</v>
      </c>
    </row>
    <row r="931" spans="4:5" x14ac:dyDescent="0.25">
      <c r="D931" t="s">
        <v>8221</v>
      </c>
      <c r="E931">
        <v>2</v>
      </c>
    </row>
    <row r="932" spans="4:5" x14ac:dyDescent="0.25">
      <c r="D932" t="s">
        <v>8221</v>
      </c>
      <c r="E932">
        <v>0</v>
      </c>
    </row>
    <row r="933" spans="4:5" x14ac:dyDescent="0.25">
      <c r="D933" t="s">
        <v>8221</v>
      </c>
      <c r="E933">
        <v>0</v>
      </c>
    </row>
    <row r="934" spans="4:5" x14ac:dyDescent="0.25">
      <c r="D934" t="s">
        <v>8221</v>
      </c>
      <c r="E934">
        <v>28</v>
      </c>
    </row>
    <row r="935" spans="4:5" x14ac:dyDescent="0.25">
      <c r="D935" t="s">
        <v>8221</v>
      </c>
      <c r="E935">
        <v>2</v>
      </c>
    </row>
    <row r="936" spans="4:5" x14ac:dyDescent="0.25">
      <c r="D936" t="s">
        <v>8221</v>
      </c>
      <c r="E936">
        <v>0</v>
      </c>
    </row>
    <row r="937" spans="4:5" x14ac:dyDescent="0.25">
      <c r="D937" t="s">
        <v>8221</v>
      </c>
      <c r="E937">
        <v>0</v>
      </c>
    </row>
    <row r="938" spans="4:5" x14ac:dyDescent="0.25">
      <c r="D938" t="s">
        <v>8221</v>
      </c>
      <c r="E938">
        <v>0</v>
      </c>
    </row>
    <row r="939" spans="4:5" x14ac:dyDescent="0.25">
      <c r="D939" t="s">
        <v>8221</v>
      </c>
      <c r="E939">
        <v>4</v>
      </c>
    </row>
    <row r="940" spans="4:5" x14ac:dyDescent="0.25">
      <c r="D940" t="s">
        <v>8221</v>
      </c>
      <c r="E940">
        <v>12</v>
      </c>
    </row>
    <row r="941" spans="4:5" x14ac:dyDescent="0.25">
      <c r="D941" t="s">
        <v>8221</v>
      </c>
      <c r="E941">
        <v>0</v>
      </c>
    </row>
    <row r="942" spans="4:5" x14ac:dyDescent="0.25">
      <c r="D942" t="s">
        <v>8221</v>
      </c>
      <c r="E942">
        <v>33</v>
      </c>
    </row>
    <row r="943" spans="4:5" x14ac:dyDescent="0.25">
      <c r="D943" t="s">
        <v>8221</v>
      </c>
      <c r="E943">
        <v>0</v>
      </c>
    </row>
    <row r="944" spans="4:5" x14ac:dyDescent="0.25">
      <c r="D944" t="s">
        <v>8221</v>
      </c>
      <c r="E944">
        <v>4</v>
      </c>
    </row>
    <row r="945" spans="4:5" x14ac:dyDescent="0.25">
      <c r="D945" t="s">
        <v>8221</v>
      </c>
      <c r="E945">
        <v>0</v>
      </c>
    </row>
    <row r="946" spans="4:5" x14ac:dyDescent="0.25">
      <c r="D946" t="s">
        <v>8221</v>
      </c>
      <c r="E946">
        <v>11</v>
      </c>
    </row>
    <row r="947" spans="4:5" x14ac:dyDescent="0.25">
      <c r="D947" t="s">
        <v>8221</v>
      </c>
      <c r="E947">
        <v>1</v>
      </c>
    </row>
    <row r="948" spans="4:5" x14ac:dyDescent="0.25">
      <c r="D948" t="s">
        <v>8221</v>
      </c>
      <c r="E948">
        <v>5</v>
      </c>
    </row>
    <row r="949" spans="4:5" x14ac:dyDescent="0.25">
      <c r="D949" t="s">
        <v>8221</v>
      </c>
      <c r="E949">
        <v>0</v>
      </c>
    </row>
    <row r="950" spans="4:5" x14ac:dyDescent="0.25">
      <c r="D950" t="s">
        <v>8221</v>
      </c>
      <c r="E950">
        <v>1</v>
      </c>
    </row>
    <row r="951" spans="4:5" x14ac:dyDescent="0.25">
      <c r="D951" t="s">
        <v>8221</v>
      </c>
      <c r="E951">
        <v>1</v>
      </c>
    </row>
    <row r="952" spans="4:5" x14ac:dyDescent="0.25">
      <c r="D952" t="s">
        <v>8221</v>
      </c>
      <c r="E952">
        <v>6</v>
      </c>
    </row>
    <row r="953" spans="4:5" x14ac:dyDescent="0.25">
      <c r="D953" t="s">
        <v>8221</v>
      </c>
      <c r="E953">
        <v>8</v>
      </c>
    </row>
    <row r="954" spans="4:5" x14ac:dyDescent="0.25">
      <c r="D954" t="s">
        <v>8221</v>
      </c>
      <c r="E954">
        <v>1</v>
      </c>
    </row>
    <row r="955" spans="4:5" x14ac:dyDescent="0.25">
      <c r="D955" t="s">
        <v>8221</v>
      </c>
      <c r="E955">
        <v>0</v>
      </c>
    </row>
    <row r="956" spans="4:5" x14ac:dyDescent="0.25">
      <c r="D956" t="s">
        <v>8221</v>
      </c>
      <c r="E956">
        <v>2</v>
      </c>
    </row>
    <row r="957" spans="4:5" x14ac:dyDescent="0.25">
      <c r="D957" t="s">
        <v>8221</v>
      </c>
      <c r="E957">
        <v>1</v>
      </c>
    </row>
    <row r="958" spans="4:5" x14ac:dyDescent="0.25">
      <c r="D958" t="s">
        <v>8221</v>
      </c>
      <c r="E958">
        <v>0</v>
      </c>
    </row>
    <row r="959" spans="4:5" x14ac:dyDescent="0.25">
      <c r="D959" t="s">
        <v>8221</v>
      </c>
      <c r="E959">
        <v>1</v>
      </c>
    </row>
    <row r="960" spans="4:5" x14ac:dyDescent="0.25">
      <c r="D960" t="s">
        <v>8221</v>
      </c>
      <c r="E960">
        <v>19</v>
      </c>
    </row>
    <row r="961" spans="4:5" x14ac:dyDescent="0.25">
      <c r="D961" t="s">
        <v>8221</v>
      </c>
      <c r="E961">
        <v>27</v>
      </c>
    </row>
    <row r="962" spans="4:5" x14ac:dyDescent="0.25">
      <c r="D962" t="s">
        <v>8221</v>
      </c>
      <c r="E962">
        <v>7</v>
      </c>
    </row>
    <row r="963" spans="4:5" x14ac:dyDescent="0.25">
      <c r="D963" t="s">
        <v>8221</v>
      </c>
      <c r="E963">
        <v>14</v>
      </c>
    </row>
    <row r="964" spans="4:5" x14ac:dyDescent="0.25">
      <c r="D964" t="s">
        <v>8221</v>
      </c>
      <c r="E964">
        <v>5</v>
      </c>
    </row>
    <row r="965" spans="4:5" x14ac:dyDescent="0.25">
      <c r="D965" t="s">
        <v>8221</v>
      </c>
      <c r="E965">
        <v>30</v>
      </c>
    </row>
    <row r="966" spans="4:5" x14ac:dyDescent="0.25">
      <c r="D966" t="s">
        <v>8221</v>
      </c>
      <c r="E966">
        <v>1</v>
      </c>
    </row>
    <row r="967" spans="4:5" x14ac:dyDescent="0.25">
      <c r="D967" t="s">
        <v>8221</v>
      </c>
      <c r="E967">
        <v>0</v>
      </c>
    </row>
    <row r="968" spans="4:5" x14ac:dyDescent="0.25">
      <c r="D968" t="s">
        <v>8221</v>
      </c>
      <c r="E968">
        <v>60</v>
      </c>
    </row>
    <row r="969" spans="4:5" x14ac:dyDescent="0.25">
      <c r="D969" t="s">
        <v>8221</v>
      </c>
      <c r="E969">
        <v>84</v>
      </c>
    </row>
    <row r="970" spans="4:5" x14ac:dyDescent="0.25">
      <c r="D970" t="s">
        <v>8221</v>
      </c>
      <c r="E970">
        <v>47</v>
      </c>
    </row>
    <row r="971" spans="4:5" x14ac:dyDescent="0.25">
      <c r="D971" t="s">
        <v>8221</v>
      </c>
      <c r="E971">
        <v>66</v>
      </c>
    </row>
    <row r="972" spans="4:5" x14ac:dyDescent="0.25">
      <c r="D972" t="s">
        <v>8221</v>
      </c>
      <c r="E972">
        <v>171</v>
      </c>
    </row>
    <row r="973" spans="4:5" x14ac:dyDescent="0.25">
      <c r="D973" t="s">
        <v>8221</v>
      </c>
      <c r="E973">
        <v>29</v>
      </c>
    </row>
    <row r="974" spans="4:5" x14ac:dyDescent="0.25">
      <c r="D974" t="s">
        <v>8221</v>
      </c>
      <c r="E974">
        <v>9</v>
      </c>
    </row>
    <row r="975" spans="4:5" x14ac:dyDescent="0.25">
      <c r="D975" t="s">
        <v>8221</v>
      </c>
      <c r="E975">
        <v>27</v>
      </c>
    </row>
    <row r="976" spans="4:5" x14ac:dyDescent="0.25">
      <c r="D976" t="s">
        <v>8221</v>
      </c>
      <c r="E976">
        <v>2</v>
      </c>
    </row>
    <row r="977" spans="4:5" x14ac:dyDescent="0.25">
      <c r="D977" t="s">
        <v>8221</v>
      </c>
      <c r="E977">
        <v>3</v>
      </c>
    </row>
    <row r="978" spans="4:5" x14ac:dyDescent="0.25">
      <c r="D978" t="s">
        <v>8221</v>
      </c>
      <c r="E978">
        <v>4</v>
      </c>
    </row>
    <row r="979" spans="4:5" x14ac:dyDescent="0.25">
      <c r="D979" t="s">
        <v>8221</v>
      </c>
      <c r="E979">
        <v>2</v>
      </c>
    </row>
    <row r="980" spans="4:5" x14ac:dyDescent="0.25">
      <c r="D980" t="s">
        <v>8221</v>
      </c>
      <c r="E980">
        <v>20</v>
      </c>
    </row>
    <row r="981" spans="4:5" x14ac:dyDescent="0.25">
      <c r="D981" t="s">
        <v>8221</v>
      </c>
      <c r="E981">
        <v>3</v>
      </c>
    </row>
    <row r="982" spans="4:5" x14ac:dyDescent="0.25">
      <c r="D982" t="s">
        <v>8221</v>
      </c>
      <c r="E982">
        <v>4</v>
      </c>
    </row>
    <row r="983" spans="4:5" x14ac:dyDescent="0.25">
      <c r="D983" t="s">
        <v>8221</v>
      </c>
      <c r="E983">
        <v>1</v>
      </c>
    </row>
    <row r="984" spans="4:5" x14ac:dyDescent="0.25">
      <c r="D984" t="s">
        <v>8221</v>
      </c>
      <c r="E984">
        <v>0</v>
      </c>
    </row>
    <row r="985" spans="4:5" x14ac:dyDescent="0.25">
      <c r="D985" t="s">
        <v>8221</v>
      </c>
      <c r="E985">
        <v>0</v>
      </c>
    </row>
    <row r="986" spans="4:5" x14ac:dyDescent="0.25">
      <c r="D986" t="s">
        <v>8221</v>
      </c>
      <c r="E986">
        <v>14</v>
      </c>
    </row>
    <row r="987" spans="4:5" x14ac:dyDescent="0.25">
      <c r="D987" t="s">
        <v>8221</v>
      </c>
      <c r="E987">
        <v>1</v>
      </c>
    </row>
    <row r="988" spans="4:5" x14ac:dyDescent="0.25">
      <c r="D988" t="s">
        <v>8221</v>
      </c>
      <c r="E988">
        <v>118</v>
      </c>
    </row>
    <row r="989" spans="4:5" x14ac:dyDescent="0.25">
      <c r="D989" t="s">
        <v>8221</v>
      </c>
      <c r="E989">
        <v>2</v>
      </c>
    </row>
    <row r="990" spans="4:5" x14ac:dyDescent="0.25">
      <c r="D990" t="s">
        <v>8221</v>
      </c>
      <c r="E990">
        <v>1</v>
      </c>
    </row>
    <row r="991" spans="4:5" x14ac:dyDescent="0.25">
      <c r="D991" t="s">
        <v>8221</v>
      </c>
      <c r="E991">
        <v>3</v>
      </c>
    </row>
    <row r="992" spans="4:5" x14ac:dyDescent="0.25">
      <c r="D992" t="s">
        <v>8221</v>
      </c>
      <c r="E992">
        <v>1</v>
      </c>
    </row>
    <row r="993" spans="4:5" x14ac:dyDescent="0.25">
      <c r="D993" t="s">
        <v>8221</v>
      </c>
      <c r="E993">
        <v>3</v>
      </c>
    </row>
    <row r="994" spans="4:5" x14ac:dyDescent="0.25">
      <c r="D994" t="s">
        <v>8221</v>
      </c>
      <c r="E994">
        <v>38</v>
      </c>
    </row>
    <row r="995" spans="4:5" x14ac:dyDescent="0.25">
      <c r="D995" t="s">
        <v>8221</v>
      </c>
      <c r="E995">
        <v>52</v>
      </c>
    </row>
    <row r="996" spans="4:5" x14ac:dyDescent="0.25">
      <c r="D996" t="s">
        <v>8221</v>
      </c>
      <c r="E996">
        <v>2</v>
      </c>
    </row>
    <row r="997" spans="4:5" x14ac:dyDescent="0.25">
      <c r="D997" t="s">
        <v>8221</v>
      </c>
      <c r="E997">
        <v>0</v>
      </c>
    </row>
    <row r="998" spans="4:5" x14ac:dyDescent="0.25">
      <c r="D998" t="s">
        <v>8221</v>
      </c>
      <c r="E998">
        <v>4</v>
      </c>
    </row>
    <row r="999" spans="4:5" x14ac:dyDescent="0.25">
      <c r="D999" t="s">
        <v>8221</v>
      </c>
      <c r="E999">
        <v>4</v>
      </c>
    </row>
    <row r="1000" spans="4:5" x14ac:dyDescent="0.25">
      <c r="D1000" t="s">
        <v>8221</v>
      </c>
      <c r="E1000">
        <v>18</v>
      </c>
    </row>
    <row r="1001" spans="4:5" x14ac:dyDescent="0.25">
      <c r="D1001" t="s">
        <v>8221</v>
      </c>
      <c r="E1001">
        <v>0</v>
      </c>
    </row>
    <row r="1002" spans="4:5" x14ac:dyDescent="0.25">
      <c r="D1002" t="s">
        <v>8221</v>
      </c>
      <c r="E1002">
        <v>22</v>
      </c>
    </row>
    <row r="1003" spans="4:5" x14ac:dyDescent="0.25">
      <c r="D1003" t="s">
        <v>8221</v>
      </c>
      <c r="E1003">
        <v>49</v>
      </c>
    </row>
    <row r="1004" spans="4:5" x14ac:dyDescent="0.25">
      <c r="D1004" t="s">
        <v>8221</v>
      </c>
      <c r="E1004">
        <v>19</v>
      </c>
    </row>
    <row r="1005" spans="4:5" x14ac:dyDescent="0.25">
      <c r="D1005" t="s">
        <v>8221</v>
      </c>
      <c r="E1005">
        <v>4</v>
      </c>
    </row>
    <row r="1006" spans="4:5" x14ac:dyDescent="0.25">
      <c r="D1006" t="s">
        <v>8221</v>
      </c>
      <c r="E1006">
        <v>4</v>
      </c>
    </row>
    <row r="1007" spans="4:5" x14ac:dyDescent="0.25">
      <c r="D1007" t="s">
        <v>8221</v>
      </c>
      <c r="E1007">
        <v>2</v>
      </c>
    </row>
    <row r="1008" spans="4:5" x14ac:dyDescent="0.25">
      <c r="D1008" t="s">
        <v>8221</v>
      </c>
      <c r="E1008">
        <v>0</v>
      </c>
    </row>
    <row r="1009" spans="4:5" x14ac:dyDescent="0.25">
      <c r="D1009" t="s">
        <v>8221</v>
      </c>
      <c r="E1009">
        <v>0</v>
      </c>
    </row>
    <row r="1010" spans="4:5" x14ac:dyDescent="0.25">
      <c r="D1010" t="s">
        <v>8221</v>
      </c>
      <c r="E1010">
        <v>14</v>
      </c>
    </row>
    <row r="1011" spans="4:5" x14ac:dyDescent="0.25">
      <c r="D1011" t="s">
        <v>8221</v>
      </c>
      <c r="E1011">
        <v>8</v>
      </c>
    </row>
    <row r="1012" spans="4:5" x14ac:dyDescent="0.25">
      <c r="D1012" t="s">
        <v>8221</v>
      </c>
      <c r="E1012">
        <v>0</v>
      </c>
    </row>
    <row r="1013" spans="4:5" x14ac:dyDescent="0.25">
      <c r="D1013" t="s">
        <v>8221</v>
      </c>
      <c r="E1013">
        <v>15</v>
      </c>
    </row>
    <row r="1014" spans="4:5" x14ac:dyDescent="0.25">
      <c r="D1014" t="s">
        <v>8221</v>
      </c>
      <c r="E1014">
        <v>33</v>
      </c>
    </row>
    <row r="1015" spans="4:5" x14ac:dyDescent="0.25">
      <c r="D1015" t="s">
        <v>8221</v>
      </c>
      <c r="E1015">
        <v>2</v>
      </c>
    </row>
    <row r="1016" spans="4:5" x14ac:dyDescent="0.25">
      <c r="D1016" t="s">
        <v>8221</v>
      </c>
      <c r="E1016">
        <v>6</v>
      </c>
    </row>
    <row r="1017" spans="4:5" x14ac:dyDescent="0.25">
      <c r="D1017" t="s">
        <v>8221</v>
      </c>
      <c r="E1017">
        <v>2</v>
      </c>
    </row>
    <row r="1018" spans="4:5" x14ac:dyDescent="0.25">
      <c r="D1018" t="s">
        <v>8221</v>
      </c>
      <c r="E1018">
        <v>0</v>
      </c>
    </row>
    <row r="1019" spans="4:5" x14ac:dyDescent="0.25">
      <c r="D1019" t="s">
        <v>8221</v>
      </c>
      <c r="E1019">
        <v>4</v>
      </c>
    </row>
    <row r="1020" spans="4:5" x14ac:dyDescent="0.25">
      <c r="D1020" t="s">
        <v>8221</v>
      </c>
      <c r="E1020">
        <v>1</v>
      </c>
    </row>
    <row r="1021" spans="4:5" x14ac:dyDescent="0.25">
      <c r="D1021" t="s">
        <v>8221</v>
      </c>
      <c r="E1021">
        <v>3</v>
      </c>
    </row>
    <row r="1022" spans="4:5" x14ac:dyDescent="0.25">
      <c r="D1022" t="s">
        <v>8221</v>
      </c>
      <c r="E1022">
        <v>4</v>
      </c>
    </row>
    <row r="1023" spans="4:5" x14ac:dyDescent="0.25">
      <c r="D1023" t="s">
        <v>8221</v>
      </c>
      <c r="E1023">
        <v>0</v>
      </c>
    </row>
    <row r="1024" spans="4:5" x14ac:dyDescent="0.25">
      <c r="D1024" t="s">
        <v>8221</v>
      </c>
      <c r="E1024">
        <v>4</v>
      </c>
    </row>
    <row r="1025" spans="4:5" x14ac:dyDescent="0.25">
      <c r="D1025" t="s">
        <v>8221</v>
      </c>
      <c r="E1025">
        <v>3</v>
      </c>
    </row>
    <row r="1026" spans="4:5" x14ac:dyDescent="0.25">
      <c r="D1026" t="s">
        <v>8221</v>
      </c>
      <c r="E1026">
        <v>34</v>
      </c>
    </row>
    <row r="1027" spans="4:5" x14ac:dyDescent="0.25">
      <c r="D1027" t="s">
        <v>8221</v>
      </c>
      <c r="E1027">
        <v>2</v>
      </c>
    </row>
    <row r="1028" spans="4:5" x14ac:dyDescent="0.25">
      <c r="D1028" t="s">
        <v>8221</v>
      </c>
      <c r="E1028">
        <v>33</v>
      </c>
    </row>
    <row r="1029" spans="4:5" x14ac:dyDescent="0.25">
      <c r="D1029" t="s">
        <v>8221</v>
      </c>
      <c r="E1029">
        <v>0</v>
      </c>
    </row>
    <row r="1030" spans="4:5" x14ac:dyDescent="0.25">
      <c r="D1030" t="s">
        <v>8221</v>
      </c>
      <c r="E1030">
        <v>0</v>
      </c>
    </row>
    <row r="1031" spans="4:5" x14ac:dyDescent="0.25">
      <c r="D1031" t="s">
        <v>8221</v>
      </c>
      <c r="E1031">
        <v>1</v>
      </c>
    </row>
    <row r="1032" spans="4:5" x14ac:dyDescent="0.25">
      <c r="D1032" t="s">
        <v>8221</v>
      </c>
      <c r="E1032">
        <v>13</v>
      </c>
    </row>
    <row r="1033" spans="4:5" x14ac:dyDescent="0.25">
      <c r="D1033" t="s">
        <v>8221</v>
      </c>
      <c r="E1033">
        <v>2</v>
      </c>
    </row>
    <row r="1034" spans="4:5" x14ac:dyDescent="0.25">
      <c r="D1034" t="s">
        <v>8221</v>
      </c>
      <c r="E1034">
        <v>36</v>
      </c>
    </row>
    <row r="1035" spans="4:5" x14ac:dyDescent="0.25">
      <c r="D1035" t="s">
        <v>8221</v>
      </c>
      <c r="E1035">
        <v>1</v>
      </c>
    </row>
    <row r="1036" spans="4:5" x14ac:dyDescent="0.25">
      <c r="D1036" t="s">
        <v>8221</v>
      </c>
      <c r="E1036">
        <v>15</v>
      </c>
    </row>
    <row r="1037" spans="4:5" x14ac:dyDescent="0.25">
      <c r="D1037" t="s">
        <v>8221</v>
      </c>
      <c r="E1037">
        <v>1</v>
      </c>
    </row>
    <row r="1038" spans="4:5" x14ac:dyDescent="0.25">
      <c r="D1038" t="s">
        <v>8221</v>
      </c>
      <c r="E1038">
        <v>0</v>
      </c>
    </row>
    <row r="1039" spans="4:5" x14ac:dyDescent="0.25">
      <c r="D1039" t="s">
        <v>8221</v>
      </c>
      <c r="E1039">
        <v>1</v>
      </c>
    </row>
    <row r="1040" spans="4:5" x14ac:dyDescent="0.25">
      <c r="D1040" t="s">
        <v>8221</v>
      </c>
      <c r="E1040">
        <v>0</v>
      </c>
    </row>
    <row r="1041" spans="4:5" x14ac:dyDescent="0.25">
      <c r="D1041" t="s">
        <v>8221</v>
      </c>
      <c r="E1041">
        <v>0</v>
      </c>
    </row>
    <row r="1042" spans="4:5" x14ac:dyDescent="0.25">
      <c r="D1042" t="s">
        <v>8221</v>
      </c>
      <c r="E1042">
        <v>1</v>
      </c>
    </row>
    <row r="1043" spans="4:5" x14ac:dyDescent="0.25">
      <c r="D1043" t="s">
        <v>8221</v>
      </c>
      <c r="E1043">
        <v>39</v>
      </c>
    </row>
    <row r="1044" spans="4:5" x14ac:dyDescent="0.25">
      <c r="D1044" t="s">
        <v>8221</v>
      </c>
      <c r="E1044">
        <v>0</v>
      </c>
    </row>
    <row r="1045" spans="4:5" x14ac:dyDescent="0.25">
      <c r="D1045" t="s">
        <v>8221</v>
      </c>
      <c r="E1045">
        <v>0</v>
      </c>
    </row>
    <row r="1046" spans="4:5" x14ac:dyDescent="0.25">
      <c r="D1046" t="s">
        <v>8221</v>
      </c>
      <c r="E1046">
        <v>3</v>
      </c>
    </row>
    <row r="1047" spans="4:5" x14ac:dyDescent="0.25">
      <c r="D1047" t="s">
        <v>8221</v>
      </c>
      <c r="E1047">
        <v>1</v>
      </c>
    </row>
    <row r="1048" spans="4:5" x14ac:dyDescent="0.25">
      <c r="D1048" t="s">
        <v>8221</v>
      </c>
      <c r="E1048">
        <v>13</v>
      </c>
    </row>
    <row r="1049" spans="4:5" x14ac:dyDescent="0.25">
      <c r="D1049" t="s">
        <v>8221</v>
      </c>
      <c r="E1049">
        <v>0</v>
      </c>
    </row>
    <row r="1050" spans="4:5" x14ac:dyDescent="0.25">
      <c r="D1050" t="s">
        <v>8221</v>
      </c>
      <c r="E1050">
        <v>6</v>
      </c>
    </row>
    <row r="1051" spans="4:5" x14ac:dyDescent="0.25">
      <c r="D1051" t="s">
        <v>8221</v>
      </c>
      <c r="E1051">
        <v>0</v>
      </c>
    </row>
    <row r="1052" spans="4:5" x14ac:dyDescent="0.25">
      <c r="D1052" t="s">
        <v>8221</v>
      </c>
      <c r="E1052">
        <v>14</v>
      </c>
    </row>
    <row r="1053" spans="4:5" x14ac:dyDescent="0.25">
      <c r="D1053" t="s">
        <v>8221</v>
      </c>
      <c r="E1053">
        <v>5</v>
      </c>
    </row>
    <row r="1054" spans="4:5" x14ac:dyDescent="0.25">
      <c r="D1054" t="s">
        <v>8221</v>
      </c>
      <c r="E1054">
        <v>6</v>
      </c>
    </row>
    <row r="1055" spans="4:5" x14ac:dyDescent="0.25">
      <c r="D1055" t="s">
        <v>8221</v>
      </c>
      <c r="E1055">
        <v>15</v>
      </c>
    </row>
    <row r="1056" spans="4:5" x14ac:dyDescent="0.25">
      <c r="D1056" t="s">
        <v>8221</v>
      </c>
      <c r="E1056">
        <v>0</v>
      </c>
    </row>
    <row r="1057" spans="4:5" x14ac:dyDescent="0.25">
      <c r="D1057" t="s">
        <v>8221</v>
      </c>
      <c r="E1057">
        <v>1</v>
      </c>
    </row>
    <row r="1058" spans="4:5" x14ac:dyDescent="0.25">
      <c r="D1058" t="s">
        <v>8221</v>
      </c>
      <c r="E1058">
        <v>9</v>
      </c>
    </row>
    <row r="1059" spans="4:5" x14ac:dyDescent="0.25">
      <c r="D1059" t="s">
        <v>8221</v>
      </c>
      <c r="E1059">
        <v>3</v>
      </c>
    </row>
    <row r="1060" spans="4:5" x14ac:dyDescent="0.25">
      <c r="D1060" t="s">
        <v>8221</v>
      </c>
      <c r="E1060">
        <v>3</v>
      </c>
    </row>
    <row r="1061" spans="4:5" x14ac:dyDescent="0.25">
      <c r="D1061" t="s">
        <v>8221</v>
      </c>
      <c r="E1061">
        <v>1</v>
      </c>
    </row>
    <row r="1062" spans="4:5" x14ac:dyDescent="0.25">
      <c r="D1062" t="s">
        <v>8221</v>
      </c>
      <c r="E1062">
        <v>3</v>
      </c>
    </row>
    <row r="1063" spans="4:5" x14ac:dyDescent="0.25">
      <c r="D1063" t="s">
        <v>8221</v>
      </c>
      <c r="E1063">
        <v>0</v>
      </c>
    </row>
    <row r="1064" spans="4:5" x14ac:dyDescent="0.25">
      <c r="D1064" t="s">
        <v>8221</v>
      </c>
      <c r="E1064">
        <v>2</v>
      </c>
    </row>
    <row r="1065" spans="4:5" x14ac:dyDescent="0.25">
      <c r="D1065" t="s">
        <v>8221</v>
      </c>
      <c r="E1065">
        <v>10</v>
      </c>
    </row>
    <row r="1066" spans="4:5" x14ac:dyDescent="0.25">
      <c r="D1066" t="s">
        <v>8221</v>
      </c>
      <c r="E1066">
        <v>60</v>
      </c>
    </row>
    <row r="1067" spans="4:5" x14ac:dyDescent="0.25">
      <c r="D1067" t="s">
        <v>8221</v>
      </c>
      <c r="E1067">
        <v>5</v>
      </c>
    </row>
    <row r="1068" spans="4:5" x14ac:dyDescent="0.25">
      <c r="D1068" t="s">
        <v>8221</v>
      </c>
      <c r="E1068">
        <v>9</v>
      </c>
    </row>
    <row r="1069" spans="4:5" x14ac:dyDescent="0.25">
      <c r="D1069" t="s">
        <v>8221</v>
      </c>
      <c r="E1069">
        <v>13</v>
      </c>
    </row>
    <row r="1070" spans="4:5" x14ac:dyDescent="0.25">
      <c r="D1070" t="s">
        <v>8221</v>
      </c>
      <c r="E1070">
        <v>0</v>
      </c>
    </row>
    <row r="1071" spans="4:5" x14ac:dyDescent="0.25">
      <c r="D1071" t="s">
        <v>8221</v>
      </c>
      <c r="E1071">
        <v>8</v>
      </c>
    </row>
    <row r="1072" spans="4:5" x14ac:dyDescent="0.25">
      <c r="D1072" t="s">
        <v>8221</v>
      </c>
      <c r="E1072">
        <v>3</v>
      </c>
    </row>
    <row r="1073" spans="4:5" x14ac:dyDescent="0.25">
      <c r="D1073" t="s">
        <v>8221</v>
      </c>
      <c r="E1073">
        <v>3</v>
      </c>
    </row>
    <row r="1074" spans="4:5" x14ac:dyDescent="0.25">
      <c r="D1074" t="s">
        <v>8221</v>
      </c>
      <c r="E1074">
        <v>0</v>
      </c>
    </row>
    <row r="1075" spans="4:5" x14ac:dyDescent="0.25">
      <c r="D1075" t="s">
        <v>8221</v>
      </c>
      <c r="E1075">
        <v>6</v>
      </c>
    </row>
    <row r="1076" spans="4:5" x14ac:dyDescent="0.25">
      <c r="D1076" t="s">
        <v>8221</v>
      </c>
      <c r="E1076">
        <v>4</v>
      </c>
    </row>
    <row r="1077" spans="4:5" x14ac:dyDescent="0.25">
      <c r="D1077" t="s">
        <v>8221</v>
      </c>
      <c r="E1077">
        <v>1</v>
      </c>
    </row>
    <row r="1078" spans="4:5" x14ac:dyDescent="0.25">
      <c r="D1078" t="s">
        <v>8221</v>
      </c>
      <c r="E1078">
        <v>29</v>
      </c>
    </row>
    <row r="1079" spans="4:5" x14ac:dyDescent="0.25">
      <c r="D1079" t="s">
        <v>8221</v>
      </c>
      <c r="E1079">
        <v>0</v>
      </c>
    </row>
    <row r="1080" spans="4:5" x14ac:dyDescent="0.25">
      <c r="D1080" t="s">
        <v>8221</v>
      </c>
      <c r="E1080">
        <v>4</v>
      </c>
    </row>
    <row r="1081" spans="4:5" x14ac:dyDescent="0.25">
      <c r="D1081" t="s">
        <v>8221</v>
      </c>
      <c r="E1081">
        <v>5</v>
      </c>
    </row>
    <row r="1082" spans="4:5" x14ac:dyDescent="0.25">
      <c r="D1082" t="s">
        <v>8221</v>
      </c>
      <c r="E1082">
        <v>4</v>
      </c>
    </row>
    <row r="1083" spans="4:5" x14ac:dyDescent="0.25">
      <c r="D1083" t="s">
        <v>8221</v>
      </c>
      <c r="E1083">
        <v>5</v>
      </c>
    </row>
    <row r="1084" spans="4:5" x14ac:dyDescent="0.25">
      <c r="D1084" t="s">
        <v>8221</v>
      </c>
      <c r="E1084">
        <v>1</v>
      </c>
    </row>
    <row r="1085" spans="4:5" x14ac:dyDescent="0.25">
      <c r="D1085" t="s">
        <v>8221</v>
      </c>
      <c r="E1085">
        <v>1</v>
      </c>
    </row>
    <row r="1086" spans="4:5" x14ac:dyDescent="0.25">
      <c r="D1086" t="s">
        <v>8221</v>
      </c>
      <c r="E1086">
        <v>0</v>
      </c>
    </row>
    <row r="1087" spans="4:5" x14ac:dyDescent="0.25">
      <c r="D1087" t="s">
        <v>8221</v>
      </c>
      <c r="E1087">
        <v>14</v>
      </c>
    </row>
    <row r="1088" spans="4:5" x14ac:dyDescent="0.25">
      <c r="D1088" t="s">
        <v>8221</v>
      </c>
      <c r="E1088">
        <v>3</v>
      </c>
    </row>
    <row r="1089" spans="4:5" x14ac:dyDescent="0.25">
      <c r="D1089" t="s">
        <v>8221</v>
      </c>
      <c r="E1089">
        <v>10</v>
      </c>
    </row>
    <row r="1090" spans="4:5" x14ac:dyDescent="0.25">
      <c r="D1090" t="s">
        <v>8221</v>
      </c>
      <c r="E1090">
        <v>17</v>
      </c>
    </row>
    <row r="1091" spans="4:5" x14ac:dyDescent="0.25">
      <c r="D1091" t="s">
        <v>8221</v>
      </c>
      <c r="E1091">
        <v>2</v>
      </c>
    </row>
    <row r="1092" spans="4:5" x14ac:dyDescent="0.25">
      <c r="D1092" t="s">
        <v>8221</v>
      </c>
      <c r="E1092">
        <v>0</v>
      </c>
    </row>
    <row r="1093" spans="4:5" x14ac:dyDescent="0.25">
      <c r="D1093" t="s">
        <v>8221</v>
      </c>
      <c r="E1093">
        <v>4</v>
      </c>
    </row>
    <row r="1094" spans="4:5" x14ac:dyDescent="0.25">
      <c r="D1094" t="s">
        <v>8221</v>
      </c>
      <c r="E1094">
        <v>12</v>
      </c>
    </row>
    <row r="1095" spans="4:5" x14ac:dyDescent="0.25">
      <c r="D1095" t="s">
        <v>8221</v>
      </c>
      <c r="E1095">
        <v>3</v>
      </c>
    </row>
    <row r="1096" spans="4:5" x14ac:dyDescent="0.25">
      <c r="D1096" t="s">
        <v>8221</v>
      </c>
      <c r="E1096">
        <v>12</v>
      </c>
    </row>
    <row r="1097" spans="4:5" x14ac:dyDescent="0.25">
      <c r="D1097" t="s">
        <v>8221</v>
      </c>
      <c r="E1097">
        <v>0</v>
      </c>
    </row>
    <row r="1098" spans="4:5" x14ac:dyDescent="0.25">
      <c r="D1098" t="s">
        <v>8221</v>
      </c>
      <c r="E1098">
        <v>7</v>
      </c>
    </row>
    <row r="1099" spans="4:5" x14ac:dyDescent="0.25">
      <c r="D1099" t="s">
        <v>8221</v>
      </c>
      <c r="E1099">
        <v>2</v>
      </c>
    </row>
    <row r="1100" spans="4:5" x14ac:dyDescent="0.25">
      <c r="D1100" t="s">
        <v>8221</v>
      </c>
      <c r="E1100">
        <v>1</v>
      </c>
    </row>
    <row r="1101" spans="4:5" x14ac:dyDescent="0.25">
      <c r="D1101" t="s">
        <v>8221</v>
      </c>
      <c r="E1101">
        <v>4</v>
      </c>
    </row>
    <row r="1102" spans="4:5" x14ac:dyDescent="0.25">
      <c r="D1102" t="s">
        <v>8221</v>
      </c>
      <c r="E1102">
        <v>4</v>
      </c>
    </row>
    <row r="1103" spans="4:5" x14ac:dyDescent="0.25">
      <c r="D1103" t="s">
        <v>8221</v>
      </c>
      <c r="E1103">
        <v>17</v>
      </c>
    </row>
    <row r="1104" spans="4:5" x14ac:dyDescent="0.25">
      <c r="D1104" t="s">
        <v>8221</v>
      </c>
      <c r="E1104">
        <v>7</v>
      </c>
    </row>
    <row r="1105" spans="4:5" x14ac:dyDescent="0.25">
      <c r="D1105" t="s">
        <v>8221</v>
      </c>
      <c r="E1105">
        <v>2</v>
      </c>
    </row>
    <row r="1106" spans="4:5" x14ac:dyDescent="0.25">
      <c r="D1106" t="s">
        <v>8221</v>
      </c>
      <c r="E1106">
        <v>5</v>
      </c>
    </row>
    <row r="1107" spans="4:5" x14ac:dyDescent="0.25">
      <c r="D1107" t="s">
        <v>8221</v>
      </c>
      <c r="E1107">
        <v>1</v>
      </c>
    </row>
    <row r="1108" spans="4:5" x14ac:dyDescent="0.25">
      <c r="D1108" t="s">
        <v>8221</v>
      </c>
      <c r="E1108">
        <v>1</v>
      </c>
    </row>
    <row r="1109" spans="4:5" x14ac:dyDescent="0.25">
      <c r="D1109" t="s">
        <v>8221</v>
      </c>
      <c r="E1109">
        <v>14</v>
      </c>
    </row>
    <row r="1110" spans="4:5" x14ac:dyDescent="0.25">
      <c r="D1110" t="s">
        <v>8221</v>
      </c>
      <c r="E1110">
        <v>26</v>
      </c>
    </row>
    <row r="1111" spans="4:5" x14ac:dyDescent="0.25">
      <c r="D1111" t="s">
        <v>8221</v>
      </c>
      <c r="E1111">
        <v>2</v>
      </c>
    </row>
    <row r="1112" spans="4:5" x14ac:dyDescent="0.25">
      <c r="D1112" t="s">
        <v>8221</v>
      </c>
      <c r="E1112">
        <v>1</v>
      </c>
    </row>
    <row r="1113" spans="4:5" x14ac:dyDescent="0.25">
      <c r="D1113" t="s">
        <v>8221</v>
      </c>
      <c r="E1113">
        <v>3</v>
      </c>
    </row>
    <row r="1114" spans="4:5" x14ac:dyDescent="0.25">
      <c r="D1114" t="s">
        <v>8221</v>
      </c>
      <c r="E1114">
        <v>7</v>
      </c>
    </row>
    <row r="1115" spans="4:5" x14ac:dyDescent="0.25">
      <c r="D1115" t="s">
        <v>8221</v>
      </c>
      <c r="E1115">
        <v>9</v>
      </c>
    </row>
    <row r="1116" spans="4:5" x14ac:dyDescent="0.25">
      <c r="D1116" t="s">
        <v>8221</v>
      </c>
      <c r="E1116">
        <v>20</v>
      </c>
    </row>
    <row r="1117" spans="4:5" x14ac:dyDescent="0.25">
      <c r="D1117" t="s">
        <v>8221</v>
      </c>
      <c r="E1117">
        <v>6</v>
      </c>
    </row>
    <row r="1118" spans="4:5" x14ac:dyDescent="0.25">
      <c r="D1118" t="s">
        <v>8221</v>
      </c>
      <c r="E1118">
        <v>13</v>
      </c>
    </row>
    <row r="1119" spans="4:5" x14ac:dyDescent="0.25">
      <c r="D1119" t="s">
        <v>8221</v>
      </c>
      <c r="E1119">
        <v>1</v>
      </c>
    </row>
    <row r="1120" spans="4:5" x14ac:dyDescent="0.25">
      <c r="D1120" t="s">
        <v>8221</v>
      </c>
      <c r="E1120">
        <v>202</v>
      </c>
    </row>
    <row r="1121" spans="4:5" x14ac:dyDescent="0.25">
      <c r="D1121" t="s">
        <v>8221</v>
      </c>
      <c r="E1121">
        <v>0</v>
      </c>
    </row>
    <row r="1122" spans="4:5" x14ac:dyDescent="0.25">
      <c r="D1122" t="s">
        <v>8221</v>
      </c>
      <c r="E1122">
        <v>1</v>
      </c>
    </row>
    <row r="1123" spans="4:5" x14ac:dyDescent="0.25">
      <c r="D1123" t="s">
        <v>8221</v>
      </c>
      <c r="E1123">
        <v>0</v>
      </c>
    </row>
    <row r="1124" spans="4:5" x14ac:dyDescent="0.25">
      <c r="D1124" t="s">
        <v>8221</v>
      </c>
      <c r="E1124">
        <v>2</v>
      </c>
    </row>
    <row r="1125" spans="4:5" x14ac:dyDescent="0.25">
      <c r="D1125" t="s">
        <v>8221</v>
      </c>
      <c r="E1125">
        <v>13</v>
      </c>
    </row>
    <row r="1126" spans="4:5" x14ac:dyDescent="0.25">
      <c r="D1126" t="s">
        <v>8221</v>
      </c>
      <c r="E1126">
        <v>9</v>
      </c>
    </row>
    <row r="1127" spans="4:5" x14ac:dyDescent="0.25">
      <c r="D1127" t="s">
        <v>8221</v>
      </c>
      <c r="E1127">
        <v>2</v>
      </c>
    </row>
    <row r="1128" spans="4:5" x14ac:dyDescent="0.25">
      <c r="D1128" t="s">
        <v>8221</v>
      </c>
      <c r="E1128">
        <v>0</v>
      </c>
    </row>
    <row r="1129" spans="4:5" x14ac:dyDescent="0.25">
      <c r="D1129" t="s">
        <v>8221</v>
      </c>
      <c r="E1129">
        <v>35</v>
      </c>
    </row>
    <row r="1130" spans="4:5" x14ac:dyDescent="0.25">
      <c r="D1130" t="s">
        <v>8221</v>
      </c>
      <c r="E1130">
        <v>2</v>
      </c>
    </row>
    <row r="1131" spans="4:5" x14ac:dyDescent="0.25">
      <c r="D1131" t="s">
        <v>8221</v>
      </c>
      <c r="E1131">
        <v>3</v>
      </c>
    </row>
    <row r="1132" spans="4:5" x14ac:dyDescent="0.25">
      <c r="D1132" t="s">
        <v>8221</v>
      </c>
      <c r="E1132">
        <v>0</v>
      </c>
    </row>
    <row r="1133" spans="4:5" x14ac:dyDescent="0.25">
      <c r="D1133" t="s">
        <v>8221</v>
      </c>
      <c r="E1133">
        <v>1</v>
      </c>
    </row>
    <row r="1134" spans="4:5" x14ac:dyDescent="0.25">
      <c r="D1134" t="s">
        <v>8221</v>
      </c>
      <c r="E1134">
        <v>0</v>
      </c>
    </row>
    <row r="1135" spans="4:5" x14ac:dyDescent="0.25">
      <c r="D1135" t="s">
        <v>8221</v>
      </c>
      <c r="E1135">
        <v>0</v>
      </c>
    </row>
    <row r="1136" spans="4:5" x14ac:dyDescent="0.25">
      <c r="D1136" t="s">
        <v>8221</v>
      </c>
      <c r="E1136">
        <v>3</v>
      </c>
    </row>
    <row r="1137" spans="4:5" x14ac:dyDescent="0.25">
      <c r="D1137" t="s">
        <v>8221</v>
      </c>
      <c r="E1137">
        <v>11</v>
      </c>
    </row>
    <row r="1138" spans="4:5" x14ac:dyDescent="0.25">
      <c r="D1138" t="s">
        <v>8221</v>
      </c>
      <c r="E1138">
        <v>6</v>
      </c>
    </row>
    <row r="1139" spans="4:5" x14ac:dyDescent="0.25">
      <c r="D1139" t="s">
        <v>8221</v>
      </c>
      <c r="E1139">
        <v>0</v>
      </c>
    </row>
    <row r="1140" spans="4:5" x14ac:dyDescent="0.25">
      <c r="D1140" t="s">
        <v>8221</v>
      </c>
      <c r="E1140">
        <v>67</v>
      </c>
    </row>
    <row r="1141" spans="4:5" x14ac:dyDescent="0.25">
      <c r="D1141" t="s">
        <v>8221</v>
      </c>
      <c r="E1141">
        <v>23</v>
      </c>
    </row>
    <row r="1142" spans="4:5" x14ac:dyDescent="0.25">
      <c r="D1142" t="s">
        <v>8221</v>
      </c>
      <c r="E1142">
        <v>72</v>
      </c>
    </row>
    <row r="1143" spans="4:5" x14ac:dyDescent="0.25">
      <c r="D1143" t="s">
        <v>8221</v>
      </c>
      <c r="E1143">
        <v>2</v>
      </c>
    </row>
    <row r="1144" spans="4:5" x14ac:dyDescent="0.25">
      <c r="D1144" t="s">
        <v>8221</v>
      </c>
      <c r="E1144">
        <v>15</v>
      </c>
    </row>
    <row r="1145" spans="4:5" x14ac:dyDescent="0.25">
      <c r="D1145" t="s">
        <v>8221</v>
      </c>
      <c r="E1145">
        <v>1</v>
      </c>
    </row>
    <row r="1146" spans="4:5" x14ac:dyDescent="0.25">
      <c r="D1146" t="s">
        <v>8221</v>
      </c>
      <c r="E1146">
        <v>2</v>
      </c>
    </row>
    <row r="1147" spans="4:5" x14ac:dyDescent="0.25">
      <c r="D1147" t="s">
        <v>8221</v>
      </c>
      <c r="E1147">
        <v>7</v>
      </c>
    </row>
    <row r="1148" spans="4:5" x14ac:dyDescent="0.25">
      <c r="D1148" t="s">
        <v>8221</v>
      </c>
      <c r="E1148">
        <v>16</v>
      </c>
    </row>
    <row r="1149" spans="4:5" x14ac:dyDescent="0.25">
      <c r="D1149" t="s">
        <v>8221</v>
      </c>
      <c r="E1149">
        <v>117</v>
      </c>
    </row>
    <row r="1150" spans="4:5" x14ac:dyDescent="0.25">
      <c r="D1150" t="s">
        <v>8221</v>
      </c>
      <c r="E1150">
        <v>2</v>
      </c>
    </row>
    <row r="1151" spans="4:5" x14ac:dyDescent="0.25">
      <c r="D1151" t="s">
        <v>8221</v>
      </c>
      <c r="E1151">
        <v>7</v>
      </c>
    </row>
    <row r="1152" spans="4:5" x14ac:dyDescent="0.25">
      <c r="D1152" t="s">
        <v>8221</v>
      </c>
      <c r="E1152">
        <v>3</v>
      </c>
    </row>
    <row r="1153" spans="4:5" x14ac:dyDescent="0.25">
      <c r="D1153" t="s">
        <v>8221</v>
      </c>
      <c r="E1153">
        <v>20</v>
      </c>
    </row>
    <row r="1154" spans="4:5" x14ac:dyDescent="0.25">
      <c r="D1154" t="s">
        <v>8221</v>
      </c>
      <c r="E1154">
        <v>50</v>
      </c>
    </row>
    <row r="1155" spans="4:5" x14ac:dyDescent="0.25">
      <c r="D1155" t="s">
        <v>8221</v>
      </c>
      <c r="E1155">
        <v>2</v>
      </c>
    </row>
    <row r="1156" spans="4:5" x14ac:dyDescent="0.25">
      <c r="D1156" t="s">
        <v>8221</v>
      </c>
      <c r="E1156">
        <v>3</v>
      </c>
    </row>
    <row r="1157" spans="4:5" x14ac:dyDescent="0.25">
      <c r="D1157" t="s">
        <v>8221</v>
      </c>
      <c r="E1157">
        <v>27</v>
      </c>
    </row>
    <row r="1158" spans="4:5" x14ac:dyDescent="0.25">
      <c r="D1158" t="s">
        <v>8221</v>
      </c>
      <c r="E1158">
        <v>7</v>
      </c>
    </row>
    <row r="1159" spans="4:5" x14ac:dyDescent="0.25">
      <c r="D1159" t="s">
        <v>8221</v>
      </c>
      <c r="E1159">
        <v>5</v>
      </c>
    </row>
    <row r="1160" spans="4:5" x14ac:dyDescent="0.25">
      <c r="D1160" t="s">
        <v>8221</v>
      </c>
      <c r="E1160">
        <v>0</v>
      </c>
    </row>
    <row r="1161" spans="4:5" x14ac:dyDescent="0.25">
      <c r="D1161" t="s">
        <v>8221</v>
      </c>
      <c r="E1161">
        <v>3</v>
      </c>
    </row>
    <row r="1162" spans="4:5" x14ac:dyDescent="0.25">
      <c r="D1162" t="s">
        <v>8221</v>
      </c>
      <c r="E1162">
        <v>6</v>
      </c>
    </row>
    <row r="1163" spans="4:5" x14ac:dyDescent="0.25">
      <c r="D1163" t="s">
        <v>8221</v>
      </c>
      <c r="E1163">
        <v>9</v>
      </c>
    </row>
    <row r="1164" spans="4:5" x14ac:dyDescent="0.25">
      <c r="D1164" t="s">
        <v>8221</v>
      </c>
      <c r="E1164">
        <v>3</v>
      </c>
    </row>
    <row r="1165" spans="4:5" x14ac:dyDescent="0.25">
      <c r="D1165" t="s">
        <v>8221</v>
      </c>
      <c r="E1165">
        <v>2</v>
      </c>
    </row>
    <row r="1166" spans="4:5" x14ac:dyDescent="0.25">
      <c r="D1166" t="s">
        <v>8221</v>
      </c>
      <c r="E1166">
        <v>3</v>
      </c>
    </row>
    <row r="1167" spans="4:5" x14ac:dyDescent="0.25">
      <c r="D1167" t="s">
        <v>8221</v>
      </c>
      <c r="E1167">
        <v>45</v>
      </c>
    </row>
    <row r="1168" spans="4:5" x14ac:dyDescent="0.25">
      <c r="D1168" t="s">
        <v>8221</v>
      </c>
      <c r="E1168">
        <v>9</v>
      </c>
    </row>
    <row r="1169" spans="4:5" x14ac:dyDescent="0.25">
      <c r="D1169" t="s">
        <v>8221</v>
      </c>
      <c r="E1169">
        <v>9</v>
      </c>
    </row>
    <row r="1170" spans="4:5" x14ac:dyDescent="0.25">
      <c r="D1170" t="s">
        <v>8221</v>
      </c>
      <c r="E1170">
        <v>21</v>
      </c>
    </row>
    <row r="1171" spans="4:5" x14ac:dyDescent="0.25">
      <c r="D1171" t="s">
        <v>8221</v>
      </c>
      <c r="E1171">
        <v>17</v>
      </c>
    </row>
    <row r="1172" spans="4:5" x14ac:dyDescent="0.25">
      <c r="D1172" t="s">
        <v>8221</v>
      </c>
      <c r="E1172">
        <v>1</v>
      </c>
    </row>
    <row r="1173" spans="4:5" x14ac:dyDescent="0.25">
      <c r="D1173" t="s">
        <v>8221</v>
      </c>
      <c r="E1173">
        <v>1</v>
      </c>
    </row>
    <row r="1174" spans="4:5" x14ac:dyDescent="0.25">
      <c r="D1174" t="s">
        <v>8221</v>
      </c>
      <c r="E1174">
        <v>14</v>
      </c>
    </row>
    <row r="1175" spans="4:5" x14ac:dyDescent="0.25">
      <c r="D1175" t="s">
        <v>8221</v>
      </c>
      <c r="E1175">
        <v>42</v>
      </c>
    </row>
    <row r="1176" spans="4:5" x14ac:dyDescent="0.25">
      <c r="D1176" t="s">
        <v>8221</v>
      </c>
      <c r="E1176">
        <v>27</v>
      </c>
    </row>
    <row r="1177" spans="4:5" x14ac:dyDescent="0.25">
      <c r="D1177" t="s">
        <v>8221</v>
      </c>
      <c r="E1177">
        <v>5</v>
      </c>
    </row>
    <row r="1178" spans="4:5" x14ac:dyDescent="0.25">
      <c r="D1178" t="s">
        <v>8221</v>
      </c>
      <c r="E1178">
        <v>13</v>
      </c>
    </row>
    <row r="1179" spans="4:5" x14ac:dyDescent="0.25">
      <c r="D1179" t="s">
        <v>8221</v>
      </c>
      <c r="E1179">
        <v>12</v>
      </c>
    </row>
    <row r="1180" spans="4:5" x14ac:dyDescent="0.25">
      <c r="D1180" t="s">
        <v>8221</v>
      </c>
      <c r="E1180">
        <v>90</v>
      </c>
    </row>
    <row r="1181" spans="4:5" x14ac:dyDescent="0.25">
      <c r="D1181" t="s">
        <v>8221</v>
      </c>
      <c r="E1181">
        <v>2</v>
      </c>
    </row>
    <row r="1182" spans="4:5" x14ac:dyDescent="0.25">
      <c r="D1182" t="s">
        <v>8221</v>
      </c>
      <c r="E1182">
        <v>5</v>
      </c>
    </row>
    <row r="1183" spans="4:5" x14ac:dyDescent="0.25">
      <c r="D1183" t="s">
        <v>8221</v>
      </c>
      <c r="E1183">
        <v>31</v>
      </c>
    </row>
    <row r="1184" spans="4:5" x14ac:dyDescent="0.25">
      <c r="D1184" t="s">
        <v>8221</v>
      </c>
      <c r="E1184">
        <v>4</v>
      </c>
    </row>
    <row r="1185" spans="4:5" x14ac:dyDescent="0.25">
      <c r="D1185" t="s">
        <v>8221</v>
      </c>
      <c r="E1185">
        <v>29</v>
      </c>
    </row>
    <row r="1186" spans="4:5" x14ac:dyDescent="0.25">
      <c r="D1186" t="s">
        <v>8221</v>
      </c>
      <c r="E1186">
        <v>2</v>
      </c>
    </row>
    <row r="1187" spans="4:5" x14ac:dyDescent="0.25">
      <c r="D1187" t="s">
        <v>8221</v>
      </c>
      <c r="E1187">
        <v>114</v>
      </c>
    </row>
    <row r="1188" spans="4:5" x14ac:dyDescent="0.25">
      <c r="D1188" t="s">
        <v>8221</v>
      </c>
      <c r="E1188">
        <v>1</v>
      </c>
    </row>
    <row r="1189" spans="4:5" x14ac:dyDescent="0.25">
      <c r="D1189" t="s">
        <v>8221</v>
      </c>
      <c r="E1189">
        <v>76</v>
      </c>
    </row>
    <row r="1190" spans="4:5" x14ac:dyDescent="0.25">
      <c r="D1190" t="s">
        <v>8221</v>
      </c>
      <c r="E1190">
        <v>9</v>
      </c>
    </row>
    <row r="1191" spans="4:5" x14ac:dyDescent="0.25">
      <c r="D1191" t="s">
        <v>8221</v>
      </c>
      <c r="E1191">
        <v>37</v>
      </c>
    </row>
    <row r="1192" spans="4:5" x14ac:dyDescent="0.25">
      <c r="D1192" t="s">
        <v>8221</v>
      </c>
      <c r="E1192">
        <v>0</v>
      </c>
    </row>
    <row r="1193" spans="4:5" x14ac:dyDescent="0.25">
      <c r="D1193" t="s">
        <v>8221</v>
      </c>
      <c r="E1193">
        <v>1</v>
      </c>
    </row>
    <row r="1194" spans="4:5" x14ac:dyDescent="0.25">
      <c r="D1194" t="s">
        <v>8221</v>
      </c>
      <c r="E1194">
        <v>10</v>
      </c>
    </row>
    <row r="1195" spans="4:5" x14ac:dyDescent="0.25">
      <c r="D1195" t="s">
        <v>8221</v>
      </c>
      <c r="E1195">
        <v>1</v>
      </c>
    </row>
    <row r="1196" spans="4:5" x14ac:dyDescent="0.25">
      <c r="D1196" t="s">
        <v>8221</v>
      </c>
      <c r="E1196">
        <v>2</v>
      </c>
    </row>
    <row r="1197" spans="4:5" x14ac:dyDescent="0.25">
      <c r="D1197" t="s">
        <v>8221</v>
      </c>
      <c r="E1197">
        <v>1</v>
      </c>
    </row>
    <row r="1198" spans="4:5" x14ac:dyDescent="0.25">
      <c r="D1198" t="s">
        <v>8221</v>
      </c>
      <c r="E1198">
        <v>10</v>
      </c>
    </row>
    <row r="1199" spans="4:5" x14ac:dyDescent="0.25">
      <c r="D1199" t="s">
        <v>8221</v>
      </c>
      <c r="E1199">
        <v>9</v>
      </c>
    </row>
    <row r="1200" spans="4:5" x14ac:dyDescent="0.25">
      <c r="D1200" t="s">
        <v>8221</v>
      </c>
      <c r="E1200">
        <v>19</v>
      </c>
    </row>
    <row r="1201" spans="4:5" x14ac:dyDescent="0.25">
      <c r="D1201" t="s">
        <v>8221</v>
      </c>
      <c r="E1201">
        <v>0</v>
      </c>
    </row>
    <row r="1202" spans="4:5" x14ac:dyDescent="0.25">
      <c r="D1202" t="s">
        <v>8221</v>
      </c>
      <c r="E1202">
        <v>4</v>
      </c>
    </row>
    <row r="1203" spans="4:5" x14ac:dyDescent="0.25">
      <c r="D1203" t="s">
        <v>8221</v>
      </c>
      <c r="E1203">
        <v>8</v>
      </c>
    </row>
    <row r="1204" spans="4:5" x14ac:dyDescent="0.25">
      <c r="D1204" t="s">
        <v>8221</v>
      </c>
      <c r="E1204">
        <v>24</v>
      </c>
    </row>
    <row r="1205" spans="4:5" x14ac:dyDescent="0.25">
      <c r="D1205" t="s">
        <v>8221</v>
      </c>
      <c r="E1205">
        <v>0</v>
      </c>
    </row>
    <row r="1206" spans="4:5" x14ac:dyDescent="0.25">
      <c r="D1206" t="s">
        <v>8221</v>
      </c>
      <c r="E1206">
        <v>39</v>
      </c>
    </row>
    <row r="1207" spans="4:5" x14ac:dyDescent="0.25">
      <c r="D1207" t="s">
        <v>8221</v>
      </c>
      <c r="E1207">
        <v>6</v>
      </c>
    </row>
    <row r="1208" spans="4:5" x14ac:dyDescent="0.25">
      <c r="D1208" t="s">
        <v>8221</v>
      </c>
      <c r="E1208">
        <v>4</v>
      </c>
    </row>
    <row r="1209" spans="4:5" x14ac:dyDescent="0.25">
      <c r="D1209" t="s">
        <v>8221</v>
      </c>
      <c r="E1209">
        <v>3</v>
      </c>
    </row>
    <row r="1210" spans="4:5" x14ac:dyDescent="0.25">
      <c r="D1210" t="s">
        <v>8221</v>
      </c>
      <c r="E1210">
        <v>53</v>
      </c>
    </row>
    <row r="1211" spans="4:5" x14ac:dyDescent="0.25">
      <c r="D1211" t="s">
        <v>8221</v>
      </c>
      <c r="E1211">
        <v>1</v>
      </c>
    </row>
    <row r="1212" spans="4:5" x14ac:dyDescent="0.25">
      <c r="D1212" t="s">
        <v>8221</v>
      </c>
      <c r="E1212">
        <v>2</v>
      </c>
    </row>
    <row r="1213" spans="4:5" x14ac:dyDescent="0.25">
      <c r="D1213" t="s">
        <v>8221</v>
      </c>
      <c r="E1213">
        <v>25</v>
      </c>
    </row>
    <row r="1214" spans="4:5" x14ac:dyDescent="0.25">
      <c r="D1214" t="s">
        <v>8221</v>
      </c>
      <c r="E1214">
        <v>6</v>
      </c>
    </row>
    <row r="1215" spans="4:5" x14ac:dyDescent="0.25">
      <c r="D1215" t="s">
        <v>8221</v>
      </c>
      <c r="E1215">
        <v>0</v>
      </c>
    </row>
    <row r="1216" spans="4:5" x14ac:dyDescent="0.25">
      <c r="D1216" t="s">
        <v>8221</v>
      </c>
      <c r="E1216">
        <v>12</v>
      </c>
    </row>
    <row r="1217" spans="4:5" x14ac:dyDescent="0.25">
      <c r="D1217" t="s">
        <v>8221</v>
      </c>
      <c r="E1217">
        <v>0</v>
      </c>
    </row>
    <row r="1218" spans="4:5" x14ac:dyDescent="0.25">
      <c r="D1218" t="s">
        <v>8221</v>
      </c>
      <c r="E1218">
        <v>36</v>
      </c>
    </row>
    <row r="1219" spans="4:5" x14ac:dyDescent="0.25">
      <c r="D1219" t="s">
        <v>8221</v>
      </c>
      <c r="E1219">
        <v>0</v>
      </c>
    </row>
    <row r="1220" spans="4:5" x14ac:dyDescent="0.25">
      <c r="D1220" t="s">
        <v>8221</v>
      </c>
      <c r="E1220">
        <v>2</v>
      </c>
    </row>
    <row r="1221" spans="4:5" x14ac:dyDescent="0.25">
      <c r="D1221" t="s">
        <v>8221</v>
      </c>
      <c r="E1221">
        <v>1</v>
      </c>
    </row>
    <row r="1222" spans="4:5" x14ac:dyDescent="0.25">
      <c r="D1222" t="s">
        <v>8221</v>
      </c>
      <c r="E1222">
        <v>59</v>
      </c>
    </row>
    <row r="1223" spans="4:5" x14ac:dyDescent="0.25">
      <c r="D1223" t="s">
        <v>8221</v>
      </c>
      <c r="E1223">
        <v>1</v>
      </c>
    </row>
    <row r="1224" spans="4:5" x14ac:dyDescent="0.25">
      <c r="D1224" t="s">
        <v>8221</v>
      </c>
      <c r="E1224">
        <v>31</v>
      </c>
    </row>
    <row r="1225" spans="4:5" x14ac:dyDescent="0.25">
      <c r="D1225" t="s">
        <v>8221</v>
      </c>
      <c r="E1225">
        <v>18</v>
      </c>
    </row>
    <row r="1226" spans="4:5" x14ac:dyDescent="0.25">
      <c r="D1226" t="s">
        <v>8221</v>
      </c>
      <c r="E1226">
        <v>10</v>
      </c>
    </row>
    <row r="1227" spans="4:5" x14ac:dyDescent="0.25">
      <c r="D1227" t="s">
        <v>8221</v>
      </c>
      <c r="E1227">
        <v>0</v>
      </c>
    </row>
    <row r="1228" spans="4:5" x14ac:dyDescent="0.25">
      <c r="D1228" t="s">
        <v>8221</v>
      </c>
      <c r="E1228">
        <v>14</v>
      </c>
    </row>
    <row r="1229" spans="4:5" x14ac:dyDescent="0.25">
      <c r="D1229" t="s">
        <v>8221</v>
      </c>
      <c r="E1229">
        <v>2</v>
      </c>
    </row>
    <row r="1230" spans="4:5" x14ac:dyDescent="0.25">
      <c r="D1230" t="s">
        <v>8221</v>
      </c>
      <c r="E1230">
        <v>1</v>
      </c>
    </row>
    <row r="1231" spans="4:5" x14ac:dyDescent="0.25">
      <c r="D1231" t="s">
        <v>8221</v>
      </c>
      <c r="E1231">
        <v>3</v>
      </c>
    </row>
    <row r="1232" spans="4:5" x14ac:dyDescent="0.25">
      <c r="D1232" t="s">
        <v>8221</v>
      </c>
      <c r="E1232">
        <v>0</v>
      </c>
    </row>
    <row r="1233" spans="4:5" x14ac:dyDescent="0.25">
      <c r="D1233" t="s">
        <v>8221</v>
      </c>
      <c r="E1233">
        <v>2</v>
      </c>
    </row>
    <row r="1234" spans="4:5" x14ac:dyDescent="0.25">
      <c r="D1234" t="s">
        <v>8221</v>
      </c>
      <c r="E1234">
        <v>0</v>
      </c>
    </row>
    <row r="1235" spans="4:5" x14ac:dyDescent="0.25">
      <c r="D1235" t="s">
        <v>8221</v>
      </c>
      <c r="E1235">
        <v>12</v>
      </c>
    </row>
    <row r="1236" spans="4:5" x14ac:dyDescent="0.25">
      <c r="D1236" t="s">
        <v>8221</v>
      </c>
      <c r="E1236">
        <v>1</v>
      </c>
    </row>
    <row r="1237" spans="4:5" x14ac:dyDescent="0.25">
      <c r="D1237" t="s">
        <v>8221</v>
      </c>
      <c r="E1237">
        <v>8</v>
      </c>
    </row>
    <row r="1238" spans="4:5" x14ac:dyDescent="0.25">
      <c r="D1238" t="s">
        <v>8221</v>
      </c>
      <c r="E1238">
        <v>2</v>
      </c>
    </row>
    <row r="1239" spans="4:5" x14ac:dyDescent="0.25">
      <c r="D1239" t="s">
        <v>8221</v>
      </c>
      <c r="E1239">
        <v>31</v>
      </c>
    </row>
    <row r="1240" spans="4:5" x14ac:dyDescent="0.25">
      <c r="D1240" t="s">
        <v>8221</v>
      </c>
      <c r="E1240">
        <v>5</v>
      </c>
    </row>
    <row r="1241" spans="4:5" x14ac:dyDescent="0.25">
      <c r="D1241" t="s">
        <v>8221</v>
      </c>
      <c r="E1241">
        <v>1</v>
      </c>
    </row>
    <row r="1242" spans="4:5" x14ac:dyDescent="0.25">
      <c r="D1242" t="s">
        <v>8221</v>
      </c>
      <c r="E1242">
        <v>12</v>
      </c>
    </row>
    <row r="1243" spans="4:5" x14ac:dyDescent="0.25">
      <c r="D1243" t="s">
        <v>8221</v>
      </c>
      <c r="E1243">
        <v>4</v>
      </c>
    </row>
    <row r="1244" spans="4:5" x14ac:dyDescent="0.25">
      <c r="D1244" t="s">
        <v>8221</v>
      </c>
      <c r="E1244">
        <v>0</v>
      </c>
    </row>
    <row r="1245" spans="4:5" x14ac:dyDescent="0.25">
      <c r="D1245" t="s">
        <v>8221</v>
      </c>
      <c r="E1245">
        <v>7</v>
      </c>
    </row>
    <row r="1246" spans="4:5" x14ac:dyDescent="0.25">
      <c r="D1246" t="s">
        <v>8221</v>
      </c>
      <c r="E1246">
        <v>2</v>
      </c>
    </row>
    <row r="1247" spans="4:5" x14ac:dyDescent="0.25">
      <c r="D1247" t="s">
        <v>8221</v>
      </c>
      <c r="E1247">
        <v>1</v>
      </c>
    </row>
    <row r="1248" spans="4:5" x14ac:dyDescent="0.25">
      <c r="D1248" t="s">
        <v>8221</v>
      </c>
      <c r="E1248">
        <v>4</v>
      </c>
    </row>
    <row r="1249" spans="4:5" x14ac:dyDescent="0.25">
      <c r="D1249" t="s">
        <v>8221</v>
      </c>
      <c r="E1249">
        <v>6</v>
      </c>
    </row>
    <row r="1250" spans="4:5" x14ac:dyDescent="0.25">
      <c r="D1250" t="s">
        <v>8221</v>
      </c>
      <c r="E1250">
        <v>8</v>
      </c>
    </row>
    <row r="1251" spans="4:5" x14ac:dyDescent="0.25">
      <c r="D1251" t="s">
        <v>8221</v>
      </c>
      <c r="E1251">
        <v>14</v>
      </c>
    </row>
    <row r="1252" spans="4:5" x14ac:dyDescent="0.25">
      <c r="D1252" t="s">
        <v>8221</v>
      </c>
      <c r="E1252">
        <v>0</v>
      </c>
    </row>
    <row r="1253" spans="4:5" x14ac:dyDescent="0.25">
      <c r="D1253" t="s">
        <v>8221</v>
      </c>
      <c r="E1253">
        <v>4</v>
      </c>
    </row>
    <row r="1254" spans="4:5" x14ac:dyDescent="0.25">
      <c r="D1254" t="s">
        <v>8221</v>
      </c>
      <c r="E1254">
        <v>0</v>
      </c>
    </row>
    <row r="1255" spans="4:5" x14ac:dyDescent="0.25">
      <c r="D1255" t="s">
        <v>8221</v>
      </c>
      <c r="E1255">
        <v>0</v>
      </c>
    </row>
    <row r="1256" spans="4:5" x14ac:dyDescent="0.25">
      <c r="D1256" t="s">
        <v>8221</v>
      </c>
      <c r="E1256">
        <v>1</v>
      </c>
    </row>
    <row r="1257" spans="4:5" x14ac:dyDescent="0.25">
      <c r="D1257" t="s">
        <v>8221</v>
      </c>
      <c r="E1257">
        <v>1</v>
      </c>
    </row>
    <row r="1258" spans="4:5" x14ac:dyDescent="0.25">
      <c r="D1258" t="s">
        <v>8221</v>
      </c>
      <c r="E1258">
        <v>1</v>
      </c>
    </row>
    <row r="1259" spans="4:5" x14ac:dyDescent="0.25">
      <c r="D1259" t="s">
        <v>8221</v>
      </c>
      <c r="E1259">
        <v>1</v>
      </c>
    </row>
    <row r="1260" spans="4:5" x14ac:dyDescent="0.25">
      <c r="D1260" t="s">
        <v>8221</v>
      </c>
      <c r="E1260">
        <v>4</v>
      </c>
    </row>
    <row r="1261" spans="4:5" x14ac:dyDescent="0.25">
      <c r="D1261" t="s">
        <v>8221</v>
      </c>
      <c r="E1261">
        <v>0</v>
      </c>
    </row>
    <row r="1262" spans="4:5" x14ac:dyDescent="0.25">
      <c r="D1262" t="s">
        <v>8221</v>
      </c>
      <c r="E1262">
        <v>0</v>
      </c>
    </row>
    <row r="1263" spans="4:5" x14ac:dyDescent="0.25">
      <c r="D1263" t="s">
        <v>8221</v>
      </c>
      <c r="E1263">
        <v>2</v>
      </c>
    </row>
    <row r="1264" spans="4:5" x14ac:dyDescent="0.25">
      <c r="D1264" t="s">
        <v>8221</v>
      </c>
      <c r="E1264">
        <v>24</v>
      </c>
    </row>
    <row r="1265" spans="4:5" x14ac:dyDescent="0.25">
      <c r="D1265" t="s">
        <v>8221</v>
      </c>
      <c r="E1265">
        <v>1</v>
      </c>
    </row>
    <row r="1266" spans="4:5" x14ac:dyDescent="0.25">
      <c r="D1266" t="s">
        <v>8221</v>
      </c>
      <c r="E1266">
        <v>2</v>
      </c>
    </row>
    <row r="1267" spans="4:5" x14ac:dyDescent="0.25">
      <c r="D1267" t="s">
        <v>8221</v>
      </c>
      <c r="E1267">
        <v>1</v>
      </c>
    </row>
    <row r="1268" spans="4:5" x14ac:dyDescent="0.25">
      <c r="D1268" t="s">
        <v>8221</v>
      </c>
      <c r="E1268">
        <v>37</v>
      </c>
    </row>
    <row r="1269" spans="4:5" x14ac:dyDescent="0.25">
      <c r="D1269" t="s">
        <v>8221</v>
      </c>
      <c r="E1269">
        <v>5</v>
      </c>
    </row>
    <row r="1270" spans="4:5" x14ac:dyDescent="0.25">
      <c r="D1270" t="s">
        <v>8221</v>
      </c>
      <c r="E1270">
        <v>4</v>
      </c>
    </row>
    <row r="1271" spans="4:5" x14ac:dyDescent="0.25">
      <c r="D1271" t="s">
        <v>8221</v>
      </c>
      <c r="E1271">
        <v>16</v>
      </c>
    </row>
    <row r="1272" spans="4:5" x14ac:dyDescent="0.25">
      <c r="D1272" t="s">
        <v>8221</v>
      </c>
      <c r="E1272">
        <v>9</v>
      </c>
    </row>
    <row r="1273" spans="4:5" x14ac:dyDescent="0.25">
      <c r="D1273" t="s">
        <v>8221</v>
      </c>
      <c r="E1273">
        <v>0</v>
      </c>
    </row>
    <row r="1274" spans="4:5" x14ac:dyDescent="0.25">
      <c r="D1274" t="s">
        <v>8221</v>
      </c>
      <c r="E1274">
        <v>40</v>
      </c>
    </row>
    <row r="1275" spans="4:5" x14ac:dyDescent="0.25">
      <c r="D1275" t="s">
        <v>8221</v>
      </c>
      <c r="E1275">
        <v>0</v>
      </c>
    </row>
    <row r="1276" spans="4:5" x14ac:dyDescent="0.25">
      <c r="D1276" t="s">
        <v>8221</v>
      </c>
      <c r="E1276">
        <v>2</v>
      </c>
    </row>
    <row r="1277" spans="4:5" x14ac:dyDescent="0.25">
      <c r="D1277" t="s">
        <v>8221</v>
      </c>
      <c r="E1277">
        <v>1</v>
      </c>
    </row>
    <row r="1278" spans="4:5" x14ac:dyDescent="0.25">
      <c r="D1278" t="s">
        <v>8221</v>
      </c>
      <c r="E1278">
        <v>9</v>
      </c>
    </row>
    <row r="1279" spans="4:5" x14ac:dyDescent="0.25">
      <c r="D1279" t="s">
        <v>8221</v>
      </c>
      <c r="E1279">
        <v>34</v>
      </c>
    </row>
    <row r="1280" spans="4:5" x14ac:dyDescent="0.25">
      <c r="D1280" t="s">
        <v>8221</v>
      </c>
      <c r="E1280">
        <v>23</v>
      </c>
    </row>
    <row r="1281" spans="4:5" x14ac:dyDescent="0.25">
      <c r="D1281" t="s">
        <v>8221</v>
      </c>
      <c r="E1281">
        <v>19</v>
      </c>
    </row>
    <row r="1282" spans="4:5" x14ac:dyDescent="0.25">
      <c r="D1282" t="s">
        <v>8221</v>
      </c>
      <c r="E1282">
        <v>50</v>
      </c>
    </row>
    <row r="1283" spans="4:5" x14ac:dyDescent="0.25">
      <c r="D1283" t="s">
        <v>8221</v>
      </c>
      <c r="E1283">
        <v>12</v>
      </c>
    </row>
    <row r="1284" spans="4:5" x14ac:dyDescent="0.25">
      <c r="D1284" t="s">
        <v>8221</v>
      </c>
      <c r="E1284">
        <v>8</v>
      </c>
    </row>
    <row r="1285" spans="4:5" x14ac:dyDescent="0.25">
      <c r="D1285" t="s">
        <v>8221</v>
      </c>
      <c r="E1285">
        <v>9</v>
      </c>
    </row>
    <row r="1286" spans="4:5" x14ac:dyDescent="0.25">
      <c r="D1286" t="s">
        <v>8221</v>
      </c>
      <c r="E1286">
        <v>43</v>
      </c>
    </row>
    <row r="1287" spans="4:5" x14ac:dyDescent="0.25">
      <c r="D1287" t="s">
        <v>8221</v>
      </c>
      <c r="E1287">
        <v>28</v>
      </c>
    </row>
    <row r="1288" spans="4:5" x14ac:dyDescent="0.25">
      <c r="D1288" t="s">
        <v>8221</v>
      </c>
      <c r="E1288">
        <v>4</v>
      </c>
    </row>
    <row r="1289" spans="4:5" x14ac:dyDescent="0.25">
      <c r="D1289" t="s">
        <v>8221</v>
      </c>
      <c r="E1289">
        <v>24</v>
      </c>
    </row>
    <row r="1290" spans="4:5" x14ac:dyDescent="0.25">
      <c r="D1290" t="s">
        <v>8221</v>
      </c>
      <c r="E1290">
        <v>2</v>
      </c>
    </row>
    <row r="1291" spans="4:5" x14ac:dyDescent="0.25">
      <c r="D1291" t="s">
        <v>8221</v>
      </c>
      <c r="E1291">
        <v>2</v>
      </c>
    </row>
    <row r="1292" spans="4:5" x14ac:dyDescent="0.25">
      <c r="D1292" t="s">
        <v>8221</v>
      </c>
      <c r="E1292">
        <v>20</v>
      </c>
    </row>
    <row r="1293" spans="4:5" x14ac:dyDescent="0.25">
      <c r="D1293" t="s">
        <v>8221</v>
      </c>
      <c r="E1293">
        <v>1</v>
      </c>
    </row>
    <row r="1294" spans="4:5" x14ac:dyDescent="0.25">
      <c r="D1294" t="s">
        <v>8221</v>
      </c>
      <c r="E1294">
        <v>1</v>
      </c>
    </row>
    <row r="1295" spans="4:5" x14ac:dyDescent="0.25">
      <c r="D1295" t="s">
        <v>8221</v>
      </c>
      <c r="E1295">
        <v>4</v>
      </c>
    </row>
    <row r="1296" spans="4:5" x14ac:dyDescent="0.25">
      <c r="D1296" t="s">
        <v>8221</v>
      </c>
      <c r="E1296">
        <v>1</v>
      </c>
    </row>
    <row r="1297" spans="4:5" x14ac:dyDescent="0.25">
      <c r="D1297" t="s">
        <v>8221</v>
      </c>
      <c r="E1297">
        <v>1</v>
      </c>
    </row>
    <row r="1298" spans="4:5" x14ac:dyDescent="0.25">
      <c r="D1298" t="s">
        <v>8221</v>
      </c>
      <c r="E1298">
        <v>13</v>
      </c>
    </row>
    <row r="1299" spans="4:5" x14ac:dyDescent="0.25">
      <c r="D1299" t="s">
        <v>8221</v>
      </c>
      <c r="E1299">
        <v>1</v>
      </c>
    </row>
    <row r="1300" spans="4:5" x14ac:dyDescent="0.25">
      <c r="D1300" t="s">
        <v>8221</v>
      </c>
      <c r="E1300">
        <v>1</v>
      </c>
    </row>
    <row r="1301" spans="4:5" x14ac:dyDescent="0.25">
      <c r="D1301" t="s">
        <v>8221</v>
      </c>
      <c r="E1301">
        <v>0</v>
      </c>
    </row>
    <row r="1302" spans="4:5" x14ac:dyDescent="0.25">
      <c r="D1302" t="s">
        <v>8221</v>
      </c>
      <c r="E1302">
        <v>3</v>
      </c>
    </row>
    <row r="1303" spans="4:5" x14ac:dyDescent="0.25">
      <c r="D1303" t="s">
        <v>8221</v>
      </c>
      <c r="E1303">
        <v>14</v>
      </c>
    </row>
    <row r="1304" spans="4:5" x14ac:dyDescent="0.25">
      <c r="D1304" t="s">
        <v>8221</v>
      </c>
      <c r="E1304">
        <v>2</v>
      </c>
    </row>
    <row r="1305" spans="4:5" x14ac:dyDescent="0.25">
      <c r="D1305" t="s">
        <v>8221</v>
      </c>
      <c r="E1305">
        <v>5</v>
      </c>
    </row>
    <row r="1306" spans="4:5" x14ac:dyDescent="0.25">
      <c r="D1306" t="s">
        <v>8221</v>
      </c>
      <c r="E1306">
        <v>14</v>
      </c>
    </row>
    <row r="1307" spans="4:5" x14ac:dyDescent="0.25">
      <c r="D1307" t="s">
        <v>8221</v>
      </c>
      <c r="E1307">
        <v>9</v>
      </c>
    </row>
    <row r="1308" spans="4:5" x14ac:dyDescent="0.25">
      <c r="D1308" t="s">
        <v>8221</v>
      </c>
      <c r="E1308">
        <v>8</v>
      </c>
    </row>
    <row r="1309" spans="4:5" x14ac:dyDescent="0.25">
      <c r="D1309" t="s">
        <v>8221</v>
      </c>
      <c r="E1309">
        <v>7</v>
      </c>
    </row>
    <row r="1310" spans="4:5" x14ac:dyDescent="0.25">
      <c r="D1310" t="s">
        <v>8221</v>
      </c>
      <c r="E1310">
        <v>0</v>
      </c>
    </row>
    <row r="1311" spans="4:5" x14ac:dyDescent="0.25">
      <c r="D1311" t="s">
        <v>8221</v>
      </c>
      <c r="E1311">
        <v>84</v>
      </c>
    </row>
    <row r="1312" spans="4:5" x14ac:dyDescent="0.25">
      <c r="D1312" t="s">
        <v>8221</v>
      </c>
      <c r="E1312">
        <v>11</v>
      </c>
    </row>
    <row r="1313" spans="4:5" x14ac:dyDescent="0.25">
      <c r="D1313" t="s">
        <v>8221</v>
      </c>
      <c r="E1313">
        <v>1</v>
      </c>
    </row>
    <row r="1314" spans="4:5" x14ac:dyDescent="0.25">
      <c r="D1314" t="s">
        <v>8221</v>
      </c>
      <c r="E1314">
        <v>4</v>
      </c>
    </row>
    <row r="1315" spans="4:5" x14ac:dyDescent="0.25">
      <c r="D1315" t="s">
        <v>8221</v>
      </c>
      <c r="E1315">
        <v>10</v>
      </c>
    </row>
    <row r="1316" spans="4:5" x14ac:dyDescent="0.25">
      <c r="D1316" t="s">
        <v>8221</v>
      </c>
      <c r="E1316">
        <v>16</v>
      </c>
    </row>
    <row r="1317" spans="4:5" x14ac:dyDescent="0.25">
      <c r="D1317" t="s">
        <v>8221</v>
      </c>
      <c r="E1317">
        <v>2</v>
      </c>
    </row>
    <row r="1318" spans="4:5" x14ac:dyDescent="0.25">
      <c r="D1318" t="s">
        <v>8221</v>
      </c>
      <c r="E1318">
        <v>5</v>
      </c>
    </row>
    <row r="1319" spans="4:5" x14ac:dyDescent="0.25">
      <c r="D1319" t="s">
        <v>8221</v>
      </c>
      <c r="E1319">
        <v>1</v>
      </c>
    </row>
    <row r="1320" spans="4:5" x14ac:dyDescent="0.25">
      <c r="D1320" t="s">
        <v>8221</v>
      </c>
      <c r="E1320">
        <v>31</v>
      </c>
    </row>
    <row r="1321" spans="4:5" x14ac:dyDescent="0.25">
      <c r="D1321" t="s">
        <v>8221</v>
      </c>
      <c r="E1321">
        <v>0</v>
      </c>
    </row>
    <row r="1322" spans="4:5" x14ac:dyDescent="0.25">
      <c r="D1322" t="s">
        <v>8221</v>
      </c>
      <c r="E1322">
        <v>2</v>
      </c>
    </row>
    <row r="1323" spans="4:5" x14ac:dyDescent="0.25">
      <c r="D1323" t="s">
        <v>8221</v>
      </c>
      <c r="E1323">
        <v>7</v>
      </c>
    </row>
    <row r="1324" spans="4:5" x14ac:dyDescent="0.25">
      <c r="D1324" t="s">
        <v>8221</v>
      </c>
      <c r="E1324">
        <v>16</v>
      </c>
    </row>
    <row r="1325" spans="4:5" x14ac:dyDescent="0.25">
      <c r="D1325" t="s">
        <v>8221</v>
      </c>
      <c r="E1325">
        <v>4</v>
      </c>
    </row>
    <row r="1326" spans="4:5" x14ac:dyDescent="0.25">
      <c r="D1326" t="s">
        <v>8221</v>
      </c>
      <c r="E1326">
        <v>4</v>
      </c>
    </row>
    <row r="1327" spans="4:5" x14ac:dyDescent="0.25">
      <c r="D1327" t="s">
        <v>8221</v>
      </c>
      <c r="E1327">
        <v>4</v>
      </c>
    </row>
    <row r="1328" spans="4:5" x14ac:dyDescent="0.25">
      <c r="D1328" t="s">
        <v>8221</v>
      </c>
      <c r="E1328">
        <v>3</v>
      </c>
    </row>
    <row r="1329" spans="4:5" x14ac:dyDescent="0.25">
      <c r="D1329" t="s">
        <v>8221</v>
      </c>
      <c r="E1329">
        <v>36</v>
      </c>
    </row>
    <row r="1330" spans="4:5" x14ac:dyDescent="0.25">
      <c r="D1330" t="s">
        <v>8221</v>
      </c>
      <c r="E1330">
        <v>1</v>
      </c>
    </row>
    <row r="1331" spans="4:5" x14ac:dyDescent="0.25">
      <c r="D1331" t="s">
        <v>8221</v>
      </c>
      <c r="E1331">
        <v>7</v>
      </c>
    </row>
    <row r="1332" spans="4:5" x14ac:dyDescent="0.25">
      <c r="D1332" t="s">
        <v>8221</v>
      </c>
      <c r="E1332">
        <v>27</v>
      </c>
    </row>
    <row r="1333" spans="4:5" x14ac:dyDescent="0.25">
      <c r="D1333" t="s">
        <v>8221</v>
      </c>
      <c r="E1333">
        <v>1</v>
      </c>
    </row>
    <row r="1334" spans="4:5" x14ac:dyDescent="0.25">
      <c r="D1334" t="s">
        <v>8221</v>
      </c>
      <c r="E1334">
        <v>0</v>
      </c>
    </row>
    <row r="1335" spans="4:5" x14ac:dyDescent="0.25">
      <c r="D1335" t="s">
        <v>8221</v>
      </c>
      <c r="E1335">
        <v>1</v>
      </c>
    </row>
    <row r="1336" spans="4:5" x14ac:dyDescent="0.25">
      <c r="D1336" t="s">
        <v>8221</v>
      </c>
      <c r="E1336">
        <v>3</v>
      </c>
    </row>
    <row r="1337" spans="4:5" x14ac:dyDescent="0.25">
      <c r="D1337" t="s">
        <v>8221</v>
      </c>
      <c r="E1337">
        <v>3</v>
      </c>
    </row>
    <row r="1338" spans="4:5" x14ac:dyDescent="0.25">
      <c r="D1338" t="s">
        <v>8221</v>
      </c>
      <c r="E1338">
        <v>3</v>
      </c>
    </row>
    <row r="1339" spans="4:5" x14ac:dyDescent="0.25">
      <c r="D1339" t="s">
        <v>8221</v>
      </c>
      <c r="E1339">
        <v>0</v>
      </c>
    </row>
    <row r="1340" spans="4:5" x14ac:dyDescent="0.25">
      <c r="D1340" t="s">
        <v>8221</v>
      </c>
      <c r="E1340">
        <v>6</v>
      </c>
    </row>
    <row r="1341" spans="4:5" x14ac:dyDescent="0.25">
      <c r="D1341" t="s">
        <v>8221</v>
      </c>
      <c r="E1341">
        <v>17</v>
      </c>
    </row>
    <row r="1342" spans="4:5" x14ac:dyDescent="0.25">
      <c r="D1342" t="s">
        <v>8221</v>
      </c>
      <c r="E1342">
        <v>40</v>
      </c>
    </row>
    <row r="1343" spans="4:5" x14ac:dyDescent="0.25">
      <c r="D1343" t="s">
        <v>8221</v>
      </c>
      <c r="E1343">
        <v>3</v>
      </c>
    </row>
    <row r="1344" spans="4:5" x14ac:dyDescent="0.25">
      <c r="D1344" t="s">
        <v>8221</v>
      </c>
      <c r="E1344">
        <v>1</v>
      </c>
    </row>
    <row r="1345" spans="4:5" x14ac:dyDescent="0.25">
      <c r="D1345" t="s">
        <v>8221</v>
      </c>
      <c r="E1345">
        <v>2</v>
      </c>
    </row>
    <row r="1346" spans="4:5" x14ac:dyDescent="0.25">
      <c r="D1346" t="s">
        <v>8221</v>
      </c>
      <c r="E1346">
        <v>7</v>
      </c>
    </row>
    <row r="1347" spans="4:5" x14ac:dyDescent="0.25">
      <c r="D1347" t="s">
        <v>8221</v>
      </c>
      <c r="E1347">
        <v>14</v>
      </c>
    </row>
    <row r="1348" spans="4:5" x14ac:dyDescent="0.25">
      <c r="D1348" t="s">
        <v>8221</v>
      </c>
      <c r="E1348">
        <v>0</v>
      </c>
    </row>
    <row r="1349" spans="4:5" x14ac:dyDescent="0.25">
      <c r="D1349" t="s">
        <v>8221</v>
      </c>
      <c r="E1349">
        <v>0</v>
      </c>
    </row>
    <row r="1350" spans="4:5" x14ac:dyDescent="0.25">
      <c r="D1350" t="s">
        <v>8221</v>
      </c>
      <c r="E1350">
        <v>1</v>
      </c>
    </row>
    <row r="1351" spans="4:5" x14ac:dyDescent="0.25">
      <c r="D1351" t="s">
        <v>8221</v>
      </c>
      <c r="E1351">
        <v>12</v>
      </c>
    </row>
    <row r="1352" spans="4:5" x14ac:dyDescent="0.25">
      <c r="D1352" t="s">
        <v>8221</v>
      </c>
      <c r="E1352">
        <v>12</v>
      </c>
    </row>
    <row r="1353" spans="4:5" x14ac:dyDescent="0.25">
      <c r="D1353" t="s">
        <v>8221</v>
      </c>
      <c r="E1353">
        <v>23</v>
      </c>
    </row>
    <row r="1354" spans="4:5" x14ac:dyDescent="0.25">
      <c r="D1354" t="s">
        <v>8221</v>
      </c>
      <c r="E1354">
        <v>0</v>
      </c>
    </row>
    <row r="1355" spans="4:5" x14ac:dyDescent="0.25">
      <c r="D1355" t="s">
        <v>8221</v>
      </c>
      <c r="E1355">
        <v>10</v>
      </c>
    </row>
    <row r="1356" spans="4:5" x14ac:dyDescent="0.25">
      <c r="D1356" t="s">
        <v>8221</v>
      </c>
      <c r="E1356">
        <v>5</v>
      </c>
    </row>
    <row r="1357" spans="4:5" x14ac:dyDescent="0.25">
      <c r="D1357" t="s">
        <v>8221</v>
      </c>
      <c r="E1357">
        <v>1</v>
      </c>
    </row>
    <row r="1358" spans="4:5" x14ac:dyDescent="0.25">
      <c r="D1358" t="s">
        <v>8221</v>
      </c>
      <c r="E1358">
        <v>2</v>
      </c>
    </row>
    <row r="1359" spans="4:5" x14ac:dyDescent="0.25">
      <c r="D1359" t="s">
        <v>8221</v>
      </c>
      <c r="E1359">
        <v>2</v>
      </c>
    </row>
    <row r="1360" spans="4:5" x14ac:dyDescent="0.25">
      <c r="D1360" t="s">
        <v>8221</v>
      </c>
      <c r="E1360">
        <v>0</v>
      </c>
    </row>
    <row r="1361" spans="4:5" x14ac:dyDescent="0.25">
      <c r="D1361" t="s">
        <v>8221</v>
      </c>
      <c r="E1361">
        <v>13</v>
      </c>
    </row>
    <row r="1362" spans="4:5" x14ac:dyDescent="0.25">
      <c r="D1362" t="s">
        <v>8221</v>
      </c>
      <c r="E1362">
        <v>0</v>
      </c>
    </row>
    <row r="1363" spans="4:5" x14ac:dyDescent="0.25">
      <c r="D1363" t="s">
        <v>8221</v>
      </c>
      <c r="E1363">
        <v>1</v>
      </c>
    </row>
    <row r="1364" spans="4:5" x14ac:dyDescent="0.25">
      <c r="D1364" t="s">
        <v>8221</v>
      </c>
      <c r="E1364">
        <v>5</v>
      </c>
    </row>
    <row r="1365" spans="4:5" x14ac:dyDescent="0.25">
      <c r="D1365" t="s">
        <v>8221</v>
      </c>
      <c r="E1365">
        <v>2</v>
      </c>
    </row>
    <row r="1366" spans="4:5" x14ac:dyDescent="0.25">
      <c r="D1366" t="s">
        <v>8221</v>
      </c>
      <c r="E1366">
        <v>0</v>
      </c>
    </row>
    <row r="1367" spans="4:5" x14ac:dyDescent="0.25">
      <c r="D1367" t="s">
        <v>8221</v>
      </c>
      <c r="E1367">
        <v>32</v>
      </c>
    </row>
    <row r="1368" spans="4:5" x14ac:dyDescent="0.25">
      <c r="D1368" t="s">
        <v>8221</v>
      </c>
      <c r="E1368">
        <v>1</v>
      </c>
    </row>
    <row r="1369" spans="4:5" x14ac:dyDescent="0.25">
      <c r="D1369" t="s">
        <v>8221</v>
      </c>
      <c r="E1369">
        <v>1</v>
      </c>
    </row>
    <row r="1370" spans="4:5" x14ac:dyDescent="0.25">
      <c r="D1370" t="s">
        <v>8221</v>
      </c>
      <c r="E1370">
        <v>1</v>
      </c>
    </row>
    <row r="1371" spans="4:5" x14ac:dyDescent="0.25">
      <c r="D1371" t="s">
        <v>8221</v>
      </c>
      <c r="E1371">
        <v>0</v>
      </c>
    </row>
    <row r="1372" spans="4:5" x14ac:dyDescent="0.25">
      <c r="D1372" t="s">
        <v>8221</v>
      </c>
      <c r="E1372">
        <v>0</v>
      </c>
    </row>
    <row r="1373" spans="4:5" x14ac:dyDescent="0.25">
      <c r="D1373" t="s">
        <v>8221</v>
      </c>
      <c r="E1373">
        <v>8</v>
      </c>
    </row>
    <row r="1374" spans="4:5" x14ac:dyDescent="0.25">
      <c r="D1374" t="s">
        <v>8221</v>
      </c>
      <c r="E1374">
        <v>0</v>
      </c>
    </row>
    <row r="1375" spans="4:5" x14ac:dyDescent="0.25">
      <c r="D1375" t="s">
        <v>8221</v>
      </c>
      <c r="E1375">
        <v>1</v>
      </c>
    </row>
    <row r="1376" spans="4:5" x14ac:dyDescent="0.25">
      <c r="D1376" t="s">
        <v>8221</v>
      </c>
      <c r="E1376">
        <v>16</v>
      </c>
    </row>
    <row r="1377" spans="4:5" x14ac:dyDescent="0.25">
      <c r="D1377" t="s">
        <v>8221</v>
      </c>
      <c r="E1377">
        <v>12</v>
      </c>
    </row>
    <row r="1378" spans="4:5" x14ac:dyDescent="0.25">
      <c r="D1378" t="s">
        <v>8221</v>
      </c>
      <c r="E1378">
        <v>4</v>
      </c>
    </row>
    <row r="1379" spans="4:5" x14ac:dyDescent="0.25">
      <c r="D1379" t="s">
        <v>8221</v>
      </c>
      <c r="E1379">
        <v>2</v>
      </c>
    </row>
    <row r="1380" spans="4:5" x14ac:dyDescent="0.25">
      <c r="D1380" t="s">
        <v>8221</v>
      </c>
      <c r="E1380">
        <v>3</v>
      </c>
    </row>
    <row r="1381" spans="4:5" x14ac:dyDescent="0.25">
      <c r="D1381" t="s">
        <v>8221</v>
      </c>
      <c r="E1381">
        <v>0</v>
      </c>
    </row>
    <row r="1382" spans="4:5" x14ac:dyDescent="0.25">
      <c r="D1382" t="s">
        <v>8221</v>
      </c>
      <c r="E1382">
        <v>3</v>
      </c>
    </row>
    <row r="1383" spans="4:5" x14ac:dyDescent="0.25">
      <c r="D1383" t="s">
        <v>8221</v>
      </c>
      <c r="E1383">
        <v>4</v>
      </c>
    </row>
    <row r="1384" spans="4:5" x14ac:dyDescent="0.25">
      <c r="D1384" t="s">
        <v>8221</v>
      </c>
      <c r="E1384">
        <v>2</v>
      </c>
    </row>
    <row r="1385" spans="4:5" x14ac:dyDescent="0.25">
      <c r="D1385" t="s">
        <v>8221</v>
      </c>
      <c r="E1385">
        <v>10</v>
      </c>
    </row>
    <row r="1386" spans="4:5" x14ac:dyDescent="0.25">
      <c r="D1386" t="s">
        <v>8221</v>
      </c>
      <c r="E1386">
        <v>11</v>
      </c>
    </row>
    <row r="1387" spans="4:5" x14ac:dyDescent="0.25">
      <c r="D1387" t="s">
        <v>8221</v>
      </c>
      <c r="E1387">
        <v>6</v>
      </c>
    </row>
    <row r="1388" spans="4:5" x14ac:dyDescent="0.25">
      <c r="D1388" t="s">
        <v>8221</v>
      </c>
      <c r="E1388">
        <v>2</v>
      </c>
    </row>
    <row r="1389" spans="4:5" x14ac:dyDescent="0.25">
      <c r="D1389" t="s">
        <v>8221</v>
      </c>
      <c r="E1389">
        <v>6</v>
      </c>
    </row>
    <row r="1390" spans="4:5" x14ac:dyDescent="0.25">
      <c r="D1390" t="s">
        <v>8221</v>
      </c>
      <c r="E1390">
        <v>8</v>
      </c>
    </row>
    <row r="1391" spans="4:5" x14ac:dyDescent="0.25">
      <c r="D1391" t="s">
        <v>8221</v>
      </c>
      <c r="E1391">
        <v>37</v>
      </c>
    </row>
    <row r="1392" spans="4:5" x14ac:dyDescent="0.25">
      <c r="D1392" t="s">
        <v>8221</v>
      </c>
      <c r="E1392">
        <v>11</v>
      </c>
    </row>
    <row r="1393" spans="4:5" x14ac:dyDescent="0.25">
      <c r="D1393" t="s">
        <v>8221</v>
      </c>
      <c r="E1393">
        <v>0</v>
      </c>
    </row>
    <row r="1394" spans="4:5" x14ac:dyDescent="0.25">
      <c r="D1394" t="s">
        <v>8221</v>
      </c>
      <c r="E1394">
        <v>10</v>
      </c>
    </row>
    <row r="1395" spans="4:5" x14ac:dyDescent="0.25">
      <c r="D1395" t="s">
        <v>8221</v>
      </c>
      <c r="E1395">
        <v>6</v>
      </c>
    </row>
    <row r="1396" spans="4:5" x14ac:dyDescent="0.25">
      <c r="D1396" t="s">
        <v>8221</v>
      </c>
      <c r="E1396">
        <v>8</v>
      </c>
    </row>
    <row r="1397" spans="4:5" x14ac:dyDescent="0.25">
      <c r="D1397" t="s">
        <v>8221</v>
      </c>
      <c r="E1397">
        <v>6</v>
      </c>
    </row>
    <row r="1398" spans="4:5" x14ac:dyDescent="0.25">
      <c r="D1398" t="s">
        <v>8221</v>
      </c>
      <c r="E1398">
        <v>7</v>
      </c>
    </row>
    <row r="1399" spans="4:5" x14ac:dyDescent="0.25">
      <c r="D1399" t="s">
        <v>8221</v>
      </c>
      <c r="E1399">
        <v>7</v>
      </c>
    </row>
    <row r="1400" spans="4:5" x14ac:dyDescent="0.25">
      <c r="D1400" t="s">
        <v>8221</v>
      </c>
      <c r="E1400">
        <v>5</v>
      </c>
    </row>
    <row r="1401" spans="4:5" x14ac:dyDescent="0.25">
      <c r="D1401" t="s">
        <v>8221</v>
      </c>
      <c r="E1401">
        <v>46</v>
      </c>
    </row>
    <row r="1402" spans="4:5" x14ac:dyDescent="0.25">
      <c r="D1402" t="s">
        <v>8221</v>
      </c>
      <c r="E1402">
        <v>10</v>
      </c>
    </row>
    <row r="1403" spans="4:5" x14ac:dyDescent="0.25">
      <c r="D1403" t="s">
        <v>8221</v>
      </c>
      <c r="E1403">
        <v>19</v>
      </c>
    </row>
    <row r="1404" spans="4:5" x14ac:dyDescent="0.25">
      <c r="D1404" t="s">
        <v>8221</v>
      </c>
      <c r="E1404">
        <v>13</v>
      </c>
    </row>
    <row r="1405" spans="4:5" x14ac:dyDescent="0.25">
      <c r="D1405" t="s">
        <v>8221</v>
      </c>
      <c r="E1405">
        <v>13</v>
      </c>
    </row>
    <row r="1406" spans="4:5" x14ac:dyDescent="0.25">
      <c r="D1406" t="s">
        <v>8221</v>
      </c>
      <c r="E1406">
        <v>4</v>
      </c>
    </row>
    <row r="1407" spans="4:5" x14ac:dyDescent="0.25">
      <c r="D1407" t="s">
        <v>8221</v>
      </c>
      <c r="E1407">
        <v>0</v>
      </c>
    </row>
    <row r="1408" spans="4:5" x14ac:dyDescent="0.25">
      <c r="D1408" t="s">
        <v>8221</v>
      </c>
      <c r="E1408">
        <v>3</v>
      </c>
    </row>
    <row r="1409" spans="4:5" x14ac:dyDescent="0.25">
      <c r="D1409" t="s">
        <v>8221</v>
      </c>
      <c r="E1409">
        <v>1</v>
      </c>
    </row>
    <row r="1410" spans="4:5" x14ac:dyDescent="0.25">
      <c r="D1410" t="s">
        <v>8221</v>
      </c>
      <c r="E1410">
        <v>9</v>
      </c>
    </row>
    <row r="1411" spans="4:5" x14ac:dyDescent="0.25">
      <c r="D1411" t="s">
        <v>8221</v>
      </c>
      <c r="E1411">
        <v>1</v>
      </c>
    </row>
    <row r="1412" spans="4:5" x14ac:dyDescent="0.25">
      <c r="D1412" t="s">
        <v>8221</v>
      </c>
      <c r="E1412">
        <v>1</v>
      </c>
    </row>
    <row r="1413" spans="4:5" x14ac:dyDescent="0.25">
      <c r="D1413" t="s">
        <v>8221</v>
      </c>
      <c r="E1413">
        <v>4</v>
      </c>
    </row>
    <row r="1414" spans="4:5" x14ac:dyDescent="0.25">
      <c r="D1414" t="s">
        <v>8221</v>
      </c>
      <c r="E1414">
        <v>17</v>
      </c>
    </row>
    <row r="1415" spans="4:5" x14ac:dyDescent="0.25">
      <c r="D1415" t="s">
        <v>8221</v>
      </c>
      <c r="E1415">
        <v>0</v>
      </c>
    </row>
    <row r="1416" spans="4:5" x14ac:dyDescent="0.25">
      <c r="D1416" t="s">
        <v>8221</v>
      </c>
      <c r="E1416">
        <v>12</v>
      </c>
    </row>
    <row r="1417" spans="4:5" x14ac:dyDescent="0.25">
      <c r="D1417" t="s">
        <v>8221</v>
      </c>
      <c r="E1417">
        <v>14</v>
      </c>
    </row>
    <row r="1418" spans="4:5" x14ac:dyDescent="0.25">
      <c r="D1418" t="s">
        <v>8221</v>
      </c>
      <c r="E1418">
        <v>1</v>
      </c>
    </row>
    <row r="1419" spans="4:5" x14ac:dyDescent="0.25">
      <c r="D1419" t="s">
        <v>8221</v>
      </c>
      <c r="E1419">
        <v>14</v>
      </c>
    </row>
    <row r="1420" spans="4:5" x14ac:dyDescent="0.25">
      <c r="D1420" t="s">
        <v>8221</v>
      </c>
      <c r="E1420">
        <v>4</v>
      </c>
    </row>
    <row r="1421" spans="4:5" x14ac:dyDescent="0.25">
      <c r="D1421" t="s">
        <v>8221</v>
      </c>
      <c r="E1421">
        <v>2</v>
      </c>
    </row>
    <row r="1422" spans="4:5" x14ac:dyDescent="0.25">
      <c r="D1422" t="s">
        <v>8221</v>
      </c>
      <c r="E1422">
        <v>1</v>
      </c>
    </row>
    <row r="1423" spans="4:5" x14ac:dyDescent="0.25">
      <c r="D1423" t="s">
        <v>8221</v>
      </c>
      <c r="E1423">
        <v>2</v>
      </c>
    </row>
    <row r="1424" spans="4:5" x14ac:dyDescent="0.25">
      <c r="D1424" t="s">
        <v>8221</v>
      </c>
      <c r="E1424">
        <v>1</v>
      </c>
    </row>
    <row r="1425" spans="4:5" x14ac:dyDescent="0.25">
      <c r="D1425" t="s">
        <v>8221</v>
      </c>
      <c r="E1425">
        <v>1</v>
      </c>
    </row>
    <row r="1426" spans="4:5" x14ac:dyDescent="0.25">
      <c r="D1426" t="s">
        <v>8221</v>
      </c>
      <c r="E1426">
        <v>4</v>
      </c>
    </row>
    <row r="1427" spans="4:5" x14ac:dyDescent="0.25">
      <c r="D1427" t="s">
        <v>8221</v>
      </c>
      <c r="E1427">
        <v>3</v>
      </c>
    </row>
    <row r="1428" spans="4:5" x14ac:dyDescent="0.25">
      <c r="D1428" t="s">
        <v>8221</v>
      </c>
      <c r="E1428">
        <v>38</v>
      </c>
    </row>
    <row r="1429" spans="4:5" x14ac:dyDescent="0.25">
      <c r="D1429" t="s">
        <v>8221</v>
      </c>
      <c r="E1429">
        <v>4</v>
      </c>
    </row>
    <row r="1430" spans="4:5" x14ac:dyDescent="0.25">
      <c r="D1430" t="s">
        <v>8221</v>
      </c>
      <c r="E1430">
        <v>0</v>
      </c>
    </row>
    <row r="1431" spans="4:5" x14ac:dyDescent="0.25">
      <c r="D1431" t="s">
        <v>8221</v>
      </c>
      <c r="E1431">
        <v>2</v>
      </c>
    </row>
    <row r="1432" spans="4:5" x14ac:dyDescent="0.25">
      <c r="D1432" t="s">
        <v>8221</v>
      </c>
      <c r="E1432">
        <v>0</v>
      </c>
    </row>
    <row r="1433" spans="4:5" x14ac:dyDescent="0.25">
      <c r="D1433" t="s">
        <v>8221</v>
      </c>
      <c r="E1433">
        <v>1</v>
      </c>
    </row>
    <row r="1434" spans="4:5" x14ac:dyDescent="0.25">
      <c r="D1434" t="s">
        <v>8221</v>
      </c>
      <c r="E1434">
        <v>7</v>
      </c>
    </row>
    <row r="1435" spans="4:5" x14ac:dyDescent="0.25">
      <c r="D1435" t="s">
        <v>8221</v>
      </c>
      <c r="E1435">
        <v>2</v>
      </c>
    </row>
    <row r="1436" spans="4:5" x14ac:dyDescent="0.25">
      <c r="D1436" t="s">
        <v>8221</v>
      </c>
      <c r="E1436">
        <v>4</v>
      </c>
    </row>
    <row r="1437" spans="4:5" x14ac:dyDescent="0.25">
      <c r="D1437" t="s">
        <v>8221</v>
      </c>
      <c r="E1437">
        <v>4</v>
      </c>
    </row>
    <row r="1438" spans="4:5" x14ac:dyDescent="0.25">
      <c r="D1438" t="s">
        <v>8221</v>
      </c>
      <c r="E1438">
        <v>3</v>
      </c>
    </row>
    <row r="1439" spans="4:5" x14ac:dyDescent="0.25">
      <c r="D1439" t="s">
        <v>8221</v>
      </c>
      <c r="E1439">
        <v>2</v>
      </c>
    </row>
    <row r="1440" spans="4:5" x14ac:dyDescent="0.25">
      <c r="D1440" t="s">
        <v>8221</v>
      </c>
      <c r="E1440">
        <v>197</v>
      </c>
    </row>
    <row r="1441" spans="4:5" x14ac:dyDescent="0.25">
      <c r="D1441" t="s">
        <v>8221</v>
      </c>
      <c r="E1441">
        <v>0</v>
      </c>
    </row>
    <row r="1442" spans="4:5" x14ac:dyDescent="0.25">
      <c r="D1442" t="s">
        <v>8221</v>
      </c>
      <c r="E1442">
        <v>1</v>
      </c>
    </row>
    <row r="1443" spans="4:5" x14ac:dyDescent="0.25">
      <c r="D1443" t="s">
        <v>8221</v>
      </c>
      <c r="E1443">
        <v>4</v>
      </c>
    </row>
    <row r="1444" spans="4:5" x14ac:dyDescent="0.25">
      <c r="D1444" t="s">
        <v>8221</v>
      </c>
      <c r="E1444">
        <v>0</v>
      </c>
    </row>
    <row r="1445" spans="4:5" x14ac:dyDescent="0.25">
      <c r="D1445" t="s">
        <v>8221</v>
      </c>
      <c r="E1445">
        <v>7</v>
      </c>
    </row>
    <row r="1446" spans="4:5" x14ac:dyDescent="0.25">
      <c r="D1446" t="s">
        <v>8221</v>
      </c>
      <c r="E1446">
        <v>11</v>
      </c>
    </row>
    <row r="1447" spans="4:5" x14ac:dyDescent="0.25">
      <c r="D1447" t="s">
        <v>8221</v>
      </c>
      <c r="E1447">
        <v>0</v>
      </c>
    </row>
    <row r="1448" spans="4:5" x14ac:dyDescent="0.25">
      <c r="D1448" t="s">
        <v>8221</v>
      </c>
      <c r="E1448">
        <v>6</v>
      </c>
    </row>
    <row r="1449" spans="4:5" x14ac:dyDescent="0.25">
      <c r="D1449" t="s">
        <v>8221</v>
      </c>
      <c r="E1449">
        <v>0</v>
      </c>
    </row>
    <row r="1450" spans="4:5" x14ac:dyDescent="0.25">
      <c r="D1450" t="s">
        <v>8221</v>
      </c>
      <c r="E1450">
        <v>7</v>
      </c>
    </row>
    <row r="1451" spans="4:5" x14ac:dyDescent="0.25">
      <c r="D1451" t="s">
        <v>8221</v>
      </c>
      <c r="E1451">
        <v>94</v>
      </c>
    </row>
    <row r="1452" spans="4:5" x14ac:dyDescent="0.25">
      <c r="D1452" t="s">
        <v>8221</v>
      </c>
      <c r="E1452">
        <v>2</v>
      </c>
    </row>
    <row r="1453" spans="4:5" x14ac:dyDescent="0.25">
      <c r="D1453" t="s">
        <v>8221</v>
      </c>
      <c r="E1453">
        <v>25</v>
      </c>
    </row>
    <row r="1454" spans="4:5" x14ac:dyDescent="0.25">
      <c r="D1454" t="s">
        <v>8221</v>
      </c>
      <c r="E1454">
        <v>17</v>
      </c>
    </row>
    <row r="1455" spans="4:5" x14ac:dyDescent="0.25">
      <c r="D1455" t="s">
        <v>8221</v>
      </c>
      <c r="E1455">
        <v>2</v>
      </c>
    </row>
    <row r="1456" spans="4:5" x14ac:dyDescent="0.25">
      <c r="D1456" t="s">
        <v>8221</v>
      </c>
      <c r="E1456">
        <v>4</v>
      </c>
    </row>
    <row r="1457" spans="4:5" x14ac:dyDescent="0.25">
      <c r="D1457" t="s">
        <v>8221</v>
      </c>
      <c r="E1457">
        <v>5</v>
      </c>
    </row>
    <row r="1458" spans="4:5" x14ac:dyDescent="0.25">
      <c r="D1458" t="s">
        <v>8221</v>
      </c>
      <c r="E1458">
        <v>2</v>
      </c>
    </row>
    <row r="1459" spans="4:5" x14ac:dyDescent="0.25">
      <c r="D1459" t="s">
        <v>8221</v>
      </c>
      <c r="E1459">
        <v>2</v>
      </c>
    </row>
    <row r="1460" spans="4:5" x14ac:dyDescent="0.25">
      <c r="D1460" t="s">
        <v>8221</v>
      </c>
      <c r="E1460">
        <v>3</v>
      </c>
    </row>
    <row r="1461" spans="4:5" x14ac:dyDescent="0.25">
      <c r="D1461" t="s">
        <v>8221</v>
      </c>
      <c r="E1461">
        <v>0</v>
      </c>
    </row>
    <row r="1462" spans="4:5" x14ac:dyDescent="0.25">
      <c r="D1462" t="s">
        <v>8221</v>
      </c>
      <c r="E1462">
        <v>4</v>
      </c>
    </row>
    <row r="1463" spans="4:5" x14ac:dyDescent="0.25">
      <c r="D1463" t="s">
        <v>8221</v>
      </c>
      <c r="E1463">
        <v>1</v>
      </c>
    </row>
    <row r="1464" spans="4:5" x14ac:dyDescent="0.25">
      <c r="D1464" t="s">
        <v>8221</v>
      </c>
      <c r="E1464">
        <v>12</v>
      </c>
    </row>
    <row r="1465" spans="4:5" x14ac:dyDescent="0.25">
      <c r="D1465" t="s">
        <v>8221</v>
      </c>
      <c r="E1465">
        <v>4</v>
      </c>
    </row>
    <row r="1466" spans="4:5" x14ac:dyDescent="0.25">
      <c r="D1466" t="s">
        <v>8221</v>
      </c>
      <c r="E1466">
        <v>91</v>
      </c>
    </row>
    <row r="1467" spans="4:5" x14ac:dyDescent="0.25">
      <c r="D1467" t="s">
        <v>8221</v>
      </c>
      <c r="E1467">
        <v>1</v>
      </c>
    </row>
    <row r="1468" spans="4:5" x14ac:dyDescent="0.25">
      <c r="D1468" t="s">
        <v>8221</v>
      </c>
      <c r="E1468">
        <v>1</v>
      </c>
    </row>
    <row r="1469" spans="4:5" x14ac:dyDescent="0.25">
      <c r="D1469" t="s">
        <v>8221</v>
      </c>
      <c r="E1469">
        <v>0</v>
      </c>
    </row>
    <row r="1470" spans="4:5" x14ac:dyDescent="0.25">
      <c r="D1470" t="s">
        <v>8221</v>
      </c>
      <c r="E1470">
        <v>13</v>
      </c>
    </row>
    <row r="1471" spans="4:5" x14ac:dyDescent="0.25">
      <c r="D1471" t="s">
        <v>8221</v>
      </c>
      <c r="E1471">
        <v>2</v>
      </c>
    </row>
    <row r="1472" spans="4:5" x14ac:dyDescent="0.25">
      <c r="D1472" t="s">
        <v>8221</v>
      </c>
      <c r="E1472">
        <v>0</v>
      </c>
    </row>
    <row r="1473" spans="4:5" x14ac:dyDescent="0.25">
      <c r="D1473" t="s">
        <v>8221</v>
      </c>
      <c r="E1473">
        <v>21</v>
      </c>
    </row>
    <row r="1474" spans="4:5" x14ac:dyDescent="0.25">
      <c r="D1474" t="s">
        <v>8221</v>
      </c>
      <c r="E1474">
        <v>9</v>
      </c>
    </row>
    <row r="1475" spans="4:5" x14ac:dyDescent="0.25">
      <c r="D1475" t="s">
        <v>8221</v>
      </c>
      <c r="E1475">
        <v>6</v>
      </c>
    </row>
    <row r="1476" spans="4:5" x14ac:dyDescent="0.25">
      <c r="D1476" t="s">
        <v>8221</v>
      </c>
      <c r="E1476">
        <v>4</v>
      </c>
    </row>
    <row r="1477" spans="4:5" x14ac:dyDescent="0.25">
      <c r="D1477" t="s">
        <v>8221</v>
      </c>
      <c r="E1477">
        <v>7</v>
      </c>
    </row>
    <row r="1478" spans="4:5" x14ac:dyDescent="0.25">
      <c r="D1478" t="s">
        <v>8221</v>
      </c>
      <c r="E1478">
        <v>5</v>
      </c>
    </row>
    <row r="1479" spans="4:5" x14ac:dyDescent="0.25">
      <c r="D1479" t="s">
        <v>8221</v>
      </c>
      <c r="E1479">
        <v>0</v>
      </c>
    </row>
    <row r="1480" spans="4:5" x14ac:dyDescent="0.25">
      <c r="D1480" t="s">
        <v>8221</v>
      </c>
      <c r="E1480">
        <v>3</v>
      </c>
    </row>
    <row r="1481" spans="4:5" x14ac:dyDescent="0.25">
      <c r="D1481" t="s">
        <v>8221</v>
      </c>
      <c r="E1481">
        <v>9</v>
      </c>
    </row>
    <row r="1482" spans="4:5" x14ac:dyDescent="0.25">
      <c r="D1482" t="s">
        <v>8221</v>
      </c>
      <c r="E1482">
        <v>6</v>
      </c>
    </row>
    <row r="1483" spans="4:5" x14ac:dyDescent="0.25">
      <c r="D1483" t="s">
        <v>8221</v>
      </c>
      <c r="E1483">
        <v>4</v>
      </c>
    </row>
    <row r="1484" spans="4:5" x14ac:dyDescent="0.25">
      <c r="D1484" t="s">
        <v>8221</v>
      </c>
      <c r="E1484">
        <v>1</v>
      </c>
    </row>
    <row r="1485" spans="4:5" x14ac:dyDescent="0.25">
      <c r="D1485" t="s">
        <v>8221</v>
      </c>
      <c r="E1485">
        <v>17</v>
      </c>
    </row>
    <row r="1486" spans="4:5" x14ac:dyDescent="0.25">
      <c r="D1486" t="s">
        <v>8221</v>
      </c>
      <c r="E1486">
        <v>1</v>
      </c>
    </row>
    <row r="1487" spans="4:5" x14ac:dyDescent="0.25">
      <c r="D1487" t="s">
        <v>8221</v>
      </c>
      <c r="E1487">
        <v>13</v>
      </c>
    </row>
    <row r="1488" spans="4:5" x14ac:dyDescent="0.25">
      <c r="D1488" t="s">
        <v>8221</v>
      </c>
      <c r="E1488">
        <v>6</v>
      </c>
    </row>
    <row r="1489" spans="4:5" x14ac:dyDescent="0.25">
      <c r="D1489" t="s">
        <v>8221</v>
      </c>
      <c r="E1489">
        <v>0</v>
      </c>
    </row>
    <row r="1490" spans="4:5" x14ac:dyDescent="0.25">
      <c r="D1490" t="s">
        <v>8221</v>
      </c>
      <c r="E1490">
        <v>2</v>
      </c>
    </row>
    <row r="1491" spans="4:5" x14ac:dyDescent="0.25">
      <c r="D1491" t="s">
        <v>8221</v>
      </c>
      <c r="E1491">
        <v>2</v>
      </c>
    </row>
    <row r="1492" spans="4:5" x14ac:dyDescent="0.25">
      <c r="D1492" t="s">
        <v>8221</v>
      </c>
      <c r="E1492">
        <v>21</v>
      </c>
    </row>
    <row r="1493" spans="4:5" x14ac:dyDescent="0.25">
      <c r="D1493" t="s">
        <v>8221</v>
      </c>
      <c r="E1493">
        <v>13</v>
      </c>
    </row>
    <row r="1494" spans="4:5" x14ac:dyDescent="0.25">
      <c r="D1494" t="s">
        <v>8221</v>
      </c>
      <c r="E1494">
        <v>0</v>
      </c>
    </row>
    <row r="1495" spans="4:5" x14ac:dyDescent="0.25">
      <c r="D1495" t="s">
        <v>8221</v>
      </c>
      <c r="E1495">
        <v>6</v>
      </c>
    </row>
    <row r="1496" spans="4:5" x14ac:dyDescent="0.25">
      <c r="D1496" t="s">
        <v>8221</v>
      </c>
      <c r="E1496">
        <v>0</v>
      </c>
    </row>
    <row r="1497" spans="4:5" x14ac:dyDescent="0.25">
      <c r="D1497" t="s">
        <v>8221</v>
      </c>
      <c r="E1497">
        <v>1</v>
      </c>
    </row>
    <row r="1498" spans="4:5" x14ac:dyDescent="0.25">
      <c r="D1498" t="s">
        <v>8221</v>
      </c>
      <c r="E1498">
        <v>0</v>
      </c>
    </row>
    <row r="1499" spans="4:5" x14ac:dyDescent="0.25">
      <c r="D1499" t="s">
        <v>8221</v>
      </c>
      <c r="E1499">
        <v>12</v>
      </c>
    </row>
    <row r="1500" spans="4:5" x14ac:dyDescent="0.25">
      <c r="D1500" t="s">
        <v>8221</v>
      </c>
      <c r="E1500">
        <v>2</v>
      </c>
    </row>
    <row r="1501" spans="4:5" x14ac:dyDescent="0.25">
      <c r="D1501" t="s">
        <v>8221</v>
      </c>
      <c r="E1501">
        <v>6</v>
      </c>
    </row>
    <row r="1502" spans="4:5" x14ac:dyDescent="0.25">
      <c r="D1502" t="s">
        <v>8221</v>
      </c>
      <c r="E1502">
        <v>1</v>
      </c>
    </row>
    <row r="1503" spans="4:5" x14ac:dyDescent="0.25">
      <c r="D1503" t="s">
        <v>8221</v>
      </c>
      <c r="E1503">
        <v>1</v>
      </c>
    </row>
    <row r="1504" spans="4:5" x14ac:dyDescent="0.25">
      <c r="D1504" t="s">
        <v>8221</v>
      </c>
      <c r="E1504">
        <v>5</v>
      </c>
    </row>
    <row r="1505" spans="4:5" x14ac:dyDescent="0.25">
      <c r="D1505" t="s">
        <v>8221</v>
      </c>
      <c r="E1505">
        <v>0</v>
      </c>
    </row>
    <row r="1506" spans="4:5" x14ac:dyDescent="0.25">
      <c r="D1506" t="s">
        <v>8221</v>
      </c>
      <c r="E1506">
        <v>3</v>
      </c>
    </row>
    <row r="1507" spans="4:5" x14ac:dyDescent="0.25">
      <c r="D1507" t="s">
        <v>8221</v>
      </c>
      <c r="E1507">
        <v>8</v>
      </c>
    </row>
    <row r="1508" spans="4:5" x14ac:dyDescent="0.25">
      <c r="D1508" t="s">
        <v>8221</v>
      </c>
      <c r="E1508">
        <v>3</v>
      </c>
    </row>
    <row r="1509" spans="4:5" x14ac:dyDescent="0.25">
      <c r="D1509" t="s">
        <v>8221</v>
      </c>
      <c r="E1509">
        <v>8</v>
      </c>
    </row>
    <row r="1510" spans="4:5" x14ac:dyDescent="0.25">
      <c r="D1510" t="s">
        <v>8221</v>
      </c>
      <c r="E1510">
        <v>1</v>
      </c>
    </row>
    <row r="1511" spans="4:5" x14ac:dyDescent="0.25">
      <c r="D1511" t="s">
        <v>8221</v>
      </c>
      <c r="E1511">
        <v>4</v>
      </c>
    </row>
    <row r="1512" spans="4:5" x14ac:dyDescent="0.25">
      <c r="D1512" t="s">
        <v>8221</v>
      </c>
      <c r="E1512">
        <v>8</v>
      </c>
    </row>
    <row r="1513" spans="4:5" x14ac:dyDescent="0.25">
      <c r="D1513" t="s">
        <v>8221</v>
      </c>
      <c r="E1513">
        <v>1</v>
      </c>
    </row>
    <row r="1514" spans="4:5" x14ac:dyDescent="0.25">
      <c r="D1514" t="s">
        <v>8221</v>
      </c>
      <c r="E1514">
        <v>5</v>
      </c>
    </row>
    <row r="1515" spans="4:5" x14ac:dyDescent="0.25">
      <c r="D1515" t="s">
        <v>8221</v>
      </c>
      <c r="E1515">
        <v>0</v>
      </c>
    </row>
    <row r="1516" spans="4:5" x14ac:dyDescent="0.25">
      <c r="D1516" t="s">
        <v>8221</v>
      </c>
      <c r="E1516">
        <v>0</v>
      </c>
    </row>
    <row r="1517" spans="4:5" x14ac:dyDescent="0.25">
      <c r="D1517" t="s">
        <v>8221</v>
      </c>
      <c r="E1517">
        <v>1</v>
      </c>
    </row>
    <row r="1518" spans="4:5" x14ac:dyDescent="0.25">
      <c r="D1518" t="s">
        <v>8221</v>
      </c>
      <c r="E1518">
        <v>0</v>
      </c>
    </row>
    <row r="1519" spans="4:5" x14ac:dyDescent="0.25">
      <c r="D1519" t="s">
        <v>8221</v>
      </c>
      <c r="E1519">
        <v>0</v>
      </c>
    </row>
    <row r="1520" spans="4:5" x14ac:dyDescent="0.25">
      <c r="D1520" t="s">
        <v>8221</v>
      </c>
      <c r="E1520">
        <v>6</v>
      </c>
    </row>
    <row r="1521" spans="4:5" x14ac:dyDescent="0.25">
      <c r="D1521" t="s">
        <v>8221</v>
      </c>
      <c r="E1521">
        <v>6</v>
      </c>
    </row>
    <row r="1522" spans="4:5" x14ac:dyDescent="0.25">
      <c r="D1522" t="s">
        <v>8221</v>
      </c>
      <c r="E1522">
        <v>14</v>
      </c>
    </row>
    <row r="1523" spans="4:5" x14ac:dyDescent="0.25">
      <c r="D1523" t="s">
        <v>8221</v>
      </c>
      <c r="E1523">
        <v>6</v>
      </c>
    </row>
    <row r="1524" spans="4:5" x14ac:dyDescent="0.25">
      <c r="D1524" t="s">
        <v>8221</v>
      </c>
      <c r="E1524">
        <v>33</v>
      </c>
    </row>
    <row r="1525" spans="4:5" x14ac:dyDescent="0.25">
      <c r="D1525" t="s">
        <v>8221</v>
      </c>
      <c r="E1525">
        <v>4</v>
      </c>
    </row>
    <row r="1526" spans="4:5" x14ac:dyDescent="0.25">
      <c r="D1526" t="s">
        <v>8221</v>
      </c>
      <c r="E1526">
        <v>1</v>
      </c>
    </row>
    <row r="1527" spans="4:5" x14ac:dyDescent="0.25">
      <c r="D1527" t="s">
        <v>8221</v>
      </c>
      <c r="E1527">
        <v>0</v>
      </c>
    </row>
    <row r="1528" spans="4:5" x14ac:dyDescent="0.25">
      <c r="D1528" t="s">
        <v>8221</v>
      </c>
      <c r="E1528">
        <v>6</v>
      </c>
    </row>
    <row r="1529" spans="4:5" x14ac:dyDescent="0.25">
      <c r="D1529" t="s">
        <v>8221</v>
      </c>
      <c r="E1529">
        <v>6</v>
      </c>
    </row>
    <row r="1530" spans="4:5" x14ac:dyDescent="0.25">
      <c r="D1530" t="s">
        <v>8221</v>
      </c>
      <c r="E1530">
        <v>1</v>
      </c>
    </row>
    <row r="1531" spans="4:5" x14ac:dyDescent="0.25">
      <c r="D1531" t="s">
        <v>8221</v>
      </c>
      <c r="E1531">
        <v>3</v>
      </c>
    </row>
  </sheetData>
  <autoFilter ref="D1:F1" xr:uid="{31F0FDDA-2175-4319-A2CA-EFA4EDC5AD93}">
    <sortState xmlns:xlrd2="http://schemas.microsoft.com/office/spreadsheetml/2017/richdata2" ref="D3:F1531">
      <sortCondition ref="D2"/>
    </sortState>
  </autoFilter>
  <conditionalFormatting sqref="D2:D1531">
    <cfRule type="containsText" dxfId="7" priority="6" operator="containsText" text="live">
      <formula>NOT(ISERROR(SEARCH("live",D2)))</formula>
    </cfRule>
    <cfRule type="containsText" dxfId="6" priority="7" operator="containsText" text="failed">
      <formula>NOT(ISERROR(SEARCH("failed",D2)))</formula>
    </cfRule>
    <cfRule type="containsText" dxfId="5" priority="8" operator="containsText" text="cancelled">
      <formula>NOT(ISERROR(SEARCH("cancelled",D2)))</formula>
    </cfRule>
    <cfRule type="containsText" dxfId="4" priority="9" operator="containsText" text="successful">
      <formula>NOT(ISERROR(SEARCH("successful",D2)))</formula>
    </cfRule>
  </conditionalFormatting>
  <conditionalFormatting sqref="A2:A655">
    <cfRule type="containsText" dxfId="3" priority="1" operator="containsText" text="live">
      <formula>NOT(ISERROR(SEARCH("live",A2)))</formula>
    </cfRule>
    <cfRule type="containsText" dxfId="2" priority="2" operator="containsText" text="failed">
      <formula>NOT(ISERROR(SEARCH("failed",A2)))</formula>
    </cfRule>
    <cfRule type="containsText" dxfId="1" priority="3" operator="containsText" text="cancelled">
      <formula>NOT(ISERROR(SEARCH("cancelled",A2)))</formula>
    </cfRule>
    <cfRule type="containsText" dxfId="0" priority="4" operator="containsText" text="successful">
      <formula>NOT(ISERROR(SEARCH("successful",A2)))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Dickenson</cp:lastModifiedBy>
  <dcterms:created xsi:type="dcterms:W3CDTF">2017-04-20T15:17:24Z</dcterms:created>
  <dcterms:modified xsi:type="dcterms:W3CDTF">2020-06-09T09:21:17Z</dcterms:modified>
</cp:coreProperties>
</file>