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\Downloads\"/>
    </mc:Choice>
  </mc:AlternateContent>
  <xr:revisionPtr revIDLastSave="0" documentId="13_ncr:1_{2B21003D-A38F-41EE-92A1-E23F93E8901A}" xr6:coauthVersionLast="47" xr6:coauthVersionMax="47" xr10:uidLastSave="{00000000-0000-0000-0000-000000000000}"/>
  <bookViews>
    <workbookView xWindow="-108" yWindow="-108" windowWidth="23256" windowHeight="12456" xr2:uid="{69667B7E-BFEB-4C8D-9556-853BBCE4D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U2" i="1"/>
  <c r="V2" i="1"/>
  <c r="T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R2" i="1"/>
  <c r="S2" i="1"/>
  <c r="Q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L2" i="1"/>
  <c r="M2" i="1"/>
  <c r="K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" i="1"/>
  <c r="P2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I16" i="1"/>
  <c r="I17" i="1"/>
  <c r="I18" i="1"/>
  <c r="I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" i="1"/>
  <c r="J2" i="1" s="1"/>
  <c r="J3" i="1"/>
  <c r="J15" i="1"/>
  <c r="J16" i="1"/>
  <c r="J17" i="1"/>
  <c r="J18" i="1"/>
  <c r="J19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G2" i="1"/>
  <c r="F2" i="1"/>
  <c r="E2" i="1"/>
</calcChain>
</file>

<file path=xl/sharedStrings.xml><?xml version="1.0" encoding="utf-8"?>
<sst xmlns="http://schemas.openxmlformats.org/spreadsheetml/2006/main" count="47" uniqueCount="47">
  <si>
    <t>Product</t>
  </si>
  <si>
    <t>Widgets</t>
  </si>
  <si>
    <t>Boxes</t>
  </si>
  <si>
    <t>Bags</t>
  </si>
  <si>
    <t>Shoes</t>
  </si>
  <si>
    <t>Belts</t>
  </si>
  <si>
    <t>Hats</t>
  </si>
  <si>
    <t>Shirts</t>
  </si>
  <si>
    <t>Socks</t>
  </si>
  <si>
    <t>Screws</t>
  </si>
  <si>
    <t>Bolts</t>
  </si>
  <si>
    <t>Pins</t>
  </si>
  <si>
    <t>Latches</t>
  </si>
  <si>
    <t>Hammers</t>
  </si>
  <si>
    <t>Drills</t>
  </si>
  <si>
    <t>Milk</t>
  </si>
  <si>
    <t>Eggs</t>
  </si>
  <si>
    <t>Chicken</t>
  </si>
  <si>
    <t>Cheese</t>
  </si>
  <si>
    <t>Lettuce</t>
  </si>
  <si>
    <t>Tomatoes</t>
  </si>
  <si>
    <t>Apples</t>
  </si>
  <si>
    <t>Bread</t>
  </si>
  <si>
    <t>Potatoes</t>
  </si>
  <si>
    <t>Popcorn</t>
  </si>
  <si>
    <t>Sugar</t>
  </si>
  <si>
    <t>January Cost</t>
  </si>
  <si>
    <t>February Cost</t>
  </si>
  <si>
    <t>March Cost</t>
  </si>
  <si>
    <t>January Sales Price</t>
  </si>
  <si>
    <t>February Sales Price</t>
  </si>
  <si>
    <t>March Sales Price</t>
  </si>
  <si>
    <t>January Quantity Purchased</t>
  </si>
  <si>
    <t>February Quantity Purchased</t>
  </si>
  <si>
    <t>March Quantity Purchased</t>
  </si>
  <si>
    <t>January Quantity Sold</t>
  </si>
  <si>
    <t>February Quantity Sold</t>
  </si>
  <si>
    <t>March Quantity Sold</t>
  </si>
  <si>
    <t>January Cost Purchased</t>
  </si>
  <si>
    <t>February Cost Purchased</t>
  </si>
  <si>
    <t>March Cost Purchased</t>
  </si>
  <si>
    <t>January Profits</t>
  </si>
  <si>
    <t>February Profits</t>
  </si>
  <si>
    <t>March Profits</t>
  </si>
  <si>
    <t>January Sales</t>
  </si>
  <si>
    <t>February Sales</t>
  </si>
  <si>
    <t>March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</si>
</sst>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0" fontId="3" fillId="0" borderId="0" xfId="0" applyFont="1"/>
    <xf numFmtId="164" fontId="3" fillId="0" borderId="0" xfId="1" applyFont="1"/>
    <xf numFmtId="165" fontId="2" fillId="0" borderId="0" xfId="1" applyNumberFormat="1" applyFont="1"/>
    <xf numFmtId="165" fontId="3" fillId="0" borderId="0" xfId="1" applyNumberFormat="1" applyFont="1"/>
    <xf numFmtId="3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CC27-45B9-4261-818C-1B19D480824D}">
  <dimension ref="A1:V26"/>
  <sheetViews>
    <sheetView tabSelected="1" workbookViewId="0">
      <selection activeCell="F2" sqref="F2"/>
    </sheetView>
  </sheetViews>
  <sheetFormatPr defaultColWidth="9.109375" defaultRowHeight="13.8" x14ac:dyDescent="0.3"/>
  <cols>
    <col min="1" max="1" width="10.6640625" style="3" customWidth="1"/>
    <col min="2" max="4" width="12.6640625" style="4" customWidth="1"/>
    <col min="5" max="7" width="18.6640625" style="4" customWidth="1"/>
    <col min="8" max="13" width="25.6640625" style="6" customWidth="1"/>
    <col min="14" max="15" width="20.6640625" style="6" customWidth="1"/>
    <col min="16" max="16" width="18.44140625" style="6" bestFit="1" customWidth="1"/>
    <col min="17" max="17" width="12.5546875" style="3" bestFit="1" customWidth="1"/>
    <col min="18" max="18" width="13.6640625" style="3" bestFit="1" customWidth="1"/>
    <col min="19" max="19" width="11.5546875" style="3" bestFit="1" customWidth="1"/>
    <col min="20" max="20" width="13.77734375" style="3" bestFit="1" customWidth="1"/>
    <col min="21" max="21" width="14.77734375" style="3" bestFit="1" customWidth="1"/>
    <col min="22" max="22" width="12.6640625" style="3" bestFit="1" customWidth="1"/>
    <col min="23" max="16384" width="9.109375" style="3"/>
  </cols>
  <sheetData>
    <row r="1" spans="1:22" x14ac:dyDescent="0.3">
      <c r="A1" s="1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5" t="s">
        <v>32</v>
      </c>
      <c r="I1" s="5" t="s">
        <v>33</v>
      </c>
      <c r="J1" s="5" t="s">
        <v>34</v>
      </c>
      <c r="K1" s="5" t="s">
        <v>38</v>
      </c>
      <c r="L1" s="5" t="s">
        <v>39</v>
      </c>
      <c r="M1" s="5" t="s">
        <v>40</v>
      </c>
      <c r="N1" s="5" t="s">
        <v>35</v>
      </c>
      <c r="O1" s="5" t="s">
        <v>36</v>
      </c>
      <c r="P1" s="5" t="s">
        <v>37</v>
      </c>
      <c r="Q1" s="5" t="s">
        <v>44</v>
      </c>
      <c r="R1" s="5" t="s">
        <v>45</v>
      </c>
      <c r="S1" s="5" t="s">
        <v>46</v>
      </c>
      <c r="T1" s="5" t="s">
        <v>41</v>
      </c>
      <c r="U1" s="5" t="s">
        <v>42</v>
      </c>
      <c r="V1" s="5" t="s">
        <v>43</v>
      </c>
    </row>
    <row r="2" spans="1:22" x14ac:dyDescent="0.3">
      <c r="A2" s="3" t="s">
        <v>1</v>
      </c>
      <c r="B2" s="4">
        <v>14</v>
      </c>
      <c r="C2" s="4">
        <v>15.79</v>
      </c>
      <c r="D2" s="4">
        <v>14.67</v>
      </c>
      <c r="E2" s="4">
        <f>+B2*1.4</f>
        <v>19.599999999999998</v>
      </c>
      <c r="F2" s="4">
        <f>+C2*1.38</f>
        <v>21.790199999999999</v>
      </c>
      <c r="G2" s="4">
        <f>+D2*1.35</f>
        <v>19.804500000000001</v>
      </c>
      <c r="H2" s="6">
        <v>25000</v>
      </c>
      <c r="I2" s="6">
        <f>+H2*0.93</f>
        <v>23250</v>
      </c>
      <c r="J2" s="6">
        <f>+I2*1.02</f>
        <v>23715</v>
      </c>
      <c r="K2" s="6">
        <f>H2*B2</f>
        <v>350000</v>
      </c>
      <c r="L2" s="6">
        <f t="shared" ref="L2:M2" si="0">I2*C2</f>
        <v>367117.5</v>
      </c>
      <c r="M2" s="6">
        <f t="shared" si="0"/>
        <v>347899.05</v>
      </c>
      <c r="N2" s="6">
        <v>23897</v>
      </c>
      <c r="O2" s="6">
        <f>+N2*0.94</f>
        <v>22463.18</v>
      </c>
      <c r="P2" s="6">
        <f>+O2*1.07</f>
        <v>24035.602600000002</v>
      </c>
      <c r="Q2" s="6">
        <f>N2*E2</f>
        <v>468381.19999999995</v>
      </c>
      <c r="R2" s="6">
        <f t="shared" ref="R2:S2" si="1">O2*F2</f>
        <v>489477.18483599997</v>
      </c>
      <c r="S2" s="6">
        <f t="shared" si="1"/>
        <v>476013.09169170004</v>
      </c>
      <c r="T2" s="7">
        <f>Q2-K2</f>
        <v>118381.19999999995</v>
      </c>
      <c r="U2" s="7">
        <f t="shared" ref="U2:V2" si="2">R2-L2</f>
        <v>122359.68483599997</v>
      </c>
      <c r="V2" s="7">
        <f t="shared" si="2"/>
        <v>128114.04169170005</v>
      </c>
    </row>
    <row r="3" spans="1:22" x14ac:dyDescent="0.3">
      <c r="A3" s="3" t="s">
        <v>2</v>
      </c>
      <c r="B3" s="4">
        <v>4</v>
      </c>
      <c r="C3" s="4">
        <v>4.32</v>
      </c>
      <c r="D3" s="4">
        <v>4.26</v>
      </c>
      <c r="E3" s="4">
        <f t="shared" ref="E3:E26" si="3">+B3*1.4</f>
        <v>5.6</v>
      </c>
      <c r="F3" s="4">
        <f t="shared" ref="F3:F26" si="4">+C3*1.38</f>
        <v>5.9615999999999998</v>
      </c>
      <c r="G3" s="4">
        <f t="shared" ref="G3:G26" si="5">+D3*1.35</f>
        <v>5.7510000000000003</v>
      </c>
      <c r="H3" s="6">
        <v>17000</v>
      </c>
      <c r="I3" s="6">
        <f t="shared" ref="I3:I26" si="6">+H3*0.93</f>
        <v>15810</v>
      </c>
      <c r="J3" s="6">
        <f t="shared" ref="J3:J26" si="7">+I3*1.02</f>
        <v>16126.2</v>
      </c>
      <c r="K3" s="6">
        <f t="shared" ref="K3:K26" si="8">H3*B3</f>
        <v>68000</v>
      </c>
      <c r="L3" s="6">
        <f t="shared" ref="L3:L26" si="9">I3*C3</f>
        <v>68299.200000000012</v>
      </c>
      <c r="M3" s="6">
        <f t="shared" ref="M3:M26" si="10">J3*D3</f>
        <v>68697.611999999994</v>
      </c>
      <c r="N3" s="6">
        <v>18000</v>
      </c>
      <c r="O3" s="6">
        <f t="shared" ref="O3:O26" si="11">+N3*0.94</f>
        <v>16920</v>
      </c>
      <c r="P3" s="6">
        <f t="shared" ref="P3:P26" si="12">+O3*1.07</f>
        <v>18104.400000000001</v>
      </c>
      <c r="Q3" s="6">
        <f t="shared" ref="Q3:Q26" si="13">N3*E3</f>
        <v>100800</v>
      </c>
      <c r="R3" s="6">
        <f t="shared" ref="R3:R26" si="14">O3*F3</f>
        <v>100870.272</v>
      </c>
      <c r="S3" s="6">
        <f t="shared" ref="S3:S26" si="15">P3*G3</f>
        <v>104118.40440000001</v>
      </c>
      <c r="T3" s="7">
        <f t="shared" ref="T3:T26" si="16">Q3-K3</f>
        <v>32800</v>
      </c>
      <c r="U3" s="7">
        <f t="shared" ref="U3:U26" si="17">R3-L3</f>
        <v>32571.071999999986</v>
      </c>
      <c r="V3" s="7">
        <f t="shared" ref="V3:V26" si="18">S3-M3</f>
        <v>35420.79240000002</v>
      </c>
    </row>
    <row r="4" spans="1:22" x14ac:dyDescent="0.3">
      <c r="A4" s="3" t="s">
        <v>3</v>
      </c>
      <c r="B4" s="4">
        <v>0.5</v>
      </c>
      <c r="C4" s="4">
        <v>0.67</v>
      </c>
      <c r="D4" s="4">
        <v>0.78</v>
      </c>
      <c r="E4" s="4">
        <f t="shared" si="3"/>
        <v>0.7</v>
      </c>
      <c r="F4" s="4">
        <f t="shared" si="4"/>
        <v>0.92459999999999998</v>
      </c>
      <c r="G4" s="4">
        <f t="shared" si="5"/>
        <v>1.0530000000000002</v>
      </c>
      <c r="H4" s="6">
        <v>40000</v>
      </c>
      <c r="I4" s="6">
        <f t="shared" si="6"/>
        <v>37200</v>
      </c>
      <c r="J4" s="6">
        <f t="shared" si="7"/>
        <v>37944</v>
      </c>
      <c r="K4" s="6">
        <f t="shared" si="8"/>
        <v>20000</v>
      </c>
      <c r="L4" s="6">
        <f t="shared" si="9"/>
        <v>24924</v>
      </c>
      <c r="M4" s="6">
        <f t="shared" si="10"/>
        <v>29596.32</v>
      </c>
      <c r="N4" s="6">
        <v>37500</v>
      </c>
      <c r="O4" s="6">
        <f t="shared" si="11"/>
        <v>35250</v>
      </c>
      <c r="P4" s="6">
        <f t="shared" si="12"/>
        <v>37717.5</v>
      </c>
      <c r="Q4" s="6">
        <f t="shared" si="13"/>
        <v>26250</v>
      </c>
      <c r="R4" s="6">
        <f t="shared" si="14"/>
        <v>32592.149999999998</v>
      </c>
      <c r="S4" s="6">
        <f t="shared" si="15"/>
        <v>39716.527500000004</v>
      </c>
      <c r="T4" s="7">
        <f t="shared" si="16"/>
        <v>6250</v>
      </c>
      <c r="U4" s="7">
        <f t="shared" si="17"/>
        <v>7668.1499999999978</v>
      </c>
      <c r="V4" s="7">
        <f t="shared" si="18"/>
        <v>10120.207500000004</v>
      </c>
    </row>
    <row r="5" spans="1:22" x14ac:dyDescent="0.3">
      <c r="A5" s="3" t="s">
        <v>4</v>
      </c>
      <c r="B5" s="4">
        <v>35</v>
      </c>
      <c r="C5" s="4">
        <v>37</v>
      </c>
      <c r="D5" s="4">
        <v>38</v>
      </c>
      <c r="E5" s="4">
        <f t="shared" si="3"/>
        <v>49</v>
      </c>
      <c r="F5" s="4">
        <f t="shared" si="4"/>
        <v>51.059999999999995</v>
      </c>
      <c r="G5" s="4">
        <f t="shared" si="5"/>
        <v>51.300000000000004</v>
      </c>
      <c r="H5" s="6">
        <v>12000</v>
      </c>
      <c r="I5" s="6">
        <f t="shared" si="6"/>
        <v>11160</v>
      </c>
      <c r="J5" s="6">
        <f t="shared" si="7"/>
        <v>11383.2</v>
      </c>
      <c r="K5" s="6">
        <f t="shared" si="8"/>
        <v>420000</v>
      </c>
      <c r="L5" s="6">
        <f t="shared" si="9"/>
        <v>412920</v>
      </c>
      <c r="M5" s="6">
        <f t="shared" si="10"/>
        <v>432561.60000000003</v>
      </c>
      <c r="N5" s="6">
        <v>13200</v>
      </c>
      <c r="O5" s="6">
        <f t="shared" si="11"/>
        <v>12408</v>
      </c>
      <c r="P5" s="6">
        <f t="shared" si="12"/>
        <v>13276.560000000001</v>
      </c>
      <c r="Q5" s="6">
        <f t="shared" si="13"/>
        <v>646800</v>
      </c>
      <c r="R5" s="6">
        <f t="shared" si="14"/>
        <v>633552.48</v>
      </c>
      <c r="S5" s="6">
        <f t="shared" si="15"/>
        <v>681087.52800000017</v>
      </c>
      <c r="T5" s="7">
        <f t="shared" si="16"/>
        <v>226800</v>
      </c>
      <c r="U5" s="7">
        <f t="shared" si="17"/>
        <v>220632.47999999998</v>
      </c>
      <c r="V5" s="7">
        <f t="shared" si="18"/>
        <v>248525.92800000013</v>
      </c>
    </row>
    <row r="6" spans="1:22" x14ac:dyDescent="0.3">
      <c r="A6" s="3" t="s">
        <v>5</v>
      </c>
      <c r="B6" s="4">
        <v>10</v>
      </c>
      <c r="C6" s="4">
        <v>12</v>
      </c>
      <c r="D6" s="4">
        <v>11.5</v>
      </c>
      <c r="E6" s="4">
        <f t="shared" si="3"/>
        <v>14</v>
      </c>
      <c r="F6" s="4">
        <f t="shared" si="4"/>
        <v>16.559999999999999</v>
      </c>
      <c r="G6" s="4">
        <f t="shared" si="5"/>
        <v>15.525</v>
      </c>
      <c r="H6" s="6">
        <v>5000</v>
      </c>
      <c r="I6" s="6">
        <f t="shared" si="6"/>
        <v>4650</v>
      </c>
      <c r="J6" s="6">
        <f t="shared" si="7"/>
        <v>4743</v>
      </c>
      <c r="K6" s="6">
        <f t="shared" si="8"/>
        <v>50000</v>
      </c>
      <c r="L6" s="6">
        <f t="shared" si="9"/>
        <v>55800</v>
      </c>
      <c r="M6" s="6">
        <f t="shared" si="10"/>
        <v>54544.5</v>
      </c>
      <c r="N6" s="6">
        <v>4200</v>
      </c>
      <c r="O6" s="6">
        <f t="shared" si="11"/>
        <v>3948</v>
      </c>
      <c r="P6" s="6">
        <f t="shared" si="12"/>
        <v>4224.3600000000006</v>
      </c>
      <c r="Q6" s="6">
        <f t="shared" si="13"/>
        <v>58800</v>
      </c>
      <c r="R6" s="6">
        <f t="shared" si="14"/>
        <v>65378.879999999997</v>
      </c>
      <c r="S6" s="6">
        <f t="shared" si="15"/>
        <v>65583.189000000013</v>
      </c>
      <c r="T6" s="7">
        <f t="shared" si="16"/>
        <v>8800</v>
      </c>
      <c r="U6" s="7">
        <f t="shared" si="17"/>
        <v>9578.8799999999974</v>
      </c>
      <c r="V6" s="7">
        <f t="shared" si="18"/>
        <v>11038.689000000013</v>
      </c>
    </row>
    <row r="7" spans="1:22" x14ac:dyDescent="0.3">
      <c r="A7" s="3" t="s">
        <v>6</v>
      </c>
      <c r="B7" s="4">
        <v>15</v>
      </c>
      <c r="C7" s="4">
        <v>17</v>
      </c>
      <c r="D7" s="4">
        <v>19</v>
      </c>
      <c r="E7" s="4">
        <f t="shared" si="3"/>
        <v>21</v>
      </c>
      <c r="F7" s="4">
        <f t="shared" si="4"/>
        <v>23.459999999999997</v>
      </c>
      <c r="G7" s="4">
        <f t="shared" si="5"/>
        <v>25.650000000000002</v>
      </c>
      <c r="H7" s="6">
        <v>4000</v>
      </c>
      <c r="I7" s="6">
        <f t="shared" si="6"/>
        <v>3720</v>
      </c>
      <c r="J7" s="6">
        <f t="shared" si="7"/>
        <v>3794.4</v>
      </c>
      <c r="K7" s="6">
        <f t="shared" si="8"/>
        <v>60000</v>
      </c>
      <c r="L7" s="6">
        <f t="shared" si="9"/>
        <v>63240</v>
      </c>
      <c r="M7" s="6">
        <f t="shared" si="10"/>
        <v>72093.600000000006</v>
      </c>
      <c r="N7" s="6">
        <v>3000</v>
      </c>
      <c r="O7" s="6">
        <f t="shared" si="11"/>
        <v>2820</v>
      </c>
      <c r="P7" s="6">
        <f t="shared" si="12"/>
        <v>3017.4</v>
      </c>
      <c r="Q7" s="6">
        <f t="shared" si="13"/>
        <v>63000</v>
      </c>
      <c r="R7" s="6">
        <f t="shared" si="14"/>
        <v>66157.2</v>
      </c>
      <c r="S7" s="6">
        <f t="shared" si="15"/>
        <v>77396.310000000012</v>
      </c>
      <c r="T7" s="7">
        <f t="shared" si="16"/>
        <v>3000</v>
      </c>
      <c r="U7" s="7">
        <f t="shared" si="17"/>
        <v>2917.1999999999971</v>
      </c>
      <c r="V7" s="7">
        <f t="shared" si="18"/>
        <v>5302.7100000000064</v>
      </c>
    </row>
    <row r="8" spans="1:22" x14ac:dyDescent="0.3">
      <c r="A8" s="3" t="s">
        <v>7</v>
      </c>
      <c r="B8" s="4">
        <v>20</v>
      </c>
      <c r="C8" s="4">
        <v>22</v>
      </c>
      <c r="D8" s="4">
        <v>23.5</v>
      </c>
      <c r="E8" s="4">
        <f t="shared" si="3"/>
        <v>28</v>
      </c>
      <c r="F8" s="4">
        <f t="shared" si="4"/>
        <v>30.36</v>
      </c>
      <c r="G8" s="4">
        <f t="shared" si="5"/>
        <v>31.725000000000001</v>
      </c>
      <c r="H8" s="6">
        <v>15000</v>
      </c>
      <c r="I8" s="6">
        <f t="shared" si="6"/>
        <v>13950</v>
      </c>
      <c r="J8" s="6">
        <f t="shared" si="7"/>
        <v>14229</v>
      </c>
      <c r="K8" s="6">
        <f t="shared" si="8"/>
        <v>300000</v>
      </c>
      <c r="L8" s="6">
        <f t="shared" si="9"/>
        <v>306900</v>
      </c>
      <c r="M8" s="6">
        <f t="shared" si="10"/>
        <v>334381.5</v>
      </c>
      <c r="N8" s="6">
        <v>14275</v>
      </c>
      <c r="O8" s="6">
        <f t="shared" si="11"/>
        <v>13418.5</v>
      </c>
      <c r="P8" s="6">
        <f t="shared" si="12"/>
        <v>14357.795</v>
      </c>
      <c r="Q8" s="6">
        <f t="shared" si="13"/>
        <v>399700</v>
      </c>
      <c r="R8" s="6">
        <f t="shared" si="14"/>
        <v>407385.66</v>
      </c>
      <c r="S8" s="6">
        <f t="shared" si="15"/>
        <v>455501.04637500003</v>
      </c>
      <c r="T8" s="7">
        <f t="shared" si="16"/>
        <v>99700</v>
      </c>
      <c r="U8" s="7">
        <f t="shared" si="17"/>
        <v>100485.65999999997</v>
      </c>
      <c r="V8" s="7">
        <f t="shared" si="18"/>
        <v>121119.54637500003</v>
      </c>
    </row>
    <row r="9" spans="1:22" x14ac:dyDescent="0.3">
      <c r="A9" s="3" t="s">
        <v>8</v>
      </c>
      <c r="B9" s="4">
        <v>5</v>
      </c>
      <c r="C9" s="4">
        <v>5.5</v>
      </c>
      <c r="D9" s="4">
        <v>4.5</v>
      </c>
      <c r="E9" s="4">
        <f t="shared" si="3"/>
        <v>7</v>
      </c>
      <c r="F9" s="4">
        <f t="shared" si="4"/>
        <v>7.59</v>
      </c>
      <c r="G9" s="4">
        <f t="shared" si="5"/>
        <v>6.0750000000000002</v>
      </c>
      <c r="H9" s="6">
        <v>20000</v>
      </c>
      <c r="I9" s="6">
        <f t="shared" si="6"/>
        <v>18600</v>
      </c>
      <c r="J9" s="6">
        <f t="shared" si="7"/>
        <v>18972</v>
      </c>
      <c r="K9" s="6">
        <f t="shared" si="8"/>
        <v>100000</v>
      </c>
      <c r="L9" s="6">
        <f t="shared" si="9"/>
        <v>102300</v>
      </c>
      <c r="M9" s="6">
        <f t="shared" si="10"/>
        <v>85374</v>
      </c>
      <c r="N9" s="6">
        <v>23240</v>
      </c>
      <c r="O9" s="6">
        <f t="shared" si="11"/>
        <v>21845.599999999999</v>
      </c>
      <c r="P9" s="6">
        <f t="shared" si="12"/>
        <v>23374.792000000001</v>
      </c>
      <c r="Q9" s="6">
        <f t="shared" si="13"/>
        <v>162680</v>
      </c>
      <c r="R9" s="6">
        <f t="shared" si="14"/>
        <v>165808.10399999999</v>
      </c>
      <c r="S9" s="6">
        <f t="shared" si="15"/>
        <v>142001.86140000002</v>
      </c>
      <c r="T9" s="7">
        <f t="shared" si="16"/>
        <v>62680</v>
      </c>
      <c r="U9" s="7">
        <f t="shared" si="17"/>
        <v>63508.103999999992</v>
      </c>
      <c r="V9" s="7">
        <f t="shared" si="18"/>
        <v>56627.861400000023</v>
      </c>
    </row>
    <row r="10" spans="1:22" x14ac:dyDescent="0.3">
      <c r="A10" s="3" t="s">
        <v>9</v>
      </c>
      <c r="B10" s="4">
        <v>0.75</v>
      </c>
      <c r="C10" s="4">
        <v>0.89</v>
      </c>
      <c r="D10" s="4">
        <v>0.69</v>
      </c>
      <c r="E10" s="4">
        <f t="shared" si="3"/>
        <v>1.0499999999999998</v>
      </c>
      <c r="F10" s="4">
        <f t="shared" si="4"/>
        <v>1.2282</v>
      </c>
      <c r="G10" s="4">
        <f t="shared" si="5"/>
        <v>0.93149999999999999</v>
      </c>
      <c r="H10" s="6">
        <v>6000</v>
      </c>
      <c r="I10" s="6">
        <f t="shared" si="6"/>
        <v>5580</v>
      </c>
      <c r="J10" s="6">
        <f t="shared" si="7"/>
        <v>5691.6</v>
      </c>
      <c r="K10" s="6">
        <f t="shared" si="8"/>
        <v>4500</v>
      </c>
      <c r="L10" s="6">
        <f t="shared" si="9"/>
        <v>4966.2</v>
      </c>
      <c r="M10" s="6">
        <f t="shared" si="10"/>
        <v>3927.2039999999997</v>
      </c>
      <c r="N10" s="6">
        <v>1400</v>
      </c>
      <c r="O10" s="6">
        <f t="shared" si="11"/>
        <v>1316</v>
      </c>
      <c r="P10" s="6">
        <f t="shared" si="12"/>
        <v>1408.1200000000001</v>
      </c>
      <c r="Q10" s="6">
        <f t="shared" si="13"/>
        <v>1469.9999999999998</v>
      </c>
      <c r="R10" s="6">
        <f t="shared" si="14"/>
        <v>1616.3111999999999</v>
      </c>
      <c r="S10" s="6">
        <f t="shared" si="15"/>
        <v>1311.6637800000001</v>
      </c>
      <c r="T10" s="7">
        <f t="shared" si="16"/>
        <v>-3030</v>
      </c>
      <c r="U10" s="7">
        <f t="shared" si="17"/>
        <v>-3349.8887999999997</v>
      </c>
      <c r="V10" s="7">
        <f t="shared" si="18"/>
        <v>-2615.5402199999999</v>
      </c>
    </row>
    <row r="11" spans="1:22" x14ac:dyDescent="0.3">
      <c r="A11" s="3" t="s">
        <v>10</v>
      </c>
      <c r="B11" s="4">
        <v>1</v>
      </c>
      <c r="C11" s="4">
        <v>1.1499999999999999</v>
      </c>
      <c r="D11" s="4">
        <v>0.89</v>
      </c>
      <c r="E11" s="4">
        <f t="shared" si="3"/>
        <v>1.4</v>
      </c>
      <c r="F11" s="4">
        <f t="shared" si="4"/>
        <v>1.5869999999999997</v>
      </c>
      <c r="G11" s="4">
        <f t="shared" si="5"/>
        <v>1.2015</v>
      </c>
      <c r="H11" s="6">
        <v>8000</v>
      </c>
      <c r="I11" s="6">
        <f t="shared" si="6"/>
        <v>7440</v>
      </c>
      <c r="J11" s="6">
        <f t="shared" si="7"/>
        <v>7588.8</v>
      </c>
      <c r="K11" s="6">
        <f t="shared" si="8"/>
        <v>8000</v>
      </c>
      <c r="L11" s="6">
        <f t="shared" si="9"/>
        <v>8556</v>
      </c>
      <c r="M11" s="6">
        <f t="shared" si="10"/>
        <v>6754.0320000000002</v>
      </c>
      <c r="N11" s="6">
        <v>8300</v>
      </c>
      <c r="O11" s="6">
        <f t="shared" si="11"/>
        <v>7802</v>
      </c>
      <c r="P11" s="6">
        <f t="shared" si="12"/>
        <v>8348.1400000000012</v>
      </c>
      <c r="Q11" s="6">
        <f t="shared" si="13"/>
        <v>11620</v>
      </c>
      <c r="R11" s="6">
        <f t="shared" si="14"/>
        <v>12381.773999999998</v>
      </c>
      <c r="S11" s="6">
        <f t="shared" si="15"/>
        <v>10030.290210000001</v>
      </c>
      <c r="T11" s="7">
        <f t="shared" si="16"/>
        <v>3620</v>
      </c>
      <c r="U11" s="7">
        <f t="shared" si="17"/>
        <v>3825.7739999999976</v>
      </c>
      <c r="V11" s="7">
        <f t="shared" si="18"/>
        <v>3276.2582100000009</v>
      </c>
    </row>
    <row r="12" spans="1:22" x14ac:dyDescent="0.3">
      <c r="A12" s="3" t="s">
        <v>11</v>
      </c>
      <c r="B12" s="4">
        <v>0.5</v>
      </c>
      <c r="C12" s="4">
        <v>0.65</v>
      </c>
      <c r="D12" s="4">
        <v>0.75</v>
      </c>
      <c r="E12" s="4">
        <f t="shared" si="3"/>
        <v>0.7</v>
      </c>
      <c r="F12" s="4">
        <f t="shared" si="4"/>
        <v>0.89699999999999991</v>
      </c>
      <c r="G12" s="4">
        <f t="shared" si="5"/>
        <v>1.0125000000000002</v>
      </c>
      <c r="H12" s="6">
        <v>3000</v>
      </c>
      <c r="I12" s="6">
        <f t="shared" si="6"/>
        <v>2790</v>
      </c>
      <c r="J12" s="6">
        <f t="shared" si="7"/>
        <v>2845.8</v>
      </c>
      <c r="K12" s="6">
        <f t="shared" si="8"/>
        <v>1500</v>
      </c>
      <c r="L12" s="6">
        <f t="shared" si="9"/>
        <v>1813.5</v>
      </c>
      <c r="M12" s="6">
        <f t="shared" si="10"/>
        <v>2134.3500000000004</v>
      </c>
      <c r="N12" s="6">
        <v>2800</v>
      </c>
      <c r="O12" s="6">
        <f t="shared" si="11"/>
        <v>2632</v>
      </c>
      <c r="P12" s="6">
        <f t="shared" si="12"/>
        <v>2816.2400000000002</v>
      </c>
      <c r="Q12" s="6">
        <f t="shared" si="13"/>
        <v>1959.9999999999998</v>
      </c>
      <c r="R12" s="6">
        <f t="shared" si="14"/>
        <v>2360.9039999999995</v>
      </c>
      <c r="S12" s="6">
        <f t="shared" si="15"/>
        <v>2851.4430000000007</v>
      </c>
      <c r="T12" s="7">
        <f t="shared" si="16"/>
        <v>459.99999999999977</v>
      </c>
      <c r="U12" s="7">
        <f t="shared" si="17"/>
        <v>547.40399999999954</v>
      </c>
      <c r="V12" s="7">
        <f t="shared" si="18"/>
        <v>717.0930000000003</v>
      </c>
    </row>
    <row r="13" spans="1:22" x14ac:dyDescent="0.3">
      <c r="A13" s="3" t="s">
        <v>12</v>
      </c>
      <c r="B13" s="4">
        <v>3</v>
      </c>
      <c r="C13" s="4">
        <v>3.17</v>
      </c>
      <c r="D13" s="4">
        <v>3.25</v>
      </c>
      <c r="E13" s="4">
        <f t="shared" si="3"/>
        <v>4.1999999999999993</v>
      </c>
      <c r="F13" s="4">
        <f t="shared" si="4"/>
        <v>4.3745999999999992</v>
      </c>
      <c r="G13" s="4">
        <f t="shared" si="5"/>
        <v>4.3875000000000002</v>
      </c>
      <c r="H13" s="6">
        <v>10000</v>
      </c>
      <c r="I13" s="6">
        <f t="shared" si="6"/>
        <v>9300</v>
      </c>
      <c r="J13" s="6">
        <f t="shared" si="7"/>
        <v>9486</v>
      </c>
      <c r="K13" s="6">
        <f t="shared" si="8"/>
        <v>30000</v>
      </c>
      <c r="L13" s="6">
        <f t="shared" si="9"/>
        <v>29481</v>
      </c>
      <c r="M13" s="6">
        <f t="shared" si="10"/>
        <v>30829.5</v>
      </c>
      <c r="N13" s="6">
        <v>8700</v>
      </c>
      <c r="O13" s="6">
        <f t="shared" si="11"/>
        <v>8177.9999999999991</v>
      </c>
      <c r="P13" s="6">
        <f t="shared" si="12"/>
        <v>8750.4599999999991</v>
      </c>
      <c r="Q13" s="6">
        <f t="shared" si="13"/>
        <v>36539.999999999993</v>
      </c>
      <c r="R13" s="6">
        <f t="shared" si="14"/>
        <v>35775.47879999999</v>
      </c>
      <c r="S13" s="6">
        <f t="shared" si="15"/>
        <v>38392.643250000001</v>
      </c>
      <c r="T13" s="7">
        <f t="shared" si="16"/>
        <v>6539.9999999999927</v>
      </c>
      <c r="U13" s="7">
        <f t="shared" si="17"/>
        <v>6294.4787999999899</v>
      </c>
      <c r="V13" s="7">
        <f t="shared" si="18"/>
        <v>7563.143250000001</v>
      </c>
    </row>
    <row r="14" spans="1:22" x14ac:dyDescent="0.3">
      <c r="A14" s="3" t="s">
        <v>13</v>
      </c>
      <c r="B14" s="4">
        <v>30</v>
      </c>
      <c r="C14" s="4">
        <v>32</v>
      </c>
      <c r="D14" s="4">
        <v>28</v>
      </c>
      <c r="E14" s="4">
        <f t="shared" si="3"/>
        <v>42</v>
      </c>
      <c r="F14" s="4">
        <f t="shared" si="4"/>
        <v>44.16</v>
      </c>
      <c r="G14" s="4">
        <f t="shared" si="5"/>
        <v>37.800000000000004</v>
      </c>
      <c r="H14" s="6">
        <v>750</v>
      </c>
      <c r="I14" s="6">
        <f t="shared" si="6"/>
        <v>697.5</v>
      </c>
      <c r="J14" s="6">
        <f t="shared" si="7"/>
        <v>711.45</v>
      </c>
      <c r="K14" s="6">
        <f t="shared" si="8"/>
        <v>22500</v>
      </c>
      <c r="L14" s="6">
        <f t="shared" si="9"/>
        <v>22320</v>
      </c>
      <c r="M14" s="6">
        <f t="shared" si="10"/>
        <v>19920.600000000002</v>
      </c>
      <c r="N14" s="6">
        <v>725</v>
      </c>
      <c r="O14" s="6">
        <f t="shared" si="11"/>
        <v>681.5</v>
      </c>
      <c r="P14" s="6">
        <f t="shared" si="12"/>
        <v>729.20500000000004</v>
      </c>
      <c r="Q14" s="6">
        <f t="shared" si="13"/>
        <v>30450</v>
      </c>
      <c r="R14" s="6">
        <f t="shared" si="14"/>
        <v>30095.039999999997</v>
      </c>
      <c r="S14" s="6">
        <f t="shared" si="15"/>
        <v>27563.949000000004</v>
      </c>
      <c r="T14" s="7">
        <f t="shared" si="16"/>
        <v>7950</v>
      </c>
      <c r="U14" s="7">
        <f t="shared" si="17"/>
        <v>7775.0399999999972</v>
      </c>
      <c r="V14" s="7">
        <f t="shared" si="18"/>
        <v>7643.349000000002</v>
      </c>
    </row>
    <row r="15" spans="1:22" x14ac:dyDescent="0.3">
      <c r="A15" s="3" t="s">
        <v>14</v>
      </c>
      <c r="B15" s="4">
        <v>50</v>
      </c>
      <c r="C15" s="4">
        <v>57</v>
      </c>
      <c r="D15" s="4">
        <v>58</v>
      </c>
      <c r="E15" s="4">
        <f t="shared" si="3"/>
        <v>70</v>
      </c>
      <c r="F15" s="4">
        <f t="shared" si="4"/>
        <v>78.66</v>
      </c>
      <c r="G15" s="4">
        <f t="shared" si="5"/>
        <v>78.300000000000011</v>
      </c>
      <c r="H15" s="6">
        <v>500</v>
      </c>
      <c r="I15" s="6">
        <f t="shared" si="6"/>
        <v>465</v>
      </c>
      <c r="J15" s="6">
        <f t="shared" si="7"/>
        <v>474.3</v>
      </c>
      <c r="K15" s="6">
        <f t="shared" si="8"/>
        <v>25000</v>
      </c>
      <c r="L15" s="6">
        <f t="shared" si="9"/>
        <v>26505</v>
      </c>
      <c r="M15" s="6">
        <f t="shared" si="10"/>
        <v>27509.4</v>
      </c>
      <c r="N15" s="6">
        <v>483</v>
      </c>
      <c r="O15" s="6">
        <f t="shared" si="11"/>
        <v>454.02</v>
      </c>
      <c r="P15" s="6">
        <f t="shared" si="12"/>
        <v>485.8014</v>
      </c>
      <c r="Q15" s="6">
        <f t="shared" si="13"/>
        <v>33810</v>
      </c>
      <c r="R15" s="6">
        <f t="shared" si="14"/>
        <v>35713.213199999998</v>
      </c>
      <c r="S15" s="6">
        <f t="shared" si="15"/>
        <v>38038.249620000002</v>
      </c>
      <c r="T15" s="7">
        <f t="shared" si="16"/>
        <v>8810</v>
      </c>
      <c r="U15" s="7">
        <f t="shared" si="17"/>
        <v>9208.2131999999983</v>
      </c>
      <c r="V15" s="7">
        <f t="shared" si="18"/>
        <v>10528.849620000001</v>
      </c>
    </row>
    <row r="16" spans="1:22" x14ac:dyDescent="0.3">
      <c r="A16" s="3" t="s">
        <v>15</v>
      </c>
      <c r="B16" s="4">
        <v>4</v>
      </c>
      <c r="C16" s="4">
        <v>4.5</v>
      </c>
      <c r="D16" s="4">
        <v>50</v>
      </c>
      <c r="E16" s="4">
        <f t="shared" si="3"/>
        <v>5.6</v>
      </c>
      <c r="F16" s="4">
        <f t="shared" si="4"/>
        <v>6.2099999999999991</v>
      </c>
      <c r="G16" s="4">
        <f t="shared" si="5"/>
        <v>67.5</v>
      </c>
      <c r="H16" s="6">
        <v>10000</v>
      </c>
      <c r="I16" s="6">
        <f t="shared" si="6"/>
        <v>9300</v>
      </c>
      <c r="J16" s="6">
        <f t="shared" si="7"/>
        <v>9486</v>
      </c>
      <c r="K16" s="6">
        <f t="shared" si="8"/>
        <v>40000</v>
      </c>
      <c r="L16" s="6">
        <f t="shared" si="9"/>
        <v>41850</v>
      </c>
      <c r="M16" s="6">
        <f t="shared" si="10"/>
        <v>474300</v>
      </c>
      <c r="N16" s="6">
        <v>10400</v>
      </c>
      <c r="O16" s="6">
        <f t="shared" si="11"/>
        <v>9776</v>
      </c>
      <c r="P16" s="6">
        <f t="shared" si="12"/>
        <v>10460.32</v>
      </c>
      <c r="Q16" s="6">
        <f t="shared" si="13"/>
        <v>58239.999999999993</v>
      </c>
      <c r="R16" s="6">
        <f t="shared" si="14"/>
        <v>60708.959999999992</v>
      </c>
      <c r="S16" s="6">
        <f t="shared" si="15"/>
        <v>706071.6</v>
      </c>
      <c r="T16" s="7">
        <f t="shared" si="16"/>
        <v>18239.999999999993</v>
      </c>
      <c r="U16" s="7">
        <f t="shared" si="17"/>
        <v>18858.959999999992</v>
      </c>
      <c r="V16" s="7">
        <f t="shared" si="18"/>
        <v>231771.59999999998</v>
      </c>
    </row>
    <row r="17" spans="1:22" x14ac:dyDescent="0.3">
      <c r="A17" s="3" t="s">
        <v>16</v>
      </c>
      <c r="B17" s="4">
        <v>2</v>
      </c>
      <c r="C17" s="4">
        <v>2.25</v>
      </c>
      <c r="D17" s="4">
        <v>1.89</v>
      </c>
      <c r="E17" s="4">
        <f t="shared" si="3"/>
        <v>2.8</v>
      </c>
      <c r="F17" s="4">
        <f t="shared" si="4"/>
        <v>3.1049999999999995</v>
      </c>
      <c r="G17" s="4">
        <f t="shared" si="5"/>
        <v>2.5514999999999999</v>
      </c>
      <c r="H17" s="6">
        <v>8000</v>
      </c>
      <c r="I17" s="6">
        <f t="shared" si="6"/>
        <v>7440</v>
      </c>
      <c r="J17" s="6">
        <f t="shared" si="7"/>
        <v>7588.8</v>
      </c>
      <c r="K17" s="6">
        <f t="shared" si="8"/>
        <v>16000</v>
      </c>
      <c r="L17" s="6">
        <f t="shared" si="9"/>
        <v>16740</v>
      </c>
      <c r="M17" s="6">
        <f t="shared" si="10"/>
        <v>14342.832</v>
      </c>
      <c r="N17" s="6">
        <v>8400</v>
      </c>
      <c r="O17" s="6">
        <f t="shared" si="11"/>
        <v>7896</v>
      </c>
      <c r="P17" s="6">
        <f t="shared" si="12"/>
        <v>8448.7200000000012</v>
      </c>
      <c r="Q17" s="6">
        <f t="shared" si="13"/>
        <v>23520</v>
      </c>
      <c r="R17" s="6">
        <f t="shared" si="14"/>
        <v>24517.079999999998</v>
      </c>
      <c r="S17" s="6">
        <f t="shared" si="15"/>
        <v>21556.909080000001</v>
      </c>
      <c r="T17" s="7">
        <f t="shared" si="16"/>
        <v>7520</v>
      </c>
      <c r="U17" s="7">
        <f t="shared" si="17"/>
        <v>7777.0799999999981</v>
      </c>
      <c r="V17" s="7">
        <f t="shared" si="18"/>
        <v>7214.0770800000009</v>
      </c>
    </row>
    <row r="18" spans="1:22" x14ac:dyDescent="0.3">
      <c r="A18" s="3" t="s">
        <v>17</v>
      </c>
      <c r="B18" s="4">
        <v>8</v>
      </c>
      <c r="C18" s="4">
        <v>8.7899999999999991</v>
      </c>
      <c r="D18" s="4">
        <v>9</v>
      </c>
      <c r="E18" s="4">
        <f t="shared" si="3"/>
        <v>11.2</v>
      </c>
      <c r="F18" s="4">
        <f t="shared" si="4"/>
        <v>12.130199999999999</v>
      </c>
      <c r="G18" s="4">
        <f t="shared" si="5"/>
        <v>12.15</v>
      </c>
      <c r="H18" s="6">
        <v>4000</v>
      </c>
      <c r="I18" s="6">
        <f t="shared" si="6"/>
        <v>3720</v>
      </c>
      <c r="J18" s="6">
        <f t="shared" si="7"/>
        <v>3794.4</v>
      </c>
      <c r="K18" s="6">
        <f t="shared" si="8"/>
        <v>32000</v>
      </c>
      <c r="L18" s="6">
        <f t="shared" si="9"/>
        <v>32698.799999999996</v>
      </c>
      <c r="M18" s="6">
        <f t="shared" si="10"/>
        <v>34149.599999999999</v>
      </c>
      <c r="N18" s="6">
        <v>3875</v>
      </c>
      <c r="O18" s="6">
        <f t="shared" si="11"/>
        <v>3642.5</v>
      </c>
      <c r="P18" s="6">
        <f t="shared" si="12"/>
        <v>3897.4750000000004</v>
      </c>
      <c r="Q18" s="6">
        <f t="shared" si="13"/>
        <v>43400</v>
      </c>
      <c r="R18" s="6">
        <f t="shared" si="14"/>
        <v>44184.253499999992</v>
      </c>
      <c r="S18" s="6">
        <f t="shared" si="15"/>
        <v>47354.321250000008</v>
      </c>
      <c r="T18" s="7">
        <f t="shared" si="16"/>
        <v>11400</v>
      </c>
      <c r="U18" s="7">
        <f t="shared" si="17"/>
        <v>11485.453499999996</v>
      </c>
      <c r="V18" s="7">
        <f t="shared" si="18"/>
        <v>13204.72125000001</v>
      </c>
    </row>
    <row r="19" spans="1:22" x14ac:dyDescent="0.3">
      <c r="A19" s="3" t="s">
        <v>18</v>
      </c>
      <c r="B19" s="4">
        <v>4</v>
      </c>
      <c r="C19" s="4">
        <v>4.3899999999999997</v>
      </c>
      <c r="D19" s="4">
        <v>5</v>
      </c>
      <c r="E19" s="4">
        <f t="shared" si="3"/>
        <v>5.6</v>
      </c>
      <c r="F19" s="4">
        <f t="shared" si="4"/>
        <v>6.0581999999999994</v>
      </c>
      <c r="G19" s="4">
        <f t="shared" si="5"/>
        <v>6.75</v>
      </c>
      <c r="H19" s="6">
        <v>2500</v>
      </c>
      <c r="I19" s="6">
        <f t="shared" si="6"/>
        <v>2325</v>
      </c>
      <c r="J19" s="6">
        <f t="shared" si="7"/>
        <v>2371.5</v>
      </c>
      <c r="K19" s="6">
        <f t="shared" si="8"/>
        <v>10000</v>
      </c>
      <c r="L19" s="6">
        <f t="shared" si="9"/>
        <v>10206.75</v>
      </c>
      <c r="M19" s="6">
        <f t="shared" si="10"/>
        <v>11857.5</v>
      </c>
      <c r="N19" s="6">
        <v>2250</v>
      </c>
      <c r="O19" s="6">
        <f t="shared" si="11"/>
        <v>2115</v>
      </c>
      <c r="P19" s="6">
        <f t="shared" si="12"/>
        <v>2263.0500000000002</v>
      </c>
      <c r="Q19" s="6">
        <f t="shared" si="13"/>
        <v>12600</v>
      </c>
      <c r="R19" s="6">
        <f t="shared" si="14"/>
        <v>12813.092999999999</v>
      </c>
      <c r="S19" s="6">
        <f t="shared" si="15"/>
        <v>15275.587500000001</v>
      </c>
      <c r="T19" s="7">
        <f t="shared" si="16"/>
        <v>2600</v>
      </c>
      <c r="U19" s="7">
        <f t="shared" si="17"/>
        <v>2606.3429999999989</v>
      </c>
      <c r="V19" s="7">
        <f t="shared" si="18"/>
        <v>3418.0875000000015</v>
      </c>
    </row>
    <row r="20" spans="1:22" x14ac:dyDescent="0.3">
      <c r="A20" s="3" t="s">
        <v>19</v>
      </c>
      <c r="B20" s="4">
        <v>2</v>
      </c>
      <c r="C20" s="4">
        <v>2.25</v>
      </c>
      <c r="D20" s="4">
        <v>2</v>
      </c>
      <c r="E20" s="4">
        <f t="shared" si="3"/>
        <v>2.8</v>
      </c>
      <c r="F20" s="4">
        <f t="shared" si="4"/>
        <v>3.1049999999999995</v>
      </c>
      <c r="G20" s="4">
        <f t="shared" si="5"/>
        <v>2.7</v>
      </c>
      <c r="H20" s="6">
        <v>3000</v>
      </c>
      <c r="I20" s="6">
        <f t="shared" si="6"/>
        <v>2790</v>
      </c>
      <c r="J20" s="6">
        <f t="shared" si="7"/>
        <v>2845.8</v>
      </c>
      <c r="K20" s="6">
        <f t="shared" si="8"/>
        <v>6000</v>
      </c>
      <c r="L20" s="6">
        <f t="shared" si="9"/>
        <v>6277.5</v>
      </c>
      <c r="M20" s="6">
        <f t="shared" si="10"/>
        <v>5691.6</v>
      </c>
      <c r="N20" s="6">
        <v>2980</v>
      </c>
      <c r="O20" s="6">
        <f t="shared" si="11"/>
        <v>2801.2</v>
      </c>
      <c r="P20" s="6">
        <f t="shared" si="12"/>
        <v>2997.2840000000001</v>
      </c>
      <c r="Q20" s="6">
        <f t="shared" si="13"/>
        <v>8344</v>
      </c>
      <c r="R20" s="6">
        <f t="shared" si="14"/>
        <v>8697.7259999999987</v>
      </c>
      <c r="S20" s="6">
        <f t="shared" si="15"/>
        <v>8092.6668000000009</v>
      </c>
      <c r="T20" s="7">
        <f t="shared" si="16"/>
        <v>2344</v>
      </c>
      <c r="U20" s="7">
        <f t="shared" si="17"/>
        <v>2420.2259999999987</v>
      </c>
      <c r="V20" s="7">
        <f t="shared" si="18"/>
        <v>2401.0668000000005</v>
      </c>
    </row>
    <row r="21" spans="1:22" x14ac:dyDescent="0.3">
      <c r="A21" s="3" t="s">
        <v>20</v>
      </c>
      <c r="B21" s="4">
        <v>2</v>
      </c>
      <c r="C21" s="4">
        <v>2.19</v>
      </c>
      <c r="D21" s="4">
        <v>2.25</v>
      </c>
      <c r="E21" s="4">
        <f t="shared" si="3"/>
        <v>2.8</v>
      </c>
      <c r="F21" s="4">
        <f t="shared" si="4"/>
        <v>3.0221999999999998</v>
      </c>
      <c r="G21" s="4">
        <f t="shared" si="5"/>
        <v>3.0375000000000001</v>
      </c>
      <c r="H21" s="6">
        <v>10000</v>
      </c>
      <c r="I21" s="6">
        <f t="shared" si="6"/>
        <v>9300</v>
      </c>
      <c r="J21" s="6">
        <f t="shared" si="7"/>
        <v>9486</v>
      </c>
      <c r="K21" s="6">
        <f t="shared" si="8"/>
        <v>20000</v>
      </c>
      <c r="L21" s="6">
        <f t="shared" si="9"/>
        <v>20367</v>
      </c>
      <c r="M21" s="6">
        <f t="shared" si="10"/>
        <v>21343.5</v>
      </c>
      <c r="N21" s="6">
        <v>10000</v>
      </c>
      <c r="O21" s="6">
        <f t="shared" si="11"/>
        <v>9400</v>
      </c>
      <c r="P21" s="6">
        <f t="shared" si="12"/>
        <v>10058</v>
      </c>
      <c r="Q21" s="6">
        <f t="shared" si="13"/>
        <v>28000</v>
      </c>
      <c r="R21" s="6">
        <f t="shared" si="14"/>
        <v>28408.679999999997</v>
      </c>
      <c r="S21" s="6">
        <f t="shared" si="15"/>
        <v>30551.174999999999</v>
      </c>
      <c r="T21" s="7">
        <f t="shared" si="16"/>
        <v>8000</v>
      </c>
      <c r="U21" s="7">
        <f t="shared" si="17"/>
        <v>8041.6799999999967</v>
      </c>
      <c r="V21" s="7">
        <f t="shared" si="18"/>
        <v>9207.6749999999993</v>
      </c>
    </row>
    <row r="22" spans="1:22" x14ac:dyDescent="0.3">
      <c r="A22" s="3" t="s">
        <v>21</v>
      </c>
      <c r="B22" s="4">
        <v>3</v>
      </c>
      <c r="C22" s="4">
        <v>3.29</v>
      </c>
      <c r="D22" s="4">
        <v>3.5</v>
      </c>
      <c r="E22" s="4">
        <f t="shared" si="3"/>
        <v>4.1999999999999993</v>
      </c>
      <c r="F22" s="4">
        <f t="shared" si="4"/>
        <v>4.5401999999999996</v>
      </c>
      <c r="G22" s="4">
        <f t="shared" si="5"/>
        <v>4.7250000000000005</v>
      </c>
      <c r="H22" s="6">
        <v>15000</v>
      </c>
      <c r="I22" s="6">
        <f t="shared" si="6"/>
        <v>13950</v>
      </c>
      <c r="J22" s="6">
        <f t="shared" si="7"/>
        <v>14229</v>
      </c>
      <c r="K22" s="6">
        <f t="shared" si="8"/>
        <v>45000</v>
      </c>
      <c r="L22" s="6">
        <f t="shared" si="9"/>
        <v>45895.5</v>
      </c>
      <c r="M22" s="6">
        <f t="shared" si="10"/>
        <v>49801.5</v>
      </c>
      <c r="N22" s="6">
        <v>14965</v>
      </c>
      <c r="O22" s="6">
        <f t="shared" si="11"/>
        <v>14067.099999999999</v>
      </c>
      <c r="P22" s="6">
        <f t="shared" si="12"/>
        <v>15051.796999999999</v>
      </c>
      <c r="Q22" s="6">
        <f t="shared" si="13"/>
        <v>62852.999999999993</v>
      </c>
      <c r="R22" s="6">
        <f t="shared" si="14"/>
        <v>63867.44741999999</v>
      </c>
      <c r="S22" s="6">
        <f t="shared" si="15"/>
        <v>71119.740825000001</v>
      </c>
      <c r="T22" s="7">
        <f t="shared" si="16"/>
        <v>17852.999999999993</v>
      </c>
      <c r="U22" s="7">
        <f t="shared" si="17"/>
        <v>17971.94741999999</v>
      </c>
      <c r="V22" s="7">
        <f t="shared" si="18"/>
        <v>21318.240825000001</v>
      </c>
    </row>
    <row r="23" spans="1:22" x14ac:dyDescent="0.3">
      <c r="A23" s="3" t="s">
        <v>22</v>
      </c>
      <c r="B23" s="4">
        <v>1.5</v>
      </c>
      <c r="C23" s="4">
        <v>1.79</v>
      </c>
      <c r="D23" s="4">
        <v>1.89</v>
      </c>
      <c r="E23" s="4">
        <f t="shared" si="3"/>
        <v>2.0999999999999996</v>
      </c>
      <c r="F23" s="4">
        <f t="shared" si="4"/>
        <v>2.4701999999999997</v>
      </c>
      <c r="G23" s="4">
        <f t="shared" si="5"/>
        <v>2.5514999999999999</v>
      </c>
      <c r="H23" s="6">
        <v>20000</v>
      </c>
      <c r="I23" s="6">
        <f t="shared" si="6"/>
        <v>18600</v>
      </c>
      <c r="J23" s="6">
        <f t="shared" si="7"/>
        <v>18972</v>
      </c>
      <c r="K23" s="6">
        <f t="shared" si="8"/>
        <v>30000</v>
      </c>
      <c r="L23" s="6">
        <f t="shared" si="9"/>
        <v>33294</v>
      </c>
      <c r="M23" s="6">
        <f t="shared" si="10"/>
        <v>35857.08</v>
      </c>
      <c r="N23" s="6">
        <v>15750</v>
      </c>
      <c r="O23" s="6">
        <f t="shared" si="11"/>
        <v>14805</v>
      </c>
      <c r="P23" s="6">
        <f t="shared" si="12"/>
        <v>15841.35</v>
      </c>
      <c r="Q23" s="6">
        <f t="shared" si="13"/>
        <v>33074.999999999993</v>
      </c>
      <c r="R23" s="6">
        <f t="shared" si="14"/>
        <v>36571.310999999994</v>
      </c>
      <c r="S23" s="6">
        <f t="shared" si="15"/>
        <v>40419.204525000001</v>
      </c>
      <c r="T23" s="7">
        <f t="shared" si="16"/>
        <v>3074.9999999999927</v>
      </c>
      <c r="U23" s="7">
        <f t="shared" si="17"/>
        <v>3277.3109999999942</v>
      </c>
      <c r="V23" s="7">
        <f t="shared" si="18"/>
        <v>4562.1245249999993</v>
      </c>
    </row>
    <row r="24" spans="1:22" x14ac:dyDescent="0.3">
      <c r="A24" s="3" t="s">
        <v>23</v>
      </c>
      <c r="B24" s="4">
        <v>3</v>
      </c>
      <c r="C24" s="4">
        <v>3.25</v>
      </c>
      <c r="D24" s="4">
        <v>3.25</v>
      </c>
      <c r="E24" s="4">
        <f t="shared" si="3"/>
        <v>4.1999999999999993</v>
      </c>
      <c r="F24" s="4">
        <f t="shared" si="4"/>
        <v>4.4849999999999994</v>
      </c>
      <c r="G24" s="4">
        <f t="shared" si="5"/>
        <v>4.3875000000000002</v>
      </c>
      <c r="H24" s="6">
        <v>15000</v>
      </c>
      <c r="I24" s="6">
        <f t="shared" si="6"/>
        <v>13950</v>
      </c>
      <c r="J24" s="6">
        <f t="shared" si="7"/>
        <v>14229</v>
      </c>
      <c r="K24" s="6">
        <f t="shared" si="8"/>
        <v>45000</v>
      </c>
      <c r="L24" s="6">
        <f t="shared" si="9"/>
        <v>45337.5</v>
      </c>
      <c r="M24" s="6">
        <f t="shared" si="10"/>
        <v>46244.25</v>
      </c>
      <c r="N24" s="6">
        <v>15140</v>
      </c>
      <c r="O24" s="6">
        <f t="shared" si="11"/>
        <v>14231.599999999999</v>
      </c>
      <c r="P24" s="6">
        <f t="shared" si="12"/>
        <v>15227.812</v>
      </c>
      <c r="Q24" s="6">
        <f t="shared" si="13"/>
        <v>63587.999999999993</v>
      </c>
      <c r="R24" s="6">
        <f t="shared" si="14"/>
        <v>63828.725999999988</v>
      </c>
      <c r="S24" s="6">
        <f t="shared" si="15"/>
        <v>66812.025150000001</v>
      </c>
      <c r="T24" s="7">
        <f t="shared" si="16"/>
        <v>18587.999999999993</v>
      </c>
      <c r="U24" s="7">
        <f t="shared" si="17"/>
        <v>18491.225999999988</v>
      </c>
      <c r="V24" s="7">
        <f t="shared" si="18"/>
        <v>20567.775150000001</v>
      </c>
    </row>
    <row r="25" spans="1:22" x14ac:dyDescent="0.3">
      <c r="A25" s="3" t="s">
        <v>24</v>
      </c>
      <c r="B25" s="4">
        <v>5</v>
      </c>
      <c r="C25" s="4">
        <v>5.25</v>
      </c>
      <c r="D25" s="4">
        <v>5</v>
      </c>
      <c r="E25" s="4">
        <f t="shared" si="3"/>
        <v>7</v>
      </c>
      <c r="F25" s="4">
        <f t="shared" si="4"/>
        <v>7.2449999999999992</v>
      </c>
      <c r="G25" s="4">
        <f t="shared" si="5"/>
        <v>6.75</v>
      </c>
      <c r="H25" s="6">
        <v>6000</v>
      </c>
      <c r="I25" s="6">
        <f t="shared" si="6"/>
        <v>5580</v>
      </c>
      <c r="J25" s="6">
        <f t="shared" si="7"/>
        <v>5691.6</v>
      </c>
      <c r="K25" s="6">
        <f t="shared" si="8"/>
        <v>30000</v>
      </c>
      <c r="L25" s="6">
        <f t="shared" si="9"/>
        <v>29295</v>
      </c>
      <c r="M25" s="6">
        <f t="shared" si="10"/>
        <v>28458</v>
      </c>
      <c r="N25" s="6">
        <v>6300</v>
      </c>
      <c r="O25" s="6">
        <f t="shared" si="11"/>
        <v>5922</v>
      </c>
      <c r="P25" s="6">
        <f t="shared" si="12"/>
        <v>6336.54</v>
      </c>
      <c r="Q25" s="6">
        <f t="shared" si="13"/>
        <v>44100</v>
      </c>
      <c r="R25" s="6">
        <f t="shared" si="14"/>
        <v>42904.889999999992</v>
      </c>
      <c r="S25" s="6">
        <f t="shared" si="15"/>
        <v>42771.644999999997</v>
      </c>
      <c r="T25" s="7">
        <f t="shared" si="16"/>
        <v>14100</v>
      </c>
      <c r="U25" s="7">
        <f t="shared" si="17"/>
        <v>13609.889999999992</v>
      </c>
      <c r="V25" s="7">
        <f t="shared" si="18"/>
        <v>14313.644999999997</v>
      </c>
    </row>
    <row r="26" spans="1:22" x14ac:dyDescent="0.3">
      <c r="A26" s="3" t="s">
        <v>25</v>
      </c>
      <c r="B26" s="4">
        <v>2</v>
      </c>
      <c r="C26" s="4">
        <v>2.19</v>
      </c>
      <c r="D26" s="4">
        <v>2.19</v>
      </c>
      <c r="E26" s="4">
        <f t="shared" si="3"/>
        <v>2.8</v>
      </c>
      <c r="F26" s="4">
        <f t="shared" si="4"/>
        <v>3.0221999999999998</v>
      </c>
      <c r="G26" s="4">
        <f t="shared" si="5"/>
        <v>2.9565000000000001</v>
      </c>
      <c r="H26" s="6">
        <v>12000</v>
      </c>
      <c r="I26" s="6">
        <f t="shared" si="6"/>
        <v>11160</v>
      </c>
      <c r="J26" s="6">
        <f t="shared" si="7"/>
        <v>11383.2</v>
      </c>
      <c r="K26" s="6">
        <f t="shared" si="8"/>
        <v>24000</v>
      </c>
      <c r="L26" s="6">
        <f t="shared" si="9"/>
        <v>24440.399999999998</v>
      </c>
      <c r="M26" s="6">
        <f t="shared" si="10"/>
        <v>24929.208000000002</v>
      </c>
      <c r="N26" s="6">
        <v>11320</v>
      </c>
      <c r="O26" s="6">
        <f t="shared" si="11"/>
        <v>10640.8</v>
      </c>
      <c r="P26" s="6">
        <f t="shared" si="12"/>
        <v>11385.655999999999</v>
      </c>
      <c r="Q26" s="6">
        <f t="shared" si="13"/>
        <v>31695.999999999996</v>
      </c>
      <c r="R26" s="6">
        <f t="shared" si="14"/>
        <v>32158.625759999995</v>
      </c>
      <c r="S26" s="6">
        <f t="shared" si="15"/>
        <v>33661.691963999998</v>
      </c>
      <c r="T26" s="7">
        <f t="shared" si="16"/>
        <v>7695.9999999999964</v>
      </c>
      <c r="U26" s="7">
        <f t="shared" si="17"/>
        <v>7718.2257599999975</v>
      </c>
      <c r="V26" s="7">
        <f t="shared" si="18"/>
        <v>8732.4839639999955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La Bree</dc:creator>
  <cp:lastModifiedBy>John Di</cp:lastModifiedBy>
  <dcterms:created xsi:type="dcterms:W3CDTF">2023-06-16T21:06:37Z</dcterms:created>
  <dcterms:modified xsi:type="dcterms:W3CDTF">2023-08-10T03:16:31Z</dcterms:modified>
</cp:coreProperties>
</file>