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l\Desktop\"/>
    </mc:Choice>
  </mc:AlternateContent>
  <xr:revisionPtr revIDLastSave="0" documentId="13_ncr:1_{CC98336D-465A-4015-8CBD-167A6CE9E3F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S5" i="1"/>
  <c r="T5" i="1"/>
  <c r="U5" i="1"/>
  <c r="AH5" i="1" s="1"/>
  <c r="AJ5" i="1" s="1"/>
  <c r="V5" i="1"/>
  <c r="W5" i="1"/>
  <c r="X5" i="1"/>
  <c r="Y5" i="1"/>
  <c r="Z5" i="1"/>
  <c r="R6" i="1"/>
  <c r="S6" i="1"/>
  <c r="AH6" i="1" s="1"/>
  <c r="AJ6" i="1" s="1"/>
  <c r="T6" i="1"/>
  <c r="U6" i="1"/>
  <c r="V6" i="1"/>
  <c r="W6" i="1"/>
  <c r="X6" i="1"/>
  <c r="Y6" i="1"/>
  <c r="Z6" i="1"/>
  <c r="R7" i="1"/>
  <c r="S7" i="1"/>
  <c r="T7" i="1"/>
  <c r="U7" i="1"/>
  <c r="V7" i="1"/>
  <c r="AH7" i="1" s="1"/>
  <c r="AJ7" i="1" s="1"/>
  <c r="W7" i="1"/>
  <c r="X7" i="1"/>
  <c r="Y7" i="1"/>
  <c r="Z7" i="1"/>
  <c r="R8" i="1"/>
  <c r="AH8" i="1" s="1"/>
  <c r="AJ8" i="1" s="1"/>
  <c r="S8" i="1"/>
  <c r="T8" i="1"/>
  <c r="U8" i="1"/>
  <c r="V8" i="1"/>
  <c r="W8" i="1"/>
  <c r="X8" i="1"/>
  <c r="Y8" i="1"/>
  <c r="Z8" i="1"/>
  <c r="R9" i="1"/>
  <c r="S9" i="1"/>
  <c r="T9" i="1"/>
  <c r="U9" i="1"/>
  <c r="AH9" i="1" s="1"/>
  <c r="AJ9" i="1" s="1"/>
  <c r="V9" i="1"/>
  <c r="W9" i="1"/>
  <c r="X9" i="1"/>
  <c r="Y9" i="1"/>
  <c r="Z9" i="1"/>
  <c r="R10" i="1"/>
  <c r="S10" i="1"/>
  <c r="AH10" i="1" s="1"/>
  <c r="AJ10" i="1" s="1"/>
  <c r="T10" i="1"/>
  <c r="U10" i="1"/>
  <c r="V10" i="1"/>
  <c r="W10" i="1"/>
  <c r="X10" i="1"/>
  <c r="Y10" i="1"/>
  <c r="Z10" i="1"/>
  <c r="R11" i="1"/>
  <c r="S11" i="1"/>
  <c r="T11" i="1"/>
  <c r="U11" i="1"/>
  <c r="V11" i="1"/>
  <c r="W11" i="1"/>
  <c r="AH11" i="1" s="1"/>
  <c r="AJ11" i="1" s="1"/>
  <c r="X11" i="1"/>
  <c r="Y11" i="1"/>
  <c r="Z11" i="1"/>
  <c r="R12" i="1"/>
  <c r="S12" i="1"/>
  <c r="T12" i="1"/>
  <c r="U12" i="1"/>
  <c r="V12" i="1"/>
  <c r="W12" i="1"/>
  <c r="X12" i="1"/>
  <c r="Y12" i="1"/>
  <c r="Z12" i="1"/>
  <c r="R13" i="1"/>
  <c r="S13" i="1"/>
  <c r="AH13" i="1" s="1"/>
  <c r="AJ13" i="1" s="1"/>
  <c r="T13" i="1"/>
  <c r="U13" i="1"/>
  <c r="V13" i="1"/>
  <c r="W13" i="1"/>
  <c r="X13" i="1"/>
  <c r="Y13" i="1"/>
  <c r="Z13" i="1"/>
  <c r="R14" i="1"/>
  <c r="AH14" i="1" s="1"/>
  <c r="AJ14" i="1" s="1"/>
  <c r="S14" i="1"/>
  <c r="T14" i="1"/>
  <c r="U14" i="1"/>
  <c r="V14" i="1"/>
  <c r="W14" i="1"/>
  <c r="X14" i="1"/>
  <c r="Y14" i="1"/>
  <c r="Z14" i="1"/>
  <c r="R15" i="1"/>
  <c r="AH15" i="1" s="1"/>
  <c r="AJ15" i="1" s="1"/>
  <c r="S15" i="1"/>
  <c r="T15" i="1"/>
  <c r="U15" i="1"/>
  <c r="V15" i="1"/>
  <c r="W15" i="1"/>
  <c r="X15" i="1"/>
  <c r="Y15" i="1"/>
  <c r="Z15" i="1"/>
  <c r="R16" i="1"/>
  <c r="S16" i="1"/>
  <c r="T16" i="1"/>
  <c r="U16" i="1"/>
  <c r="AH16" i="1" s="1"/>
  <c r="AJ16" i="1" s="1"/>
  <c r="V16" i="1"/>
  <c r="W16" i="1"/>
  <c r="X16" i="1"/>
  <c r="Y16" i="1"/>
  <c r="Z16" i="1"/>
  <c r="R17" i="1"/>
  <c r="S17" i="1"/>
  <c r="T17" i="1"/>
  <c r="AH17" i="1" s="1"/>
  <c r="AJ17" i="1" s="1"/>
  <c r="U17" i="1"/>
  <c r="V17" i="1"/>
  <c r="W17" i="1"/>
  <c r="X17" i="1"/>
  <c r="Y17" i="1"/>
  <c r="Z17" i="1"/>
  <c r="R18" i="1"/>
  <c r="S18" i="1"/>
  <c r="AH18" i="1" s="1"/>
  <c r="AJ18" i="1" s="1"/>
  <c r="T18" i="1"/>
  <c r="U18" i="1"/>
  <c r="V18" i="1"/>
  <c r="W18" i="1"/>
  <c r="X18" i="1"/>
  <c r="Y18" i="1"/>
  <c r="Z18" i="1"/>
  <c r="R19" i="1"/>
  <c r="S19" i="1"/>
  <c r="T19" i="1"/>
  <c r="U19" i="1"/>
  <c r="V19" i="1"/>
  <c r="W19" i="1"/>
  <c r="AH19" i="1" s="1"/>
  <c r="AJ19" i="1" s="1"/>
  <c r="X19" i="1"/>
  <c r="Y19" i="1"/>
  <c r="Z19" i="1"/>
  <c r="R20" i="1"/>
  <c r="AH20" i="1" s="1"/>
  <c r="AJ20" i="1" s="1"/>
  <c r="S20" i="1"/>
  <c r="T20" i="1"/>
  <c r="U20" i="1"/>
  <c r="V20" i="1"/>
  <c r="W20" i="1"/>
  <c r="X20" i="1"/>
  <c r="Y20" i="1"/>
  <c r="Z20" i="1"/>
  <c r="R21" i="1"/>
  <c r="S21" i="1"/>
  <c r="T21" i="1"/>
  <c r="AH21" i="1" s="1"/>
  <c r="AJ21" i="1" s="1"/>
  <c r="U21" i="1"/>
  <c r="V21" i="1"/>
  <c r="W21" i="1"/>
  <c r="X21" i="1"/>
  <c r="Y21" i="1"/>
  <c r="Z21" i="1"/>
  <c r="AH12" i="1"/>
  <c r="AJ12" i="1" s="1"/>
  <c r="AA21" i="1"/>
  <c r="AB21" i="1"/>
  <c r="AC21" i="1"/>
  <c r="AD21" i="1"/>
  <c r="AE21" i="1"/>
  <c r="AF21" i="1"/>
  <c r="AG21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R4" i="1"/>
  <c r="AA6" i="1"/>
  <c r="AB6" i="1"/>
  <c r="AC6" i="1"/>
  <c r="AD6" i="1"/>
  <c r="AE6" i="1"/>
  <c r="AF6" i="1"/>
  <c r="AG6" i="1"/>
  <c r="AA7" i="1"/>
  <c r="AB7" i="1"/>
  <c r="AC7" i="1"/>
  <c r="AD7" i="1"/>
  <c r="AE7" i="1"/>
  <c r="AF7" i="1"/>
  <c r="AG7" i="1"/>
  <c r="AA8" i="1"/>
  <c r="AB8" i="1"/>
  <c r="AC8" i="1"/>
  <c r="AD8" i="1"/>
  <c r="AE8" i="1"/>
  <c r="AF8" i="1"/>
  <c r="AG8" i="1"/>
  <c r="AA9" i="1"/>
  <c r="AB9" i="1"/>
  <c r="AC9" i="1"/>
  <c r="AD9" i="1"/>
  <c r="AE9" i="1"/>
  <c r="AF9" i="1"/>
  <c r="AG9" i="1"/>
  <c r="AA10" i="1"/>
  <c r="AB10" i="1"/>
  <c r="AC10" i="1"/>
  <c r="AD10" i="1"/>
  <c r="AE10" i="1"/>
  <c r="AF10" i="1"/>
  <c r="AG10" i="1"/>
  <c r="AA11" i="1"/>
  <c r="AB11" i="1"/>
  <c r="AC11" i="1"/>
  <c r="AD11" i="1"/>
  <c r="AE11" i="1"/>
  <c r="AF11" i="1"/>
  <c r="AG11" i="1"/>
  <c r="AA12" i="1"/>
  <c r="AB12" i="1"/>
  <c r="AC12" i="1"/>
  <c r="AD12" i="1"/>
  <c r="AE12" i="1"/>
  <c r="AF12" i="1"/>
  <c r="AG12" i="1"/>
  <c r="AA13" i="1"/>
  <c r="AB13" i="1"/>
  <c r="AC13" i="1"/>
  <c r="AD13" i="1"/>
  <c r="AE13" i="1"/>
  <c r="AF13" i="1"/>
  <c r="AG13" i="1"/>
  <c r="AA14" i="1"/>
  <c r="AB14" i="1"/>
  <c r="AC14" i="1"/>
  <c r="AD14" i="1"/>
  <c r="AE14" i="1"/>
  <c r="AF14" i="1"/>
  <c r="AG14" i="1"/>
  <c r="AA15" i="1"/>
  <c r="AB15" i="1"/>
  <c r="AC15" i="1"/>
  <c r="AD15" i="1"/>
  <c r="AE15" i="1"/>
  <c r="AF15" i="1"/>
  <c r="AG15" i="1"/>
  <c r="AA16" i="1"/>
  <c r="AB16" i="1"/>
  <c r="AC16" i="1"/>
  <c r="AD16" i="1"/>
  <c r="AE16" i="1"/>
  <c r="AF16" i="1"/>
  <c r="AG16" i="1"/>
  <c r="AA17" i="1"/>
  <c r="AB17" i="1"/>
  <c r="AC17" i="1"/>
  <c r="AD17" i="1"/>
  <c r="AE17" i="1"/>
  <c r="AF17" i="1"/>
  <c r="AG17" i="1"/>
  <c r="AA18" i="1"/>
  <c r="AB18" i="1"/>
  <c r="AC18" i="1"/>
  <c r="AD18" i="1"/>
  <c r="AE18" i="1"/>
  <c r="AF18" i="1"/>
  <c r="AG18" i="1"/>
  <c r="AA19" i="1"/>
  <c r="AB19" i="1"/>
  <c r="AC19" i="1"/>
  <c r="AD19" i="1"/>
  <c r="AE19" i="1"/>
  <c r="AF19" i="1"/>
  <c r="AG19" i="1"/>
  <c r="AA20" i="1"/>
  <c r="AB20" i="1"/>
  <c r="AC20" i="1"/>
  <c r="AD20" i="1"/>
  <c r="AE20" i="1"/>
  <c r="AF20" i="1"/>
  <c r="AG20" i="1"/>
  <c r="AA5" i="1"/>
  <c r="AB5" i="1"/>
  <c r="AC5" i="1"/>
  <c r="AD5" i="1"/>
  <c r="AE5" i="1"/>
  <c r="AF5" i="1"/>
  <c r="AG5" i="1"/>
  <c r="AH4" i="1"/>
</calcChain>
</file>

<file path=xl/sharedStrings.xml><?xml version="1.0" encoding="utf-8"?>
<sst xmlns="http://schemas.openxmlformats.org/spreadsheetml/2006/main" count="54" uniqueCount="38">
  <si>
    <t>PAPEL COMO DIRECTOR</t>
  </si>
  <si>
    <t>Nota en papel como director: 5.0</t>
  </si>
  <si>
    <t>Pregunta</t>
  </si>
  <si>
    <t>2023-2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</si>
  <si>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</si>
  <si>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</si>
  <si>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</si>
  <si>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</si>
  <si>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</si>
  <si>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</si>
  <si>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</si>
  <si>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</si>
  <si>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</si>
  <si>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</si>
  <si>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2021-1</t>
  </si>
  <si>
    <t>2021-2</t>
  </si>
  <si>
    <t>2022-1</t>
  </si>
  <si>
    <t>2022-2</t>
  </si>
  <si>
    <t>2023-1</t>
  </si>
  <si>
    <t>PROMEDIO</t>
  </si>
  <si>
    <t>Número de evaluaciones</t>
  </si>
  <si>
    <t>Guía a la investigación</t>
  </si>
  <si>
    <t>Compromiso con la investigación</t>
  </si>
  <si>
    <t>Conocimiento temático</t>
  </si>
  <si>
    <t>Conocimiento metodológico</t>
  </si>
  <si>
    <t>Orientación para la búsqueda de información</t>
  </si>
  <si>
    <t>Coherencia en el proceso</t>
  </si>
  <si>
    <t>Manejo de normas APA</t>
  </si>
  <si>
    <t>Relaciones interpersonales</t>
  </si>
  <si>
    <t>Habilidad en solución de problemas</t>
  </si>
  <si>
    <t>Puntualidad en los encuentros</t>
  </si>
  <si>
    <t>Puntualidad en la retroalimentación de los avances del proyecto</t>
  </si>
  <si>
    <t>Claridad en la retroalimentación</t>
  </si>
  <si>
    <t>Diligenciamiento del formato de control de cada una de las asesorías</t>
  </si>
  <si>
    <t>Asignación oportuna de notas</t>
  </si>
  <si>
    <t>Conocimiento de las fechas y los procesos administrativos relacionados con la investigación</t>
  </si>
  <si>
    <t>Uso del aula virtual del Centro de Investigaciones como herramienta de apoyo</t>
  </si>
  <si>
    <t>Nota del papel como director (sobre 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</si>
</sst>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 x14ac:knownFonts="1">
    <font>
      <sz val="10"/>
      <color rgb="FF000000"/>
      <name val="Times New Roman"/>
      <charset val="204"/>
    </font>
    <font>
      <sz val="13.5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Times New Roman"/>
      <family val="1"/>
    </font>
    <font>
      <sz val="8"/>
      <name val="Times New Roman"/>
      <family val="1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E2D1B8"/>
      </left>
      <right/>
      <top style="thin">
        <color rgb="FFE2D1B8"/>
      </top>
      <bottom style="thin">
        <color rgb="FFE2D1B8"/>
      </bottom>
      <diagonal/>
    </border>
    <border>
      <left/>
      <right style="thin">
        <color rgb="FFE2D1B8"/>
      </right>
      <top style="thin">
        <color rgb="FFE2D1B8"/>
      </top>
      <bottom style="thin">
        <color rgb="FFE2D1B8"/>
      </bottom>
      <diagonal/>
    </border>
    <border>
      <left style="thin">
        <color rgb="FFE2D1B8"/>
      </left>
      <right/>
      <top style="thin">
        <color rgb="FFE2D1B8"/>
      </top>
      <bottom/>
      <diagonal/>
    </border>
    <border>
      <left/>
      <right style="thin">
        <color rgb="FFE2D1B8"/>
      </right>
      <top style="thin">
        <color rgb="FFE2D1B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2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5" fillId="2" borderId="5" xfId="0" applyFont="1" applyFill="1" applyBorder="1" applyAlignment="1">
      <alignment horizontal="right" vertical="top" wrapText="1"/>
    </xf>
    <xf numFmtId="0" fontId="6" fillId="2" borderId="5" xfId="0" applyFont="1" applyFill="1" applyBorder="1" applyAlignment="1">
      <alignment horizontal="right" vertical="top" wrapText="1"/>
    </xf>
    <xf numFmtId="164" fontId="6" fillId="2" borderId="5" xfId="0" applyNumberFormat="1" applyFont="1" applyFill="1" applyBorder="1" applyAlignment="1">
      <alignment horizontal="center" vertical="top" shrinkToFit="1"/>
    </xf>
    <xf numFmtId="0" fontId="7" fillId="0" borderId="5" xfId="0" applyFont="1" applyBorder="1" applyAlignment="1">
      <alignment horizontal="center" vertical="top" wrapText="1"/>
    </xf>
    <xf numFmtId="2" fontId="7" fillId="2" borderId="5" xfId="0" applyNumberFormat="1" applyFont="1" applyFill="1" applyBorder="1" applyAlignment="1">
      <alignment horizontal="center" vertical="top" shrinkToFit="1"/>
    </xf>
    <xf numFmtId="0" fontId="5" fillId="2" borderId="5" xfId="0" applyFont="1" applyFill="1" applyBorder="1" applyAlignment="1">
      <alignment horizontal="center" vertical="top" wrapText="1"/>
    </xf>
    <xf numFmtId="164" fontId="7" fillId="2" borderId="5" xfId="0" applyNumberFormat="1" applyFont="1" applyFill="1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wrapText="1"/>
    </xf>
    <xf numFmtId="165" fontId="2" fillId="0" borderId="5" xfId="1" applyNumberFormat="1" applyFont="1" applyBorder="1" applyAlignment="1">
      <alignment horizontal="center" vertical="top" shrinkToFit="1"/>
    </xf>
    <xf numFmtId="165" fontId="0" fillId="0" borderId="0" xfId="0" applyNumberFormat="1" applyAlignment="1">
      <alignment horizontal="left" vertical="top"/>
    </xf>
    <xf numFmtId="9" fontId="8" fillId="0" borderId="5" xfId="1" applyFont="1" applyBorder="1" applyAlignment="1">
      <alignment horizontal="center" vertical="top" shrinkToFit="1"/>
    </xf>
    <xf numFmtId="165" fontId="8" fillId="0" borderId="5" xfId="1" applyNumberFormat="1" applyFont="1" applyBorder="1" applyAlignment="1">
      <alignment horizontal="center" vertical="top" shrinkToFi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zoomScaleNormal="100" workbookViewId="0">
      <selection activeCell="R26" sqref="R26"/>
    </sheetView>
  </sheetViews>
  <sheetFormatPr defaultRowHeight="12.75" x14ac:dyDescent="0.2"/>
  <cols>
    <col min="1" max="1" width="79" bestFit="1" customWidth="1"/>
    <col min="2" max="17" width="6.83203125" bestFit="1" customWidth="1"/>
    <col min="18" max="24" width="7.1640625" bestFit="1" customWidth="1"/>
    <col min="25" max="26" width="6.83203125" bestFit="1" customWidth="1"/>
    <col min="27" max="32" width="7.1640625" bestFit="1" customWidth="1"/>
    <col min="33" max="33" width="7.1640625" customWidth="1"/>
    <col min="34" max="34" width="14.5" customWidth="1"/>
    <col min="36" max="36" width="92" bestFit="1" customWidth="1"/>
  </cols>
  <sheetData>
    <row r="1" spans="1:36" ht="18" x14ac:dyDescent="0.2">
      <c r="A1" s="3" t="s">
        <v>0</v>
      </c>
      <c r="B1" s="4"/>
      <c r="C1" s="16"/>
      <c r="D1" s="16"/>
      <c r="R1" s="4"/>
      <c r="S1" s="16"/>
      <c r="T1" s="16"/>
    </row>
    <row r="2" spans="1:36" x14ac:dyDescent="0.2">
      <c r="A2" s="2" t="s">
        <v>1</v>
      </c>
      <c r="B2" s="5"/>
      <c r="C2" s="17"/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"/>
      <c r="S2" s="17"/>
      <c r="T2" s="17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6" ht="15.75" x14ac:dyDescent="0.2">
      <c r="A3" s="6" t="s">
        <v>2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3</v>
      </c>
      <c r="R3" s="6" t="s">
        <v>4</v>
      </c>
      <c r="S3" s="6" t="s">
        <v>5</v>
      </c>
      <c r="T3" s="6" t="s">
        <v>6</v>
      </c>
      <c r="U3" s="6" t="s">
        <v>7</v>
      </c>
      <c r="V3" s="6" t="s">
        <v>8</v>
      </c>
      <c r="W3" s="6" t="s">
        <v>9</v>
      </c>
      <c r="X3" s="6" t="s">
        <v>10</v>
      </c>
      <c r="Y3" s="6" t="s">
        <v>11</v>
      </c>
      <c r="Z3" s="6" t="s">
        <v>12</v>
      </c>
      <c r="AA3" s="6" t="s">
        <v>13</v>
      </c>
      <c r="AB3" s="6" t="s">
        <v>14</v>
      </c>
      <c r="AC3" s="6" t="s">
        <v>15</v>
      </c>
      <c r="AD3" s="6" t="s">
        <v>16</v>
      </c>
      <c r="AE3" s="6" t="s">
        <v>17</v>
      </c>
      <c r="AF3" s="6" t="s">
        <v>18</v>
      </c>
      <c r="AG3" s="6" t="s">
        <v>3</v>
      </c>
      <c r="AH3" s="11" t="s">
        <v>19</v>
      </c>
    </row>
    <row r="4" spans="1:36" ht="15.75" x14ac:dyDescent="0.2">
      <c r="A4" s="8" t="s">
        <v>20</v>
      </c>
      <c r="B4" s="13">
        <v>5</v>
      </c>
      <c r="C4" s="13">
        <v>7</v>
      </c>
      <c r="D4" s="13">
        <v>5</v>
      </c>
      <c r="E4" s="13">
        <v>5</v>
      </c>
      <c r="F4" s="13">
        <v>4</v>
      </c>
      <c r="G4" s="13">
        <v>7</v>
      </c>
      <c r="H4" s="13">
        <v>4</v>
      </c>
      <c r="I4" s="13">
        <v>6</v>
      </c>
      <c r="J4" s="13">
        <v>6</v>
      </c>
      <c r="K4" s="13">
        <v>8</v>
      </c>
      <c r="L4" s="13">
        <v>6</v>
      </c>
      <c r="M4" s="13">
        <v>6</v>
      </c>
      <c r="N4" s="13">
        <v>6</v>
      </c>
      <c r="O4" s="13">
        <v>6</v>
      </c>
      <c r="P4" s="13">
        <v>6</v>
      </c>
      <c r="Q4" s="13">
        <v>5</v>
      </c>
      <c r="R4" s="13">
        <f>B4</f>
        <v>5</v>
      </c>
      <c r="S4" s="13">
        <f t="shared" ref="S4:AG4" si="0">C4</f>
        <v>7</v>
      </c>
      <c r="T4" s="13">
        <f t="shared" si="0"/>
        <v>5</v>
      </c>
      <c r="U4" s="13">
        <f t="shared" si="0"/>
        <v>5</v>
      </c>
      <c r="V4" s="13">
        <f t="shared" si="0"/>
        <v>4</v>
      </c>
      <c r="W4" s="13">
        <f t="shared" si="0"/>
        <v>7</v>
      </c>
      <c r="X4" s="13">
        <f t="shared" si="0"/>
        <v>4</v>
      </c>
      <c r="Y4" s="13">
        <f t="shared" si="0"/>
        <v>6</v>
      </c>
      <c r="Z4" s="13">
        <f t="shared" si="0"/>
        <v>6</v>
      </c>
      <c r="AA4" s="13">
        <f t="shared" si="0"/>
        <v>8</v>
      </c>
      <c r="AB4" s="13">
        <f t="shared" si="0"/>
        <v>6</v>
      </c>
      <c r="AC4" s="13">
        <f t="shared" si="0"/>
        <v>6</v>
      </c>
      <c r="AD4" s="13">
        <f t="shared" si="0"/>
        <v>6</v>
      </c>
      <c r="AE4" s="13">
        <f t="shared" si="0"/>
        <v>6</v>
      </c>
      <c r="AF4" s="13">
        <f t="shared" si="0"/>
        <v>6</v>
      </c>
      <c r="AG4" s="13">
        <f t="shared" si="0"/>
        <v>5</v>
      </c>
      <c r="AH4" s="14">
        <f>AVERAGE(B4:Q4)</f>
        <v>5.75</v>
      </c>
    </row>
    <row r="5" spans="1:36" ht="15.75" x14ac:dyDescent="0.2">
      <c r="A5" s="7" t="s">
        <v>21</v>
      </c>
      <c r="B5" s="15">
        <v>4</v>
      </c>
      <c r="C5" s="15">
        <v>5</v>
      </c>
      <c r="D5" s="15">
        <v>3</v>
      </c>
      <c r="E5" s="15">
        <v>5</v>
      </c>
      <c r="F5" s="15">
        <v>4</v>
      </c>
      <c r="G5" s="15">
        <v>7</v>
      </c>
      <c r="H5" s="15">
        <v>3</v>
      </c>
      <c r="I5" s="15">
        <v>4</v>
      </c>
      <c r="J5" s="15">
        <v>3</v>
      </c>
      <c r="K5" s="15">
        <v>8</v>
      </c>
      <c r="L5" s="15">
        <v>6</v>
      </c>
      <c r="M5" s="15">
        <v>6</v>
      </c>
      <c r="N5" s="15">
        <v>6</v>
      </c>
      <c r="O5" s="15">
        <v>6</v>
      </c>
      <c r="P5" s="15">
        <v>6</v>
      </c>
      <c r="Q5" s="15">
        <v>5</v>
      </c>
      <c r="R5" s="18">
        <f t="shared" ref="R5:R20" si="1">B5/B$4</f>
        <v>0.8</v>
      </c>
      <c r="S5" s="18">
        <f t="shared" ref="S5:S20" si="2">C5/C$4</f>
        <v>0.7142857142857143</v>
      </c>
      <c r="T5" s="18">
        <f t="shared" ref="T5:T20" si="3">D5/D$4</f>
        <v>0.6</v>
      </c>
      <c r="U5" s="18">
        <f t="shared" ref="U5:U20" si="4">E5/E$4</f>
        <v>1</v>
      </c>
      <c r="V5" s="18">
        <f t="shared" ref="V5:V20" si="5">F5/F$4</f>
        <v>1</v>
      </c>
      <c r="W5" s="18">
        <f t="shared" ref="W5:W20" si="6">G5/G$4</f>
        <v>1</v>
      </c>
      <c r="X5" s="18">
        <f t="shared" ref="X5:X20" si="7">H5/H$4</f>
        <v>0.75</v>
      </c>
      <c r="Y5" s="18">
        <f t="shared" ref="Y5:Y20" si="8">I5/I$4</f>
        <v>0.66666666666666663</v>
      </c>
      <c r="Z5" s="18">
        <f t="shared" ref="Z5:Z20" si="9">J5/J$4</f>
        <v>0.5</v>
      </c>
      <c r="AA5" s="18">
        <f t="shared" ref="S5:AG5" si="10">K5/K$4</f>
        <v>1</v>
      </c>
      <c r="AB5" s="18">
        <f t="shared" si="10"/>
        <v>1</v>
      </c>
      <c r="AC5" s="18">
        <f t="shared" si="10"/>
        <v>1</v>
      </c>
      <c r="AD5" s="18">
        <f t="shared" si="10"/>
        <v>1</v>
      </c>
      <c r="AE5" s="18">
        <f t="shared" si="10"/>
        <v>1</v>
      </c>
      <c r="AF5" s="18">
        <f t="shared" si="10"/>
        <v>1</v>
      </c>
      <c r="AG5" s="18">
        <f t="shared" si="10"/>
        <v>1</v>
      </c>
      <c r="AH5" s="21">
        <f>AVERAGE(R5:AG5)</f>
        <v>0.87693452380952386</v>
      </c>
      <c r="AJ5" t="str">
        <f>_xlfn.CONCAT(A5,": ",ROUND(AH5,3)*100,"\%")</f>
        <v>Guía a la investigación: 87.7\%</v>
      </c>
    </row>
    <row r="6" spans="1:36" ht="15.75" x14ac:dyDescent="0.2">
      <c r="A6" s="7" t="s">
        <v>22</v>
      </c>
      <c r="B6" s="15">
        <v>5</v>
      </c>
      <c r="C6" s="15">
        <v>6</v>
      </c>
      <c r="D6" s="15">
        <v>5</v>
      </c>
      <c r="E6" s="15">
        <v>5</v>
      </c>
      <c r="F6" s="15">
        <v>4</v>
      </c>
      <c r="G6" s="15">
        <v>5</v>
      </c>
      <c r="H6" s="15">
        <v>3</v>
      </c>
      <c r="I6" s="15">
        <v>5</v>
      </c>
      <c r="J6" s="15">
        <v>4</v>
      </c>
      <c r="K6" s="15">
        <v>7</v>
      </c>
      <c r="L6" s="15">
        <v>4</v>
      </c>
      <c r="M6" s="15">
        <v>6</v>
      </c>
      <c r="N6" s="15">
        <v>6</v>
      </c>
      <c r="O6" s="15">
        <v>5</v>
      </c>
      <c r="P6" s="15">
        <v>6</v>
      </c>
      <c r="Q6" s="15">
        <v>5</v>
      </c>
      <c r="R6" s="18">
        <f t="shared" si="1"/>
        <v>1</v>
      </c>
      <c r="S6" s="18">
        <f t="shared" si="2"/>
        <v>0.8571428571428571</v>
      </c>
      <c r="T6" s="18">
        <f t="shared" si="3"/>
        <v>1</v>
      </c>
      <c r="U6" s="18">
        <f t="shared" si="4"/>
        <v>1</v>
      </c>
      <c r="V6" s="18">
        <f t="shared" si="5"/>
        <v>1</v>
      </c>
      <c r="W6" s="18">
        <f t="shared" si="6"/>
        <v>0.7142857142857143</v>
      </c>
      <c r="X6" s="18">
        <f t="shared" si="7"/>
        <v>0.75</v>
      </c>
      <c r="Y6" s="18">
        <f t="shared" si="8"/>
        <v>0.83333333333333337</v>
      </c>
      <c r="Z6" s="18">
        <f t="shared" si="9"/>
        <v>0.66666666666666663</v>
      </c>
      <c r="AA6" s="18">
        <f t="shared" ref="AA6:AA20" si="11">K6/K$4</f>
        <v>0.875</v>
      </c>
      <c r="AB6" s="18">
        <f t="shared" ref="AB6:AB20" si="12">L6/L$4</f>
        <v>0.66666666666666663</v>
      </c>
      <c r="AC6" s="18">
        <f t="shared" ref="AC6:AC20" si="13">M6/M$4</f>
        <v>1</v>
      </c>
      <c r="AD6" s="18">
        <f t="shared" ref="AD6:AD20" si="14">N6/N$4</f>
        <v>1</v>
      </c>
      <c r="AE6" s="18">
        <f t="shared" ref="AE6:AE20" si="15">O6/O$4</f>
        <v>0.83333333333333337</v>
      </c>
      <c r="AF6" s="18">
        <f t="shared" ref="AF6:AF20" si="16">P6/P$4</f>
        <v>1</v>
      </c>
      <c r="AG6" s="18">
        <f t="shared" ref="AG6:AG20" si="17">Q6/Q$4</f>
        <v>1</v>
      </c>
      <c r="AH6" s="20">
        <f t="shared" ref="AH6:AH20" si="18">AVERAGE(R6:AG6)</f>
        <v>0.88727678571428581</v>
      </c>
      <c r="AJ6" t="str">
        <f t="shared" ref="AJ6:AJ20" si="19">_xlfn.CONCAT(A6,": ",ROUND(AH6,3)*100,"\%")</f>
        <v>Compromiso con la investigación: 88.7\%</v>
      </c>
    </row>
    <row r="7" spans="1:36" ht="15.75" x14ac:dyDescent="0.2">
      <c r="A7" s="7" t="s">
        <v>23</v>
      </c>
      <c r="B7" s="15">
        <v>4</v>
      </c>
      <c r="C7" s="15">
        <v>6</v>
      </c>
      <c r="D7" s="15">
        <v>5</v>
      </c>
      <c r="E7" s="15">
        <v>5</v>
      </c>
      <c r="F7" s="15">
        <v>4</v>
      </c>
      <c r="G7" s="15">
        <v>7</v>
      </c>
      <c r="H7" s="15">
        <v>3</v>
      </c>
      <c r="I7" s="15">
        <v>5</v>
      </c>
      <c r="J7" s="15">
        <v>3</v>
      </c>
      <c r="K7" s="15">
        <v>7</v>
      </c>
      <c r="L7" s="15">
        <v>4</v>
      </c>
      <c r="M7" s="15">
        <v>6</v>
      </c>
      <c r="N7" s="15">
        <v>6</v>
      </c>
      <c r="O7" s="15">
        <v>5</v>
      </c>
      <c r="P7" s="15">
        <v>6</v>
      </c>
      <c r="Q7" s="15">
        <v>5</v>
      </c>
      <c r="R7" s="18">
        <f t="shared" si="1"/>
        <v>0.8</v>
      </c>
      <c r="S7" s="18">
        <f t="shared" si="2"/>
        <v>0.8571428571428571</v>
      </c>
      <c r="T7" s="18">
        <f t="shared" si="3"/>
        <v>1</v>
      </c>
      <c r="U7" s="18">
        <f t="shared" si="4"/>
        <v>1</v>
      </c>
      <c r="V7" s="18">
        <f t="shared" si="5"/>
        <v>1</v>
      </c>
      <c r="W7" s="18">
        <f t="shared" si="6"/>
        <v>1</v>
      </c>
      <c r="X7" s="18">
        <f t="shared" si="7"/>
        <v>0.75</v>
      </c>
      <c r="Y7" s="18">
        <f t="shared" si="8"/>
        <v>0.83333333333333337</v>
      </c>
      <c r="Z7" s="18">
        <f t="shared" si="9"/>
        <v>0.5</v>
      </c>
      <c r="AA7" s="18">
        <f t="shared" si="11"/>
        <v>0.875</v>
      </c>
      <c r="AB7" s="18">
        <f t="shared" si="12"/>
        <v>0.66666666666666663</v>
      </c>
      <c r="AC7" s="18">
        <f t="shared" si="13"/>
        <v>1</v>
      </c>
      <c r="AD7" s="18">
        <f t="shared" si="14"/>
        <v>1</v>
      </c>
      <c r="AE7" s="18">
        <f t="shared" si="15"/>
        <v>0.83333333333333337</v>
      </c>
      <c r="AF7" s="18">
        <f t="shared" si="16"/>
        <v>1</v>
      </c>
      <c r="AG7" s="18">
        <f t="shared" si="17"/>
        <v>1</v>
      </c>
      <c r="AH7" s="20">
        <f t="shared" si="18"/>
        <v>0.88221726190476191</v>
      </c>
      <c r="AJ7" t="str">
        <f t="shared" si="19"/>
        <v>Conocimiento temático: 88.2\%</v>
      </c>
    </row>
    <row r="8" spans="1:36" ht="15.75" x14ac:dyDescent="0.2">
      <c r="A8" s="7" t="s">
        <v>24</v>
      </c>
      <c r="B8" s="15">
        <v>4</v>
      </c>
      <c r="C8" s="15">
        <v>6</v>
      </c>
      <c r="D8" s="15">
        <v>5</v>
      </c>
      <c r="E8" s="15">
        <v>5</v>
      </c>
      <c r="F8" s="15">
        <v>4</v>
      </c>
      <c r="G8" s="15">
        <v>5</v>
      </c>
      <c r="H8" s="15">
        <v>4</v>
      </c>
      <c r="I8" s="15">
        <v>4</v>
      </c>
      <c r="J8" s="15">
        <v>3</v>
      </c>
      <c r="K8" s="15">
        <v>6</v>
      </c>
      <c r="L8" s="15">
        <v>4</v>
      </c>
      <c r="M8" s="15">
        <v>6</v>
      </c>
      <c r="N8" s="15">
        <v>6</v>
      </c>
      <c r="O8" s="15">
        <v>6</v>
      </c>
      <c r="P8" s="15">
        <v>5</v>
      </c>
      <c r="Q8" s="15">
        <v>5</v>
      </c>
      <c r="R8" s="18">
        <f t="shared" si="1"/>
        <v>0.8</v>
      </c>
      <c r="S8" s="18">
        <f t="shared" si="2"/>
        <v>0.8571428571428571</v>
      </c>
      <c r="T8" s="18">
        <f t="shared" si="3"/>
        <v>1</v>
      </c>
      <c r="U8" s="18">
        <f t="shared" si="4"/>
        <v>1</v>
      </c>
      <c r="V8" s="18">
        <f t="shared" si="5"/>
        <v>1</v>
      </c>
      <c r="W8" s="18">
        <f t="shared" si="6"/>
        <v>0.7142857142857143</v>
      </c>
      <c r="X8" s="18">
        <f t="shared" si="7"/>
        <v>1</v>
      </c>
      <c r="Y8" s="18">
        <f t="shared" si="8"/>
        <v>0.66666666666666663</v>
      </c>
      <c r="Z8" s="18">
        <f t="shared" si="9"/>
        <v>0.5</v>
      </c>
      <c r="AA8" s="18">
        <f t="shared" si="11"/>
        <v>0.75</v>
      </c>
      <c r="AB8" s="18">
        <f t="shared" si="12"/>
        <v>0.66666666666666663</v>
      </c>
      <c r="AC8" s="18">
        <f t="shared" si="13"/>
        <v>1</v>
      </c>
      <c r="AD8" s="18">
        <f t="shared" si="14"/>
        <v>1</v>
      </c>
      <c r="AE8" s="18">
        <f t="shared" si="15"/>
        <v>1</v>
      </c>
      <c r="AF8" s="18">
        <f t="shared" si="16"/>
        <v>0.83333333333333337</v>
      </c>
      <c r="AG8" s="18">
        <f t="shared" si="17"/>
        <v>1</v>
      </c>
      <c r="AH8" s="20">
        <f t="shared" si="18"/>
        <v>0.86175595238095237</v>
      </c>
      <c r="AJ8" t="str">
        <f t="shared" si="19"/>
        <v>Conocimiento metodológico: 86.2\%</v>
      </c>
    </row>
    <row r="9" spans="1:36" ht="15.75" x14ac:dyDescent="0.2">
      <c r="A9" s="7" t="s">
        <v>25</v>
      </c>
      <c r="B9" s="15">
        <v>4</v>
      </c>
      <c r="C9" s="15">
        <v>5</v>
      </c>
      <c r="D9" s="15">
        <v>5</v>
      </c>
      <c r="E9" s="15">
        <v>5</v>
      </c>
      <c r="F9" s="15">
        <v>4</v>
      </c>
      <c r="G9" s="15">
        <v>5</v>
      </c>
      <c r="H9" s="15">
        <v>3</v>
      </c>
      <c r="I9" s="15">
        <v>5</v>
      </c>
      <c r="J9" s="15">
        <v>2</v>
      </c>
      <c r="K9" s="15">
        <v>6</v>
      </c>
      <c r="L9" s="15">
        <v>4</v>
      </c>
      <c r="M9" s="15">
        <v>6</v>
      </c>
      <c r="N9" s="15">
        <v>6</v>
      </c>
      <c r="O9" s="15">
        <v>6</v>
      </c>
      <c r="P9" s="15">
        <v>6</v>
      </c>
      <c r="Q9" s="15">
        <v>5</v>
      </c>
      <c r="R9" s="18">
        <f t="shared" si="1"/>
        <v>0.8</v>
      </c>
      <c r="S9" s="18">
        <f t="shared" si="2"/>
        <v>0.7142857142857143</v>
      </c>
      <c r="T9" s="18">
        <f t="shared" si="3"/>
        <v>1</v>
      </c>
      <c r="U9" s="18">
        <f t="shared" si="4"/>
        <v>1</v>
      </c>
      <c r="V9" s="18">
        <f t="shared" si="5"/>
        <v>1</v>
      </c>
      <c r="W9" s="18">
        <f t="shared" si="6"/>
        <v>0.7142857142857143</v>
      </c>
      <c r="X9" s="18">
        <f t="shared" si="7"/>
        <v>0.75</v>
      </c>
      <c r="Y9" s="18">
        <f t="shared" si="8"/>
        <v>0.83333333333333337</v>
      </c>
      <c r="Z9" s="18">
        <f t="shared" si="9"/>
        <v>0.33333333333333331</v>
      </c>
      <c r="AA9" s="18">
        <f t="shared" si="11"/>
        <v>0.75</v>
      </c>
      <c r="AB9" s="18">
        <f t="shared" si="12"/>
        <v>0.66666666666666663</v>
      </c>
      <c r="AC9" s="18">
        <f t="shared" si="13"/>
        <v>1</v>
      </c>
      <c r="AD9" s="18">
        <f t="shared" si="14"/>
        <v>1</v>
      </c>
      <c r="AE9" s="18">
        <f t="shared" si="15"/>
        <v>1</v>
      </c>
      <c r="AF9" s="18">
        <f t="shared" si="16"/>
        <v>1</v>
      </c>
      <c r="AG9" s="18">
        <f t="shared" si="17"/>
        <v>1</v>
      </c>
      <c r="AH9" s="20">
        <f t="shared" si="18"/>
        <v>0.84761904761904761</v>
      </c>
      <c r="AJ9" t="str">
        <f t="shared" si="19"/>
        <v>Orientación para la búsqueda de información: 84.8\%</v>
      </c>
    </row>
    <row r="10" spans="1:36" ht="15.75" x14ac:dyDescent="0.2">
      <c r="A10" s="7" t="s">
        <v>26</v>
      </c>
      <c r="B10" s="15">
        <v>4</v>
      </c>
      <c r="C10" s="15">
        <v>5</v>
      </c>
      <c r="D10" s="15">
        <v>5</v>
      </c>
      <c r="E10" s="15">
        <v>5</v>
      </c>
      <c r="F10" s="15">
        <v>4</v>
      </c>
      <c r="G10" s="15">
        <v>7</v>
      </c>
      <c r="H10" s="15">
        <v>3</v>
      </c>
      <c r="I10" s="15">
        <v>5</v>
      </c>
      <c r="J10" s="15">
        <v>3</v>
      </c>
      <c r="K10" s="15">
        <v>5</v>
      </c>
      <c r="L10" s="15">
        <v>4</v>
      </c>
      <c r="M10" s="15">
        <v>6</v>
      </c>
      <c r="N10" s="15">
        <v>6</v>
      </c>
      <c r="O10" s="15">
        <v>6</v>
      </c>
      <c r="P10" s="15">
        <v>6</v>
      </c>
      <c r="Q10" s="15">
        <v>5</v>
      </c>
      <c r="R10" s="18">
        <f t="shared" si="1"/>
        <v>0.8</v>
      </c>
      <c r="S10" s="18">
        <f t="shared" si="2"/>
        <v>0.7142857142857143</v>
      </c>
      <c r="T10" s="18">
        <f t="shared" si="3"/>
        <v>1</v>
      </c>
      <c r="U10" s="18">
        <f t="shared" si="4"/>
        <v>1</v>
      </c>
      <c r="V10" s="18">
        <f t="shared" si="5"/>
        <v>1</v>
      </c>
      <c r="W10" s="18">
        <f t="shared" si="6"/>
        <v>1</v>
      </c>
      <c r="X10" s="18">
        <f t="shared" si="7"/>
        <v>0.75</v>
      </c>
      <c r="Y10" s="18">
        <f t="shared" si="8"/>
        <v>0.83333333333333337</v>
      </c>
      <c r="Z10" s="18">
        <f t="shared" si="9"/>
        <v>0.5</v>
      </c>
      <c r="AA10" s="18">
        <f t="shared" si="11"/>
        <v>0.625</v>
      </c>
      <c r="AB10" s="18">
        <f t="shared" si="12"/>
        <v>0.66666666666666663</v>
      </c>
      <c r="AC10" s="18">
        <f t="shared" si="13"/>
        <v>1</v>
      </c>
      <c r="AD10" s="18">
        <f t="shared" si="14"/>
        <v>1</v>
      </c>
      <c r="AE10" s="18">
        <f t="shared" si="15"/>
        <v>1</v>
      </c>
      <c r="AF10" s="18">
        <f t="shared" si="16"/>
        <v>1</v>
      </c>
      <c r="AG10" s="18">
        <f t="shared" si="17"/>
        <v>1</v>
      </c>
      <c r="AH10" s="20">
        <f t="shared" si="18"/>
        <v>0.86808035714285714</v>
      </c>
      <c r="AJ10" t="str">
        <f t="shared" si="19"/>
        <v>Coherencia en el proceso: 86.8\%</v>
      </c>
    </row>
    <row r="11" spans="1:36" ht="15.75" x14ac:dyDescent="0.2">
      <c r="A11" s="7" t="s">
        <v>27</v>
      </c>
      <c r="B11" s="15">
        <v>5</v>
      </c>
      <c r="C11" s="15">
        <v>6</v>
      </c>
      <c r="D11" s="15">
        <v>4</v>
      </c>
      <c r="E11" s="15">
        <v>5</v>
      </c>
      <c r="F11" s="15">
        <v>4</v>
      </c>
      <c r="G11" s="15">
        <v>7</v>
      </c>
      <c r="H11" s="15">
        <v>3</v>
      </c>
      <c r="I11" s="15">
        <v>5</v>
      </c>
      <c r="J11" s="15">
        <v>2</v>
      </c>
      <c r="K11" s="15">
        <v>6</v>
      </c>
      <c r="L11" s="15">
        <v>4</v>
      </c>
      <c r="M11" s="15">
        <v>5</v>
      </c>
      <c r="N11" s="15">
        <v>6</v>
      </c>
      <c r="O11" s="15">
        <v>6</v>
      </c>
      <c r="P11" s="15">
        <v>6</v>
      </c>
      <c r="Q11" s="15">
        <v>4</v>
      </c>
      <c r="R11" s="18">
        <f t="shared" si="1"/>
        <v>1</v>
      </c>
      <c r="S11" s="18">
        <f t="shared" si="2"/>
        <v>0.8571428571428571</v>
      </c>
      <c r="T11" s="18">
        <f t="shared" si="3"/>
        <v>0.8</v>
      </c>
      <c r="U11" s="18">
        <f t="shared" si="4"/>
        <v>1</v>
      </c>
      <c r="V11" s="18">
        <f t="shared" si="5"/>
        <v>1</v>
      </c>
      <c r="W11" s="18">
        <f t="shared" si="6"/>
        <v>1</v>
      </c>
      <c r="X11" s="18">
        <f t="shared" si="7"/>
        <v>0.75</v>
      </c>
      <c r="Y11" s="18">
        <f t="shared" si="8"/>
        <v>0.83333333333333337</v>
      </c>
      <c r="Z11" s="18">
        <f t="shared" si="9"/>
        <v>0.33333333333333331</v>
      </c>
      <c r="AA11" s="18">
        <f t="shared" si="11"/>
        <v>0.75</v>
      </c>
      <c r="AB11" s="18">
        <f t="shared" si="12"/>
        <v>0.66666666666666663</v>
      </c>
      <c r="AC11" s="18">
        <f t="shared" si="13"/>
        <v>0.83333333333333337</v>
      </c>
      <c r="AD11" s="18">
        <f t="shared" si="14"/>
        <v>1</v>
      </c>
      <c r="AE11" s="18">
        <f t="shared" si="15"/>
        <v>1</v>
      </c>
      <c r="AF11" s="18">
        <f t="shared" si="16"/>
        <v>1</v>
      </c>
      <c r="AG11" s="18">
        <f t="shared" si="17"/>
        <v>0.8</v>
      </c>
      <c r="AH11" s="20">
        <f t="shared" si="18"/>
        <v>0.85148809523809521</v>
      </c>
      <c r="AJ11" t="str">
        <f t="shared" si="19"/>
        <v>Manejo de normas APA: 85.1\%</v>
      </c>
    </row>
    <row r="12" spans="1:36" ht="15.75" x14ac:dyDescent="0.2">
      <c r="A12" s="7" t="s">
        <v>28</v>
      </c>
      <c r="B12" s="15">
        <v>5</v>
      </c>
      <c r="C12" s="15">
        <v>6</v>
      </c>
      <c r="D12" s="15">
        <v>5</v>
      </c>
      <c r="E12" s="15">
        <v>5</v>
      </c>
      <c r="F12" s="15">
        <v>4</v>
      </c>
      <c r="G12" s="15">
        <v>5</v>
      </c>
      <c r="H12" s="15">
        <v>3</v>
      </c>
      <c r="I12" s="15">
        <v>4</v>
      </c>
      <c r="J12" s="15">
        <v>2</v>
      </c>
      <c r="K12" s="15">
        <v>7</v>
      </c>
      <c r="L12" s="15">
        <v>4</v>
      </c>
      <c r="M12" s="15">
        <v>6</v>
      </c>
      <c r="N12" s="15">
        <v>6</v>
      </c>
      <c r="O12" s="15">
        <v>6</v>
      </c>
      <c r="P12" s="15">
        <v>6</v>
      </c>
      <c r="Q12" s="15">
        <v>5</v>
      </c>
      <c r="R12" s="18">
        <f t="shared" si="1"/>
        <v>1</v>
      </c>
      <c r="S12" s="18">
        <f t="shared" si="2"/>
        <v>0.8571428571428571</v>
      </c>
      <c r="T12" s="18">
        <f t="shared" si="3"/>
        <v>1</v>
      </c>
      <c r="U12" s="18">
        <f t="shared" si="4"/>
        <v>1</v>
      </c>
      <c r="V12" s="18">
        <f t="shared" si="5"/>
        <v>1</v>
      </c>
      <c r="W12" s="18">
        <f t="shared" si="6"/>
        <v>0.7142857142857143</v>
      </c>
      <c r="X12" s="18">
        <f t="shared" si="7"/>
        <v>0.75</v>
      </c>
      <c r="Y12" s="18">
        <f t="shared" si="8"/>
        <v>0.66666666666666663</v>
      </c>
      <c r="Z12" s="18">
        <f t="shared" si="9"/>
        <v>0.33333333333333331</v>
      </c>
      <c r="AA12" s="18">
        <f t="shared" si="11"/>
        <v>0.875</v>
      </c>
      <c r="AB12" s="18">
        <f t="shared" si="12"/>
        <v>0.66666666666666663</v>
      </c>
      <c r="AC12" s="18">
        <f t="shared" si="13"/>
        <v>1</v>
      </c>
      <c r="AD12" s="18">
        <f t="shared" si="14"/>
        <v>1</v>
      </c>
      <c r="AE12" s="18">
        <f t="shared" si="15"/>
        <v>1</v>
      </c>
      <c r="AF12" s="18">
        <f t="shared" si="16"/>
        <v>1</v>
      </c>
      <c r="AG12" s="18">
        <f t="shared" si="17"/>
        <v>1</v>
      </c>
      <c r="AH12" s="20">
        <f t="shared" si="18"/>
        <v>0.86644345238095244</v>
      </c>
      <c r="AJ12" t="str">
        <f t="shared" si="19"/>
        <v>Relaciones interpersonales: 86.6\%</v>
      </c>
    </row>
    <row r="13" spans="1:36" ht="15.75" x14ac:dyDescent="0.2">
      <c r="A13" s="7" t="s">
        <v>29</v>
      </c>
      <c r="B13" s="15">
        <v>4</v>
      </c>
      <c r="C13" s="15">
        <v>6</v>
      </c>
      <c r="D13" s="15">
        <v>4</v>
      </c>
      <c r="E13" s="15">
        <v>5</v>
      </c>
      <c r="F13" s="15">
        <v>4</v>
      </c>
      <c r="G13" s="15">
        <v>4</v>
      </c>
      <c r="H13" s="15">
        <v>4</v>
      </c>
      <c r="I13" s="15">
        <v>3</v>
      </c>
      <c r="J13" s="15">
        <v>2</v>
      </c>
      <c r="K13" s="15">
        <v>7</v>
      </c>
      <c r="L13" s="15">
        <v>4</v>
      </c>
      <c r="M13" s="15">
        <v>6</v>
      </c>
      <c r="N13" s="15">
        <v>5</v>
      </c>
      <c r="O13" s="15">
        <v>5</v>
      </c>
      <c r="P13" s="15">
        <v>6</v>
      </c>
      <c r="Q13" s="15">
        <v>4</v>
      </c>
      <c r="R13" s="18">
        <f t="shared" si="1"/>
        <v>0.8</v>
      </c>
      <c r="S13" s="18">
        <f t="shared" si="2"/>
        <v>0.8571428571428571</v>
      </c>
      <c r="T13" s="18">
        <f t="shared" si="3"/>
        <v>0.8</v>
      </c>
      <c r="U13" s="18">
        <f t="shared" si="4"/>
        <v>1</v>
      </c>
      <c r="V13" s="18">
        <f t="shared" si="5"/>
        <v>1</v>
      </c>
      <c r="W13" s="18">
        <f t="shared" si="6"/>
        <v>0.5714285714285714</v>
      </c>
      <c r="X13" s="18">
        <f t="shared" si="7"/>
        <v>1</v>
      </c>
      <c r="Y13" s="18">
        <f t="shared" si="8"/>
        <v>0.5</v>
      </c>
      <c r="Z13" s="18">
        <f t="shared" si="9"/>
        <v>0.33333333333333331</v>
      </c>
      <c r="AA13" s="18">
        <f t="shared" si="11"/>
        <v>0.875</v>
      </c>
      <c r="AB13" s="18">
        <f t="shared" si="12"/>
        <v>0.66666666666666663</v>
      </c>
      <c r="AC13" s="18">
        <f t="shared" si="13"/>
        <v>1</v>
      </c>
      <c r="AD13" s="18">
        <f t="shared" si="14"/>
        <v>0.83333333333333337</v>
      </c>
      <c r="AE13" s="18">
        <f t="shared" si="15"/>
        <v>0.83333333333333337</v>
      </c>
      <c r="AF13" s="18">
        <f t="shared" si="16"/>
        <v>1</v>
      </c>
      <c r="AG13" s="18">
        <f t="shared" si="17"/>
        <v>0.8</v>
      </c>
      <c r="AH13" s="20">
        <f t="shared" si="18"/>
        <v>0.80438988095238106</v>
      </c>
      <c r="AJ13" t="str">
        <f t="shared" si="19"/>
        <v>Habilidad en solución de problemas: 80.4\%</v>
      </c>
    </row>
    <row r="14" spans="1:36" ht="15.75" x14ac:dyDescent="0.2">
      <c r="A14" s="7" t="s">
        <v>30</v>
      </c>
      <c r="B14" s="15">
        <v>4</v>
      </c>
      <c r="C14" s="15">
        <v>7</v>
      </c>
      <c r="D14" s="15">
        <v>5</v>
      </c>
      <c r="E14" s="15">
        <v>5</v>
      </c>
      <c r="F14" s="15">
        <v>4</v>
      </c>
      <c r="G14" s="15">
        <v>7</v>
      </c>
      <c r="H14" s="15">
        <v>3</v>
      </c>
      <c r="I14" s="15">
        <v>3</v>
      </c>
      <c r="J14" s="15">
        <v>4</v>
      </c>
      <c r="K14" s="15">
        <v>6</v>
      </c>
      <c r="L14" s="15">
        <v>4</v>
      </c>
      <c r="M14" s="15">
        <v>4</v>
      </c>
      <c r="N14" s="15">
        <v>6</v>
      </c>
      <c r="O14" s="15">
        <v>6</v>
      </c>
      <c r="P14" s="15">
        <v>6</v>
      </c>
      <c r="Q14" s="15">
        <v>5</v>
      </c>
      <c r="R14" s="18">
        <f t="shared" si="1"/>
        <v>0.8</v>
      </c>
      <c r="S14" s="18">
        <f t="shared" si="2"/>
        <v>1</v>
      </c>
      <c r="T14" s="18">
        <f t="shared" si="3"/>
        <v>1</v>
      </c>
      <c r="U14" s="18">
        <f t="shared" si="4"/>
        <v>1</v>
      </c>
      <c r="V14" s="18">
        <f t="shared" si="5"/>
        <v>1</v>
      </c>
      <c r="W14" s="18">
        <f t="shared" si="6"/>
        <v>1</v>
      </c>
      <c r="X14" s="18">
        <f t="shared" si="7"/>
        <v>0.75</v>
      </c>
      <c r="Y14" s="18">
        <f t="shared" si="8"/>
        <v>0.5</v>
      </c>
      <c r="Z14" s="18">
        <f t="shared" si="9"/>
        <v>0.66666666666666663</v>
      </c>
      <c r="AA14" s="18">
        <f t="shared" si="11"/>
        <v>0.75</v>
      </c>
      <c r="AB14" s="18">
        <f t="shared" si="12"/>
        <v>0.66666666666666663</v>
      </c>
      <c r="AC14" s="18">
        <f t="shared" si="13"/>
        <v>0.66666666666666663</v>
      </c>
      <c r="AD14" s="18">
        <f t="shared" si="14"/>
        <v>1</v>
      </c>
      <c r="AE14" s="18">
        <f t="shared" si="15"/>
        <v>1</v>
      </c>
      <c r="AF14" s="18">
        <f t="shared" si="16"/>
        <v>1</v>
      </c>
      <c r="AG14" s="18">
        <f t="shared" si="17"/>
        <v>1</v>
      </c>
      <c r="AH14" s="20">
        <f t="shared" si="18"/>
        <v>0.86249999999999993</v>
      </c>
      <c r="AJ14" t="str">
        <f t="shared" si="19"/>
        <v>Puntualidad en los encuentros: 86.3\%</v>
      </c>
    </row>
    <row r="15" spans="1:36" ht="15.75" x14ac:dyDescent="0.2">
      <c r="A15" s="7" t="s">
        <v>31</v>
      </c>
      <c r="B15" s="15">
        <v>3</v>
      </c>
      <c r="C15" s="15">
        <v>5</v>
      </c>
      <c r="D15" s="15">
        <v>5</v>
      </c>
      <c r="E15" s="15">
        <v>5</v>
      </c>
      <c r="F15" s="15">
        <v>4</v>
      </c>
      <c r="G15" s="15">
        <v>7</v>
      </c>
      <c r="H15" s="15">
        <v>3</v>
      </c>
      <c r="I15" s="15">
        <v>4</v>
      </c>
      <c r="J15" s="15">
        <v>3</v>
      </c>
      <c r="K15" s="15">
        <v>6</v>
      </c>
      <c r="L15" s="15">
        <v>4</v>
      </c>
      <c r="M15" s="15">
        <v>5</v>
      </c>
      <c r="N15" s="15">
        <v>5</v>
      </c>
      <c r="O15" s="15">
        <v>6</v>
      </c>
      <c r="P15" s="15">
        <v>5</v>
      </c>
      <c r="Q15" s="15">
        <v>5</v>
      </c>
      <c r="R15" s="18">
        <f t="shared" si="1"/>
        <v>0.6</v>
      </c>
      <c r="S15" s="18">
        <f t="shared" si="2"/>
        <v>0.7142857142857143</v>
      </c>
      <c r="T15" s="18">
        <f t="shared" si="3"/>
        <v>1</v>
      </c>
      <c r="U15" s="18">
        <f t="shared" si="4"/>
        <v>1</v>
      </c>
      <c r="V15" s="18">
        <f t="shared" si="5"/>
        <v>1</v>
      </c>
      <c r="W15" s="18">
        <f t="shared" si="6"/>
        <v>1</v>
      </c>
      <c r="X15" s="18">
        <f t="shared" si="7"/>
        <v>0.75</v>
      </c>
      <c r="Y15" s="18">
        <f t="shared" si="8"/>
        <v>0.66666666666666663</v>
      </c>
      <c r="Z15" s="18">
        <f t="shared" si="9"/>
        <v>0.5</v>
      </c>
      <c r="AA15" s="18">
        <f t="shared" si="11"/>
        <v>0.75</v>
      </c>
      <c r="AB15" s="18">
        <f t="shared" si="12"/>
        <v>0.66666666666666663</v>
      </c>
      <c r="AC15" s="18">
        <f t="shared" si="13"/>
        <v>0.83333333333333337</v>
      </c>
      <c r="AD15" s="18">
        <f t="shared" si="14"/>
        <v>0.83333333333333337</v>
      </c>
      <c r="AE15" s="18">
        <f t="shared" si="15"/>
        <v>1</v>
      </c>
      <c r="AF15" s="18">
        <f t="shared" si="16"/>
        <v>0.83333333333333337</v>
      </c>
      <c r="AG15" s="18">
        <f t="shared" si="17"/>
        <v>1</v>
      </c>
      <c r="AH15" s="20">
        <f t="shared" si="18"/>
        <v>0.82172619047619055</v>
      </c>
      <c r="AJ15" t="str">
        <f t="shared" si="19"/>
        <v>Puntualidad en la retroalimentación de los avances del proyecto: 82.2\%</v>
      </c>
    </row>
    <row r="16" spans="1:36" ht="15.75" x14ac:dyDescent="0.2">
      <c r="A16" s="7" t="s">
        <v>32</v>
      </c>
      <c r="B16" s="15">
        <v>3</v>
      </c>
      <c r="C16" s="15">
        <v>5</v>
      </c>
      <c r="D16" s="15">
        <v>5</v>
      </c>
      <c r="E16" s="15">
        <v>5</v>
      </c>
      <c r="F16" s="15">
        <v>4</v>
      </c>
      <c r="G16" s="15">
        <v>7</v>
      </c>
      <c r="H16" s="15">
        <v>3</v>
      </c>
      <c r="I16" s="15">
        <v>4</v>
      </c>
      <c r="J16" s="15">
        <v>4</v>
      </c>
      <c r="K16" s="15">
        <v>6</v>
      </c>
      <c r="L16" s="15">
        <v>4</v>
      </c>
      <c r="M16" s="15">
        <v>6</v>
      </c>
      <c r="N16" s="15">
        <v>6</v>
      </c>
      <c r="O16" s="15">
        <v>6</v>
      </c>
      <c r="P16" s="15">
        <v>6</v>
      </c>
      <c r="Q16" s="15">
        <v>5</v>
      </c>
      <c r="R16" s="18">
        <f t="shared" si="1"/>
        <v>0.6</v>
      </c>
      <c r="S16" s="18">
        <f t="shared" si="2"/>
        <v>0.7142857142857143</v>
      </c>
      <c r="T16" s="18">
        <f t="shared" si="3"/>
        <v>1</v>
      </c>
      <c r="U16" s="18">
        <f t="shared" si="4"/>
        <v>1</v>
      </c>
      <c r="V16" s="18">
        <f t="shared" si="5"/>
        <v>1</v>
      </c>
      <c r="W16" s="18">
        <f t="shared" si="6"/>
        <v>1</v>
      </c>
      <c r="X16" s="18">
        <f t="shared" si="7"/>
        <v>0.75</v>
      </c>
      <c r="Y16" s="18">
        <f t="shared" si="8"/>
        <v>0.66666666666666663</v>
      </c>
      <c r="Z16" s="18">
        <f t="shared" si="9"/>
        <v>0.66666666666666663</v>
      </c>
      <c r="AA16" s="18">
        <f t="shared" si="11"/>
        <v>0.75</v>
      </c>
      <c r="AB16" s="18">
        <f t="shared" si="12"/>
        <v>0.66666666666666663</v>
      </c>
      <c r="AC16" s="18">
        <f t="shared" si="13"/>
        <v>1</v>
      </c>
      <c r="AD16" s="18">
        <f t="shared" si="14"/>
        <v>1</v>
      </c>
      <c r="AE16" s="18">
        <f t="shared" si="15"/>
        <v>1</v>
      </c>
      <c r="AF16" s="18">
        <f t="shared" si="16"/>
        <v>1</v>
      </c>
      <c r="AG16" s="18">
        <f t="shared" si="17"/>
        <v>1</v>
      </c>
      <c r="AH16" s="20">
        <f t="shared" si="18"/>
        <v>0.86339285714285718</v>
      </c>
      <c r="AJ16" t="str">
        <f t="shared" si="19"/>
        <v>Claridad en la retroalimentación: 86.3\%</v>
      </c>
    </row>
    <row r="17" spans="1:36" ht="15.75" x14ac:dyDescent="0.2">
      <c r="A17" s="7" t="s">
        <v>33</v>
      </c>
      <c r="B17" s="15">
        <v>3</v>
      </c>
      <c r="C17" s="15">
        <v>5</v>
      </c>
      <c r="D17" s="15">
        <v>5</v>
      </c>
      <c r="E17" s="15">
        <v>4</v>
      </c>
      <c r="F17" s="15">
        <v>4</v>
      </c>
      <c r="G17" s="15">
        <v>4</v>
      </c>
      <c r="H17" s="15">
        <v>3</v>
      </c>
      <c r="I17" s="15">
        <v>5</v>
      </c>
      <c r="J17" s="15">
        <v>3</v>
      </c>
      <c r="K17" s="15">
        <v>6</v>
      </c>
      <c r="L17" s="15">
        <v>4</v>
      </c>
      <c r="M17" s="15">
        <v>4</v>
      </c>
      <c r="N17" s="15">
        <v>4</v>
      </c>
      <c r="O17" s="15">
        <v>6</v>
      </c>
      <c r="P17" s="15">
        <v>6</v>
      </c>
      <c r="Q17" s="15">
        <v>5</v>
      </c>
      <c r="R17" s="18">
        <f t="shared" si="1"/>
        <v>0.6</v>
      </c>
      <c r="S17" s="18">
        <f t="shared" si="2"/>
        <v>0.7142857142857143</v>
      </c>
      <c r="T17" s="18">
        <f t="shared" si="3"/>
        <v>1</v>
      </c>
      <c r="U17" s="18">
        <f t="shared" si="4"/>
        <v>0.8</v>
      </c>
      <c r="V17" s="18">
        <f t="shared" si="5"/>
        <v>1</v>
      </c>
      <c r="W17" s="18">
        <f t="shared" si="6"/>
        <v>0.5714285714285714</v>
      </c>
      <c r="X17" s="18">
        <f t="shared" si="7"/>
        <v>0.75</v>
      </c>
      <c r="Y17" s="18">
        <f t="shared" si="8"/>
        <v>0.83333333333333337</v>
      </c>
      <c r="Z17" s="18">
        <f t="shared" si="9"/>
        <v>0.5</v>
      </c>
      <c r="AA17" s="18">
        <f t="shared" si="11"/>
        <v>0.75</v>
      </c>
      <c r="AB17" s="18">
        <f t="shared" si="12"/>
        <v>0.66666666666666663</v>
      </c>
      <c r="AC17" s="18">
        <f t="shared" si="13"/>
        <v>0.66666666666666663</v>
      </c>
      <c r="AD17" s="18">
        <f t="shared" si="14"/>
        <v>0.66666666666666663</v>
      </c>
      <c r="AE17" s="18">
        <f t="shared" si="15"/>
        <v>1</v>
      </c>
      <c r="AF17" s="18">
        <f t="shared" si="16"/>
        <v>1</v>
      </c>
      <c r="AG17" s="18">
        <f t="shared" si="17"/>
        <v>1</v>
      </c>
      <c r="AH17" s="20">
        <f t="shared" si="18"/>
        <v>0.78244047619047608</v>
      </c>
      <c r="AJ17" t="str">
        <f t="shared" si="19"/>
        <v>Diligenciamiento del formato de control de cada una de las asesorías: 78.2\%</v>
      </c>
    </row>
    <row r="18" spans="1:36" ht="15.75" x14ac:dyDescent="0.2">
      <c r="A18" s="7" t="s">
        <v>34</v>
      </c>
      <c r="B18" s="15">
        <v>4</v>
      </c>
      <c r="C18" s="15">
        <v>6</v>
      </c>
      <c r="D18" s="15">
        <v>5</v>
      </c>
      <c r="E18" s="15">
        <v>5</v>
      </c>
      <c r="F18" s="15">
        <v>3</v>
      </c>
      <c r="G18" s="15">
        <v>5</v>
      </c>
      <c r="H18" s="15">
        <v>4</v>
      </c>
      <c r="I18" s="15">
        <v>3</v>
      </c>
      <c r="J18" s="15">
        <v>3</v>
      </c>
      <c r="K18" s="15">
        <v>7</v>
      </c>
      <c r="L18" s="15">
        <v>4</v>
      </c>
      <c r="M18" s="15">
        <v>3</v>
      </c>
      <c r="N18" s="15">
        <v>6</v>
      </c>
      <c r="O18" s="15">
        <v>6</v>
      </c>
      <c r="P18" s="15">
        <v>6</v>
      </c>
      <c r="Q18" s="15">
        <v>5</v>
      </c>
      <c r="R18" s="18">
        <f t="shared" si="1"/>
        <v>0.8</v>
      </c>
      <c r="S18" s="18">
        <f t="shared" si="2"/>
        <v>0.8571428571428571</v>
      </c>
      <c r="T18" s="18">
        <f t="shared" si="3"/>
        <v>1</v>
      </c>
      <c r="U18" s="18">
        <f t="shared" si="4"/>
        <v>1</v>
      </c>
      <c r="V18" s="18">
        <f t="shared" si="5"/>
        <v>0.75</v>
      </c>
      <c r="W18" s="18">
        <f t="shared" si="6"/>
        <v>0.7142857142857143</v>
      </c>
      <c r="X18" s="18">
        <f t="shared" si="7"/>
        <v>1</v>
      </c>
      <c r="Y18" s="18">
        <f t="shared" si="8"/>
        <v>0.5</v>
      </c>
      <c r="Z18" s="18">
        <f t="shared" si="9"/>
        <v>0.5</v>
      </c>
      <c r="AA18" s="18">
        <f t="shared" si="11"/>
        <v>0.875</v>
      </c>
      <c r="AB18" s="18">
        <f t="shared" si="12"/>
        <v>0.66666666666666663</v>
      </c>
      <c r="AC18" s="18">
        <f t="shared" si="13"/>
        <v>0.5</v>
      </c>
      <c r="AD18" s="18">
        <f t="shared" si="14"/>
        <v>1</v>
      </c>
      <c r="AE18" s="18">
        <f t="shared" si="15"/>
        <v>1</v>
      </c>
      <c r="AF18" s="18">
        <f t="shared" si="16"/>
        <v>1</v>
      </c>
      <c r="AG18" s="18">
        <f t="shared" si="17"/>
        <v>1</v>
      </c>
      <c r="AH18" s="20">
        <f t="shared" si="18"/>
        <v>0.82269345238095237</v>
      </c>
      <c r="AJ18" t="str">
        <f t="shared" si="19"/>
        <v>Asignación oportuna de notas: 82.3\%</v>
      </c>
    </row>
    <row r="19" spans="1:36" ht="15.75" x14ac:dyDescent="0.2">
      <c r="A19" s="7" t="s">
        <v>35</v>
      </c>
      <c r="B19" s="15">
        <v>4</v>
      </c>
      <c r="C19" s="15">
        <v>5</v>
      </c>
      <c r="D19" s="15">
        <v>5</v>
      </c>
      <c r="E19" s="15">
        <v>4</v>
      </c>
      <c r="F19" s="15">
        <v>3</v>
      </c>
      <c r="G19" s="15">
        <v>7</v>
      </c>
      <c r="H19" s="15">
        <v>2</v>
      </c>
      <c r="I19" s="15">
        <v>4</v>
      </c>
      <c r="J19" s="15">
        <v>3</v>
      </c>
      <c r="K19" s="15">
        <v>7</v>
      </c>
      <c r="L19" s="15">
        <v>4</v>
      </c>
      <c r="M19" s="15">
        <v>4</v>
      </c>
      <c r="N19" s="15">
        <v>5</v>
      </c>
      <c r="O19" s="15">
        <v>4</v>
      </c>
      <c r="P19" s="15">
        <v>6</v>
      </c>
      <c r="Q19" s="15">
        <v>5</v>
      </c>
      <c r="R19" s="18">
        <f t="shared" si="1"/>
        <v>0.8</v>
      </c>
      <c r="S19" s="18">
        <f t="shared" si="2"/>
        <v>0.7142857142857143</v>
      </c>
      <c r="T19" s="18">
        <f t="shared" si="3"/>
        <v>1</v>
      </c>
      <c r="U19" s="18">
        <f t="shared" si="4"/>
        <v>0.8</v>
      </c>
      <c r="V19" s="18">
        <f t="shared" si="5"/>
        <v>0.75</v>
      </c>
      <c r="W19" s="18">
        <f t="shared" si="6"/>
        <v>1</v>
      </c>
      <c r="X19" s="18">
        <f t="shared" si="7"/>
        <v>0.5</v>
      </c>
      <c r="Y19" s="18">
        <f t="shared" si="8"/>
        <v>0.66666666666666663</v>
      </c>
      <c r="Z19" s="18">
        <f t="shared" si="9"/>
        <v>0.5</v>
      </c>
      <c r="AA19" s="18">
        <f t="shared" si="11"/>
        <v>0.875</v>
      </c>
      <c r="AB19" s="18">
        <f t="shared" si="12"/>
        <v>0.66666666666666663</v>
      </c>
      <c r="AC19" s="18">
        <f t="shared" si="13"/>
        <v>0.66666666666666663</v>
      </c>
      <c r="AD19" s="18">
        <f t="shared" si="14"/>
        <v>0.83333333333333337</v>
      </c>
      <c r="AE19" s="18">
        <f t="shared" si="15"/>
        <v>0.66666666666666663</v>
      </c>
      <c r="AF19" s="18">
        <f t="shared" si="16"/>
        <v>1</v>
      </c>
      <c r="AG19" s="18">
        <f t="shared" si="17"/>
        <v>1</v>
      </c>
      <c r="AH19" s="20">
        <f t="shared" si="18"/>
        <v>0.77745535714285707</v>
      </c>
      <c r="AJ19" t="str">
        <f t="shared" si="19"/>
        <v>Conocimiento de las fechas y los procesos administrativos relacionados con la investigación: 77.7\%</v>
      </c>
    </row>
    <row r="20" spans="1:36" ht="15.75" x14ac:dyDescent="0.2">
      <c r="A20" s="7" t="s">
        <v>36</v>
      </c>
      <c r="B20" s="15">
        <v>2</v>
      </c>
      <c r="C20" s="15">
        <v>4</v>
      </c>
      <c r="D20" s="15">
        <v>5</v>
      </c>
      <c r="E20" s="15">
        <v>4</v>
      </c>
      <c r="F20" s="15">
        <v>3</v>
      </c>
      <c r="G20" s="15">
        <v>5</v>
      </c>
      <c r="H20" s="15">
        <v>2</v>
      </c>
      <c r="I20" s="15">
        <v>3</v>
      </c>
      <c r="J20" s="15">
        <v>3</v>
      </c>
      <c r="K20" s="15">
        <v>6</v>
      </c>
      <c r="L20" s="15">
        <v>4</v>
      </c>
      <c r="M20" s="15">
        <v>4</v>
      </c>
      <c r="N20" s="15">
        <v>5</v>
      </c>
      <c r="O20" s="15">
        <v>4</v>
      </c>
      <c r="P20" s="15">
        <v>6</v>
      </c>
      <c r="Q20" s="15">
        <v>4</v>
      </c>
      <c r="R20" s="18">
        <f t="shared" si="1"/>
        <v>0.4</v>
      </c>
      <c r="S20" s="18">
        <f t="shared" si="2"/>
        <v>0.5714285714285714</v>
      </c>
      <c r="T20" s="18">
        <f t="shared" si="3"/>
        <v>1</v>
      </c>
      <c r="U20" s="18">
        <f t="shared" si="4"/>
        <v>0.8</v>
      </c>
      <c r="V20" s="18">
        <f t="shared" si="5"/>
        <v>0.75</v>
      </c>
      <c r="W20" s="18">
        <f t="shared" si="6"/>
        <v>0.7142857142857143</v>
      </c>
      <c r="X20" s="18">
        <f t="shared" si="7"/>
        <v>0.5</v>
      </c>
      <c r="Y20" s="18">
        <f t="shared" si="8"/>
        <v>0.5</v>
      </c>
      <c r="Z20" s="18">
        <f t="shared" si="9"/>
        <v>0.5</v>
      </c>
      <c r="AA20" s="18">
        <f t="shared" si="11"/>
        <v>0.75</v>
      </c>
      <c r="AB20" s="18">
        <f t="shared" si="12"/>
        <v>0.66666666666666663</v>
      </c>
      <c r="AC20" s="18">
        <f t="shared" si="13"/>
        <v>0.66666666666666663</v>
      </c>
      <c r="AD20" s="18">
        <f t="shared" si="14"/>
        <v>0.83333333333333337</v>
      </c>
      <c r="AE20" s="18">
        <f t="shared" si="15"/>
        <v>0.66666666666666663</v>
      </c>
      <c r="AF20" s="18">
        <f t="shared" si="16"/>
        <v>1</v>
      </c>
      <c r="AG20" s="18">
        <f t="shared" si="17"/>
        <v>0.8</v>
      </c>
      <c r="AH20" s="20">
        <f t="shared" si="18"/>
        <v>0.69494047619047628</v>
      </c>
      <c r="AJ20" t="str">
        <f t="shared" si="19"/>
        <v>Uso del aula virtual del Centro de Investigaciones como herramienta de apoyo: 69.5\%</v>
      </c>
    </row>
    <row r="21" spans="1:36" ht="15.75" x14ac:dyDescent="0.2">
      <c r="A21" s="9" t="s">
        <v>37</v>
      </c>
      <c r="B21" s="10">
        <v>4.7</v>
      </c>
      <c r="C21" s="10">
        <v>4.8</v>
      </c>
      <c r="D21" s="10">
        <v>5</v>
      </c>
      <c r="E21" s="10">
        <v>5</v>
      </c>
      <c r="F21" s="10">
        <v>4.9000000000000004</v>
      </c>
      <c r="G21" s="10">
        <v>4.8</v>
      </c>
      <c r="H21" s="10">
        <v>4.7</v>
      </c>
      <c r="I21" s="10">
        <v>4.7</v>
      </c>
      <c r="J21" s="10">
        <v>4.3</v>
      </c>
      <c r="K21" s="10">
        <v>4.8</v>
      </c>
      <c r="L21" s="10">
        <v>4.7</v>
      </c>
      <c r="M21" s="10">
        <v>4.8</v>
      </c>
      <c r="N21" s="10">
        <v>4.9000000000000004</v>
      </c>
      <c r="O21" s="10">
        <v>4.9000000000000004</v>
      </c>
      <c r="P21" s="10">
        <v>5</v>
      </c>
      <c r="Q21" s="10">
        <v>5</v>
      </c>
      <c r="R21" s="10">
        <f t="shared" ref="R21" si="20">B21</f>
        <v>4.7</v>
      </c>
      <c r="S21" s="10">
        <f t="shared" ref="S21" si="21">C21</f>
        <v>4.8</v>
      </c>
      <c r="T21" s="10">
        <f t="shared" ref="T21" si="22">D21</f>
        <v>5</v>
      </c>
      <c r="U21" s="10">
        <f t="shared" ref="U21" si="23">E21</f>
        <v>5</v>
      </c>
      <c r="V21" s="10">
        <f t="shared" ref="V21" si="24">F21</f>
        <v>4.9000000000000004</v>
      </c>
      <c r="W21" s="10">
        <f t="shared" ref="W21" si="25">G21</f>
        <v>4.8</v>
      </c>
      <c r="X21" s="10">
        <f t="shared" ref="X21" si="26">H21</f>
        <v>4.7</v>
      </c>
      <c r="Y21" s="10">
        <f t="shared" ref="Y21" si="27">I21</f>
        <v>4.7</v>
      </c>
      <c r="Z21" s="10">
        <f t="shared" ref="Z21" si="28">J21</f>
        <v>4.3</v>
      </c>
      <c r="AA21" s="10">
        <f t="shared" ref="S21:AG21" si="29">K21</f>
        <v>4.8</v>
      </c>
      <c r="AB21" s="10">
        <f t="shared" si="29"/>
        <v>4.7</v>
      </c>
      <c r="AC21" s="10">
        <f t="shared" si="29"/>
        <v>4.8</v>
      </c>
      <c r="AD21" s="10">
        <f t="shared" si="29"/>
        <v>4.9000000000000004</v>
      </c>
      <c r="AE21" s="10">
        <f t="shared" si="29"/>
        <v>4.9000000000000004</v>
      </c>
      <c r="AF21" s="10">
        <f t="shared" si="29"/>
        <v>5</v>
      </c>
      <c r="AG21" s="10">
        <f t="shared" si="29"/>
        <v>5</v>
      </c>
      <c r="AH21" s="12">
        <f>AVERAGE(R21:AG21)</f>
        <v>4.8125</v>
      </c>
      <c r="AJ21" t="str">
        <f>_xlfn.CONCAT("\textbf{",A21,": ",ROUND(AH21,2),"}")</f>
        <v>\textbf{Nota del papel como director (sobre 5.0): 4.81}</v>
      </c>
    </row>
    <row r="23" spans="1:36" x14ac:dyDescent="0.2">
      <c r="R23" s="19"/>
    </row>
  </sheetData>
  <mergeCells count="4">
    <mergeCell ref="S1:T1"/>
    <mergeCell ref="S2:T2"/>
    <mergeCell ref="C1:D1"/>
    <mergeCell ref="C2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Leongómez</cp:lastModifiedBy>
  <dcterms:created xsi:type="dcterms:W3CDTF">2023-11-13T19:38:12Z</dcterms:created>
  <dcterms:modified xsi:type="dcterms:W3CDTF">2023-11-13T20:26:15Z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2023-11-13T00:00:00Z</vt:filetime>
  </property>
  <property fmtid="{D5CDD505-2E9C-101B-9397-08002B2CF9AE}" pid="3" name="Creator">
    <vt:lpwstr>Mozilla/5.0 (Windows NT 10.0; Win64; x64) AppleWebKit/537.36 (KHTML, like Gecko) Chrome/119.0.0.0 Safari/537.36</vt:lpwstr>
  </property>
  <property fmtid="{D5CDD505-2E9C-101B-9397-08002B2CF9AE}" pid="4" name="LastSaved">
    <vt:filetime>2023-11-13T00:00:00Z</vt:filetime>
  </property>
  <property fmtid="{D5CDD505-2E9C-101B-9397-08002B2CF9AE}" pid="5" name="Producer">
    <vt:lpwstr>Skia/PDF m119</vt:lpwstr>
  </property>
</Properties>
</file>