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npapa/Library/Mobile Documents/com~apple~CloudDocs/JDS_Data/NEW_Pro/홍콩_AS/이슈사항/제작도/240528_최종확인/하네스 및 조립방법_BOM/"/>
    </mc:Choice>
  </mc:AlternateContent>
  <xr:revisionPtr revIDLastSave="0" documentId="13_ncr:1_{F8571572-F5CF-E345-9945-A6EE76BB0D30}" xr6:coauthVersionLast="47" xr6:coauthVersionMax="47" xr10:uidLastSave="{00000000-0000-0000-0000-000000000000}"/>
  <bookViews>
    <workbookView xWindow="3740" yWindow="880" windowWidth="34260" windowHeight="25700" xr2:uid="{00000000-000D-0000-FFFF-FFFF00000000}"/>
  </bookViews>
  <sheets>
    <sheet name="CABLE ASS'Y" sheetId="1" r:id="rId1"/>
  </sheets>
  <definedNames>
    <definedName name="_xlnm.Print_Area" localSheetId="0">'CABLE ASS''Y'!$A$1:$Q$164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5" i="1"/>
  <c r="F61" i="1"/>
  <c r="K59" i="1"/>
  <c r="K58" i="1"/>
  <c r="F59" i="1"/>
  <c r="F58" i="1"/>
  <c r="M57" i="1"/>
  <c r="D57" i="1"/>
  <c r="F54" i="1"/>
  <c r="D44" i="1" l="1"/>
  <c r="F46" i="1"/>
  <c r="F47" i="1"/>
  <c r="F48" i="1"/>
  <c r="F49" i="1"/>
  <c r="F50" i="1"/>
  <c r="F51" i="1"/>
  <c r="F52" i="1"/>
  <c r="F45" i="1"/>
  <c r="J16" i="1"/>
  <c r="J24" i="1"/>
  <c r="F41" i="1"/>
  <c r="M36" i="1"/>
  <c r="M28" i="1"/>
  <c r="K39" i="1"/>
  <c r="K37" i="1"/>
  <c r="F37" i="1"/>
  <c r="F39" i="1"/>
  <c r="J12" i="1"/>
  <c r="D36" i="1" l="1"/>
  <c r="F34" i="1"/>
  <c r="K29" i="1" l="1"/>
  <c r="F29" i="1"/>
  <c r="F30" i="1"/>
  <c r="F31" i="1"/>
  <c r="F32" i="1"/>
  <c r="J8" i="1"/>
  <c r="J7" i="1"/>
  <c r="J6" i="1"/>
  <c r="K32" i="1"/>
  <c r="K31" i="1"/>
  <c r="K30" i="1"/>
  <c r="J80" i="1" l="1"/>
  <c r="D28" i="1" l="1"/>
</calcChain>
</file>

<file path=xl/sharedStrings.xml><?xml version="1.0" encoding="utf-8"?>
<sst xmlns="http://schemas.openxmlformats.org/spreadsheetml/2006/main" count="185" uniqueCount="100">
  <si>
    <t>Pin map</t>
    <phoneticPr fontId="3" type="noConversion"/>
  </si>
  <si>
    <t>Connector</t>
    <phoneticPr fontId="3" type="noConversion"/>
  </si>
  <si>
    <t>Pin</t>
    <phoneticPr fontId="3" type="noConversion"/>
  </si>
  <si>
    <t>Pin No.</t>
    <phoneticPr fontId="3" type="noConversion"/>
  </si>
  <si>
    <t>Singal Name</t>
    <phoneticPr fontId="3" type="noConversion"/>
  </si>
  <si>
    <t>CABLE</t>
  </si>
  <si>
    <t>Length</t>
    <phoneticPr fontId="3" type="noConversion"/>
  </si>
  <si>
    <t>Diagram &amp; Label</t>
    <phoneticPr fontId="3" type="noConversion"/>
  </si>
  <si>
    <t>Part list</t>
    <phoneticPr fontId="3" type="noConversion"/>
  </si>
  <si>
    <t>No.</t>
    <phoneticPr fontId="3" type="noConversion"/>
  </si>
  <si>
    <t>P/N</t>
    <phoneticPr fontId="3" type="noConversion"/>
  </si>
  <si>
    <t>Type</t>
    <phoneticPr fontId="3" type="noConversion"/>
  </si>
  <si>
    <t>Description</t>
    <phoneticPr fontId="3" type="noConversion"/>
  </si>
  <si>
    <t>Qty.</t>
    <phoneticPr fontId="3" type="noConversion"/>
  </si>
  <si>
    <t>Maker</t>
    <phoneticPr fontId="3" type="noConversion"/>
  </si>
  <si>
    <t>Maker P/N</t>
    <phoneticPr fontId="3" type="noConversion"/>
  </si>
  <si>
    <t>REMARK</t>
    <phoneticPr fontId="3" type="noConversion"/>
  </si>
  <si>
    <t>Revision history</t>
    <phoneticPr fontId="3" type="noConversion"/>
  </si>
  <si>
    <t>Date</t>
    <phoneticPr fontId="3" type="noConversion"/>
  </si>
  <si>
    <t>Detail of revision</t>
    <phoneticPr fontId="3" type="noConversion"/>
  </si>
  <si>
    <t>-</t>
    <phoneticPr fontId="3" type="noConversion"/>
  </si>
  <si>
    <t>Total</t>
    <phoneticPr fontId="3" type="noConversion"/>
  </si>
  <si>
    <t>Molex</t>
    <phoneticPr fontId="3" type="noConversion"/>
  </si>
  <si>
    <t>-</t>
    <phoneticPr fontId="3" type="noConversion"/>
  </si>
  <si>
    <t>CONTACT_PIN (2.5mm)</t>
    <phoneticPr fontId="3" type="noConversion"/>
  </si>
  <si>
    <t>CONN_HOUSING (2.5mm)</t>
    <phoneticPr fontId="3" type="noConversion"/>
  </si>
  <si>
    <t>HARTING</t>
    <phoneticPr fontId="3" type="noConversion"/>
  </si>
  <si>
    <t>Harting M12 PFT Female 4-pole D-coded</t>
    <phoneticPr fontId="3" type="noConversion"/>
  </si>
  <si>
    <t>Twisted pair</t>
    <phoneticPr fontId="3" type="noConversion"/>
  </si>
  <si>
    <t>최초작성</t>
    <phoneticPr fontId="3" type="noConversion"/>
  </si>
  <si>
    <t>HUBER+SUHNER RADOX RAILCAT CAT5e / 4x22AWG XM S RW E</t>
    <phoneticPr fontId="3" type="noConversion"/>
  </si>
  <si>
    <t>4 / TX+</t>
    <phoneticPr fontId="3" type="noConversion"/>
  </si>
  <si>
    <t>3 / TX-</t>
    <phoneticPr fontId="3" type="noConversion"/>
  </si>
  <si>
    <t>2 / RX+</t>
    <phoneticPr fontId="3" type="noConversion"/>
  </si>
  <si>
    <t>1 / RX-</t>
    <phoneticPr fontId="3" type="noConversion"/>
  </si>
  <si>
    <t>L</t>
    <phoneticPr fontId="3" type="noConversion"/>
  </si>
  <si>
    <t>N</t>
    <phoneticPr fontId="3" type="noConversion"/>
  </si>
  <si>
    <t>Wire mesh</t>
    <phoneticPr fontId="3" type="noConversion"/>
  </si>
  <si>
    <t>100G0111-0.5/RAYCHEM</t>
    <phoneticPr fontId="3" type="noConversion"/>
  </si>
  <si>
    <t>3 / DC GND</t>
    <phoneticPr fontId="3" type="noConversion"/>
  </si>
  <si>
    <t xml:space="preserve">L/DC 110V </t>
    <phoneticPr fontId="3" type="noConversion"/>
  </si>
  <si>
    <t xml:space="preserve">N/DC GND </t>
    <phoneticPr fontId="3" type="noConversion"/>
  </si>
  <si>
    <t>09 67 000 5476</t>
    <phoneticPr fontId="3" type="noConversion"/>
  </si>
  <si>
    <t>YEONHO
YT396J</t>
    <phoneticPr fontId="3" type="noConversion"/>
  </si>
  <si>
    <t>Molex
5103,22-28 AWG</t>
  </si>
  <si>
    <t>Molex
5103,22-28 AWG</t>
    <phoneticPr fontId="3" type="noConversion"/>
  </si>
  <si>
    <t>HARTING(통신)
21 03 8822405</t>
    <phoneticPr fontId="3" type="noConversion"/>
  </si>
  <si>
    <t>WAGO(전원)
770-213</t>
    <phoneticPr fontId="3" type="noConversion"/>
  </si>
  <si>
    <t>21 03 8822405</t>
    <phoneticPr fontId="3" type="noConversion"/>
  </si>
  <si>
    <t>35155-0400</t>
    <phoneticPr fontId="3" type="noConversion"/>
  </si>
  <si>
    <t>WAGO</t>
    <phoneticPr fontId="3" type="noConversion"/>
  </si>
  <si>
    <t>770-213</t>
    <phoneticPr fontId="3" type="noConversion"/>
  </si>
  <si>
    <t>YEONHO</t>
    <phoneticPr fontId="3" type="noConversion"/>
  </si>
  <si>
    <t>YH396-05V</t>
    <phoneticPr fontId="3" type="noConversion"/>
  </si>
  <si>
    <t>5103,22-28 AWG</t>
    <phoneticPr fontId="3" type="noConversion"/>
  </si>
  <si>
    <t>YT396J</t>
    <phoneticPr fontId="3" type="noConversion"/>
  </si>
  <si>
    <t>5159,22-28 AWG</t>
    <phoneticPr fontId="3" type="noConversion"/>
  </si>
  <si>
    <t>1 / 5V+</t>
    <phoneticPr fontId="3" type="noConversion"/>
  </si>
  <si>
    <t>LED MODULE 1,2,5</t>
    <phoneticPr fontId="3" type="noConversion"/>
  </si>
  <si>
    <t>LED MODULE 6,3,7</t>
    <phoneticPr fontId="3" type="noConversion"/>
  </si>
  <si>
    <t>LED MODULE 4,8</t>
    <phoneticPr fontId="3" type="noConversion"/>
  </si>
  <si>
    <t>0039012025/MOLEX</t>
  </si>
  <si>
    <t>0039012025/MOLEX</t>
    <phoneticPr fontId="3" type="noConversion"/>
  </si>
  <si>
    <t>5556, 18-24 AWG/MOLEX</t>
    <phoneticPr fontId="3" type="noConversion"/>
  </si>
  <si>
    <t>1 / 5V-</t>
    <phoneticPr fontId="3" type="noConversion"/>
  </si>
  <si>
    <t>2 /  5V-</t>
    <phoneticPr fontId="3" type="noConversion"/>
  </si>
  <si>
    <t>3 / 5V-</t>
    <phoneticPr fontId="3" type="noConversion"/>
  </si>
  <si>
    <t>4 / 5V-</t>
    <phoneticPr fontId="3" type="noConversion"/>
  </si>
  <si>
    <t>5 / 5V+</t>
    <phoneticPr fontId="3" type="noConversion"/>
  </si>
  <si>
    <t>6 / 5V+</t>
    <phoneticPr fontId="3" type="noConversion"/>
  </si>
  <si>
    <t>7 / 5V+</t>
    <phoneticPr fontId="3" type="noConversion"/>
  </si>
  <si>
    <t>8 / 5V+</t>
    <phoneticPr fontId="3" type="noConversion"/>
  </si>
  <si>
    <t>1 / RST</t>
    <phoneticPr fontId="3" type="noConversion"/>
  </si>
  <si>
    <t>2 / SGND</t>
    <phoneticPr fontId="3" type="noConversion"/>
  </si>
  <si>
    <t>Molex
5159,22-28 AWG</t>
    <phoneticPr fontId="3" type="noConversion"/>
  </si>
  <si>
    <t>흰색</t>
    <phoneticPr fontId="3" type="noConversion"/>
  </si>
  <si>
    <t>검정</t>
    <phoneticPr fontId="3" type="noConversion"/>
  </si>
  <si>
    <t>슬리브</t>
  </si>
  <si>
    <t>슬리브</t>
    <phoneticPr fontId="3" type="noConversion"/>
  </si>
  <si>
    <t>2 / 5V-</t>
    <phoneticPr fontId="3" type="noConversion"/>
  </si>
  <si>
    <t>YH396-08V</t>
    <phoneticPr fontId="3" type="noConversion"/>
  </si>
  <si>
    <t>35155-02</t>
    <phoneticPr fontId="3" type="noConversion"/>
  </si>
  <si>
    <t>5051-02</t>
    <phoneticPr fontId="3" type="noConversion"/>
  </si>
  <si>
    <t>LED MODULE 1</t>
    <phoneticPr fontId="3" type="noConversion"/>
  </si>
  <si>
    <t>LED MODULE 2</t>
    <phoneticPr fontId="3" type="noConversion"/>
  </si>
  <si>
    <t>LED MODULE 3,4</t>
    <phoneticPr fontId="3" type="noConversion"/>
  </si>
  <si>
    <t>800+350mm</t>
    <phoneticPr fontId="3" type="noConversion"/>
  </si>
  <si>
    <t>800+150mm</t>
    <phoneticPr fontId="3" type="noConversion"/>
  </si>
  <si>
    <t>250mm</t>
    <phoneticPr fontId="3" type="noConversion"/>
  </si>
  <si>
    <t>350mm</t>
    <phoneticPr fontId="3" type="noConversion"/>
  </si>
  <si>
    <t>홍콩 SCL ETND CABLE ASS'Y</t>
    <phoneticPr fontId="3" type="noConversion"/>
  </si>
  <si>
    <t>POWER-PCB(CON3)
YHEOHO
YH396-08V</t>
    <phoneticPr fontId="3" type="noConversion"/>
  </si>
  <si>
    <t>POWER-PCB(CON1)
YEONHO
YH396-05V</t>
    <phoneticPr fontId="3" type="noConversion"/>
  </si>
  <si>
    <t>Main-PCB(J19)
MOLEX
35155-0400</t>
    <phoneticPr fontId="3" type="noConversion"/>
  </si>
  <si>
    <t>Main-PCB(J2) /MOLEX
35155-0200</t>
    <phoneticPr fontId="3" type="noConversion"/>
  </si>
  <si>
    <t>POWER-PCB(CON2) / MOLEX
5051-02</t>
    <phoneticPr fontId="3" type="noConversion"/>
  </si>
  <si>
    <t>100G0111-1.0/RAYCHEM</t>
    <phoneticPr fontId="3" type="noConversion"/>
  </si>
  <si>
    <t>전원 케이블 변경</t>
    <phoneticPr fontId="3" type="noConversion"/>
  </si>
  <si>
    <t>0.5 -&gt; 1.0</t>
    <phoneticPr fontId="3" type="noConversion"/>
  </si>
  <si>
    <t>5 / DC 110V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</si>
</sst>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10"/>
      <color theme="0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sz val="9"/>
      <color theme="1"/>
      <name val="Arial Narrow"/>
      <family val="2"/>
      <charset val="129"/>
    </font>
    <font>
      <b/>
      <sz val="10"/>
      <color rgb="FFFF0000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9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10"/>
      <color rgb="FFFF0000"/>
      <name val="함초롬돋움"/>
      <charset val="129"/>
    </font>
    <font>
      <sz val="10"/>
      <name val="함초롬돋움"/>
      <charset val="129"/>
    </font>
    <font>
      <sz val="10"/>
      <color theme="1"/>
      <name val="함초롬돋움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188">
    <xf numFmtId="0" fontId="0" fillId="0" borderId="0" xfId="0">
      <alignment vertical="center"/>
    </xf>
    <xf numFmtId="0" fontId="2" fillId="7" borderId="3" xfId="1" applyFill="1" applyBorder="1">
      <alignment vertical="center"/>
    </xf>
    <xf numFmtId="0" fontId="2" fillId="7" borderId="0" xfId="1" applyFill="1">
      <alignment vertical="center"/>
    </xf>
    <xf numFmtId="0" fontId="9" fillId="7" borderId="0" xfId="1" applyFont="1" applyFill="1" applyAlignment="1">
      <alignment vertical="center" wrapText="1"/>
    </xf>
    <xf numFmtId="0" fontId="10" fillId="7" borderId="0" xfId="1" applyFont="1" applyFill="1" applyAlignment="1">
      <alignment vertical="center" wrapText="1"/>
    </xf>
    <xf numFmtId="0" fontId="2" fillId="7" borderId="5" xfId="1" applyFill="1" applyBorder="1">
      <alignment vertical="center"/>
    </xf>
    <xf numFmtId="0" fontId="5" fillId="7" borderId="0" xfId="1" applyFont="1" applyFill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2" fillId="7" borderId="0" xfId="1" applyFill="1" applyAlignment="1">
      <alignment vertical="center" wrapText="1"/>
    </xf>
    <xf numFmtId="0" fontId="2" fillId="7" borderId="5" xfId="1" applyFill="1" applyBorder="1" applyAlignment="1">
      <alignment vertical="center" wrapText="1"/>
    </xf>
    <xf numFmtId="0" fontId="9" fillId="7" borderId="13" xfId="1" applyFont="1" applyFill="1" applyBorder="1" applyAlignment="1">
      <alignment vertical="center" wrapText="1"/>
    </xf>
    <xf numFmtId="0" fontId="13" fillId="7" borderId="1" xfId="1" applyFont="1" applyFill="1" applyBorder="1" applyAlignment="1">
      <alignment vertical="center" wrapText="1"/>
    </xf>
    <xf numFmtId="0" fontId="13" fillId="7" borderId="9" xfId="1" applyFont="1" applyFill="1" applyBorder="1" applyAlignment="1">
      <alignment vertical="center" wrapText="1"/>
    </xf>
    <xf numFmtId="0" fontId="13" fillId="7" borderId="6" xfId="2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vertical="center" wrapText="1"/>
    </xf>
    <xf numFmtId="0" fontId="10" fillId="7" borderId="11" xfId="1" applyFont="1" applyFill="1" applyBorder="1" applyAlignment="1">
      <alignment vertical="center" wrapText="1"/>
    </xf>
    <xf numFmtId="0" fontId="2" fillId="7" borderId="10" xfId="1" applyFill="1" applyBorder="1">
      <alignment vertical="center"/>
    </xf>
    <xf numFmtId="0" fontId="13" fillId="7" borderId="0" xfId="1" applyFont="1" applyFill="1" applyAlignment="1">
      <alignment vertical="center" wrapText="1"/>
    </xf>
    <xf numFmtId="0" fontId="14" fillId="7" borderId="6" xfId="1" applyFont="1" applyFill="1" applyBorder="1" applyAlignment="1">
      <alignment horizontal="center" vertical="center" wrapText="1"/>
    </xf>
    <xf numFmtId="0" fontId="13" fillId="7" borderId="11" xfId="1" applyFont="1" applyFill="1" applyBorder="1" applyAlignment="1">
      <alignment vertical="center" wrapText="1"/>
    </xf>
    <xf numFmtId="0" fontId="14" fillId="7" borderId="6" xfId="1" applyFont="1" applyFill="1" applyBorder="1" applyAlignment="1">
      <alignment horizontal="center" vertical="center"/>
    </xf>
    <xf numFmtId="0" fontId="19" fillId="7" borderId="5" xfId="1" applyFont="1" applyFill="1" applyBorder="1" applyAlignment="1">
      <alignment vertical="center" wrapText="1"/>
    </xf>
    <xf numFmtId="0" fontId="19" fillId="7" borderId="0" xfId="1" applyFont="1" applyFill="1" applyAlignment="1">
      <alignment vertical="center" wrapText="1"/>
    </xf>
    <xf numFmtId="0" fontId="13" fillId="7" borderId="13" xfId="1" applyFont="1" applyFill="1" applyBorder="1" applyAlignment="1">
      <alignment vertical="center" wrapText="1"/>
    </xf>
    <xf numFmtId="0" fontId="1" fillId="7" borderId="5" xfId="2" applyFill="1" applyBorder="1" applyAlignment="1">
      <alignment vertical="center" wrapText="1"/>
    </xf>
    <xf numFmtId="0" fontId="1" fillId="7" borderId="0" xfId="2" applyFill="1" applyAlignment="1">
      <alignment vertical="center" wrapText="1"/>
    </xf>
    <xf numFmtId="0" fontId="20" fillId="7" borderId="6" xfId="1" applyFont="1" applyFill="1" applyBorder="1" applyAlignment="1">
      <alignment horizontal="center" vertical="center" wrapText="1"/>
    </xf>
    <xf numFmtId="0" fontId="20" fillId="7" borderId="6" xfId="1" applyFont="1" applyFill="1" applyBorder="1" applyAlignment="1">
      <alignment horizontal="center" vertical="center"/>
    </xf>
    <xf numFmtId="0" fontId="20" fillId="7" borderId="6" xfId="2" applyFont="1" applyFill="1" applyBorder="1" applyAlignment="1">
      <alignment horizontal="center" vertical="center"/>
    </xf>
    <xf numFmtId="14" fontId="21" fillId="7" borderId="6" xfId="1" applyNumberFormat="1" applyFont="1" applyFill="1" applyBorder="1" applyAlignment="1">
      <alignment horizontal="center" vertical="center" wrapText="1"/>
    </xf>
    <xf numFmtId="14" fontId="21" fillId="7" borderId="6" xfId="1" applyNumberFormat="1" applyFont="1" applyFill="1" applyBorder="1" applyAlignment="1">
      <alignment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8" borderId="12" xfId="1" applyFont="1" applyFill="1" applyBorder="1" applyAlignment="1">
      <alignment horizontal="center" vertical="center" wrapText="1"/>
    </xf>
    <xf numFmtId="0" fontId="22" fillId="7" borderId="6" xfId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2" fillId="7" borderId="1" xfId="1" applyFill="1" applyBorder="1">
      <alignment vertical="center"/>
    </xf>
    <xf numFmtId="0" fontId="2" fillId="7" borderId="4" xfId="1" applyFill="1" applyBorder="1">
      <alignment vertical="center"/>
    </xf>
    <xf numFmtId="0" fontId="11" fillId="3" borderId="0" xfId="1" applyFont="1" applyFill="1" applyAlignment="1">
      <alignment vertical="center" wrapText="1"/>
    </xf>
    <xf numFmtId="0" fontId="5" fillId="7" borderId="4" xfId="1" applyFont="1" applyFill="1" applyBorder="1" applyAlignment="1">
      <alignment horizontal="center" vertical="center"/>
    </xf>
    <xf numFmtId="0" fontId="2" fillId="7" borderId="4" xfId="1" applyFill="1" applyBorder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11" fillId="5" borderId="0" xfId="1" applyFont="1" applyFill="1" applyAlignment="1">
      <alignment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  <xf numFmtId="0" fontId="14" fillId="7" borderId="0" xfId="1" applyFont="1" applyFill="1">
      <alignment vertical="center"/>
    </xf>
    <xf numFmtId="0" fontId="17" fillId="7" borderId="0" xfId="1" applyFont="1" applyFill="1" applyAlignment="1">
      <alignment horizontal="center" vertical="center"/>
    </xf>
    <xf numFmtId="0" fontId="18" fillId="7" borderId="0" xfId="1" applyFont="1" applyFill="1" applyAlignment="1">
      <alignment vertical="center" wrapText="1"/>
    </xf>
    <xf numFmtId="0" fontId="13" fillId="7" borderId="0" xfId="1" applyFont="1" applyFill="1" applyAlignment="1">
      <alignment horizontal="center" vertical="center"/>
    </xf>
    <xf numFmtId="0" fontId="13" fillId="7" borderId="0" xfId="1" applyFont="1" applyFill="1">
      <alignment vertical="center"/>
    </xf>
    <xf numFmtId="0" fontId="13" fillId="7" borderId="0" xfId="1" applyFont="1" applyFill="1" applyAlignment="1">
      <alignment horizontal="left" vertical="center"/>
    </xf>
    <xf numFmtId="0" fontId="15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left" vertical="center"/>
    </xf>
    <xf numFmtId="0" fontId="11" fillId="6" borderId="0" xfId="1" applyFont="1" applyFill="1" applyAlignment="1">
      <alignment vertical="center" wrapText="1"/>
    </xf>
    <xf numFmtId="0" fontId="9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9" fillId="7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left" vertical="center"/>
    </xf>
    <xf numFmtId="0" fontId="2" fillId="7" borderId="9" xfId="1" applyFill="1" applyBorder="1">
      <alignment vertical="center"/>
    </xf>
    <xf numFmtId="0" fontId="13" fillId="8" borderId="6" xfId="1" applyFont="1" applyFill="1" applyBorder="1" applyAlignment="1">
      <alignment horizontal="center" vertical="center"/>
    </xf>
    <xf numFmtId="0" fontId="13" fillId="8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 wrapText="1"/>
    </xf>
    <xf numFmtId="0" fontId="13" fillId="9" borderId="6" xfId="1" applyFont="1" applyFill="1" applyBorder="1" applyAlignment="1">
      <alignment horizontal="center" vertical="center"/>
    </xf>
    <xf numFmtId="0" fontId="13" fillId="9" borderId="6" xfId="1" applyFont="1" applyFill="1" applyBorder="1" applyAlignment="1">
      <alignment horizontal="center" vertical="center" wrapText="1"/>
    </xf>
    <xf numFmtId="0" fontId="13" fillId="9" borderId="12" xfId="1" applyFont="1" applyFill="1" applyBorder="1" applyAlignment="1">
      <alignment horizontal="center" vertical="center" wrapText="1"/>
    </xf>
    <xf numFmtId="0" fontId="1" fillId="7" borderId="4" xfId="2" applyFill="1" applyBorder="1">
      <alignment vertical="center"/>
    </xf>
    <xf numFmtId="0" fontId="13" fillId="0" borderId="6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1" fillId="7" borderId="5" xfId="2" applyFill="1" applyBorder="1">
      <alignment vertical="center"/>
    </xf>
    <xf numFmtId="0" fontId="1" fillId="7" borderId="0" xfId="2" applyFill="1">
      <alignment vertical="center"/>
    </xf>
    <xf numFmtId="0" fontId="13" fillId="7" borderId="0" xfId="2" applyFont="1" applyFill="1" applyAlignment="1">
      <alignment vertical="center" wrapText="1"/>
    </xf>
    <xf numFmtId="0" fontId="9" fillId="7" borderId="0" xfId="2" applyFont="1" applyFill="1" applyAlignment="1">
      <alignment vertical="center" wrapText="1"/>
    </xf>
    <xf numFmtId="0" fontId="13" fillId="7" borderId="3" xfId="2" applyFont="1" applyFill="1" applyBorder="1" applyAlignment="1">
      <alignment horizontal="center" vertical="center" wrapText="1"/>
    </xf>
    <xf numFmtId="0" fontId="9" fillId="0" borderId="13" xfId="2" applyFont="1" applyBorder="1" applyAlignment="1">
      <alignment vertical="center" wrapText="1"/>
    </xf>
    <xf numFmtId="0" fontId="13" fillId="0" borderId="13" xfId="2" applyFont="1" applyBorder="1" applyAlignment="1">
      <alignment vertical="center" wrapText="1"/>
    </xf>
    <xf numFmtId="0" fontId="13" fillId="7" borderId="1" xfId="2" applyFont="1" applyFill="1" applyBorder="1" applyAlignment="1">
      <alignment vertical="center" wrapText="1"/>
    </xf>
    <xf numFmtId="0" fontId="10" fillId="7" borderId="0" xfId="2" applyFont="1" applyFill="1" applyAlignment="1">
      <alignment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3" fillId="7" borderId="5" xfId="2" applyFont="1" applyFill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7" borderId="10" xfId="2" applyFont="1" applyFill="1" applyBorder="1" applyAlignment="1">
      <alignment horizontal="center" vertical="center" wrapText="1"/>
    </xf>
    <xf numFmtId="0" fontId="13" fillId="0" borderId="0" xfId="2" applyFont="1" applyAlignment="1">
      <alignment vertical="center" wrapText="1"/>
    </xf>
    <xf numFmtId="0" fontId="13" fillId="7" borderId="9" xfId="2" applyFont="1" applyFill="1" applyBorder="1" applyAlignment="1">
      <alignment vertical="center" wrapText="1"/>
    </xf>
    <xf numFmtId="0" fontId="15" fillId="7" borderId="0" xfId="2" applyFont="1" applyFill="1" applyAlignment="1">
      <alignment horizontal="center" vertical="center" wrapText="1"/>
    </xf>
    <xf numFmtId="0" fontId="13" fillId="7" borderId="0" xfId="2" applyFont="1" applyFill="1" applyAlignment="1">
      <alignment horizontal="center" vertical="center" wrapText="1"/>
    </xf>
    <xf numFmtId="0" fontId="13" fillId="7" borderId="6" xfId="2" applyFont="1" applyFill="1" applyBorder="1" applyAlignment="1">
      <alignment vertical="center" wrapText="1"/>
    </xf>
    <xf numFmtId="0" fontId="9" fillId="7" borderId="6" xfId="2" applyFont="1" applyFill="1" applyBorder="1" applyAlignment="1">
      <alignment vertical="center" wrapText="1"/>
    </xf>
    <xf numFmtId="0" fontId="15" fillId="0" borderId="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 wrapText="1"/>
    </xf>
    <xf numFmtId="0" fontId="13" fillId="7" borderId="3" xfId="2" applyFont="1" applyFill="1" applyBorder="1" applyAlignment="1">
      <alignment vertical="center" wrapText="1"/>
    </xf>
    <xf numFmtId="0" fontId="13" fillId="7" borderId="5" xfId="2" applyFont="1" applyFill="1" applyBorder="1" applyAlignment="1">
      <alignment vertical="center" wrapText="1"/>
    </xf>
    <xf numFmtId="0" fontId="13" fillId="7" borderId="10" xfId="2" applyFont="1" applyFill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10" borderId="6" xfId="2" applyFont="1" applyFill="1" applyBorder="1" applyAlignment="1">
      <alignment horizontal="center" vertical="center"/>
    </xf>
    <xf numFmtId="0" fontId="13" fillId="10" borderId="6" xfId="2" applyFont="1" applyFill="1" applyBorder="1">
      <alignment vertical="center"/>
    </xf>
    <xf numFmtId="0" fontId="9" fillId="10" borderId="6" xfId="2" applyFont="1" applyFill="1" applyBorder="1" applyAlignment="1">
      <alignment vertical="center" wrapText="1"/>
    </xf>
    <xf numFmtId="0" fontId="23" fillId="10" borderId="6" xfId="2" applyFont="1" applyFill="1" applyBorder="1" applyAlignment="1">
      <alignment horizontal="center" vertical="center"/>
    </xf>
    <xf numFmtId="14" fontId="21" fillId="7" borderId="6" xfId="2" applyNumberFormat="1" applyFont="1" applyFill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11" borderId="12" xfId="2" applyFont="1" applyFill="1" applyBorder="1" applyAlignment="1">
      <alignment horizontal="center" vertical="center" wrapText="1"/>
    </xf>
    <xf numFmtId="0" fontId="13" fillId="11" borderId="4" xfId="2" applyFont="1" applyFill="1" applyBorder="1" applyAlignment="1">
      <alignment horizontal="center" vertical="center" wrapText="1"/>
    </xf>
    <xf numFmtId="0" fontId="13" fillId="11" borderId="5" xfId="2" applyFont="1" applyFill="1" applyBorder="1" applyAlignment="1">
      <alignment vertical="center" wrapText="1"/>
    </xf>
    <xf numFmtId="0" fontId="15" fillId="7" borderId="4" xfId="2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 wrapText="1"/>
    </xf>
    <xf numFmtId="0" fontId="20" fillId="7" borderId="6" xfId="2" applyFont="1" applyFill="1" applyBorder="1">
      <alignment vertical="center"/>
    </xf>
    <xf numFmtId="49" fontId="20" fillId="7" borderId="6" xfId="1" applyNumberFormat="1" applyFont="1" applyFill="1" applyBorder="1" applyAlignment="1">
      <alignment horizontal="left" vertical="center"/>
    </xf>
    <xf numFmtId="0" fontId="20" fillId="7" borderId="6" xfId="2" applyFont="1" applyFill="1" applyBorder="1" applyAlignment="1">
      <alignment horizontal="left" vertical="center"/>
    </xf>
    <xf numFmtId="0" fontId="20" fillId="7" borderId="6" xfId="1" applyFont="1" applyFill="1" applyBorder="1">
      <alignment vertical="center"/>
    </xf>
    <xf numFmtId="0" fontId="21" fillId="7" borderId="6" xfId="1" applyFont="1" applyFill="1" applyBorder="1" applyAlignment="1">
      <alignment horizontal="left" vertical="center" wrapText="1" indent="1"/>
    </xf>
    <xf numFmtId="0" fontId="21" fillId="7" borderId="6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14" fillId="7" borderId="7" xfId="1" applyFont="1" applyFill="1" applyBorder="1" applyAlignment="1">
      <alignment horizontal="center" vertical="center"/>
    </xf>
    <xf numFmtId="0" fontId="14" fillId="7" borderId="12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left" vertical="center" wrapText="1" indent="1"/>
    </xf>
    <xf numFmtId="0" fontId="21" fillId="7" borderId="6" xfId="2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 wrapText="1"/>
    </xf>
    <xf numFmtId="0" fontId="13" fillId="2" borderId="6" xfId="2" applyFont="1" applyFill="1" applyBorder="1" applyAlignment="1">
      <alignment horizontal="left" vertical="center"/>
    </xf>
    <xf numFmtId="0" fontId="13" fillId="7" borderId="6" xfId="1" applyFont="1" applyFill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 wrapText="1"/>
    </xf>
    <xf numFmtId="0" fontId="13" fillId="0" borderId="6" xfId="2" applyFont="1" applyBorder="1" applyAlignment="1">
      <alignment horizontal="left" vertical="center"/>
    </xf>
    <xf numFmtId="0" fontId="13" fillId="8" borderId="7" xfId="2" applyFont="1" applyFill="1" applyBorder="1" applyAlignment="1">
      <alignment horizontal="left" vertical="center"/>
    </xf>
    <xf numFmtId="0" fontId="13" fillId="8" borderId="12" xfId="2" applyFont="1" applyFill="1" applyBorder="1" applyAlignment="1">
      <alignment horizontal="left" vertical="center"/>
    </xf>
    <xf numFmtId="0" fontId="13" fillId="8" borderId="8" xfId="2" applyFont="1" applyFill="1" applyBorder="1" applyAlignment="1">
      <alignment horizontal="left" vertical="center"/>
    </xf>
    <xf numFmtId="0" fontId="13" fillId="9" borderId="6" xfId="2" applyFont="1" applyFill="1" applyBorder="1" applyAlignment="1">
      <alignment horizontal="left" vertical="center"/>
    </xf>
    <xf numFmtId="0" fontId="13" fillId="7" borderId="3" xfId="2" applyFont="1" applyFill="1" applyBorder="1" applyAlignment="1">
      <alignment horizontal="center" vertical="center" wrapText="1"/>
    </xf>
    <xf numFmtId="0" fontId="13" fillId="7" borderId="5" xfId="2" applyFont="1" applyFill="1" applyBorder="1" applyAlignment="1">
      <alignment horizontal="center" vertical="center" wrapText="1"/>
    </xf>
    <xf numFmtId="0" fontId="13" fillId="7" borderId="10" xfId="2" applyFont="1" applyFill="1" applyBorder="1" applyAlignment="1">
      <alignment horizontal="center" vertical="center" wrapText="1"/>
    </xf>
    <xf numFmtId="0" fontId="15" fillId="7" borderId="0" xfId="2" applyFont="1" applyFill="1" applyAlignment="1">
      <alignment horizontal="center" vertical="center" wrapText="1"/>
    </xf>
    <xf numFmtId="0" fontId="15" fillId="7" borderId="5" xfId="2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/>
    </xf>
    <xf numFmtId="0" fontId="14" fillId="7" borderId="3" xfId="1" applyFont="1" applyFill="1" applyBorder="1" applyAlignment="1">
      <alignment horizontal="right" vertical="center" wrapText="1"/>
    </xf>
    <xf numFmtId="0" fontId="14" fillId="7" borderId="5" xfId="1" applyFont="1" applyFill="1" applyBorder="1" applyAlignment="1">
      <alignment horizontal="right" vertical="center" wrapText="1"/>
    </xf>
    <xf numFmtId="0" fontId="14" fillId="7" borderId="10" xfId="1" applyFont="1" applyFill="1" applyBorder="1" applyAlignment="1">
      <alignment horizontal="right" vertical="center" wrapText="1"/>
    </xf>
    <xf numFmtId="0" fontId="9" fillId="7" borderId="11" xfId="1" applyFont="1" applyFill="1" applyBorder="1" applyAlignment="1">
      <alignment horizontal="center" vertical="center" wrapText="1"/>
    </xf>
    <xf numFmtId="0" fontId="13" fillId="7" borderId="0" xfId="1" applyFont="1" applyFill="1" applyAlignment="1">
      <alignment horizontal="center" vertical="center" wrapText="1"/>
    </xf>
    <xf numFmtId="0" fontId="15" fillId="7" borderId="0" xfId="1" applyFont="1" applyFill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4" fillId="7" borderId="4" xfId="1" applyFont="1" applyFill="1" applyBorder="1" applyAlignment="1">
      <alignment horizontal="left" vertical="center" wrapText="1"/>
    </xf>
    <xf numFmtId="0" fontId="14" fillId="7" borderId="9" xfId="1" applyFont="1" applyFill="1" applyBorder="1" applyAlignment="1">
      <alignment horizontal="left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2" fillId="7" borderId="0" xfId="1" applyFont="1" applyFill="1" applyAlignment="1">
      <alignment horizontal="center" vertical="center" wrapText="1"/>
    </xf>
    <xf numFmtId="0" fontId="12" fillId="7" borderId="11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center" vertical="center"/>
    </xf>
    <xf numFmtId="0" fontId="13" fillId="7" borderId="15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7" xfId="2" applyFont="1" applyFill="1" applyBorder="1" applyAlignment="1">
      <alignment horizontal="center" vertical="center"/>
    </xf>
    <xf numFmtId="0" fontId="13" fillId="7" borderId="8" xfId="2" applyFont="1" applyFill="1" applyBorder="1" applyAlignment="1">
      <alignment horizontal="center" vertical="center"/>
    </xf>
    <xf numFmtId="0" fontId="13" fillId="10" borderId="6" xfId="2" applyFont="1" applyFill="1" applyBorder="1" applyAlignment="1">
      <alignment horizontal="center" vertical="center"/>
    </xf>
    <xf numFmtId="0" fontId="13" fillId="7" borderId="0" xfId="2" applyFont="1" applyFill="1" applyAlignment="1">
      <alignment horizontal="center" vertical="center" wrapText="1"/>
    </xf>
    <xf numFmtId="0" fontId="13" fillId="7" borderId="14" xfId="2" applyFont="1" applyFill="1" applyBorder="1" applyAlignment="1">
      <alignment horizontal="center" vertical="center"/>
    </xf>
    <xf numFmtId="0" fontId="13" fillId="7" borderId="15" xfId="2" applyFont="1" applyFill="1" applyBorder="1" applyAlignment="1">
      <alignment horizontal="center" vertical="center"/>
    </xf>
    <xf numFmtId="0" fontId="13" fillId="7" borderId="16" xfId="2" applyFont="1" applyFill="1" applyBorder="1" applyAlignment="1">
      <alignment horizontal="center" vertical="center"/>
    </xf>
    <xf numFmtId="0" fontId="13" fillId="7" borderId="1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3" fillId="7" borderId="9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4" xfId="2" applyFont="1" applyBorder="1" applyAlignment="1">
      <alignment horizontal="left" vertical="center" wrapText="1"/>
    </xf>
    <xf numFmtId="0" fontId="14" fillId="0" borderId="9" xfId="2" applyFont="1" applyBorder="1" applyAlignment="1">
      <alignment horizontal="left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right" vertical="center" wrapText="1"/>
    </xf>
    <xf numFmtId="0" fontId="14" fillId="0" borderId="5" xfId="2" applyFont="1" applyBorder="1" applyAlignment="1">
      <alignment horizontal="right" vertical="center" wrapText="1"/>
    </xf>
    <xf numFmtId="0" fontId="14" fillId="0" borderId="10" xfId="2" applyFont="1" applyBorder="1" applyAlignment="1">
      <alignment horizontal="right" vertical="center" wrapText="1"/>
    </xf>
    <xf numFmtId="0" fontId="13" fillId="2" borderId="4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9 4" xfId="3" xr:uid="{6DA56C33-5980-4E56-8B1D-928306E1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12700</xdr:rowOff>
    </xdr:from>
    <xdr:to>
      <xdr:col>11</xdr:col>
      <xdr:colOff>38099</xdr:colOff>
      <xdr:row>34</xdr:row>
      <xdr:rowOff>12700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74F3B3A-42DC-4949-821D-51254544C0D2}"/>
            </a:ext>
          </a:extLst>
        </xdr:cNvPr>
        <xdr:cNvCxnSpPr/>
      </xdr:nvCxnSpPr>
      <xdr:spPr>
        <a:xfrm>
          <a:off x="5473700" y="5816600"/>
          <a:ext cx="10007599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54428</xdr:colOff>
      <xdr:row>91</xdr:row>
      <xdr:rowOff>181429</xdr:rowOff>
    </xdr:from>
    <xdr:to>
      <xdr:col>5</xdr:col>
      <xdr:colOff>1634671</xdr:colOff>
      <xdr:row>113</xdr:row>
      <xdr:rowOff>65313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040AD4-9BBD-6A2E-DDA1-776E5CF30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28" y="9162143"/>
          <a:ext cx="6515100" cy="46736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785988</xdr:colOff>
      <xdr:row>28</xdr:row>
      <xdr:rowOff>18345</xdr:rowOff>
    </xdr:from>
    <xdr:to>
      <xdr:col>2</xdr:col>
      <xdr:colOff>1217788</xdr:colOff>
      <xdr:row>34</xdr:row>
      <xdr:rowOff>55464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5F53C32-F0F8-48CA-307E-1C3E9DEE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988" y="5902678"/>
          <a:ext cx="2012244" cy="1236564"/>
        </a:xfrm>
        <a:prstGeom prst="rect">
          <a:avLst/>
        </a:prstGeom>
      </xdr:spPr>
    </xdr:pic>
    <xdr:clientData/>
  </xdr:twoCellAnchor>
  <xdr:twoCellAnchor editAs="oneCell">
    <xdr:from>
      <xdr:col>5</xdr:col>
      <xdr:colOff>1749777</xdr:colOff>
      <xdr:row>92</xdr:row>
      <xdr:rowOff>141110</xdr:rowOff>
    </xdr:from>
    <xdr:to>
      <xdr:col>9</xdr:col>
      <xdr:colOff>764750</xdr:colOff>
      <xdr:row>111</xdr:row>
      <xdr:rowOff>183443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4778EE0-A90C-F95C-F76A-81821144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6666" y="21900443"/>
          <a:ext cx="6197528" cy="4063999"/>
        </a:xfrm>
        <a:prstGeom prst="rect">
          <a:avLst/>
        </a:prstGeom>
      </xdr:spPr>
    </xdr:pic>
    <xdr:clientData/>
  </xdr:twoCellAnchor>
  <xdr:twoCellAnchor editAs="oneCell">
    <xdr:from>
      <xdr:col>13</xdr:col>
      <xdr:colOff>308870</xdr:colOff>
      <xdr:row>35</xdr:row>
      <xdr:rowOff>16933</xdr:rowOff>
    </xdr:from>
    <xdr:to>
      <xdr:col>13</xdr:col>
      <xdr:colOff>1411112</xdr:colOff>
      <xdr:row>39</xdr:row>
      <xdr:rowOff>9188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EA78898-AD86-C843-86AF-1D2697BD8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52648" y="7326489"/>
          <a:ext cx="1102242" cy="782477"/>
        </a:xfrm>
        <a:prstGeom prst="rect">
          <a:avLst/>
        </a:prstGeom>
      </xdr:spPr>
    </xdr:pic>
    <xdr:clientData/>
  </xdr:twoCellAnchor>
  <xdr:twoCellAnchor>
    <xdr:from>
      <xdr:col>5</xdr:col>
      <xdr:colOff>1419578</xdr:colOff>
      <xdr:row>27</xdr:row>
      <xdr:rowOff>46566</xdr:rowOff>
    </xdr:from>
    <xdr:to>
      <xdr:col>5</xdr:col>
      <xdr:colOff>1902178</xdr:colOff>
      <xdr:row>32</xdr:row>
      <xdr:rowOff>148166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0D40B0F-6448-147D-D4DB-B2D3A001E884}"/>
            </a:ext>
          </a:extLst>
        </xdr:cNvPr>
        <xdr:cNvSpPr/>
      </xdr:nvSpPr>
      <xdr:spPr>
        <a:xfrm>
          <a:off x="6866467" y="5733344"/>
          <a:ext cx="482600" cy="10893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Shrink</a:t>
          </a:r>
          <a:r>
            <a:rPr lang="en-US" altLang="ko-KR" sz="1100" baseline="0">
              <a:solidFill>
                <a:schemeClr val="tx1"/>
              </a:solidFill>
            </a:rPr>
            <a:t> tube</a:t>
          </a:r>
        </a:p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69144</xdr:colOff>
      <xdr:row>27</xdr:row>
      <xdr:rowOff>55033</xdr:rowOff>
    </xdr:from>
    <xdr:to>
      <xdr:col>10</xdr:col>
      <xdr:colOff>551744</xdr:colOff>
      <xdr:row>32</xdr:row>
      <xdr:rowOff>156633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FFF6FA37-BF43-7F4B-9D35-469596766473}"/>
            </a:ext>
          </a:extLst>
        </xdr:cNvPr>
        <xdr:cNvSpPr/>
      </xdr:nvSpPr>
      <xdr:spPr>
        <a:xfrm>
          <a:off x="13573477" y="5741811"/>
          <a:ext cx="482600" cy="10893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Shrink</a:t>
          </a:r>
          <a:r>
            <a:rPr lang="en-US" altLang="ko-KR" sz="1100" baseline="0">
              <a:solidFill>
                <a:schemeClr val="tx1"/>
              </a:solidFill>
            </a:rPr>
            <a:t> tube</a:t>
          </a:r>
        </a:p>
        <a:p>
          <a:pPr algn="ctr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282222</xdr:colOff>
      <xdr:row>93</xdr:row>
      <xdr:rowOff>42334</xdr:rowOff>
    </xdr:from>
    <xdr:to>
      <xdr:col>13</xdr:col>
      <xdr:colOff>324556</xdr:colOff>
      <xdr:row>110</xdr:row>
      <xdr:rowOff>112888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C619602D-8F8D-B308-D6ED-34BD36224172}"/>
            </a:ext>
          </a:extLst>
        </xdr:cNvPr>
        <xdr:cNvGrpSpPr/>
      </xdr:nvGrpSpPr>
      <xdr:grpSpPr>
        <a:xfrm>
          <a:off x="13858084" y="20800265"/>
          <a:ext cx="3808541" cy="3792968"/>
          <a:chOff x="15570199" y="13690602"/>
          <a:chExt cx="2562259" cy="2413000"/>
        </a:xfrm>
      </xdr:grpSpPr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5AF5347A-3F30-A348-A67E-D2E0B4EC94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5400000">
            <a:off x="15644829" y="13615972"/>
            <a:ext cx="2413000" cy="2562259"/>
          </a:xfrm>
          <a:prstGeom prst="rect">
            <a:avLst/>
          </a:prstGeom>
        </xdr:spPr>
      </xdr:pic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A6849CFA-4F66-174F-8EDF-840218D92418}"/>
              </a:ext>
            </a:extLst>
          </xdr:cNvPr>
          <xdr:cNvSpPr/>
        </xdr:nvSpPr>
        <xdr:spPr>
          <a:xfrm rot="16200000">
            <a:off x="16573500" y="13423900"/>
            <a:ext cx="482600" cy="10795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en-US" altLang="ko-KR" sz="1100">
                <a:solidFill>
                  <a:schemeClr val="tx1"/>
                </a:solidFill>
              </a:rPr>
              <a:t>Shrink</a:t>
            </a:r>
            <a:r>
              <a:rPr lang="en-US" altLang="ko-KR" sz="1100" baseline="0">
                <a:solidFill>
                  <a:schemeClr val="tx1"/>
                </a:solidFill>
              </a:rPr>
              <a:t> tube</a:t>
            </a:r>
          </a:p>
          <a:p>
            <a:pPr algn="ctr"/>
            <a:endParaRPr lang="ko-KR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5</xdr:col>
      <xdr:colOff>49389</xdr:colOff>
      <xdr:row>31</xdr:row>
      <xdr:rowOff>193331</xdr:rowOff>
    </xdr:from>
    <xdr:to>
      <xdr:col>5</xdr:col>
      <xdr:colOff>1481667</xdr:colOff>
      <xdr:row>33</xdr:row>
      <xdr:rowOff>84674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7B19418-E111-AEFC-A154-9561F74A02CA}"/>
            </a:ext>
          </a:extLst>
        </xdr:cNvPr>
        <xdr:cNvGrpSpPr/>
      </xdr:nvGrpSpPr>
      <xdr:grpSpPr>
        <a:xfrm>
          <a:off x="5523527" y="7156434"/>
          <a:ext cx="1432278" cy="329274"/>
          <a:chOff x="5460999" y="4437646"/>
          <a:chExt cx="1257300" cy="136655"/>
        </a:xfrm>
      </xdr:grpSpPr>
      <xdr:cxnSp macro="">
        <xdr:nvCxnSpPr>
          <xdr:cNvPr id="18" name="직선 화살표 연결선 17">
            <a:extLst>
              <a:ext uri="{FF2B5EF4-FFF2-40B4-BE49-F238E27FC236}">
                <a16:creationId xmlns:a16="http://schemas.microsoft.com/office/drawing/2014/main" id="{F3239DD4-7DD1-B345-8D89-2BDF028D7D20}"/>
              </a:ext>
            </a:extLst>
          </xdr:cNvPr>
          <xdr:cNvCxnSpPr/>
        </xdr:nvCxnSpPr>
        <xdr:spPr>
          <a:xfrm>
            <a:off x="5460999" y="4556125"/>
            <a:ext cx="1257300" cy="0"/>
          </a:xfrm>
          <a:prstGeom prst="straightConnector1">
            <a:avLst/>
          </a:prstGeom>
          <a:ln w="28575">
            <a:headEnd type="triangle" w="lg" len="lg"/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51E09F0A-C0F4-96A3-83C7-84CE51EA48D4}"/>
              </a:ext>
            </a:extLst>
          </xdr:cNvPr>
          <xdr:cNvSpPr txBox="1"/>
        </xdr:nvSpPr>
        <xdr:spPr>
          <a:xfrm>
            <a:off x="5778813" y="4437646"/>
            <a:ext cx="624466" cy="1366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100"/>
              <a:t>20mm</a:t>
            </a:r>
          </a:p>
        </xdr:txBody>
      </xdr:sp>
    </xdr:grpSp>
    <xdr:clientData/>
  </xdr:twoCellAnchor>
  <xdr:twoCellAnchor>
    <xdr:from>
      <xdr:col>10</xdr:col>
      <xdr:colOff>647700</xdr:colOff>
      <xdr:row>31</xdr:row>
      <xdr:rowOff>197549</xdr:rowOff>
    </xdr:from>
    <xdr:to>
      <xdr:col>10</xdr:col>
      <xdr:colOff>1905000</xdr:colOff>
      <xdr:row>33</xdr:row>
      <xdr:rowOff>66998</xdr:rowOff>
    </xdr:to>
    <xdr:grpSp>
      <xdr:nvGrpSpPr>
        <xdr:cNvPr id="22" name="그룹 21">
          <a:extLst>
            <a:ext uri="{FF2B5EF4-FFF2-40B4-BE49-F238E27FC236}">
              <a16:creationId xmlns:a16="http://schemas.microsoft.com/office/drawing/2014/main" id="{463923FC-8378-3648-8190-25F3713D7245}"/>
            </a:ext>
          </a:extLst>
        </xdr:cNvPr>
        <xdr:cNvGrpSpPr/>
      </xdr:nvGrpSpPr>
      <xdr:grpSpPr>
        <a:xfrm>
          <a:off x="14223562" y="7160652"/>
          <a:ext cx="1257300" cy="307380"/>
          <a:chOff x="5461000" y="4343400"/>
          <a:chExt cx="1257300" cy="246178"/>
        </a:xfrm>
      </xdr:grpSpPr>
      <xdr:cxnSp macro="">
        <xdr:nvCxnSpPr>
          <xdr:cNvPr id="23" name="직선 화살표 연결선 22">
            <a:extLst>
              <a:ext uri="{FF2B5EF4-FFF2-40B4-BE49-F238E27FC236}">
                <a16:creationId xmlns:a16="http://schemas.microsoft.com/office/drawing/2014/main" id="{3C00DFE9-5EB9-751B-BDF1-4DF56AD24AFA}"/>
              </a:ext>
            </a:extLst>
          </xdr:cNvPr>
          <xdr:cNvCxnSpPr/>
        </xdr:nvCxnSpPr>
        <xdr:spPr>
          <a:xfrm>
            <a:off x="5461000" y="4556125"/>
            <a:ext cx="1257300" cy="0"/>
          </a:xfrm>
          <a:prstGeom prst="straightConnector1">
            <a:avLst/>
          </a:prstGeom>
          <a:ln w="28575">
            <a:headEnd type="triangle" w="lg" len="lg"/>
            <a:tailEnd type="triangle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C5B691F-FE68-EB79-624D-BCEFA2BD59E9}"/>
              </a:ext>
            </a:extLst>
          </xdr:cNvPr>
          <xdr:cNvSpPr txBox="1"/>
        </xdr:nvSpPr>
        <xdr:spPr>
          <a:xfrm>
            <a:off x="5791200" y="4343400"/>
            <a:ext cx="624466" cy="2461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/>
              <a:t>100mm</a:t>
            </a:r>
          </a:p>
        </xdr:txBody>
      </xdr:sp>
    </xdr:grpSp>
    <xdr:clientData/>
  </xdr:twoCellAnchor>
  <xdr:twoCellAnchor editAs="oneCell">
    <xdr:from>
      <xdr:col>1</xdr:col>
      <xdr:colOff>1333500</xdr:colOff>
      <xdr:row>34</xdr:row>
      <xdr:rowOff>88900</xdr:rowOff>
    </xdr:from>
    <xdr:to>
      <xdr:col>2</xdr:col>
      <xdr:colOff>1498600</xdr:colOff>
      <xdr:row>40</xdr:row>
      <xdr:rowOff>82306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2B00C3AC-063D-EA40-2339-D9207F2FB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1500" y="5892800"/>
          <a:ext cx="1739900" cy="1238006"/>
        </a:xfrm>
        <a:prstGeom prst="rect">
          <a:avLst/>
        </a:prstGeom>
      </xdr:spPr>
    </xdr:pic>
    <xdr:clientData/>
  </xdr:twoCellAnchor>
  <xdr:twoCellAnchor editAs="oneCell">
    <xdr:from>
      <xdr:col>13</xdr:col>
      <xdr:colOff>142358</xdr:colOff>
      <xdr:row>28</xdr:row>
      <xdr:rowOff>23991</xdr:rowOff>
    </xdr:from>
    <xdr:to>
      <xdr:col>13</xdr:col>
      <xdr:colOff>1272098</xdr:colOff>
      <xdr:row>32</xdr:row>
      <xdr:rowOff>42334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6EEDE69-6A42-422D-1B9C-9724FA9FD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86136" y="5908324"/>
          <a:ext cx="1129740" cy="808566"/>
        </a:xfrm>
        <a:prstGeom prst="rect">
          <a:avLst/>
        </a:prstGeom>
      </xdr:spPr>
    </xdr:pic>
    <xdr:clientData/>
  </xdr:twoCellAnchor>
  <xdr:twoCellAnchor>
    <xdr:from>
      <xdr:col>4</xdr:col>
      <xdr:colOff>409223</xdr:colOff>
      <xdr:row>41</xdr:row>
      <xdr:rowOff>28223</xdr:rowOff>
    </xdr:from>
    <xdr:to>
      <xdr:col>10</xdr:col>
      <xdr:colOff>1933222</xdr:colOff>
      <xdr:row>41</xdr:row>
      <xdr:rowOff>28223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A8D79576-1A45-FA4F-8697-D53EB71AB56F}"/>
            </a:ext>
          </a:extLst>
        </xdr:cNvPr>
        <xdr:cNvCxnSpPr/>
      </xdr:nvCxnSpPr>
      <xdr:spPr>
        <a:xfrm>
          <a:off x="5418667" y="9722556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409223</xdr:colOff>
      <xdr:row>54</xdr:row>
      <xdr:rowOff>28223</xdr:rowOff>
    </xdr:from>
    <xdr:to>
      <xdr:col>10</xdr:col>
      <xdr:colOff>1933222</xdr:colOff>
      <xdr:row>54</xdr:row>
      <xdr:rowOff>28223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FDEA921-1BAE-E543-944D-740D5ADE069D}"/>
            </a:ext>
          </a:extLst>
        </xdr:cNvPr>
        <xdr:cNvCxnSpPr/>
      </xdr:nvCxnSpPr>
      <xdr:spPr>
        <a:xfrm>
          <a:off x="5418667" y="8537223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987777</xdr:colOff>
      <xdr:row>45</xdr:row>
      <xdr:rowOff>28224</xdr:rowOff>
    </xdr:from>
    <xdr:to>
      <xdr:col>2</xdr:col>
      <xdr:colOff>1341592</xdr:colOff>
      <xdr:row>50</xdr:row>
      <xdr:rowOff>141113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18AB412F-0FA2-9D75-FAA1-6F4775ED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5777" y="9369780"/>
          <a:ext cx="1934259" cy="1100666"/>
        </a:xfrm>
        <a:prstGeom prst="rect">
          <a:avLst/>
        </a:prstGeom>
      </xdr:spPr>
    </xdr:pic>
    <xdr:clientData/>
  </xdr:twoCellAnchor>
  <xdr:twoCellAnchor>
    <xdr:from>
      <xdr:col>4</xdr:col>
      <xdr:colOff>409223</xdr:colOff>
      <xdr:row>61</xdr:row>
      <xdr:rowOff>28223</xdr:rowOff>
    </xdr:from>
    <xdr:to>
      <xdr:col>10</xdr:col>
      <xdr:colOff>1933222</xdr:colOff>
      <xdr:row>61</xdr:row>
      <xdr:rowOff>28223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58C5F640-8EC6-AE43-B498-FA5DAC7AF2FD}"/>
            </a:ext>
          </a:extLst>
        </xdr:cNvPr>
        <xdr:cNvCxnSpPr/>
      </xdr:nvCxnSpPr>
      <xdr:spPr>
        <a:xfrm>
          <a:off x="5418667" y="8537223"/>
          <a:ext cx="10018888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338668</xdr:colOff>
      <xdr:row>45</xdr:row>
      <xdr:rowOff>14110</xdr:rowOff>
    </xdr:from>
    <xdr:to>
      <xdr:col>13</xdr:col>
      <xdr:colOff>1471524</xdr:colOff>
      <xdr:row>49</xdr:row>
      <xdr:rowOff>169333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3B3BA10E-91CF-8C08-0CC1-E8AFF2079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82446" y="9355666"/>
          <a:ext cx="1132856" cy="945445"/>
        </a:xfrm>
        <a:prstGeom prst="rect">
          <a:avLst/>
        </a:prstGeom>
      </xdr:spPr>
    </xdr:pic>
    <xdr:clientData/>
  </xdr:twoCellAnchor>
  <xdr:twoCellAnchor editAs="oneCell">
    <xdr:from>
      <xdr:col>13</xdr:col>
      <xdr:colOff>522112</xdr:colOff>
      <xdr:row>55</xdr:row>
      <xdr:rowOff>169334</xdr:rowOff>
    </xdr:from>
    <xdr:to>
      <xdr:col>13</xdr:col>
      <xdr:colOff>1203192</xdr:colOff>
      <xdr:row>59</xdr:row>
      <xdr:rowOff>112889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4B87664B-59D3-D3B8-C654-A7968D54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65890" y="11514667"/>
          <a:ext cx="68108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409222</xdr:colOff>
      <xdr:row>56</xdr:row>
      <xdr:rowOff>14111</xdr:rowOff>
    </xdr:from>
    <xdr:to>
      <xdr:col>2</xdr:col>
      <xdr:colOff>1143000</xdr:colOff>
      <xdr:row>59</xdr:row>
      <xdr:rowOff>139935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3FCF9DAB-0DE2-87DE-E8D4-E6A4823E9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97666" y="11585222"/>
          <a:ext cx="733778" cy="718491"/>
        </a:xfrm>
        <a:prstGeom prst="rect">
          <a:avLst/>
        </a:prstGeom>
      </xdr:spPr>
    </xdr:pic>
    <xdr:clientData/>
  </xdr:twoCellAnchor>
  <xdr:twoCellAnchor>
    <xdr:from>
      <xdr:col>6</xdr:col>
      <xdr:colOff>14112</xdr:colOff>
      <xdr:row>47</xdr:row>
      <xdr:rowOff>127000</xdr:rowOff>
    </xdr:from>
    <xdr:to>
      <xdr:col>9</xdr:col>
      <xdr:colOff>860779</xdr:colOff>
      <xdr:row>47</xdr:row>
      <xdr:rowOff>141111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BB1ADDEB-8A9D-CE4B-BD88-1199B9D38D21}"/>
            </a:ext>
          </a:extLst>
        </xdr:cNvPr>
        <xdr:cNvCxnSpPr/>
      </xdr:nvCxnSpPr>
      <xdr:spPr>
        <a:xfrm flipV="1">
          <a:off x="7422445" y="9863667"/>
          <a:ext cx="6067778" cy="14111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1778000</xdr:colOff>
      <xdr:row>46</xdr:row>
      <xdr:rowOff>70556</xdr:rowOff>
    </xdr:from>
    <xdr:ext cx="677333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346C67-115E-2044-BD17-C8D3EAADF09A}"/>
            </a:ext>
          </a:extLst>
        </xdr:cNvPr>
        <xdr:cNvSpPr txBox="1"/>
      </xdr:nvSpPr>
      <xdr:spPr>
        <a:xfrm>
          <a:off x="10061222" y="9609667"/>
          <a:ext cx="677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250mm</a:t>
          </a:r>
          <a:endParaRPr lang="ko-KR" altLang="en-US" sz="1100"/>
        </a:p>
      </xdr:txBody>
    </xdr:sp>
    <xdr:clientData/>
  </xdr:oneCellAnchor>
  <xdr:twoCellAnchor>
    <xdr:from>
      <xdr:col>5</xdr:col>
      <xdr:colOff>1944511</xdr:colOff>
      <xdr:row>51</xdr:row>
      <xdr:rowOff>124178</xdr:rowOff>
    </xdr:from>
    <xdr:to>
      <xdr:col>9</xdr:col>
      <xdr:colOff>829734</xdr:colOff>
      <xdr:row>51</xdr:row>
      <xdr:rowOff>138289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5CF5127D-7F9A-DE42-BCF3-B82CA0939F00}"/>
            </a:ext>
          </a:extLst>
        </xdr:cNvPr>
        <xdr:cNvCxnSpPr/>
      </xdr:nvCxnSpPr>
      <xdr:spPr>
        <a:xfrm flipV="1">
          <a:off x="7391400" y="10651067"/>
          <a:ext cx="6067778" cy="14111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1775177</xdr:colOff>
      <xdr:row>50</xdr:row>
      <xdr:rowOff>81845</xdr:rowOff>
    </xdr:from>
    <xdr:ext cx="67733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BF38A91-A9FD-4C41-B0BC-7C56E1BA64DE}"/>
            </a:ext>
          </a:extLst>
        </xdr:cNvPr>
        <xdr:cNvSpPr txBox="1"/>
      </xdr:nvSpPr>
      <xdr:spPr>
        <a:xfrm>
          <a:off x="10058399" y="10411178"/>
          <a:ext cx="6773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250mm</a:t>
          </a:r>
          <a:endParaRPr lang="ko-KR" altLang="en-US" sz="1100"/>
        </a:p>
      </xdr:txBody>
    </xdr:sp>
    <xdr:clientData/>
  </xdr:oneCellAnchor>
  <xdr:twoCellAnchor editAs="oneCell">
    <xdr:from>
      <xdr:col>0</xdr:col>
      <xdr:colOff>350345</xdr:colOff>
      <xdr:row>125</xdr:row>
      <xdr:rowOff>95858</xdr:rowOff>
    </xdr:from>
    <xdr:to>
      <xdr:col>7</xdr:col>
      <xdr:colOff>1992967</xdr:colOff>
      <xdr:row>149</xdr:row>
      <xdr:rowOff>187823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EF9BEAC-D23C-CDA1-805D-2680CB375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0345" y="27860686"/>
          <a:ext cx="9963312" cy="5347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9"/>
  <sheetViews>
    <sheetView tabSelected="1" zoomScale="29" zoomScaleNormal="90" zoomScaleSheetLayoutView="55" workbookViewId="0">
      <selection activeCell="AH68" sqref="AH68"/>
    </sheetView>
  </sheetViews>
  <sheetFormatPr baseColWidth="10" defaultColWidth="9.1640625" defaultRowHeight="17" outlineLevelRow="1"/>
  <cols>
    <col min="1" max="1" width="6.6640625" style="2" customWidth="1"/>
    <col min="2" max="2" width="20.6640625" style="17" customWidth="1"/>
    <col min="3" max="3" width="20.6640625" style="3" customWidth="1"/>
    <col min="4" max="4" width="17.6640625" style="3" customWidth="1"/>
    <col min="5" max="5" width="5.6640625" style="3" customWidth="1"/>
    <col min="6" max="6" width="25.6640625" style="3" customWidth="1"/>
    <col min="7" max="7" width="11.5" style="3" customWidth="1"/>
    <col min="8" max="9" width="28.5" style="3" customWidth="1"/>
    <col min="10" max="10" width="11.5" style="3" customWidth="1"/>
    <col min="11" max="11" width="25.6640625" style="3" customWidth="1"/>
    <col min="12" max="12" width="5.6640625" style="4" customWidth="1"/>
    <col min="13" max="13" width="17.6640625" style="4" customWidth="1"/>
    <col min="14" max="15" width="20.6640625" style="4" customWidth="1"/>
    <col min="16" max="16" width="6.6640625" style="2" customWidth="1"/>
    <col min="17" max="16384" width="9.1640625" style="2"/>
  </cols>
  <sheetData>
    <row r="1" spans="1:16" ht="22">
      <c r="A1" s="40"/>
      <c r="B1" s="128" t="s">
        <v>90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"/>
    </row>
    <row r="2" spans="1:16" outlineLevel="1">
      <c r="A2" s="41"/>
      <c r="P2" s="5"/>
    </row>
    <row r="3" spans="1:16" outlineLevel="1">
      <c r="A3" s="41"/>
      <c r="B3" s="42" t="s">
        <v>0</v>
      </c>
      <c r="P3" s="5"/>
    </row>
    <row r="4" spans="1:16" s="6" customFormat="1" ht="27" customHeight="1" outlineLevel="1">
      <c r="A4" s="43"/>
      <c r="B4" s="18" t="s">
        <v>1</v>
      </c>
      <c r="C4" s="34" t="s">
        <v>2</v>
      </c>
      <c r="D4" s="129" t="s">
        <v>3</v>
      </c>
      <c r="E4" s="129"/>
      <c r="F4" s="34" t="s">
        <v>4</v>
      </c>
      <c r="G4" s="129" t="s">
        <v>5</v>
      </c>
      <c r="H4" s="129"/>
      <c r="I4" s="129"/>
      <c r="J4" s="34" t="s">
        <v>6</v>
      </c>
      <c r="K4" s="34" t="s">
        <v>4</v>
      </c>
      <c r="L4" s="129" t="s">
        <v>3</v>
      </c>
      <c r="M4" s="129"/>
      <c r="N4" s="34" t="s">
        <v>2</v>
      </c>
      <c r="O4" s="34" t="s">
        <v>1</v>
      </c>
      <c r="P4" s="7"/>
    </row>
    <row r="5" spans="1:16" ht="16.5" customHeight="1" outlineLevel="1">
      <c r="A5" s="41"/>
      <c r="B5" s="130" t="s">
        <v>46</v>
      </c>
      <c r="C5" s="165" t="s">
        <v>42</v>
      </c>
      <c r="D5" s="132">
        <v>1</v>
      </c>
      <c r="E5" s="132"/>
      <c r="F5" s="67"/>
      <c r="G5" s="131" t="s">
        <v>30</v>
      </c>
      <c r="H5" s="131"/>
      <c r="I5" s="131"/>
      <c r="J5" s="68" t="s">
        <v>86</v>
      </c>
      <c r="K5" s="67" t="s">
        <v>31</v>
      </c>
      <c r="L5" s="132">
        <v>4</v>
      </c>
      <c r="M5" s="132"/>
      <c r="N5" s="130" t="s">
        <v>45</v>
      </c>
      <c r="O5" s="133" t="s">
        <v>93</v>
      </c>
      <c r="P5" s="5"/>
    </row>
    <row r="6" spans="1:16" ht="16.5" customHeight="1" outlineLevel="1">
      <c r="A6" s="41"/>
      <c r="B6" s="130"/>
      <c r="C6" s="166"/>
      <c r="D6" s="132">
        <v>3</v>
      </c>
      <c r="E6" s="132"/>
      <c r="F6" s="65"/>
      <c r="G6" s="135" t="s">
        <v>30</v>
      </c>
      <c r="H6" s="136"/>
      <c r="I6" s="137"/>
      <c r="J6" s="66" t="str">
        <f>J5</f>
        <v>800+350mm</v>
      </c>
      <c r="K6" s="65" t="s">
        <v>32</v>
      </c>
      <c r="L6" s="132">
        <v>3</v>
      </c>
      <c r="M6" s="132"/>
      <c r="N6" s="132"/>
      <c r="O6" s="133"/>
      <c r="P6" s="5"/>
    </row>
    <row r="7" spans="1:16" ht="16.5" customHeight="1" outlineLevel="1">
      <c r="A7" s="41"/>
      <c r="B7" s="130"/>
      <c r="C7" s="166"/>
      <c r="D7" s="132">
        <v>2</v>
      </c>
      <c r="E7" s="132"/>
      <c r="F7" s="112"/>
      <c r="G7" s="134" t="s">
        <v>30</v>
      </c>
      <c r="H7" s="134"/>
      <c r="I7" s="134"/>
      <c r="J7" s="113" t="str">
        <f>J5</f>
        <v>800+350mm</v>
      </c>
      <c r="K7" s="112" t="s">
        <v>33</v>
      </c>
      <c r="L7" s="132">
        <v>2</v>
      </c>
      <c r="M7" s="132"/>
      <c r="N7" s="132"/>
      <c r="O7" s="133"/>
      <c r="P7" s="5"/>
    </row>
    <row r="8" spans="1:16" ht="16.5" customHeight="1" outlineLevel="1">
      <c r="A8" s="41"/>
      <c r="B8" s="130"/>
      <c r="C8" s="167"/>
      <c r="D8" s="132">
        <v>4</v>
      </c>
      <c r="E8" s="132"/>
      <c r="F8" s="69"/>
      <c r="G8" s="138" t="s">
        <v>30</v>
      </c>
      <c r="H8" s="138"/>
      <c r="I8" s="138"/>
      <c r="J8" s="70" t="str">
        <f>J5</f>
        <v>800+350mm</v>
      </c>
      <c r="K8" s="69" t="s">
        <v>34</v>
      </c>
      <c r="L8" s="132">
        <v>1</v>
      </c>
      <c r="M8" s="132"/>
      <c r="N8" s="132"/>
      <c r="O8" s="133"/>
      <c r="P8" s="5"/>
    </row>
    <row r="9" spans="1:16">
      <c r="A9" s="41"/>
      <c r="P9" s="5"/>
    </row>
    <row r="10" spans="1:16" s="76" customFormat="1" ht="16.5" customHeight="1" outlineLevel="1">
      <c r="A10" s="72"/>
      <c r="B10" s="164" t="s">
        <v>47</v>
      </c>
      <c r="C10" s="172" t="s">
        <v>20</v>
      </c>
      <c r="D10" s="144" t="s">
        <v>35</v>
      </c>
      <c r="E10" s="144"/>
      <c r="F10" s="73" t="s">
        <v>40</v>
      </c>
      <c r="G10" s="131" t="s">
        <v>96</v>
      </c>
      <c r="H10" s="131"/>
      <c r="I10" s="131"/>
      <c r="J10" s="74" t="s">
        <v>87</v>
      </c>
      <c r="K10" s="73" t="s">
        <v>99</v>
      </c>
      <c r="L10" s="144">
        <v>5</v>
      </c>
      <c r="M10" s="144"/>
      <c r="N10" s="164" t="s">
        <v>43</v>
      </c>
      <c r="O10" s="133" t="s">
        <v>92</v>
      </c>
      <c r="P10" s="75"/>
    </row>
    <row r="11" spans="1:16" s="76" customFormat="1" ht="16.5" customHeight="1" outlineLevel="1">
      <c r="A11" s="72"/>
      <c r="B11" s="164"/>
      <c r="C11" s="173"/>
      <c r="D11" s="144"/>
      <c r="E11" s="144"/>
      <c r="F11" s="73"/>
      <c r="G11" s="134" t="s">
        <v>20</v>
      </c>
      <c r="H11" s="134"/>
      <c r="I11" s="134"/>
      <c r="J11" s="74" t="s">
        <v>20</v>
      </c>
      <c r="K11" s="73"/>
      <c r="L11" s="144"/>
      <c r="M11" s="144"/>
      <c r="N11" s="144"/>
      <c r="O11" s="133"/>
      <c r="P11" s="75"/>
    </row>
    <row r="12" spans="1:16" s="76" customFormat="1" ht="16.5" customHeight="1" outlineLevel="1">
      <c r="A12" s="72"/>
      <c r="B12" s="164"/>
      <c r="C12" s="174"/>
      <c r="D12" s="144" t="s">
        <v>36</v>
      </c>
      <c r="E12" s="144"/>
      <c r="F12" s="73" t="s">
        <v>41</v>
      </c>
      <c r="G12" s="131" t="s">
        <v>96</v>
      </c>
      <c r="H12" s="131"/>
      <c r="I12" s="131"/>
      <c r="J12" s="74" t="str">
        <f>J10</f>
        <v>800+150mm</v>
      </c>
      <c r="K12" s="73" t="s">
        <v>39</v>
      </c>
      <c r="L12" s="144">
        <v>3</v>
      </c>
      <c r="M12" s="144"/>
      <c r="N12" s="144"/>
      <c r="O12" s="133"/>
      <c r="P12" s="75"/>
    </row>
    <row r="13" spans="1:16">
      <c r="A13" s="41"/>
      <c r="P13" s="5"/>
    </row>
    <row r="14" spans="1:16" s="76" customFormat="1" ht="16.5" customHeight="1" outlineLevel="1">
      <c r="A14" s="72"/>
      <c r="B14" s="164" t="s">
        <v>91</v>
      </c>
      <c r="C14" s="164" t="s">
        <v>43</v>
      </c>
      <c r="D14" s="144">
        <v>1</v>
      </c>
      <c r="E14" s="144"/>
      <c r="F14" s="96" t="s">
        <v>64</v>
      </c>
      <c r="G14" s="134" t="s">
        <v>38</v>
      </c>
      <c r="H14" s="134"/>
      <c r="I14" s="134"/>
      <c r="J14" s="74" t="s">
        <v>89</v>
      </c>
      <c r="K14" s="96" t="s">
        <v>64</v>
      </c>
      <c r="L14" s="168" t="s">
        <v>58</v>
      </c>
      <c r="M14" s="169"/>
      <c r="N14" s="92"/>
      <c r="O14" s="93"/>
      <c r="P14" s="75"/>
    </row>
    <row r="15" spans="1:16" s="76" customFormat="1" ht="16.5" customHeight="1" outlineLevel="1">
      <c r="A15" s="72"/>
      <c r="B15" s="164"/>
      <c r="C15" s="164"/>
      <c r="D15" s="144">
        <v>2</v>
      </c>
      <c r="E15" s="144"/>
      <c r="F15" s="96" t="s">
        <v>65</v>
      </c>
      <c r="G15" s="134" t="s">
        <v>38</v>
      </c>
      <c r="H15" s="134"/>
      <c r="I15" s="134"/>
      <c r="J15" s="74" t="str">
        <f>J14</f>
        <v>350mm</v>
      </c>
      <c r="K15" s="96" t="s">
        <v>65</v>
      </c>
      <c r="L15" s="168" t="s">
        <v>59</v>
      </c>
      <c r="M15" s="169"/>
      <c r="N15" s="92"/>
      <c r="O15" s="93"/>
      <c r="P15" s="75"/>
    </row>
    <row r="16" spans="1:16" s="76" customFormat="1" ht="16.5" customHeight="1" outlineLevel="1">
      <c r="A16" s="72"/>
      <c r="B16" s="164"/>
      <c r="C16" s="164"/>
      <c r="D16" s="144">
        <v>3</v>
      </c>
      <c r="E16" s="144"/>
      <c r="F16" s="96" t="s">
        <v>66</v>
      </c>
      <c r="G16" s="134" t="s">
        <v>38</v>
      </c>
      <c r="H16" s="134"/>
      <c r="I16" s="134"/>
      <c r="J16" s="74" t="str">
        <f>J14</f>
        <v>350mm</v>
      </c>
      <c r="K16" s="96" t="s">
        <v>66</v>
      </c>
      <c r="L16" s="168" t="s">
        <v>60</v>
      </c>
      <c r="M16" s="169"/>
      <c r="N16" s="92"/>
      <c r="O16" s="93"/>
      <c r="P16" s="75"/>
    </row>
    <row r="17" spans="1:16" s="76" customFormat="1" ht="16.5" customHeight="1" outlineLevel="1">
      <c r="A17" s="72"/>
      <c r="B17" s="164"/>
      <c r="C17" s="164"/>
      <c r="D17" s="144">
        <v>4</v>
      </c>
      <c r="E17" s="144"/>
      <c r="F17" s="96" t="s">
        <v>67</v>
      </c>
      <c r="G17" s="134" t="s">
        <v>38</v>
      </c>
      <c r="H17" s="134"/>
      <c r="I17" s="134"/>
      <c r="J17" s="107" t="s">
        <v>88</v>
      </c>
      <c r="K17" s="102" t="s">
        <v>67</v>
      </c>
      <c r="L17" s="170">
        <v>2</v>
      </c>
      <c r="M17" s="170"/>
      <c r="N17" s="103" t="s">
        <v>63</v>
      </c>
      <c r="O17" s="104" t="s">
        <v>62</v>
      </c>
      <c r="P17" s="75"/>
    </row>
    <row r="18" spans="1:16" s="76" customFormat="1" ht="16.5" customHeight="1" outlineLevel="1">
      <c r="A18" s="72"/>
      <c r="B18" s="164"/>
      <c r="C18" s="164"/>
      <c r="D18" s="144">
        <v>5</v>
      </c>
      <c r="E18" s="144"/>
      <c r="F18" s="94" t="s">
        <v>68</v>
      </c>
      <c r="G18" s="134" t="s">
        <v>38</v>
      </c>
      <c r="H18" s="134"/>
      <c r="I18" s="134"/>
      <c r="J18" s="74" t="str">
        <f>J14</f>
        <v>350mm</v>
      </c>
      <c r="K18" s="94" t="s">
        <v>68</v>
      </c>
      <c r="L18" s="144" t="s">
        <v>58</v>
      </c>
      <c r="M18" s="144"/>
      <c r="N18" s="92"/>
      <c r="O18" s="93"/>
      <c r="P18" s="75"/>
    </row>
    <row r="19" spans="1:16" s="76" customFormat="1" ht="16.5" customHeight="1" outlineLevel="1">
      <c r="A19" s="72"/>
      <c r="B19" s="164"/>
      <c r="C19" s="164"/>
      <c r="D19" s="144">
        <v>6</v>
      </c>
      <c r="E19" s="144"/>
      <c r="F19" s="95" t="s">
        <v>69</v>
      </c>
      <c r="G19" s="134" t="s">
        <v>38</v>
      </c>
      <c r="H19" s="134"/>
      <c r="I19" s="134"/>
      <c r="J19" s="74" t="str">
        <f>J14</f>
        <v>350mm</v>
      </c>
      <c r="K19" s="95" t="s">
        <v>69</v>
      </c>
      <c r="L19" s="144" t="s">
        <v>59</v>
      </c>
      <c r="M19" s="144"/>
      <c r="N19" s="92"/>
      <c r="O19" s="93"/>
      <c r="P19" s="75"/>
    </row>
    <row r="20" spans="1:16" s="76" customFormat="1" ht="16.5" customHeight="1" outlineLevel="1">
      <c r="A20" s="72"/>
      <c r="B20" s="164"/>
      <c r="C20" s="164"/>
      <c r="D20" s="144">
        <v>7</v>
      </c>
      <c r="E20" s="144"/>
      <c r="F20" s="95" t="s">
        <v>70</v>
      </c>
      <c r="G20" s="134" t="s">
        <v>38</v>
      </c>
      <c r="H20" s="134"/>
      <c r="I20" s="134"/>
      <c r="J20" s="74" t="str">
        <f>J14</f>
        <v>350mm</v>
      </c>
      <c r="K20" s="95" t="s">
        <v>70</v>
      </c>
      <c r="L20" s="144" t="s">
        <v>60</v>
      </c>
      <c r="M20" s="144"/>
      <c r="N20" s="92"/>
      <c r="O20" s="93"/>
      <c r="P20" s="75"/>
    </row>
    <row r="21" spans="1:16" s="76" customFormat="1" ht="16.5" customHeight="1" outlineLevel="1">
      <c r="A21" s="72"/>
      <c r="B21" s="164"/>
      <c r="C21" s="164"/>
      <c r="D21" s="144">
        <v>8</v>
      </c>
      <c r="E21" s="144"/>
      <c r="F21" s="95" t="s">
        <v>71</v>
      </c>
      <c r="G21" s="134" t="s">
        <v>38</v>
      </c>
      <c r="H21" s="134"/>
      <c r="I21" s="134"/>
      <c r="J21" s="107" t="s">
        <v>88</v>
      </c>
      <c r="K21" s="105" t="s">
        <v>71</v>
      </c>
      <c r="L21" s="170">
        <v>1</v>
      </c>
      <c r="M21" s="170"/>
      <c r="N21" s="103" t="s">
        <v>63</v>
      </c>
      <c r="O21" s="104" t="s">
        <v>62</v>
      </c>
      <c r="P21" s="75"/>
    </row>
    <row r="22" spans="1:16">
      <c r="A22" s="41"/>
      <c r="P22" s="5"/>
    </row>
    <row r="23" spans="1:16" s="76" customFormat="1" ht="16.5" customHeight="1" outlineLevel="1">
      <c r="A23" s="72"/>
      <c r="B23" s="164" t="s">
        <v>94</v>
      </c>
      <c r="C23" s="164" t="s">
        <v>44</v>
      </c>
      <c r="D23" s="144">
        <v>1</v>
      </c>
      <c r="E23" s="144"/>
      <c r="F23" s="73" t="s">
        <v>72</v>
      </c>
      <c r="G23" s="134" t="s">
        <v>38</v>
      </c>
      <c r="H23" s="134"/>
      <c r="I23" s="134"/>
      <c r="J23" s="74" t="s">
        <v>88</v>
      </c>
      <c r="K23" s="73" t="s">
        <v>72</v>
      </c>
      <c r="L23" s="144">
        <v>1</v>
      </c>
      <c r="M23" s="144"/>
      <c r="N23" s="164" t="s">
        <v>74</v>
      </c>
      <c r="O23" s="164" t="s">
        <v>95</v>
      </c>
      <c r="P23" s="75"/>
    </row>
    <row r="24" spans="1:16" s="76" customFormat="1" ht="16.5" customHeight="1" outlineLevel="1">
      <c r="A24" s="72"/>
      <c r="B24" s="164"/>
      <c r="C24" s="164"/>
      <c r="D24" s="144">
        <v>2</v>
      </c>
      <c r="E24" s="144"/>
      <c r="F24" s="73" t="s">
        <v>73</v>
      </c>
      <c r="G24" s="134" t="s">
        <v>38</v>
      </c>
      <c r="H24" s="134"/>
      <c r="I24" s="134"/>
      <c r="J24" s="74" t="str">
        <f>J23</f>
        <v>250mm</v>
      </c>
      <c r="K24" s="73" t="s">
        <v>73</v>
      </c>
      <c r="L24" s="144">
        <v>2</v>
      </c>
      <c r="M24" s="144"/>
      <c r="N24" s="164"/>
      <c r="O24" s="164"/>
      <c r="P24" s="75"/>
    </row>
    <row r="25" spans="1:16">
      <c r="A25" s="41"/>
      <c r="P25" s="5"/>
    </row>
    <row r="26" spans="1:16">
      <c r="A26" s="41"/>
      <c r="P26" s="5"/>
    </row>
    <row r="27" spans="1:16" s="8" customFormat="1" ht="18" thickBot="1">
      <c r="A27" s="44"/>
      <c r="B27" s="45" t="s">
        <v>7</v>
      </c>
      <c r="C27" s="3"/>
      <c r="D27" s="3"/>
      <c r="E27" s="3"/>
      <c r="F27" s="3"/>
      <c r="G27" s="148"/>
      <c r="H27" s="148"/>
      <c r="I27" s="148"/>
      <c r="J27" s="148"/>
      <c r="K27" s="3"/>
      <c r="L27" s="4"/>
      <c r="M27" s="4"/>
      <c r="N27" s="4"/>
      <c r="O27" s="4"/>
      <c r="P27" s="9"/>
    </row>
    <row r="28" spans="1:16" s="8" customFormat="1" ht="16.5" customHeight="1">
      <c r="A28" s="41"/>
      <c r="B28" s="17"/>
      <c r="C28" s="3"/>
      <c r="D28" s="152" t="str">
        <f>B5</f>
        <v>HARTING(통신)
21 03 8822405</v>
      </c>
      <c r="E28" s="36"/>
      <c r="F28" s="10"/>
      <c r="G28" s="155"/>
      <c r="H28" s="158" t="s">
        <v>37</v>
      </c>
      <c r="I28" s="158"/>
      <c r="J28" s="145"/>
      <c r="K28" s="23"/>
      <c r="L28" s="11"/>
      <c r="M28" s="161" t="str">
        <f>O5</f>
        <v>Main-PCB(J19)
MOLEX
35155-0400</v>
      </c>
      <c r="N28" s="4"/>
      <c r="O28" s="4"/>
      <c r="P28" s="9"/>
    </row>
    <row r="29" spans="1:16" s="8" customFormat="1" ht="16.5" customHeight="1">
      <c r="A29" s="41"/>
      <c r="B29" s="17"/>
      <c r="C29" s="3"/>
      <c r="D29" s="153"/>
      <c r="E29" s="37">
        <v>1</v>
      </c>
      <c r="F29" s="31">
        <f>F5</f>
        <v>0</v>
      </c>
      <c r="G29" s="156"/>
      <c r="H29" s="159"/>
      <c r="I29" s="159"/>
      <c r="J29" s="146"/>
      <c r="K29" s="115" t="str">
        <f>K5</f>
        <v>4 / TX+</v>
      </c>
      <c r="L29" s="39">
        <v>4</v>
      </c>
      <c r="M29" s="162"/>
      <c r="N29" s="4"/>
      <c r="O29" s="4"/>
      <c r="P29" s="9"/>
    </row>
    <row r="30" spans="1:16" s="8" customFormat="1" ht="16.5" customHeight="1">
      <c r="A30" s="41"/>
      <c r="B30" s="150"/>
      <c r="C30" s="151"/>
      <c r="D30" s="153"/>
      <c r="E30" s="37">
        <v>3</v>
      </c>
      <c r="F30" s="32">
        <f t="shared" ref="F30:F32" si="0">F6</f>
        <v>0</v>
      </c>
      <c r="G30" s="156"/>
      <c r="H30" s="159"/>
      <c r="I30" s="159"/>
      <c r="J30" s="146"/>
      <c r="K30" s="32" t="str">
        <f t="shared" ref="K30:K32" si="1">K6</f>
        <v>3 / TX-</v>
      </c>
      <c r="L30" s="39">
        <v>3</v>
      </c>
      <c r="M30" s="162"/>
      <c r="N30" s="4"/>
      <c r="O30" s="4"/>
      <c r="P30" s="9"/>
    </row>
    <row r="31" spans="1:16" s="8" customFormat="1" ht="16.5" customHeight="1">
      <c r="A31" s="41"/>
      <c r="B31" s="150"/>
      <c r="C31" s="151"/>
      <c r="D31" s="153"/>
      <c r="E31" s="37">
        <v>2</v>
      </c>
      <c r="F31" s="114">
        <f t="shared" si="0"/>
        <v>0</v>
      </c>
      <c r="G31" s="156"/>
      <c r="H31" s="159"/>
      <c r="I31" s="159"/>
      <c r="J31" s="146"/>
      <c r="K31" s="114" t="str">
        <f t="shared" si="1"/>
        <v>2 / RX+</v>
      </c>
      <c r="L31" s="39">
        <v>2</v>
      </c>
      <c r="M31" s="162"/>
      <c r="N31" s="4"/>
      <c r="O31" s="4"/>
      <c r="P31" s="9"/>
    </row>
    <row r="32" spans="1:16" s="8" customFormat="1" ht="16.5" customHeight="1">
      <c r="A32" s="41"/>
      <c r="B32" s="17"/>
      <c r="C32" s="3"/>
      <c r="D32" s="153"/>
      <c r="E32" s="37">
        <v>4</v>
      </c>
      <c r="F32" s="71">
        <f t="shared" si="0"/>
        <v>0</v>
      </c>
      <c r="G32" s="156"/>
      <c r="H32" s="159"/>
      <c r="I32" s="159"/>
      <c r="J32" s="146"/>
      <c r="K32" s="71" t="str">
        <f t="shared" si="1"/>
        <v>1 / RX-</v>
      </c>
      <c r="L32" s="39">
        <v>1</v>
      </c>
      <c r="M32" s="162"/>
      <c r="N32" s="4"/>
      <c r="O32" s="4"/>
      <c r="P32" s="9"/>
    </row>
    <row r="33" spans="1:16" s="8" customFormat="1" ht="16.5" customHeight="1" thickBot="1">
      <c r="A33" s="41"/>
      <c r="B33" s="17"/>
      <c r="C33" s="3"/>
      <c r="D33" s="154"/>
      <c r="E33" s="38"/>
      <c r="F33" s="17"/>
      <c r="G33" s="157"/>
      <c r="H33" s="160"/>
      <c r="I33" s="160"/>
      <c r="J33" s="147"/>
      <c r="K33" s="17"/>
      <c r="L33" s="12"/>
      <c r="M33" s="163"/>
      <c r="N33" s="4"/>
      <c r="O33" s="4"/>
      <c r="P33" s="9"/>
    </row>
    <row r="34" spans="1:16">
      <c r="A34" s="41"/>
      <c r="F34" s="149" t="str">
        <f>J5</f>
        <v>800+350mm</v>
      </c>
      <c r="G34" s="149"/>
      <c r="H34" s="149"/>
      <c r="I34" s="149"/>
      <c r="J34" s="149"/>
      <c r="K34" s="149"/>
      <c r="P34" s="5"/>
    </row>
    <row r="35" spans="1:16" ht="18" thickBot="1">
      <c r="A35" s="41"/>
      <c r="P35" s="5"/>
    </row>
    <row r="36" spans="1:16" s="25" customFormat="1" ht="16.5" customHeight="1">
      <c r="A36" s="72"/>
      <c r="B36" s="77"/>
      <c r="C36" s="78"/>
      <c r="D36" s="175" t="str">
        <f>B10</f>
        <v>WAGO(전원)
770-213</v>
      </c>
      <c r="E36" s="79"/>
      <c r="F36" s="80"/>
      <c r="G36" s="178"/>
      <c r="H36" s="181" t="s">
        <v>37</v>
      </c>
      <c r="I36" s="181"/>
      <c r="J36" s="184"/>
      <c r="K36" s="81"/>
      <c r="L36" s="82"/>
      <c r="M36" s="139" t="str">
        <f>O10</f>
        <v>POWER-PCB(CON1)
YEONHO
YH396-05V</v>
      </c>
      <c r="N36" s="83"/>
      <c r="O36" s="83"/>
      <c r="P36" s="24"/>
    </row>
    <row r="37" spans="1:16" s="25" customFormat="1" ht="16.5" customHeight="1">
      <c r="A37" s="72"/>
      <c r="B37" s="77"/>
      <c r="C37" s="78"/>
      <c r="D37" s="176"/>
      <c r="E37" s="85" t="s">
        <v>35</v>
      </c>
      <c r="F37" s="86" t="str">
        <f>F10</f>
        <v xml:space="preserve">L/DC 110V </v>
      </c>
      <c r="G37" s="179"/>
      <c r="H37" s="182"/>
      <c r="I37" s="182"/>
      <c r="J37" s="185"/>
      <c r="K37" s="97" t="str">
        <f>K10</f>
        <v>5 / DC 110V</v>
      </c>
      <c r="L37" s="111">
        <v>5</v>
      </c>
      <c r="M37" s="140"/>
      <c r="N37" s="83"/>
      <c r="O37" s="83"/>
      <c r="P37" s="24"/>
    </row>
    <row r="38" spans="1:16" s="25" customFormat="1" ht="16.5" customHeight="1">
      <c r="A38" s="72"/>
      <c r="B38" s="142"/>
      <c r="C38" s="143"/>
      <c r="D38" s="176"/>
      <c r="E38" s="85"/>
      <c r="F38" s="86"/>
      <c r="G38" s="179"/>
      <c r="H38" s="182"/>
      <c r="I38" s="182"/>
      <c r="J38" s="185"/>
      <c r="K38" s="86"/>
      <c r="L38" s="84"/>
      <c r="M38" s="140"/>
      <c r="N38" s="83"/>
      <c r="O38" s="83"/>
      <c r="P38" s="24"/>
    </row>
    <row r="39" spans="1:16" s="25" customFormat="1" ht="16.5" customHeight="1">
      <c r="A39" s="72"/>
      <c r="B39" s="142"/>
      <c r="C39" s="143"/>
      <c r="D39" s="176"/>
      <c r="E39" s="85" t="s">
        <v>36</v>
      </c>
      <c r="F39" s="86" t="str">
        <f>F12</f>
        <v xml:space="preserve">N/DC GND </v>
      </c>
      <c r="G39" s="179"/>
      <c r="H39" s="182"/>
      <c r="I39" s="182"/>
      <c r="J39" s="185"/>
      <c r="K39" s="86" t="str">
        <f>K12</f>
        <v>3 / DC GND</v>
      </c>
      <c r="L39" s="84">
        <v>3</v>
      </c>
      <c r="M39" s="140"/>
      <c r="N39" s="83"/>
      <c r="O39" s="83"/>
      <c r="P39" s="24"/>
    </row>
    <row r="40" spans="1:16" s="25" customFormat="1" ht="16.5" customHeight="1" thickBot="1">
      <c r="A40" s="72"/>
      <c r="B40" s="77"/>
      <c r="C40" s="78"/>
      <c r="D40" s="177"/>
      <c r="E40" s="87"/>
      <c r="F40" s="88"/>
      <c r="G40" s="180"/>
      <c r="H40" s="183"/>
      <c r="I40" s="183"/>
      <c r="J40" s="186"/>
      <c r="K40" s="88"/>
      <c r="L40" s="89"/>
      <c r="M40" s="141"/>
      <c r="N40" s="83"/>
      <c r="O40" s="83"/>
      <c r="P40" s="24"/>
    </row>
    <row r="41" spans="1:16" s="76" customFormat="1">
      <c r="A41" s="72"/>
      <c r="B41" s="77"/>
      <c r="C41" s="78"/>
      <c r="D41" s="78"/>
      <c r="E41" s="78"/>
      <c r="F41" s="171" t="str">
        <f>J10</f>
        <v>800+150mm</v>
      </c>
      <c r="G41" s="171"/>
      <c r="H41" s="171"/>
      <c r="I41" s="171"/>
      <c r="J41" s="171"/>
      <c r="K41" s="171"/>
      <c r="L41" s="83"/>
      <c r="M41" s="83"/>
      <c r="N41" s="83"/>
      <c r="O41" s="83"/>
      <c r="P41" s="75"/>
    </row>
    <row r="42" spans="1:16" s="76" customFormat="1">
      <c r="A42" s="72"/>
      <c r="B42" s="77"/>
      <c r="C42" s="78"/>
      <c r="D42" s="78"/>
      <c r="E42" s="78"/>
      <c r="F42" s="91"/>
      <c r="G42" s="91"/>
      <c r="H42" s="91"/>
      <c r="I42" s="91"/>
      <c r="J42" s="91"/>
      <c r="K42" s="91"/>
      <c r="L42" s="83"/>
      <c r="M42" s="83"/>
      <c r="N42" s="83"/>
      <c r="O42" s="83"/>
      <c r="P42" s="75"/>
    </row>
    <row r="43" spans="1:16" s="76" customFormat="1" ht="18" thickBot="1">
      <c r="A43" s="72"/>
      <c r="B43" s="77"/>
      <c r="C43" s="78"/>
      <c r="D43" s="78"/>
      <c r="E43" s="78"/>
      <c r="F43" s="91"/>
      <c r="G43" s="91"/>
      <c r="H43" s="91"/>
      <c r="I43" s="91"/>
      <c r="J43" s="91"/>
      <c r="K43" s="91"/>
      <c r="L43" s="83"/>
      <c r="M43" s="83"/>
      <c r="N43" s="83"/>
      <c r="O43" s="83"/>
      <c r="P43" s="75"/>
    </row>
    <row r="44" spans="1:16" s="25" customFormat="1" ht="16.5" customHeight="1">
      <c r="A44" s="72"/>
      <c r="B44" s="77"/>
      <c r="C44" s="78"/>
      <c r="D44" s="175" t="str">
        <f>B14</f>
        <v>POWER-PCB(CON3)
YHEOHO
YH396-08V</v>
      </c>
      <c r="E44" s="79"/>
      <c r="F44" s="80"/>
      <c r="G44" s="178"/>
      <c r="H44" s="181"/>
      <c r="I44" s="181"/>
      <c r="J44" s="184"/>
      <c r="K44" s="81"/>
      <c r="L44" s="82"/>
      <c r="M44" s="98"/>
      <c r="N44" s="83"/>
      <c r="O44" s="83"/>
      <c r="P44" s="24"/>
    </row>
    <row r="45" spans="1:16" s="25" customFormat="1" ht="16.5" customHeight="1">
      <c r="A45" s="72"/>
      <c r="B45" s="77"/>
      <c r="C45" s="78"/>
      <c r="D45" s="176"/>
      <c r="E45" s="85">
        <v>1</v>
      </c>
      <c r="F45" s="86" t="str">
        <f>F14</f>
        <v>1 / 5V-</v>
      </c>
      <c r="G45" s="179"/>
      <c r="H45" s="182"/>
      <c r="I45" s="182"/>
      <c r="J45" s="185"/>
      <c r="K45" s="86" t="s">
        <v>78</v>
      </c>
      <c r="L45" s="187" t="s">
        <v>76</v>
      </c>
      <c r="M45" s="99" t="s">
        <v>83</v>
      </c>
      <c r="N45" s="83"/>
      <c r="O45" s="83"/>
      <c r="P45" s="24"/>
    </row>
    <row r="46" spans="1:16" s="25" customFormat="1" ht="16.5" customHeight="1">
      <c r="A46" s="72"/>
      <c r="B46" s="142"/>
      <c r="C46" s="143"/>
      <c r="D46" s="176"/>
      <c r="E46" s="85">
        <v>2</v>
      </c>
      <c r="F46" s="86" t="str">
        <f t="shared" ref="F46:F52" si="2">F15</f>
        <v>2 /  5V-</v>
      </c>
      <c r="G46" s="179"/>
      <c r="H46" s="182"/>
      <c r="I46" s="182"/>
      <c r="J46" s="185"/>
      <c r="K46" s="86" t="s">
        <v>78</v>
      </c>
      <c r="L46" s="187"/>
      <c r="M46" s="99" t="s">
        <v>84</v>
      </c>
      <c r="N46" s="83"/>
      <c r="O46" s="83"/>
      <c r="P46" s="24"/>
    </row>
    <row r="47" spans="1:16" s="25" customFormat="1" ht="16.5" customHeight="1">
      <c r="A47" s="72"/>
      <c r="B47" s="142"/>
      <c r="C47" s="143"/>
      <c r="D47" s="176"/>
      <c r="E47" s="85">
        <v>3</v>
      </c>
      <c r="F47" s="86" t="str">
        <f t="shared" si="2"/>
        <v>3 / 5V-</v>
      </c>
      <c r="G47" s="179"/>
      <c r="H47" s="182"/>
      <c r="I47" s="182"/>
      <c r="J47" s="185"/>
      <c r="K47" s="86" t="s">
        <v>78</v>
      </c>
      <c r="L47" s="187"/>
      <c r="M47" s="99" t="s">
        <v>85</v>
      </c>
      <c r="N47" s="83"/>
      <c r="O47" s="83"/>
      <c r="P47" s="24"/>
    </row>
    <row r="48" spans="1:16" s="25" customFormat="1" ht="16.5" customHeight="1">
      <c r="A48" s="72"/>
      <c r="B48" s="142"/>
      <c r="C48" s="143"/>
      <c r="D48" s="176"/>
      <c r="E48" s="85">
        <v>4</v>
      </c>
      <c r="F48" s="86" t="str">
        <f t="shared" si="2"/>
        <v>4 / 5V-</v>
      </c>
      <c r="G48" s="179"/>
      <c r="H48" s="182"/>
      <c r="I48" s="182"/>
      <c r="J48" s="185"/>
      <c r="K48" s="108" t="s">
        <v>79</v>
      </c>
      <c r="L48" s="109">
        <v>2</v>
      </c>
      <c r="M48" s="110" t="s">
        <v>61</v>
      </c>
      <c r="N48" s="83"/>
      <c r="O48" s="83"/>
      <c r="P48" s="24"/>
    </row>
    <row r="49" spans="1:16" s="25" customFormat="1" ht="16.5" customHeight="1">
      <c r="A49" s="72"/>
      <c r="B49" s="142"/>
      <c r="C49" s="143"/>
      <c r="D49" s="176"/>
      <c r="E49" s="85">
        <v>5</v>
      </c>
      <c r="F49" s="97" t="str">
        <f t="shared" si="2"/>
        <v>5 / 5V+</v>
      </c>
      <c r="G49" s="179"/>
      <c r="H49" s="182"/>
      <c r="I49" s="182"/>
      <c r="J49" s="185"/>
      <c r="K49" s="101" t="s">
        <v>77</v>
      </c>
      <c r="L49" s="187" t="s">
        <v>75</v>
      </c>
      <c r="M49" s="99" t="s">
        <v>83</v>
      </c>
      <c r="N49" s="83"/>
      <c r="O49" s="83"/>
      <c r="P49" s="24"/>
    </row>
    <row r="50" spans="1:16" s="25" customFormat="1" ht="16.5" customHeight="1">
      <c r="A50" s="72"/>
      <c r="B50" s="77"/>
      <c r="C50" s="78"/>
      <c r="D50" s="176"/>
      <c r="E50" s="85">
        <v>6</v>
      </c>
      <c r="F50" s="97" t="str">
        <f t="shared" si="2"/>
        <v>6 / 5V+</v>
      </c>
      <c r="G50" s="179"/>
      <c r="H50" s="182"/>
      <c r="I50" s="182"/>
      <c r="J50" s="185"/>
      <c r="K50" s="101" t="s">
        <v>77</v>
      </c>
      <c r="L50" s="187"/>
      <c r="M50" s="99" t="s">
        <v>84</v>
      </c>
      <c r="N50" s="83"/>
      <c r="O50" s="83"/>
      <c r="P50" s="24"/>
    </row>
    <row r="51" spans="1:16" s="25" customFormat="1" ht="16.5" customHeight="1">
      <c r="A51" s="72"/>
      <c r="B51" s="90"/>
      <c r="C51" s="90"/>
      <c r="D51" s="176"/>
      <c r="E51" s="85">
        <v>7</v>
      </c>
      <c r="F51" s="97" t="str">
        <f t="shared" si="2"/>
        <v>7 / 5V+</v>
      </c>
      <c r="G51" s="179"/>
      <c r="H51" s="182"/>
      <c r="I51" s="182"/>
      <c r="J51" s="185"/>
      <c r="K51" s="101" t="s">
        <v>77</v>
      </c>
      <c r="L51" s="187"/>
      <c r="M51" s="99" t="s">
        <v>85</v>
      </c>
      <c r="N51" s="83"/>
      <c r="O51" s="83"/>
      <c r="P51" s="24"/>
    </row>
    <row r="52" spans="1:16" s="25" customFormat="1" ht="16.5" customHeight="1">
      <c r="A52" s="72"/>
      <c r="B52" s="90"/>
      <c r="C52" s="90"/>
      <c r="D52" s="176"/>
      <c r="E52" s="85">
        <v>8</v>
      </c>
      <c r="F52" s="97" t="str">
        <f t="shared" si="2"/>
        <v>8 / 5V+</v>
      </c>
      <c r="G52" s="179"/>
      <c r="H52" s="182"/>
      <c r="I52" s="182"/>
      <c r="J52" s="185"/>
      <c r="K52" s="108" t="s">
        <v>57</v>
      </c>
      <c r="L52" s="109">
        <v>1</v>
      </c>
      <c r="M52" s="110" t="s">
        <v>61</v>
      </c>
      <c r="N52" s="83"/>
      <c r="O52" s="83"/>
      <c r="P52" s="24"/>
    </row>
    <row r="53" spans="1:16" s="25" customFormat="1" ht="16.5" customHeight="1" thickBot="1">
      <c r="A53" s="72"/>
      <c r="B53" s="77"/>
      <c r="C53" s="78"/>
      <c r="D53" s="177"/>
      <c r="E53" s="87"/>
      <c r="F53" s="88"/>
      <c r="G53" s="180"/>
      <c r="H53" s="183"/>
      <c r="I53" s="183"/>
      <c r="J53" s="186"/>
      <c r="K53" s="88"/>
      <c r="L53" s="89"/>
      <c r="M53" s="100"/>
      <c r="N53" s="83"/>
      <c r="O53" s="83"/>
      <c r="P53" s="24"/>
    </row>
    <row r="54" spans="1:16" s="76" customFormat="1">
      <c r="A54" s="72"/>
      <c r="B54" s="77"/>
      <c r="C54" s="78"/>
      <c r="D54" s="78"/>
      <c r="E54" s="78"/>
      <c r="F54" s="171" t="str">
        <f>J14</f>
        <v>350mm</v>
      </c>
      <c r="G54" s="171"/>
      <c r="H54" s="171"/>
      <c r="I54" s="171"/>
      <c r="J54" s="171"/>
      <c r="K54" s="171"/>
      <c r="L54" s="83"/>
      <c r="M54" s="83"/>
      <c r="N54" s="83"/>
      <c r="O54" s="83"/>
      <c r="P54" s="75"/>
    </row>
    <row r="55" spans="1:16" s="76" customFormat="1">
      <c r="A55" s="72"/>
      <c r="B55" s="77"/>
      <c r="C55" s="78"/>
      <c r="D55" s="78"/>
      <c r="E55" s="78"/>
      <c r="F55" s="91"/>
      <c r="G55" s="91"/>
      <c r="H55" s="91"/>
      <c r="I55" s="91"/>
      <c r="J55" s="91"/>
      <c r="K55" s="91"/>
      <c r="L55" s="83"/>
      <c r="M55" s="83"/>
      <c r="N55" s="83"/>
      <c r="O55" s="83"/>
      <c r="P55" s="75"/>
    </row>
    <row r="56" spans="1:16" s="76" customFormat="1" ht="18" thickBot="1">
      <c r="A56" s="72"/>
      <c r="B56" s="77"/>
      <c r="C56" s="78"/>
      <c r="D56" s="78"/>
      <c r="E56" s="78"/>
      <c r="F56" s="91"/>
      <c r="G56" s="91"/>
      <c r="H56" s="91"/>
      <c r="I56" s="91"/>
      <c r="J56" s="91"/>
      <c r="K56" s="91"/>
      <c r="L56" s="83"/>
      <c r="M56" s="83"/>
      <c r="N56" s="83"/>
      <c r="O56" s="83"/>
      <c r="P56" s="75"/>
    </row>
    <row r="57" spans="1:16" s="25" customFormat="1" ht="16.5" customHeight="1">
      <c r="A57" s="72"/>
      <c r="B57" s="77"/>
      <c r="C57" s="78"/>
      <c r="D57" s="175" t="str">
        <f>B23</f>
        <v>Main-PCB(J2) /MOLEX
35155-0200</v>
      </c>
      <c r="E57" s="79"/>
      <c r="F57" s="80"/>
      <c r="G57" s="178"/>
      <c r="H57" s="181"/>
      <c r="I57" s="181"/>
      <c r="J57" s="184"/>
      <c r="K57" s="81"/>
      <c r="L57" s="82"/>
      <c r="M57" s="139" t="str">
        <f>O23</f>
        <v>POWER-PCB(CON2) / MOLEX
5051-02</v>
      </c>
      <c r="N57" s="83"/>
      <c r="O57" s="83"/>
      <c r="P57" s="24"/>
    </row>
    <row r="58" spans="1:16" s="25" customFormat="1" ht="16.5" customHeight="1">
      <c r="A58" s="72"/>
      <c r="B58" s="77"/>
      <c r="C58" s="78"/>
      <c r="D58" s="176"/>
      <c r="E58" s="85">
        <v>1</v>
      </c>
      <c r="F58" s="86" t="str">
        <f>F23</f>
        <v>1 / RST</v>
      </c>
      <c r="G58" s="179"/>
      <c r="H58" s="182"/>
      <c r="I58" s="182"/>
      <c r="J58" s="185"/>
      <c r="K58" s="86" t="str">
        <f>K23</f>
        <v>1 / RST</v>
      </c>
      <c r="L58" s="84">
        <v>1</v>
      </c>
      <c r="M58" s="140"/>
      <c r="N58" s="83"/>
      <c r="O58" s="83"/>
      <c r="P58" s="24"/>
    </row>
    <row r="59" spans="1:16" s="25" customFormat="1" ht="16.5" customHeight="1">
      <c r="A59" s="72"/>
      <c r="B59" s="142"/>
      <c r="C59" s="143"/>
      <c r="D59" s="176"/>
      <c r="E59" s="85">
        <v>2</v>
      </c>
      <c r="F59" s="86" t="str">
        <f>F24</f>
        <v>2 / SGND</v>
      </c>
      <c r="G59" s="179"/>
      <c r="H59" s="182"/>
      <c r="I59" s="182"/>
      <c r="J59" s="185"/>
      <c r="K59" s="86" t="str">
        <f>K24</f>
        <v>2 / SGND</v>
      </c>
      <c r="L59" s="84">
        <v>2</v>
      </c>
      <c r="M59" s="140"/>
      <c r="N59" s="83"/>
      <c r="O59" s="83"/>
      <c r="P59" s="24"/>
    </row>
    <row r="60" spans="1:16" s="25" customFormat="1" ht="16.5" customHeight="1" thickBot="1">
      <c r="A60" s="72"/>
      <c r="B60" s="77"/>
      <c r="C60" s="78"/>
      <c r="D60" s="177"/>
      <c r="E60" s="87"/>
      <c r="F60" s="88"/>
      <c r="G60" s="180"/>
      <c r="H60" s="183"/>
      <c r="I60" s="183"/>
      <c r="J60" s="186"/>
      <c r="K60" s="88"/>
      <c r="L60" s="89"/>
      <c r="M60" s="141"/>
      <c r="N60" s="83"/>
      <c r="O60" s="83"/>
      <c r="P60" s="24"/>
    </row>
    <row r="61" spans="1:16" s="76" customFormat="1">
      <c r="A61" s="72"/>
      <c r="B61" s="77"/>
      <c r="C61" s="78"/>
      <c r="D61" s="78"/>
      <c r="E61" s="78"/>
      <c r="F61" s="171" t="str">
        <f>J23</f>
        <v>250mm</v>
      </c>
      <c r="G61" s="171"/>
      <c r="H61" s="171"/>
      <c r="I61" s="171"/>
      <c r="J61" s="171"/>
      <c r="K61" s="171"/>
      <c r="L61" s="83"/>
      <c r="M61" s="83"/>
      <c r="N61" s="83"/>
      <c r="P61" s="75"/>
    </row>
    <row r="62" spans="1:16" s="76" customFormat="1">
      <c r="A62" s="72"/>
      <c r="B62" s="77"/>
      <c r="C62" s="78"/>
      <c r="D62" s="78"/>
      <c r="E62" s="78"/>
      <c r="F62" s="91"/>
      <c r="G62" s="91"/>
      <c r="H62" s="91"/>
      <c r="I62" s="91"/>
      <c r="J62" s="91"/>
      <c r="K62" s="91"/>
      <c r="L62" s="83"/>
      <c r="M62" s="83"/>
      <c r="N62" s="83"/>
      <c r="O62" s="83"/>
      <c r="P62" s="75"/>
    </row>
    <row r="63" spans="1:16" s="76" customFormat="1">
      <c r="A63" s="72"/>
      <c r="B63" s="77"/>
      <c r="C63" s="78"/>
      <c r="D63" s="78"/>
      <c r="E63" s="78"/>
      <c r="F63" s="91"/>
      <c r="G63" s="91"/>
      <c r="H63" s="91"/>
      <c r="I63" s="91"/>
      <c r="J63" s="91"/>
      <c r="K63" s="91"/>
      <c r="L63" s="83"/>
      <c r="M63" s="83"/>
      <c r="N63" s="83"/>
      <c r="O63" s="83"/>
      <c r="P63" s="75"/>
    </row>
    <row r="64" spans="1:16" s="76" customFormat="1">
      <c r="A64" s="72"/>
      <c r="B64" s="77"/>
      <c r="C64" s="78"/>
      <c r="D64" s="78"/>
      <c r="E64" s="78"/>
      <c r="F64" s="91"/>
      <c r="G64" s="91"/>
      <c r="H64" s="91"/>
      <c r="I64" s="91"/>
      <c r="J64" s="91"/>
      <c r="K64" s="91"/>
      <c r="L64" s="83"/>
      <c r="M64" s="83"/>
      <c r="N64" s="83"/>
      <c r="O64" s="83"/>
      <c r="P64" s="75"/>
    </row>
    <row r="65" spans="1:17">
      <c r="A65" s="41"/>
      <c r="B65" s="46" t="s">
        <v>8</v>
      </c>
      <c r="P65" s="5"/>
    </row>
    <row r="66" spans="1:17" ht="27" customHeight="1">
      <c r="A66" s="47"/>
      <c r="B66" s="18" t="s">
        <v>9</v>
      </c>
      <c r="C66" s="34" t="s">
        <v>10</v>
      </c>
      <c r="D66" s="129" t="s">
        <v>11</v>
      </c>
      <c r="E66" s="129"/>
      <c r="F66" s="129" t="s">
        <v>12</v>
      </c>
      <c r="G66" s="129"/>
      <c r="H66" s="129"/>
      <c r="I66" s="129"/>
      <c r="J66" s="34" t="s">
        <v>13</v>
      </c>
      <c r="K66" s="34" t="s">
        <v>14</v>
      </c>
      <c r="L66" s="129" t="s">
        <v>15</v>
      </c>
      <c r="M66" s="129"/>
      <c r="N66" s="129"/>
      <c r="O66" s="34" t="s">
        <v>16</v>
      </c>
      <c r="P66" s="9"/>
      <c r="Q66" s="8"/>
    </row>
    <row r="67" spans="1:17" s="8" customFormat="1">
      <c r="A67" s="48"/>
      <c r="B67" s="26">
        <v>1</v>
      </c>
      <c r="C67" s="27" t="s">
        <v>20</v>
      </c>
      <c r="D67" s="118" t="s">
        <v>25</v>
      </c>
      <c r="E67" s="118"/>
      <c r="F67" s="119" t="s">
        <v>27</v>
      </c>
      <c r="G67" s="119"/>
      <c r="H67" s="119"/>
      <c r="I67" s="119"/>
      <c r="J67" s="27">
        <v>1</v>
      </c>
      <c r="K67" s="28" t="s">
        <v>26</v>
      </c>
      <c r="L67" s="117" t="s">
        <v>48</v>
      </c>
      <c r="M67" s="117"/>
      <c r="N67" s="117"/>
      <c r="O67" s="33" t="s">
        <v>28</v>
      </c>
      <c r="P67" s="9"/>
    </row>
    <row r="68" spans="1:17" s="8" customFormat="1">
      <c r="A68" s="48"/>
      <c r="B68" s="26">
        <v>1</v>
      </c>
      <c r="C68" s="27" t="s">
        <v>20</v>
      </c>
      <c r="D68" s="118" t="s">
        <v>24</v>
      </c>
      <c r="E68" s="118"/>
      <c r="F68" s="119" t="s">
        <v>27</v>
      </c>
      <c r="G68" s="119"/>
      <c r="H68" s="119"/>
      <c r="I68" s="119"/>
      <c r="J68" s="27">
        <v>4</v>
      </c>
      <c r="K68" s="28" t="s">
        <v>26</v>
      </c>
      <c r="L68" s="117" t="s">
        <v>42</v>
      </c>
      <c r="M68" s="117"/>
      <c r="N68" s="117"/>
      <c r="O68" s="33"/>
      <c r="P68" s="9"/>
    </row>
    <row r="69" spans="1:17" s="8" customFormat="1">
      <c r="A69" s="48"/>
      <c r="B69" s="26">
        <v>2</v>
      </c>
      <c r="C69" s="27" t="s">
        <v>20</v>
      </c>
      <c r="D69" s="118" t="s">
        <v>25</v>
      </c>
      <c r="E69" s="118"/>
      <c r="F69" s="116"/>
      <c r="G69" s="116"/>
      <c r="H69" s="116"/>
      <c r="I69" s="116"/>
      <c r="J69" s="27">
        <v>1</v>
      </c>
      <c r="K69" s="28" t="s">
        <v>22</v>
      </c>
      <c r="L69" s="117" t="s">
        <v>49</v>
      </c>
      <c r="M69" s="117"/>
      <c r="N69" s="117"/>
      <c r="O69" s="27"/>
      <c r="P69" s="9"/>
    </row>
    <row r="70" spans="1:17" s="8" customFormat="1">
      <c r="A70" s="48"/>
      <c r="B70" s="26">
        <v>2</v>
      </c>
      <c r="C70" s="27" t="s">
        <v>20</v>
      </c>
      <c r="D70" s="118" t="s">
        <v>24</v>
      </c>
      <c r="E70" s="118"/>
      <c r="F70" s="116"/>
      <c r="G70" s="116"/>
      <c r="H70" s="116"/>
      <c r="I70" s="116"/>
      <c r="J70" s="27">
        <v>6</v>
      </c>
      <c r="K70" s="28" t="s">
        <v>22</v>
      </c>
      <c r="L70" s="117" t="s">
        <v>54</v>
      </c>
      <c r="M70" s="117"/>
      <c r="N70" s="117"/>
      <c r="O70" s="27"/>
      <c r="P70" s="9"/>
    </row>
    <row r="71" spans="1:17" s="25" customFormat="1">
      <c r="A71" s="49"/>
      <c r="B71" s="26">
        <v>3</v>
      </c>
      <c r="C71" s="28" t="s">
        <v>23</v>
      </c>
      <c r="D71" s="118" t="s">
        <v>25</v>
      </c>
      <c r="E71" s="118"/>
      <c r="F71" s="116"/>
      <c r="G71" s="116"/>
      <c r="H71" s="116"/>
      <c r="I71" s="116"/>
      <c r="J71" s="28">
        <v>1</v>
      </c>
      <c r="K71" s="28" t="s">
        <v>50</v>
      </c>
      <c r="L71" s="118" t="s">
        <v>51</v>
      </c>
      <c r="M71" s="118"/>
      <c r="N71" s="118"/>
      <c r="O71" s="28"/>
      <c r="P71" s="24"/>
    </row>
    <row r="72" spans="1:17" s="8" customFormat="1">
      <c r="A72" s="48"/>
      <c r="B72" s="26">
        <v>4</v>
      </c>
      <c r="C72" s="27" t="s">
        <v>20</v>
      </c>
      <c r="D72" s="118" t="s">
        <v>25</v>
      </c>
      <c r="E72" s="118"/>
      <c r="F72" s="119"/>
      <c r="G72" s="119"/>
      <c r="H72" s="119"/>
      <c r="I72" s="119"/>
      <c r="J72" s="27">
        <v>1</v>
      </c>
      <c r="K72" s="28" t="s">
        <v>52</v>
      </c>
      <c r="L72" s="117" t="s">
        <v>53</v>
      </c>
      <c r="M72" s="117"/>
      <c r="N72" s="117"/>
      <c r="O72" s="33"/>
      <c r="P72" s="9"/>
    </row>
    <row r="73" spans="1:17" s="8" customFormat="1">
      <c r="A73" s="48"/>
      <c r="B73" s="26">
        <v>4</v>
      </c>
      <c r="C73" s="27" t="s">
        <v>20</v>
      </c>
      <c r="D73" s="118" t="s">
        <v>24</v>
      </c>
      <c r="E73" s="118"/>
      <c r="F73" s="119"/>
      <c r="G73" s="119"/>
      <c r="H73" s="119"/>
      <c r="I73" s="119"/>
      <c r="J73" s="27">
        <v>10</v>
      </c>
      <c r="K73" s="28" t="s">
        <v>52</v>
      </c>
      <c r="L73" s="117" t="s">
        <v>55</v>
      </c>
      <c r="M73" s="117"/>
      <c r="N73" s="117"/>
      <c r="O73" s="33"/>
      <c r="P73" s="9"/>
    </row>
    <row r="74" spans="1:17" s="8" customFormat="1">
      <c r="A74" s="48"/>
      <c r="B74" s="26">
        <v>5</v>
      </c>
      <c r="C74" s="27" t="s">
        <v>20</v>
      </c>
      <c r="D74" s="118" t="s">
        <v>25</v>
      </c>
      <c r="E74" s="118"/>
      <c r="F74" s="116"/>
      <c r="G74" s="116"/>
      <c r="H74" s="116"/>
      <c r="I74" s="116"/>
      <c r="J74" s="27">
        <v>1</v>
      </c>
      <c r="K74" s="28" t="s">
        <v>52</v>
      </c>
      <c r="L74" s="117" t="s">
        <v>80</v>
      </c>
      <c r="M74" s="117"/>
      <c r="N74" s="117"/>
      <c r="O74" s="27"/>
      <c r="P74" s="9"/>
    </row>
    <row r="75" spans="1:17" s="25" customFormat="1">
      <c r="A75" s="49"/>
      <c r="B75" s="26">
        <v>6</v>
      </c>
      <c r="C75" s="28" t="s">
        <v>20</v>
      </c>
      <c r="D75" s="118" t="s">
        <v>24</v>
      </c>
      <c r="E75" s="118"/>
      <c r="F75" s="116"/>
      <c r="G75" s="116"/>
      <c r="H75" s="116"/>
      <c r="I75" s="116"/>
      <c r="J75" s="28">
        <v>1</v>
      </c>
      <c r="K75" s="28" t="s">
        <v>22</v>
      </c>
      <c r="L75" s="118">
        <v>39012025</v>
      </c>
      <c r="M75" s="118"/>
      <c r="N75" s="118"/>
      <c r="O75" s="28"/>
      <c r="P75" s="24"/>
    </row>
    <row r="76" spans="1:17" s="8" customFormat="1">
      <c r="A76" s="48"/>
      <c r="B76" s="26">
        <v>8</v>
      </c>
      <c r="C76" s="27" t="s">
        <v>20</v>
      </c>
      <c r="D76" s="118" t="s">
        <v>25</v>
      </c>
      <c r="E76" s="118"/>
      <c r="F76" s="116"/>
      <c r="G76" s="116"/>
      <c r="H76" s="116"/>
      <c r="I76" s="116"/>
      <c r="J76" s="27">
        <v>2</v>
      </c>
      <c r="K76" s="28" t="s">
        <v>22</v>
      </c>
      <c r="L76" s="117" t="s">
        <v>63</v>
      </c>
      <c r="M76" s="117"/>
      <c r="N76" s="117"/>
      <c r="O76" s="27"/>
      <c r="P76" s="9"/>
    </row>
    <row r="77" spans="1:17" s="8" customFormat="1">
      <c r="A77" s="48"/>
      <c r="B77" s="26">
        <v>7</v>
      </c>
      <c r="C77" s="27" t="s">
        <v>20</v>
      </c>
      <c r="D77" s="118" t="s">
        <v>25</v>
      </c>
      <c r="E77" s="118"/>
      <c r="F77" s="119"/>
      <c r="G77" s="119"/>
      <c r="H77" s="119"/>
      <c r="I77" s="119"/>
      <c r="J77" s="27">
        <v>1</v>
      </c>
      <c r="K77" s="28" t="s">
        <v>22</v>
      </c>
      <c r="L77" s="117" t="s">
        <v>81</v>
      </c>
      <c r="M77" s="117"/>
      <c r="N77" s="117"/>
      <c r="O77" s="33"/>
      <c r="P77" s="9"/>
    </row>
    <row r="78" spans="1:17" s="8" customFormat="1">
      <c r="A78" s="48"/>
      <c r="B78" s="26">
        <v>8</v>
      </c>
      <c r="C78" s="27" t="s">
        <v>20</v>
      </c>
      <c r="D78" s="118" t="s">
        <v>25</v>
      </c>
      <c r="E78" s="118"/>
      <c r="F78" s="116"/>
      <c r="G78" s="116"/>
      <c r="H78" s="116"/>
      <c r="I78" s="116"/>
      <c r="J78" s="27">
        <v>1</v>
      </c>
      <c r="K78" s="28" t="s">
        <v>22</v>
      </c>
      <c r="L78" s="117" t="s">
        <v>82</v>
      </c>
      <c r="M78" s="117"/>
      <c r="N78" s="117"/>
      <c r="O78" s="27"/>
      <c r="P78" s="9"/>
    </row>
    <row r="79" spans="1:17" s="25" customFormat="1">
      <c r="A79" s="49"/>
      <c r="B79" s="26">
        <v>9</v>
      </c>
      <c r="C79" s="28" t="s">
        <v>20</v>
      </c>
      <c r="D79" s="118" t="s">
        <v>24</v>
      </c>
      <c r="E79" s="118"/>
      <c r="F79" s="116"/>
      <c r="G79" s="116"/>
      <c r="H79" s="116"/>
      <c r="I79" s="116"/>
      <c r="J79" s="28">
        <v>2</v>
      </c>
      <c r="K79" s="28" t="s">
        <v>22</v>
      </c>
      <c r="L79" s="118" t="s">
        <v>56</v>
      </c>
      <c r="M79" s="118"/>
      <c r="N79" s="118"/>
      <c r="O79" s="28"/>
      <c r="P79" s="24"/>
    </row>
    <row r="80" spans="1:17" s="22" customFormat="1" ht="25" customHeight="1">
      <c r="A80" s="47"/>
      <c r="B80" s="123" t="s">
        <v>21</v>
      </c>
      <c r="C80" s="124"/>
      <c r="D80" s="124"/>
      <c r="E80" s="124"/>
      <c r="F80" s="124"/>
      <c r="G80" s="124"/>
      <c r="H80" s="124"/>
      <c r="I80" s="125"/>
      <c r="J80" s="20">
        <f>SUM(J69:J71)</f>
        <v>8</v>
      </c>
      <c r="K80" s="50"/>
      <c r="L80" s="50"/>
      <c r="M80" s="50"/>
      <c r="N80" s="51"/>
      <c r="O80" s="52"/>
      <c r="P80" s="21"/>
    </row>
    <row r="81" spans="1:16" s="8" customFormat="1">
      <c r="A81" s="48"/>
      <c r="B81" s="53"/>
      <c r="C81" s="53"/>
      <c r="D81" s="54"/>
      <c r="E81" s="54"/>
      <c r="F81" s="54"/>
      <c r="G81" s="54"/>
      <c r="H81" s="54"/>
      <c r="I81" s="53"/>
      <c r="J81" s="55"/>
      <c r="K81" s="54"/>
      <c r="L81" s="54"/>
      <c r="M81" s="54"/>
      <c r="N81" s="56"/>
      <c r="O81" s="4"/>
      <c r="P81" s="9"/>
    </row>
    <row r="82" spans="1:16" s="8" customFormat="1">
      <c r="A82" s="48"/>
      <c r="B82" s="53"/>
      <c r="C82" s="53"/>
      <c r="D82" s="54"/>
      <c r="E82" s="54"/>
      <c r="F82" s="54"/>
      <c r="G82" s="54"/>
      <c r="H82" s="54"/>
      <c r="I82" s="53"/>
      <c r="J82" s="55"/>
      <c r="K82" s="54"/>
      <c r="L82" s="54"/>
      <c r="M82" s="54"/>
      <c r="N82" s="56"/>
      <c r="O82" s="4"/>
      <c r="P82" s="9"/>
    </row>
    <row r="83" spans="1:16">
      <c r="A83" s="57"/>
      <c r="B83" s="58" t="s">
        <v>17</v>
      </c>
      <c r="L83" s="59"/>
      <c r="M83" s="59"/>
      <c r="N83" s="53"/>
      <c r="P83" s="9"/>
    </row>
    <row r="84" spans="1:16">
      <c r="A84" s="60"/>
      <c r="B84" s="13" t="s">
        <v>9</v>
      </c>
      <c r="C84" s="35" t="s">
        <v>18</v>
      </c>
      <c r="D84" s="122" t="s">
        <v>19</v>
      </c>
      <c r="E84" s="122"/>
      <c r="F84" s="122"/>
      <c r="G84" s="122"/>
      <c r="H84" s="122"/>
      <c r="I84" s="122"/>
      <c r="J84" s="122" t="s">
        <v>16</v>
      </c>
      <c r="K84" s="122"/>
      <c r="P84" s="9"/>
    </row>
    <row r="85" spans="1:16">
      <c r="A85" s="61"/>
      <c r="B85" s="28">
        <v>1</v>
      </c>
      <c r="C85" s="29">
        <v>45486</v>
      </c>
      <c r="D85" s="120" t="s">
        <v>29</v>
      </c>
      <c r="E85" s="120"/>
      <c r="F85" s="120"/>
      <c r="G85" s="120"/>
      <c r="H85" s="120"/>
      <c r="I85" s="120"/>
      <c r="J85" s="121"/>
      <c r="K85" s="121"/>
      <c r="P85" s="9"/>
    </row>
    <row r="86" spans="1:16">
      <c r="A86" s="61"/>
      <c r="B86" s="28">
        <v>2</v>
      </c>
      <c r="C86" s="106">
        <v>45497</v>
      </c>
      <c r="D86" s="126" t="s">
        <v>97</v>
      </c>
      <c r="E86" s="126"/>
      <c r="F86" s="126"/>
      <c r="G86" s="126"/>
      <c r="H86" s="126"/>
      <c r="I86" s="126"/>
      <c r="J86" s="127" t="s">
        <v>98</v>
      </c>
      <c r="K86" s="127"/>
      <c r="P86" s="9"/>
    </row>
    <row r="87" spans="1:16">
      <c r="A87" s="61"/>
      <c r="B87" s="28"/>
      <c r="C87" s="29"/>
      <c r="D87" s="120"/>
      <c r="E87" s="120"/>
      <c r="F87" s="120"/>
      <c r="G87" s="120"/>
      <c r="H87" s="120"/>
      <c r="I87" s="120"/>
      <c r="J87" s="121"/>
      <c r="K87" s="121"/>
      <c r="P87" s="9"/>
    </row>
    <row r="88" spans="1:16">
      <c r="A88" s="61"/>
      <c r="B88" s="28"/>
      <c r="C88" s="29"/>
      <c r="D88" s="120"/>
      <c r="E88" s="120"/>
      <c r="F88" s="120"/>
      <c r="G88" s="120"/>
      <c r="H88" s="120"/>
      <c r="I88" s="120"/>
      <c r="J88" s="121"/>
      <c r="K88" s="121"/>
      <c r="P88" s="9"/>
    </row>
    <row r="89" spans="1:16">
      <c r="A89" s="61"/>
      <c r="B89" s="28"/>
      <c r="C89" s="30"/>
      <c r="D89" s="120"/>
      <c r="E89" s="120"/>
      <c r="F89" s="120"/>
      <c r="G89" s="120"/>
      <c r="H89" s="120"/>
      <c r="I89" s="120"/>
      <c r="J89" s="121"/>
      <c r="K89" s="121"/>
      <c r="P89" s="9"/>
    </row>
    <row r="90" spans="1:16">
      <c r="A90" s="61"/>
      <c r="C90" s="62"/>
      <c r="D90" s="62"/>
      <c r="E90" s="62"/>
      <c r="F90" s="62"/>
      <c r="G90" s="62"/>
      <c r="H90" s="62"/>
      <c r="I90" s="63"/>
      <c r="J90" s="63"/>
      <c r="P90" s="9"/>
    </row>
    <row r="91" spans="1:16" ht="18" thickBot="1">
      <c r="A91" s="64"/>
      <c r="B91" s="19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5"/>
      <c r="N91" s="15"/>
      <c r="O91" s="15"/>
      <c r="P91" s="16"/>
    </row>
    <row r="92" spans="1:1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P92" s="4"/>
    </row>
    <row r="93" spans="1:1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P93" s="4"/>
    </row>
    <row r="94" spans="1:1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P94" s="4"/>
    </row>
    <row r="95" spans="1:1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P95" s="4"/>
    </row>
    <row r="96" spans="1:1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P96" s="4"/>
    </row>
    <row r="97" spans="1:1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P97" s="4"/>
    </row>
    <row r="98" spans="1:1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P98" s="4"/>
    </row>
    <row r="99" spans="1:1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P99" s="4"/>
    </row>
    <row r="100" spans="1:1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P100" s="4"/>
    </row>
    <row r="101" spans="1:1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P101" s="4"/>
    </row>
    <row r="102" spans="1:1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P102" s="4"/>
    </row>
    <row r="103" spans="1:1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P103" s="4"/>
    </row>
    <row r="104" spans="1:1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P104" s="4"/>
    </row>
    <row r="105" spans="1:1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P105" s="4"/>
    </row>
    <row r="106" spans="1:1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P106" s="4"/>
    </row>
    <row r="107" spans="1:1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P107" s="4"/>
    </row>
    <row r="108" spans="1:1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P108" s="4"/>
    </row>
    <row r="109" spans="1:1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P109" s="4"/>
    </row>
    <row r="110" spans="1:1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P110" s="4"/>
    </row>
    <row r="111" spans="1:1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P111" s="4"/>
    </row>
    <row r="112" spans="1:1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P112" s="4"/>
    </row>
    <row r="113" spans="1:1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P113" s="4"/>
    </row>
    <row r="114" spans="1:1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P114" s="4"/>
    </row>
    <row r="115" spans="1:1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P115" s="4"/>
    </row>
    <row r="116" spans="1: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P116" s="4"/>
    </row>
    <row r="117" spans="1:1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P117" s="4"/>
    </row>
    <row r="118" spans="1:1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P118" s="4"/>
    </row>
    <row r="119" spans="1:1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P119" s="4"/>
    </row>
    <row r="120" spans="1:1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P120" s="4"/>
    </row>
    <row r="121" spans="1:1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P121" s="4"/>
    </row>
    <row r="122" spans="1:1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P122" s="4"/>
    </row>
    <row r="123" spans="1:1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P123" s="4"/>
    </row>
    <row r="124" spans="1:1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P124" s="4"/>
    </row>
    <row r="125" spans="1:1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P125" s="4"/>
    </row>
    <row r="126" spans="1:1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P126" s="4"/>
    </row>
    <row r="127" spans="1:1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P127" s="4"/>
    </row>
    <row r="128" spans="1:1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P128" s="4"/>
    </row>
    <row r="129" spans="1:1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P129" s="4"/>
    </row>
    <row r="130" spans="1:1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P130" s="4"/>
    </row>
    <row r="131" spans="1:1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P131" s="4"/>
    </row>
    <row r="132" spans="1:1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P132" s="4"/>
    </row>
    <row r="133" spans="1:1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P133" s="4"/>
    </row>
    <row r="134" spans="1:1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P134" s="4"/>
    </row>
    <row r="135" spans="1:1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P135" s="4"/>
    </row>
    <row r="136" spans="1:1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P136" s="4"/>
    </row>
    <row r="137" spans="1:1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P137" s="4"/>
    </row>
    <row r="138" spans="1:1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P138" s="4"/>
    </row>
    <row r="139" spans="1:1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P139" s="4"/>
    </row>
    <row r="140" spans="1:1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P140" s="4"/>
    </row>
    <row r="141" spans="1:1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P141" s="4"/>
    </row>
    <row r="142" spans="1:1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P142" s="4"/>
    </row>
    <row r="143" spans="1:1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P143" s="4"/>
    </row>
    <row r="144" spans="1:1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P144" s="4"/>
    </row>
    <row r="145" spans="1:1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P145" s="4"/>
    </row>
    <row r="146" spans="1:1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P146" s="4"/>
    </row>
    <row r="147" spans="1:1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P147" s="4"/>
    </row>
    <row r="148" spans="1:1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P148" s="4"/>
    </row>
    <row r="149" spans="1:1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P149" s="4"/>
    </row>
  </sheetData>
  <mergeCells count="154">
    <mergeCell ref="J44:J53"/>
    <mergeCell ref="F54:K54"/>
    <mergeCell ref="L45:L47"/>
    <mergeCell ref="L49:L51"/>
    <mergeCell ref="D76:E76"/>
    <mergeCell ref="F76:I76"/>
    <mergeCell ref="L76:N76"/>
    <mergeCell ref="D70:E70"/>
    <mergeCell ref="F70:I70"/>
    <mergeCell ref="L70:N70"/>
    <mergeCell ref="D73:E73"/>
    <mergeCell ref="F73:I73"/>
    <mergeCell ref="L73:N73"/>
    <mergeCell ref="L72:N72"/>
    <mergeCell ref="D74:E74"/>
    <mergeCell ref="F74:I74"/>
    <mergeCell ref="L74:N74"/>
    <mergeCell ref="D72:E72"/>
    <mergeCell ref="F72:I72"/>
    <mergeCell ref="D68:E68"/>
    <mergeCell ref="F68:I68"/>
    <mergeCell ref="D57:D60"/>
    <mergeCell ref="G57:G60"/>
    <mergeCell ref="H57:I60"/>
    <mergeCell ref="J57:J60"/>
    <mergeCell ref="B59:C59"/>
    <mergeCell ref="F61:K61"/>
    <mergeCell ref="M57:M60"/>
    <mergeCell ref="D79:E79"/>
    <mergeCell ref="F79:I79"/>
    <mergeCell ref="L79:N79"/>
    <mergeCell ref="D75:E75"/>
    <mergeCell ref="F75:I75"/>
    <mergeCell ref="L75:N75"/>
    <mergeCell ref="D77:E77"/>
    <mergeCell ref="F77:I77"/>
    <mergeCell ref="L77:N77"/>
    <mergeCell ref="D78:E78"/>
    <mergeCell ref="F78:I78"/>
    <mergeCell ref="L78:N78"/>
    <mergeCell ref="D71:E71"/>
    <mergeCell ref="F71:I71"/>
    <mergeCell ref="L71:N71"/>
    <mergeCell ref="L66:N66"/>
    <mergeCell ref="L69:N69"/>
    <mergeCell ref="D66:E66"/>
    <mergeCell ref="F66:I66"/>
    <mergeCell ref="D69:E69"/>
    <mergeCell ref="N23:N24"/>
    <mergeCell ref="O23:O24"/>
    <mergeCell ref="D24:E24"/>
    <mergeCell ref="G24:I24"/>
    <mergeCell ref="L24:M24"/>
    <mergeCell ref="B23:B24"/>
    <mergeCell ref="C23:C24"/>
    <mergeCell ref="D23:E23"/>
    <mergeCell ref="G23:I23"/>
    <mergeCell ref="L23:M23"/>
    <mergeCell ref="B46:C49"/>
    <mergeCell ref="C5:C8"/>
    <mergeCell ref="L14:M14"/>
    <mergeCell ref="D15:E15"/>
    <mergeCell ref="G15:I15"/>
    <mergeCell ref="L15:M15"/>
    <mergeCell ref="D21:E21"/>
    <mergeCell ref="G21:I21"/>
    <mergeCell ref="L21:M21"/>
    <mergeCell ref="D16:E16"/>
    <mergeCell ref="G16:I16"/>
    <mergeCell ref="L16:M16"/>
    <mergeCell ref="D17:E17"/>
    <mergeCell ref="G17:I17"/>
    <mergeCell ref="L17:M17"/>
    <mergeCell ref="F41:K41"/>
    <mergeCell ref="C10:C12"/>
    <mergeCell ref="D36:D40"/>
    <mergeCell ref="G36:G40"/>
    <mergeCell ref="H36:I40"/>
    <mergeCell ref="J36:J40"/>
    <mergeCell ref="D44:D53"/>
    <mergeCell ref="G44:G53"/>
    <mergeCell ref="H44:I53"/>
    <mergeCell ref="O10:O12"/>
    <mergeCell ref="D11:E11"/>
    <mergeCell ref="D10:E10"/>
    <mergeCell ref="G10:I10"/>
    <mergeCell ref="L10:M10"/>
    <mergeCell ref="B14:B21"/>
    <mergeCell ref="C14:C21"/>
    <mergeCell ref="D14:E14"/>
    <mergeCell ref="G14:I14"/>
    <mergeCell ref="N10:N12"/>
    <mergeCell ref="G11:I11"/>
    <mergeCell ref="L11:M11"/>
    <mergeCell ref="D12:E12"/>
    <mergeCell ref="G12:I12"/>
    <mergeCell ref="L12:M12"/>
    <mergeCell ref="B10:B12"/>
    <mergeCell ref="D20:E20"/>
    <mergeCell ref="G20:I20"/>
    <mergeCell ref="L20:M20"/>
    <mergeCell ref="M36:M40"/>
    <mergeCell ref="B38:C39"/>
    <mergeCell ref="D18:E18"/>
    <mergeCell ref="G18:I18"/>
    <mergeCell ref="L18:M18"/>
    <mergeCell ref="D19:E19"/>
    <mergeCell ref="G19:I19"/>
    <mergeCell ref="L19:M19"/>
    <mergeCell ref="J28:J33"/>
    <mergeCell ref="G27:J27"/>
    <mergeCell ref="F34:K34"/>
    <mergeCell ref="B30:C31"/>
    <mergeCell ref="D28:D33"/>
    <mergeCell ref="G28:G33"/>
    <mergeCell ref="H28:I33"/>
    <mergeCell ref="M28:M33"/>
    <mergeCell ref="B1:O1"/>
    <mergeCell ref="D4:E4"/>
    <mergeCell ref="L4:M4"/>
    <mergeCell ref="B5:B8"/>
    <mergeCell ref="G4:I4"/>
    <mergeCell ref="G5:I5"/>
    <mergeCell ref="L5:M5"/>
    <mergeCell ref="O5:O8"/>
    <mergeCell ref="D5:E5"/>
    <mergeCell ref="N5:N8"/>
    <mergeCell ref="G7:I7"/>
    <mergeCell ref="L8:M8"/>
    <mergeCell ref="D8:E8"/>
    <mergeCell ref="D6:E6"/>
    <mergeCell ref="D7:E7"/>
    <mergeCell ref="L6:M6"/>
    <mergeCell ref="L7:M7"/>
    <mergeCell ref="G6:I6"/>
    <mergeCell ref="G8:I8"/>
    <mergeCell ref="F69:I69"/>
    <mergeCell ref="L68:N68"/>
    <mergeCell ref="D67:E67"/>
    <mergeCell ref="F67:I67"/>
    <mergeCell ref="D89:I89"/>
    <mergeCell ref="J89:K89"/>
    <mergeCell ref="D85:I85"/>
    <mergeCell ref="J85:K85"/>
    <mergeCell ref="D88:I88"/>
    <mergeCell ref="J88:K88"/>
    <mergeCell ref="D87:I87"/>
    <mergeCell ref="J87:K87"/>
    <mergeCell ref="D84:I84"/>
    <mergeCell ref="J84:K84"/>
    <mergeCell ref="B80:I80"/>
    <mergeCell ref="D86:I86"/>
    <mergeCell ref="J86:K86"/>
    <mergeCell ref="L67:N67"/>
  </mergeCells>
  <phoneticPr fontId="3" type="noConversion"/>
  <printOptions horizontalCentered="1" verticalCentered="1"/>
  <pageMargins left="0.25" right="0.25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CABLE ASS'Y</vt:lpstr>
      <vt:lpstr>'CABLE ASS''Y'!Print_Area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sb.kang</dc:creator>
  <cp:lastModifiedBy>MM2120</cp:lastModifiedBy>
  <cp:lastPrinted>2022-03-29T03:59:04Z</cp:lastPrinted>
  <dcterms:created xsi:type="dcterms:W3CDTF">2020-05-11T09:34:44Z</dcterms:created>
  <dcterms:modified xsi:type="dcterms:W3CDTF">2024-10-17T01:58:33Z</dcterms:modified>
</cp:coreProperties>
</file>