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sse Li\ownCloud\UoA\2024\Semester 2 2024\COMPSYS 209\"/>
    </mc:Choice>
  </mc:AlternateContent>
  <xr:revisionPtr revIDLastSave="0" documentId="13_ncr:1_{F4A984F0-952D-4094-9797-AEDB69E6A2BF}" xr6:coauthVersionLast="47" xr6:coauthVersionMax="47" xr10:uidLastSave="{00000000-0000-0000-0000-000000000000}"/>
  <bookViews>
    <workbookView xWindow="-120" yWindow="-120" windowWidth="29040" windowHeight="16440" xr2:uid="{DD3AAAF3-8C25-4399-AFE5-BC6AD44968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H3" i="1"/>
  <c r="F9" i="1"/>
  <c r="J8" i="1"/>
  <c r="J5" i="1"/>
  <c r="F12" i="1"/>
  <c r="J11" i="1"/>
  <c r="J14" i="1"/>
  <c r="F15" i="1"/>
  <c r="F6" i="1"/>
</calcChain>
</file>

<file path=xl/sharedStrings.xml><?xml version="1.0" encoding="utf-8"?>
<sst xmlns="http://schemas.openxmlformats.org/spreadsheetml/2006/main" count="79" uniqueCount="53">
  <si>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</si>
  <si>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</si>
  <si>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</si>
  <si>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</si>
  <si>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</si>
  <si>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</si>
  <si>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</si>
  <si>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</si>
  <si>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</si>
  <si>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</si>
  <si>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</si>
  <si>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</si>
  <si>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</si>
  <si>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</si>
  <si>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</si>
  <si>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</si>
  <si>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</si>
  <si>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</si>
  <si>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</si>
  <si>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</si>
  <si>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</si>
  <si>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</si>
  <si>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</si>
  <si>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</si>
  <si>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</si>
  <si>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</si>
  <si>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</si>
  <si>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</si>
  <si>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</si>
  <si>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</si>
  <si>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</si>
  <si>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</si>
  <si>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</si>
  <si>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</si>
  <si>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regulator</t>
  </si>
  <si>
    <t>LED</t>
  </si>
  <si>
    <t>Vsens</t>
  </si>
  <si>
    <t>Isens</t>
  </si>
  <si>
    <t>Vopamp</t>
  </si>
  <si>
    <t>Iopamp</t>
  </si>
  <si>
    <t>Offset</t>
  </si>
  <si>
    <t>BLE</t>
  </si>
  <si>
    <t>Decoup</t>
  </si>
  <si>
    <t>Regulator</t>
  </si>
  <si>
    <t>Voltage Divider</t>
  </si>
  <si>
    <t>Inverse</t>
  </si>
  <si>
    <t>Current sens resistor</t>
  </si>
  <si>
    <t>Vopamp gain</t>
  </si>
  <si>
    <t>Iopamp gain</t>
  </si>
  <si>
    <t>V total gain</t>
  </si>
  <si>
    <t>Settings</t>
  </si>
  <si>
    <t>I total gain</t>
  </si>
  <si>
    <t>I sens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</si>
</sst>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_-;\-* #,##0.000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11" fontId="0" fillId="0" borderId="0" xfId="1" applyNumberFormat="1" applyFont="1"/>
    <xf numFmtId="165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7E506-2B13-4FBC-AB7F-B0B8DB60D748}">
  <dimension ref="B2:N35"/>
  <sheetViews>
    <sheetView tabSelected="1" workbookViewId="0">
      <selection activeCell="F6" sqref="F6"/>
    </sheetView>
  </sheetViews>
  <sheetFormatPr defaultRowHeight="15" x14ac:dyDescent="0.25"/>
  <cols>
    <col min="3" max="3" width="10.5703125" bestFit="1" customWidth="1"/>
    <col min="6" max="6" width="9.140625" customWidth="1"/>
    <col min="10" max="10" width="10" bestFit="1" customWidth="1"/>
  </cols>
  <sheetData>
    <row r="2" spans="2:14" x14ac:dyDescent="0.25">
      <c r="B2" t="s">
        <v>0</v>
      </c>
      <c r="C2" s="1">
        <v>2.82</v>
      </c>
      <c r="D2" t="s">
        <v>34</v>
      </c>
      <c r="F2" t="s">
        <v>44</v>
      </c>
      <c r="H2" t="s">
        <v>45</v>
      </c>
      <c r="J2" t="s">
        <v>50</v>
      </c>
    </row>
    <row r="3" spans="2:14" x14ac:dyDescent="0.25">
      <c r="B3" t="s">
        <v>1</v>
      </c>
      <c r="C3" s="1">
        <v>329.8</v>
      </c>
      <c r="D3" t="s">
        <v>35</v>
      </c>
      <c r="F3" s="3">
        <f>C5/(C5+C4)</f>
        <v>4.2321695840011886E-2</v>
      </c>
      <c r="H3" s="1">
        <f>1/F3</f>
        <v>23.628542763982946</v>
      </c>
    </row>
    <row r="4" spans="2:14" x14ac:dyDescent="0.25">
      <c r="B4" t="s">
        <v>2</v>
      </c>
      <c r="C4" s="1">
        <v>18044</v>
      </c>
      <c r="D4" t="s">
        <v>36</v>
      </c>
      <c r="J4" t="s">
        <v>49</v>
      </c>
    </row>
    <row r="5" spans="2:14" x14ac:dyDescent="0.25">
      <c r="B5" t="s">
        <v>3</v>
      </c>
      <c r="C5" s="1">
        <v>797.4</v>
      </c>
      <c r="D5" t="s">
        <v>36</v>
      </c>
      <c r="F5" t="s">
        <v>46</v>
      </c>
      <c r="J5" s="4">
        <f>H3*F9</f>
        <v>30.713665367901999</v>
      </c>
    </row>
    <row r="6" spans="2:14" x14ac:dyDescent="0.25">
      <c r="B6" t="s">
        <v>4</v>
      </c>
      <c r="C6" s="1">
        <v>0.62</v>
      </c>
      <c r="D6" t="s">
        <v>37</v>
      </c>
      <c r="F6" s="5">
        <f>C6*C7/(C6+C7)</f>
        <v>0.3064600326264274</v>
      </c>
    </row>
    <row r="7" spans="2:14" x14ac:dyDescent="0.25">
      <c r="B7" t="s">
        <v>5</v>
      </c>
      <c r="C7" s="1">
        <v>0.60599999999999998</v>
      </c>
      <c r="D7" t="s">
        <v>37</v>
      </c>
      <c r="J7" t="s">
        <v>51</v>
      </c>
    </row>
    <row r="8" spans="2:14" x14ac:dyDescent="0.25">
      <c r="B8" t="s">
        <v>6</v>
      </c>
      <c r="C8" s="1">
        <v>7734</v>
      </c>
      <c r="D8" t="s">
        <v>38</v>
      </c>
      <c r="F8" t="s">
        <v>47</v>
      </c>
      <c r="J8" s="6">
        <f>F12</f>
        <v>0.65869339543860939</v>
      </c>
    </row>
    <row r="9" spans="2:14" x14ac:dyDescent="0.25">
      <c r="B9" t="s">
        <v>7</v>
      </c>
      <c r="C9" s="1">
        <v>5797</v>
      </c>
      <c r="D9" t="s">
        <v>38</v>
      </c>
      <c r="F9">
        <f>(C12*(C8+C9)+C8*(C11+C12))/(2*C9*(C11+C12))</f>
        <v>1.2998544038322553</v>
      </c>
    </row>
    <row r="10" spans="2:14" x14ac:dyDescent="0.25">
      <c r="B10" t="s">
        <v>8</v>
      </c>
      <c r="C10" s="1">
        <v>9903</v>
      </c>
      <c r="D10" t="s">
        <v>38</v>
      </c>
      <c r="J10" t="s">
        <v>52</v>
      </c>
      <c r="N10" s="6"/>
    </row>
    <row r="11" spans="2:14" x14ac:dyDescent="0.25">
      <c r="B11" t="s">
        <v>9</v>
      </c>
      <c r="C11" s="1">
        <v>5934</v>
      </c>
      <c r="D11" t="s">
        <v>38</v>
      </c>
      <c r="F11" t="s">
        <v>48</v>
      </c>
      <c r="J11" s="5">
        <f>F6</f>
        <v>0.3064600326264274</v>
      </c>
    </row>
    <row r="12" spans="2:14" x14ac:dyDescent="0.25">
      <c r="B12" t="s">
        <v>10</v>
      </c>
      <c r="C12" s="1">
        <v>7028</v>
      </c>
      <c r="D12" t="s">
        <v>38</v>
      </c>
      <c r="F12" s="6">
        <f>(C19*(C13+C14)+C13*(C18+C19))/(2*C14*(C18+C19))</f>
        <v>0.65869339543860939</v>
      </c>
    </row>
    <row r="13" spans="2:14" x14ac:dyDescent="0.25">
      <c r="B13" t="s">
        <v>11</v>
      </c>
      <c r="C13" s="2">
        <v>3905</v>
      </c>
      <c r="D13" t="s">
        <v>39</v>
      </c>
      <c r="J13" t="s">
        <v>40</v>
      </c>
    </row>
    <row r="14" spans="2:14" x14ac:dyDescent="0.25">
      <c r="B14" t="s">
        <v>12</v>
      </c>
      <c r="C14" s="1">
        <v>5769</v>
      </c>
      <c r="D14" t="s">
        <v>39</v>
      </c>
      <c r="F14" t="s">
        <v>40</v>
      </c>
      <c r="J14">
        <f>F15</f>
        <v>2.2701726214371738</v>
      </c>
    </row>
    <row r="15" spans="2:14" x14ac:dyDescent="0.25">
      <c r="B15" t="s">
        <v>13</v>
      </c>
      <c r="C15" s="1">
        <v>6800</v>
      </c>
      <c r="D15" t="s">
        <v>40</v>
      </c>
      <c r="F15">
        <f>C20/(C20+C15)*5</f>
        <v>2.2701726214371738</v>
      </c>
    </row>
    <row r="16" spans="2:14" x14ac:dyDescent="0.25">
      <c r="B16" t="s">
        <v>14</v>
      </c>
      <c r="C16" s="1">
        <v>10034</v>
      </c>
      <c r="D16" t="s">
        <v>39</v>
      </c>
    </row>
    <row r="17" spans="2:4" x14ac:dyDescent="0.25">
      <c r="B17" t="s">
        <v>15</v>
      </c>
      <c r="C17" s="1">
        <v>996.6</v>
      </c>
      <c r="D17" t="s">
        <v>41</v>
      </c>
    </row>
    <row r="18" spans="2:4" x14ac:dyDescent="0.25">
      <c r="B18" t="s">
        <v>16</v>
      </c>
      <c r="C18" s="1">
        <v>5623</v>
      </c>
      <c r="D18" t="s">
        <v>39</v>
      </c>
    </row>
    <row r="19" spans="2:4" x14ac:dyDescent="0.25">
      <c r="B19" t="s">
        <v>17</v>
      </c>
      <c r="C19" s="1">
        <v>3475</v>
      </c>
      <c r="D19" t="s">
        <v>39</v>
      </c>
    </row>
    <row r="20" spans="2:4" x14ac:dyDescent="0.25">
      <c r="B20" t="s">
        <v>18</v>
      </c>
      <c r="C20" s="1">
        <v>5655</v>
      </c>
      <c r="D20" t="s">
        <v>40</v>
      </c>
    </row>
    <row r="21" spans="2:4" x14ac:dyDescent="0.25">
      <c r="B21" t="s">
        <v>19</v>
      </c>
      <c r="C21" s="1">
        <v>972.2</v>
      </c>
      <c r="D21" t="s">
        <v>41</v>
      </c>
    </row>
    <row r="22" spans="2:4" x14ac:dyDescent="0.25">
      <c r="B22" t="s">
        <v>20</v>
      </c>
      <c r="D22" t="s">
        <v>42</v>
      </c>
    </row>
    <row r="23" spans="2:4" x14ac:dyDescent="0.25">
      <c r="B23" t="s">
        <v>21</v>
      </c>
      <c r="D23" t="s">
        <v>42</v>
      </c>
    </row>
    <row r="24" spans="2:4" x14ac:dyDescent="0.25">
      <c r="B24" t="s">
        <v>22</v>
      </c>
      <c r="D24" t="s">
        <v>42</v>
      </c>
    </row>
    <row r="25" spans="2:4" x14ac:dyDescent="0.25">
      <c r="B25" t="s">
        <v>23</v>
      </c>
      <c r="D25" t="s">
        <v>43</v>
      </c>
    </row>
    <row r="26" spans="2:4" x14ac:dyDescent="0.25">
      <c r="B26" t="s">
        <v>24</v>
      </c>
      <c r="D26" t="s">
        <v>43</v>
      </c>
    </row>
    <row r="27" spans="2:4" x14ac:dyDescent="0.25">
      <c r="B27" t="s">
        <v>25</v>
      </c>
      <c r="D27" t="s">
        <v>43</v>
      </c>
    </row>
    <row r="28" spans="2:4" x14ac:dyDescent="0.25">
      <c r="B28" t="s">
        <v>26</v>
      </c>
      <c r="D28" t="s">
        <v>43</v>
      </c>
    </row>
    <row r="29" spans="2:4" x14ac:dyDescent="0.25">
      <c r="B29" t="s">
        <v>27</v>
      </c>
      <c r="D29" t="s">
        <v>38</v>
      </c>
    </row>
    <row r="30" spans="2:4" x14ac:dyDescent="0.25">
      <c r="B30" t="s">
        <v>28</v>
      </c>
      <c r="D30" t="s">
        <v>38</v>
      </c>
    </row>
    <row r="31" spans="2:4" x14ac:dyDescent="0.25">
      <c r="B31" t="s">
        <v>29</v>
      </c>
      <c r="D31" t="s">
        <v>38</v>
      </c>
    </row>
    <row r="32" spans="2:4" x14ac:dyDescent="0.25">
      <c r="B32" t="s">
        <v>30</v>
      </c>
      <c r="D32" t="s">
        <v>39</v>
      </c>
    </row>
    <row r="33" spans="2:4" x14ac:dyDescent="0.25">
      <c r="B33" t="s">
        <v>31</v>
      </c>
      <c r="D33" t="s">
        <v>39</v>
      </c>
    </row>
    <row r="34" spans="2:4" x14ac:dyDescent="0.25">
      <c r="B34" t="s">
        <v>32</v>
      </c>
      <c r="D34" t="s">
        <v>39</v>
      </c>
    </row>
    <row r="35" spans="2:4" x14ac:dyDescent="0.25">
      <c r="B35" t="s">
        <v>33</v>
      </c>
      <c r="D35" t="s">
        <v>40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Li</dc:creator>
  <cp:lastModifiedBy>Jesse Li</cp:lastModifiedBy>
  <dcterms:created xsi:type="dcterms:W3CDTF">2024-10-14T23:22:48Z</dcterms:created>
  <dcterms:modified xsi:type="dcterms:W3CDTF">2024-10-16T10:27:44Z</dcterms:modified>
</cp:coreProperties>
</file>