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3J5bw\ownCloud\UoA\2024\Semester 2 2024\COMPSYS 209\ec209-project-2024_team_33\Firmware\EnergyMonitor\"/>
    </mc:Choice>
  </mc:AlternateContent>
  <xr:revisionPtr revIDLastSave="0" documentId="13_ncr:1_{DA9637A2-B881-47FD-A6BC-BF13C1DD2E8B}" xr6:coauthVersionLast="47" xr6:coauthVersionMax="47" xr10:uidLastSave="{00000000-0000-0000-0000-000000000000}"/>
  <bookViews>
    <workbookView xWindow="-108" yWindow="-108" windowWidth="46296" windowHeight="26136" xr2:uid="{5B712931-4F47-4E8C-8387-F250B08A14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2" i="1" l="1"/>
  <c r="K52" i="1" s="1"/>
  <c r="I52" i="1"/>
  <c r="L52" i="1" s="1"/>
  <c r="H53" i="1"/>
  <c r="K53" i="1" s="1"/>
  <c r="I53" i="1"/>
  <c r="L53" i="1" s="1"/>
  <c r="H54" i="1"/>
  <c r="K54" i="1" s="1"/>
  <c r="I54" i="1"/>
  <c r="L54" i="1" s="1"/>
  <c r="H55" i="1"/>
  <c r="K55" i="1" s="1"/>
  <c r="I55" i="1"/>
  <c r="L55" i="1" s="1"/>
  <c r="H56" i="1"/>
  <c r="K56" i="1" s="1"/>
  <c r="I56" i="1"/>
  <c r="L56" i="1" s="1"/>
  <c r="H10" i="1"/>
  <c r="K10" i="1" s="1"/>
  <c r="I10" i="1"/>
  <c r="L10" i="1" s="1"/>
  <c r="H11" i="1"/>
  <c r="K11" i="1" s="1"/>
  <c r="I11" i="1"/>
  <c r="L11" i="1" s="1"/>
  <c r="H12" i="1"/>
  <c r="K12" i="1" s="1"/>
  <c r="I12" i="1"/>
  <c r="L12" i="1" s="1"/>
  <c r="H13" i="1"/>
  <c r="K13" i="1" s="1"/>
  <c r="Q13" i="1" l="1"/>
  <c r="Q14" i="1" s="1"/>
  <c r="I13" i="1" l="1"/>
  <c r="L13" i="1" s="1"/>
  <c r="H14" i="1"/>
  <c r="K14" i="1" s="1"/>
  <c r="I14" i="1"/>
  <c r="L14" i="1" s="1"/>
  <c r="H15" i="1"/>
  <c r="K15" i="1" s="1"/>
  <c r="I15" i="1"/>
  <c r="L15" i="1" s="1"/>
  <c r="H16" i="1"/>
  <c r="K16" i="1" s="1"/>
  <c r="I16" i="1"/>
  <c r="L16" i="1" s="1"/>
  <c r="H17" i="1"/>
  <c r="K17" i="1" s="1"/>
  <c r="I17" i="1"/>
  <c r="L17" i="1" s="1"/>
  <c r="H18" i="1"/>
  <c r="K18" i="1" s="1"/>
  <c r="I18" i="1"/>
  <c r="L18" i="1" s="1"/>
  <c r="H19" i="1"/>
  <c r="K19" i="1" s="1"/>
  <c r="I19" i="1"/>
  <c r="L19" i="1" s="1"/>
  <c r="H20" i="1"/>
  <c r="K20" i="1" s="1"/>
  <c r="I20" i="1"/>
  <c r="L20" i="1" s="1"/>
  <c r="H21" i="1"/>
  <c r="K21" i="1" s="1"/>
  <c r="I21" i="1"/>
  <c r="L21" i="1" s="1"/>
  <c r="H22" i="1"/>
  <c r="K22" i="1" s="1"/>
  <c r="I22" i="1"/>
  <c r="L22" i="1" s="1"/>
  <c r="H23" i="1"/>
  <c r="K23" i="1" s="1"/>
  <c r="I23" i="1"/>
  <c r="L23" i="1" s="1"/>
  <c r="H24" i="1"/>
  <c r="K24" i="1" s="1"/>
  <c r="I24" i="1"/>
  <c r="L24" i="1" s="1"/>
  <c r="H25" i="1"/>
  <c r="K25" i="1" s="1"/>
  <c r="I25" i="1"/>
  <c r="L25" i="1" s="1"/>
  <c r="H26" i="1"/>
  <c r="K26" i="1" s="1"/>
  <c r="I26" i="1"/>
  <c r="L26" i="1" s="1"/>
  <c r="H27" i="1"/>
  <c r="K27" i="1" s="1"/>
  <c r="I27" i="1"/>
  <c r="L27" i="1" s="1"/>
  <c r="H28" i="1"/>
  <c r="K28" i="1" s="1"/>
  <c r="I28" i="1"/>
  <c r="L28" i="1" s="1"/>
  <c r="H29" i="1"/>
  <c r="K29" i="1" s="1"/>
  <c r="I29" i="1"/>
  <c r="L29" i="1" s="1"/>
  <c r="H30" i="1"/>
  <c r="K30" i="1" s="1"/>
  <c r="I30" i="1"/>
  <c r="L30" i="1" s="1"/>
  <c r="H31" i="1"/>
  <c r="K31" i="1" s="1"/>
  <c r="I31" i="1"/>
  <c r="L31" i="1" s="1"/>
  <c r="H32" i="1"/>
  <c r="K32" i="1" s="1"/>
  <c r="I32" i="1"/>
  <c r="L32" i="1" s="1"/>
  <c r="H33" i="1"/>
  <c r="K33" i="1" s="1"/>
  <c r="I33" i="1"/>
  <c r="L33" i="1" s="1"/>
  <c r="H34" i="1"/>
  <c r="K34" i="1" s="1"/>
  <c r="I34" i="1"/>
  <c r="L34" i="1" s="1"/>
  <c r="H35" i="1"/>
  <c r="K35" i="1" s="1"/>
  <c r="I35" i="1"/>
  <c r="L35" i="1" s="1"/>
  <c r="H36" i="1"/>
  <c r="K36" i="1" s="1"/>
  <c r="I36" i="1"/>
  <c r="L36" i="1" s="1"/>
  <c r="H37" i="1"/>
  <c r="K37" i="1" s="1"/>
  <c r="I37" i="1"/>
  <c r="L37" i="1" s="1"/>
  <c r="H38" i="1"/>
  <c r="K38" i="1" s="1"/>
  <c r="I38" i="1"/>
  <c r="L38" i="1" s="1"/>
  <c r="H39" i="1"/>
  <c r="K39" i="1" s="1"/>
  <c r="I39" i="1"/>
  <c r="L39" i="1" s="1"/>
  <c r="H40" i="1"/>
  <c r="K40" i="1" s="1"/>
  <c r="I40" i="1"/>
  <c r="L40" i="1" s="1"/>
  <c r="H41" i="1"/>
  <c r="K41" i="1" s="1"/>
  <c r="I41" i="1"/>
  <c r="L41" i="1" s="1"/>
  <c r="H42" i="1"/>
  <c r="K42" i="1" s="1"/>
  <c r="I42" i="1"/>
  <c r="L42" i="1" s="1"/>
  <c r="H43" i="1"/>
  <c r="K43" i="1" s="1"/>
  <c r="I43" i="1"/>
  <c r="L43" i="1" s="1"/>
  <c r="H44" i="1"/>
  <c r="K44" i="1" s="1"/>
  <c r="I44" i="1"/>
  <c r="L44" i="1" s="1"/>
  <c r="H45" i="1"/>
  <c r="K45" i="1" s="1"/>
  <c r="I45" i="1"/>
  <c r="L45" i="1" s="1"/>
  <c r="H46" i="1"/>
  <c r="K46" i="1" s="1"/>
  <c r="I46" i="1"/>
  <c r="L46" i="1" s="1"/>
  <c r="H47" i="1"/>
  <c r="K47" i="1" s="1"/>
  <c r="I47" i="1"/>
  <c r="L47" i="1" s="1"/>
  <c r="H48" i="1"/>
  <c r="K48" i="1" s="1"/>
  <c r="I48" i="1"/>
  <c r="L48" i="1" s="1"/>
  <c r="H49" i="1"/>
  <c r="K49" i="1" s="1"/>
  <c r="I49" i="1"/>
  <c r="L49" i="1" s="1"/>
  <c r="H50" i="1"/>
  <c r="K50" i="1" s="1"/>
  <c r="I50" i="1"/>
  <c r="L50" i="1" s="1"/>
  <c r="H51" i="1"/>
  <c r="K51" i="1" s="1"/>
  <c r="I51" i="1"/>
  <c r="L51" i="1" s="1"/>
  <c r="P13" i="1" l="1"/>
  <c r="P14" i="1" s="1"/>
  <c r="O13" i="1"/>
  <c r="O14" i="1" l="1"/>
  <c r="R13" i="1"/>
  <c r="R14" i="1" s="1"/>
</calcChain>
</file>

<file path=xl/sharedStrings.xml><?xml version="1.0" encoding="utf-8"?>
<sst xmlns="http://schemas.openxmlformats.org/spreadsheetml/2006/main" count="23" uniqueCount="21">
  <si>
    <t>Phase</t>
  </si>
  <si>
    <t>V_RMS</t>
  </si>
  <si>
    <t>I_RMS</t>
  </si>
  <si>
    <t>Power</t>
  </si>
  <si>
    <t>%Error</t>
  </si>
  <si>
    <t>RMS Voltage: 4126 mV</t>
  </si>
  <si>
    <t>RMS Current: 2749 mA</t>
  </si>
  <si>
    <t>RMS Current: 1435 mA</t>
  </si>
  <si>
    <t>RMS Voltage: 2033 mV</t>
  </si>
  <si>
    <t xml:space="preserve"> Power: 2489 W</t>
  </si>
  <si>
    <t xml:space="preserve"> Phase: 548 </t>
  </si>
  <si>
    <t>RMS Voltage: 2029 mV</t>
  </si>
  <si>
    <t>RMS Current: 1431 mA</t>
  </si>
  <si>
    <t xml:space="preserve"> Power: 2482 W</t>
  </si>
  <si>
    <t xml:space="preserve"> Phase: 545 </t>
  </si>
  <si>
    <t>RMS Voltage: 2031 mV</t>
  </si>
  <si>
    <t xml:space="preserve"> Power: 2806 W</t>
  </si>
  <si>
    <t xml:space="preserve"> Phase: 262 </t>
  </si>
  <si>
    <t>RMS Voltage: 2041 mV</t>
  </si>
  <si>
    <t xml:space="preserve"> Power: 2483 W</t>
  </si>
  <si>
    <t xml:space="preserve"> Phase: 554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</si>
</sst>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Sheet1!$H$10:$H$56</c:f>
              <c:numCache>
                <c:formatCode>General</c:formatCode>
                <c:ptCount val="47"/>
                <c:pt idx="0">
                  <c:v>1.9384765625</c:v>
                </c:pt>
                <c:pt idx="1">
                  <c:v>3.1494140625</c:v>
                </c:pt>
                <c:pt idx="2">
                  <c:v>4.130859375</c:v>
                </c:pt>
                <c:pt idx="3">
                  <c:v>4.4921875</c:v>
                </c:pt>
                <c:pt idx="4">
                  <c:v>4.091796875</c:v>
                </c:pt>
                <c:pt idx="5">
                  <c:v>3.0859375</c:v>
                </c:pt>
                <c:pt idx="6">
                  <c:v>1.8505859375</c:v>
                </c:pt>
                <c:pt idx="7">
                  <c:v>0.8642578125</c:v>
                </c:pt>
                <c:pt idx="8">
                  <c:v>0.5126953125</c:v>
                </c:pt>
                <c:pt idx="9">
                  <c:v>0.908203125</c:v>
                </c:pt>
                <c:pt idx="10">
                  <c:v>1.865234375</c:v>
                </c:pt>
                <c:pt idx="11">
                  <c:v>3.0810546875</c:v>
                </c:pt>
                <c:pt idx="12">
                  <c:v>4.0869140625</c:v>
                </c:pt>
                <c:pt idx="13">
                  <c:v>4.4873046875</c:v>
                </c:pt>
                <c:pt idx="14">
                  <c:v>4.1357421875</c:v>
                </c:pt>
                <c:pt idx="15">
                  <c:v>3.1591796875</c:v>
                </c:pt>
                <c:pt idx="16">
                  <c:v>1.923828125</c:v>
                </c:pt>
                <c:pt idx="17">
                  <c:v>0.908203125</c:v>
                </c:pt>
                <c:pt idx="18">
                  <c:v>0.5078125</c:v>
                </c:pt>
                <c:pt idx="19">
                  <c:v>0.859375</c:v>
                </c:pt>
                <c:pt idx="20">
                  <c:v>1.796875</c:v>
                </c:pt>
                <c:pt idx="21">
                  <c:v>3.0078125</c:v>
                </c:pt>
                <c:pt idx="22">
                  <c:v>4.04296875</c:v>
                </c:pt>
                <c:pt idx="23">
                  <c:v>4.4873046875</c:v>
                </c:pt>
                <c:pt idx="24">
                  <c:v>4.1748046875</c:v>
                </c:pt>
                <c:pt idx="25">
                  <c:v>3.22265625</c:v>
                </c:pt>
                <c:pt idx="26">
                  <c:v>1.9921875</c:v>
                </c:pt>
                <c:pt idx="27">
                  <c:v>0.9521484375</c:v>
                </c:pt>
                <c:pt idx="28">
                  <c:v>0.5029296875</c:v>
                </c:pt>
                <c:pt idx="29">
                  <c:v>0.8203125</c:v>
                </c:pt>
                <c:pt idx="30">
                  <c:v>1.77734375</c:v>
                </c:pt>
                <c:pt idx="31">
                  <c:v>3.0078125</c:v>
                </c:pt>
                <c:pt idx="32">
                  <c:v>4.0380859375</c:v>
                </c:pt>
                <c:pt idx="33">
                  <c:v>4.4873046875</c:v>
                </c:pt>
                <c:pt idx="34">
                  <c:v>4.1748046875</c:v>
                </c:pt>
                <c:pt idx="35">
                  <c:v>3.22265625</c:v>
                </c:pt>
                <c:pt idx="36">
                  <c:v>1.9921875</c:v>
                </c:pt>
                <c:pt idx="37">
                  <c:v>0.9521484375</c:v>
                </c:pt>
                <c:pt idx="38">
                  <c:v>0.5029296875</c:v>
                </c:pt>
                <c:pt idx="39">
                  <c:v>0.8203125</c:v>
                </c:pt>
                <c:pt idx="40">
                  <c:v>1.77734375</c:v>
                </c:pt>
                <c:pt idx="41">
                  <c:v>3.0078125</c:v>
                </c:pt>
                <c:pt idx="42">
                  <c:v>4.0478515625</c:v>
                </c:pt>
                <c:pt idx="43">
                  <c:v>4.4921875</c:v>
                </c:pt>
                <c:pt idx="44">
                  <c:v>4.1796875</c:v>
                </c:pt>
                <c:pt idx="45">
                  <c:v>3.22265625</c:v>
                </c:pt>
                <c:pt idx="46">
                  <c:v>1.9921875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F-4B76-8E4D-8F1E2DA08EF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Sheet1!$I$10:$I$56</c:f>
              <c:numCache>
                <c:formatCode>General</c:formatCode>
                <c:ptCount val="47"/>
                <c:pt idx="0">
                  <c:v>3.0126953125</c:v>
                </c:pt>
                <c:pt idx="1">
                  <c:v>3.41796875</c:v>
                </c:pt>
                <c:pt idx="2">
                  <c:v>3.4716796875</c:v>
                </c:pt>
                <c:pt idx="3">
                  <c:v>3.154296875</c:v>
                </c:pt>
                <c:pt idx="4">
                  <c:v>2.587890625</c:v>
                </c:pt>
                <c:pt idx="5">
                  <c:v>1.9873046875</c:v>
                </c:pt>
                <c:pt idx="6">
                  <c:v>1.58203125</c:v>
                </c:pt>
                <c:pt idx="7">
                  <c:v>1.5283203125</c:v>
                </c:pt>
                <c:pt idx="8">
                  <c:v>1.845703125</c:v>
                </c:pt>
                <c:pt idx="9">
                  <c:v>2.412109375</c:v>
                </c:pt>
                <c:pt idx="10">
                  <c:v>2.9833984375</c:v>
                </c:pt>
                <c:pt idx="11">
                  <c:v>3.4033203125</c:v>
                </c:pt>
                <c:pt idx="12">
                  <c:v>3.4814453125</c:v>
                </c:pt>
                <c:pt idx="13">
                  <c:v>3.18359375</c:v>
                </c:pt>
                <c:pt idx="14">
                  <c:v>2.626953125</c:v>
                </c:pt>
                <c:pt idx="15">
                  <c:v>2.0166015625</c:v>
                </c:pt>
                <c:pt idx="16">
                  <c:v>1.5966796875</c:v>
                </c:pt>
                <c:pt idx="17">
                  <c:v>1.5234375</c:v>
                </c:pt>
                <c:pt idx="18">
                  <c:v>1.8212890625</c:v>
                </c:pt>
                <c:pt idx="19">
                  <c:v>2.373046875</c:v>
                </c:pt>
                <c:pt idx="20">
                  <c:v>2.94921875</c:v>
                </c:pt>
                <c:pt idx="21">
                  <c:v>3.388671875</c:v>
                </c:pt>
                <c:pt idx="22">
                  <c:v>3.486328125</c:v>
                </c:pt>
                <c:pt idx="23">
                  <c:v>3.2080078125</c:v>
                </c:pt>
                <c:pt idx="24">
                  <c:v>2.6611328125</c:v>
                </c:pt>
                <c:pt idx="25">
                  <c:v>2.05078125</c:v>
                </c:pt>
                <c:pt idx="26">
                  <c:v>1.611328125</c:v>
                </c:pt>
                <c:pt idx="27">
                  <c:v>1.5185546875</c:v>
                </c:pt>
                <c:pt idx="28">
                  <c:v>1.7919921875</c:v>
                </c:pt>
                <c:pt idx="29">
                  <c:v>2.3388671875</c:v>
                </c:pt>
                <c:pt idx="30">
                  <c:v>2.94921875</c:v>
                </c:pt>
                <c:pt idx="31">
                  <c:v>3.388671875</c:v>
                </c:pt>
                <c:pt idx="32">
                  <c:v>3.486328125</c:v>
                </c:pt>
                <c:pt idx="33">
                  <c:v>3.2080078125</c:v>
                </c:pt>
                <c:pt idx="34">
                  <c:v>2.6611328125</c:v>
                </c:pt>
                <c:pt idx="35">
                  <c:v>2.05078125</c:v>
                </c:pt>
                <c:pt idx="36">
                  <c:v>1.611328125</c:v>
                </c:pt>
                <c:pt idx="37">
                  <c:v>1.5185546875</c:v>
                </c:pt>
                <c:pt idx="38">
                  <c:v>1.7919921875</c:v>
                </c:pt>
                <c:pt idx="39">
                  <c:v>2.3388671875</c:v>
                </c:pt>
                <c:pt idx="40">
                  <c:v>2.94921875</c:v>
                </c:pt>
                <c:pt idx="41">
                  <c:v>3.388671875</c:v>
                </c:pt>
                <c:pt idx="42">
                  <c:v>3.4814453125</c:v>
                </c:pt>
                <c:pt idx="43">
                  <c:v>3.2080078125</c:v>
                </c:pt>
                <c:pt idx="44">
                  <c:v>2.6611328125</c:v>
                </c:pt>
                <c:pt idx="45">
                  <c:v>2.05078125</c:v>
                </c:pt>
                <c:pt idx="46">
                  <c:v>1.611328125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F-4B76-8E4D-8F1E2DA08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575519"/>
        <c:axId val="821577919"/>
      </c:lineChart>
      <c:catAx>
        <c:axId val="821575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577919"/>
        <c:crosses val="autoZero"/>
        <c:auto val="1"/>
        <c:lblAlgn val="ctr"/>
        <c:lblOffset val="100"/>
        <c:noMultiLvlLbl val="0"/>
      </c:catAx>
      <c:valAx>
        <c:axId val="82157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575519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Sheet1!$K$10:$K$56</c:f>
              <c:numCache>
                <c:formatCode>General</c:formatCode>
                <c:ptCount val="47"/>
                <c:pt idx="0">
                  <c:v>-7.91748046875</c:v>
                </c:pt>
                <c:pt idx="1">
                  <c:v>9.15673828125</c:v>
                </c:pt>
                <c:pt idx="2">
                  <c:v>22.9951171875</c:v>
                </c:pt>
                <c:pt idx="3">
                  <c:v>28.08984375</c:v>
                </c:pt>
                <c:pt idx="4">
                  <c:v>22.4443359375</c:v>
                </c:pt>
                <c:pt idx="5">
                  <c:v>8.26171875</c:v>
                </c:pt>
                <c:pt idx="6">
                  <c:v>-9.15673828125</c:v>
                </c:pt>
                <c:pt idx="7">
                  <c:v>-23.06396484375</c:v>
                </c:pt>
                <c:pt idx="8">
                  <c:v>-28.02099609375</c:v>
                </c:pt>
                <c:pt idx="9">
                  <c:v>-22.4443359375</c:v>
                </c:pt>
                <c:pt idx="10">
                  <c:v>-8.9501953125</c:v>
                </c:pt>
                <c:pt idx="11">
                  <c:v>8.19287109375</c:v>
                </c:pt>
                <c:pt idx="12">
                  <c:v>22.37548828125</c:v>
                </c:pt>
                <c:pt idx="13">
                  <c:v>28.02099609375</c:v>
                </c:pt>
                <c:pt idx="14">
                  <c:v>23.06396484375</c:v>
                </c:pt>
                <c:pt idx="15">
                  <c:v>9.29443359375</c:v>
                </c:pt>
                <c:pt idx="16">
                  <c:v>-8.1240234375</c:v>
                </c:pt>
                <c:pt idx="17">
                  <c:v>-22.4443359375</c:v>
                </c:pt>
                <c:pt idx="18">
                  <c:v>-28.08984375</c:v>
                </c:pt>
                <c:pt idx="19">
                  <c:v>-23.1328125</c:v>
                </c:pt>
                <c:pt idx="20">
                  <c:v>-9.9140625</c:v>
                </c:pt>
                <c:pt idx="21">
                  <c:v>7.16015625</c:v>
                </c:pt>
                <c:pt idx="22">
                  <c:v>21.755859375</c:v>
                </c:pt>
                <c:pt idx="23">
                  <c:v>28.02099609375</c:v>
                </c:pt>
                <c:pt idx="24">
                  <c:v>23.61474609375</c:v>
                </c:pt>
                <c:pt idx="25">
                  <c:v>10.189453125</c:v>
                </c:pt>
                <c:pt idx="26">
                  <c:v>-7.16015625</c:v>
                </c:pt>
                <c:pt idx="27">
                  <c:v>-21.82470703125</c:v>
                </c:pt>
                <c:pt idx="28">
                  <c:v>-28.15869140625</c:v>
                </c:pt>
                <c:pt idx="29">
                  <c:v>-23.68359375</c:v>
                </c:pt>
                <c:pt idx="30">
                  <c:v>-10.189453125</c:v>
                </c:pt>
                <c:pt idx="31">
                  <c:v>7.16015625</c:v>
                </c:pt>
                <c:pt idx="32">
                  <c:v>21.68701171875</c:v>
                </c:pt>
                <c:pt idx="33">
                  <c:v>28.02099609375</c:v>
                </c:pt>
                <c:pt idx="34">
                  <c:v>23.61474609375</c:v>
                </c:pt>
                <c:pt idx="35">
                  <c:v>10.189453125</c:v>
                </c:pt>
                <c:pt idx="36">
                  <c:v>-7.16015625</c:v>
                </c:pt>
                <c:pt idx="37">
                  <c:v>-21.82470703125</c:v>
                </c:pt>
                <c:pt idx="38">
                  <c:v>-28.15869140625</c:v>
                </c:pt>
                <c:pt idx="39">
                  <c:v>-23.68359375</c:v>
                </c:pt>
                <c:pt idx="40">
                  <c:v>-10.189453125</c:v>
                </c:pt>
                <c:pt idx="41">
                  <c:v>7.16015625</c:v>
                </c:pt>
                <c:pt idx="42">
                  <c:v>21.82470703125</c:v>
                </c:pt>
                <c:pt idx="43">
                  <c:v>28.08984375</c:v>
                </c:pt>
                <c:pt idx="44">
                  <c:v>23.68359375</c:v>
                </c:pt>
                <c:pt idx="45">
                  <c:v>10.189453125</c:v>
                </c:pt>
                <c:pt idx="46">
                  <c:v>-7.16015625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C8-41F2-ABBD-B6B76E8755A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Sheet1!$L$10:$L$56</c:f>
              <c:numCache>
                <c:formatCode>General</c:formatCode>
                <c:ptCount val="47"/>
                <c:pt idx="0">
                  <c:v>1.025390625</c:v>
                </c:pt>
                <c:pt idx="1">
                  <c:v>1.8359375</c:v>
                </c:pt>
                <c:pt idx="2">
                  <c:v>1.943359375</c:v>
                </c:pt>
                <c:pt idx="3">
                  <c:v>1.30859375</c:v>
                </c:pt>
                <c:pt idx="4">
                  <c:v>0.17578125</c:v>
                </c:pt>
                <c:pt idx="5">
                  <c:v>-1.025390625</c:v>
                </c:pt>
                <c:pt idx="6">
                  <c:v>-1.8359375</c:v>
                </c:pt>
                <c:pt idx="7">
                  <c:v>-1.943359375</c:v>
                </c:pt>
                <c:pt idx="8">
                  <c:v>-1.30859375</c:v>
                </c:pt>
                <c:pt idx="9">
                  <c:v>-0.17578125</c:v>
                </c:pt>
                <c:pt idx="10">
                  <c:v>0.966796875</c:v>
                </c:pt>
                <c:pt idx="11">
                  <c:v>1.806640625</c:v>
                </c:pt>
                <c:pt idx="12">
                  <c:v>1.962890625</c:v>
                </c:pt>
                <c:pt idx="13">
                  <c:v>1.3671875</c:v>
                </c:pt>
                <c:pt idx="14">
                  <c:v>0.25390625</c:v>
                </c:pt>
                <c:pt idx="15">
                  <c:v>-0.966796875</c:v>
                </c:pt>
                <c:pt idx="16">
                  <c:v>-1.806640625</c:v>
                </c:pt>
                <c:pt idx="17">
                  <c:v>-1.953125</c:v>
                </c:pt>
                <c:pt idx="18">
                  <c:v>-1.357421875</c:v>
                </c:pt>
                <c:pt idx="19">
                  <c:v>-0.25390625</c:v>
                </c:pt>
                <c:pt idx="20">
                  <c:v>0.8984375</c:v>
                </c:pt>
                <c:pt idx="21">
                  <c:v>1.77734375</c:v>
                </c:pt>
                <c:pt idx="22">
                  <c:v>1.97265625</c:v>
                </c:pt>
                <c:pt idx="23">
                  <c:v>1.416015625</c:v>
                </c:pt>
                <c:pt idx="24">
                  <c:v>0.322265625</c:v>
                </c:pt>
                <c:pt idx="25">
                  <c:v>-0.8984375</c:v>
                </c:pt>
                <c:pt idx="26">
                  <c:v>-1.77734375</c:v>
                </c:pt>
                <c:pt idx="27">
                  <c:v>-1.962890625</c:v>
                </c:pt>
                <c:pt idx="28">
                  <c:v>-1.416015625</c:v>
                </c:pt>
                <c:pt idx="29">
                  <c:v>-0.322265625</c:v>
                </c:pt>
                <c:pt idx="30">
                  <c:v>0.8984375</c:v>
                </c:pt>
                <c:pt idx="31">
                  <c:v>1.77734375</c:v>
                </c:pt>
                <c:pt idx="32">
                  <c:v>1.97265625</c:v>
                </c:pt>
                <c:pt idx="33">
                  <c:v>1.416015625</c:v>
                </c:pt>
                <c:pt idx="34">
                  <c:v>0.322265625</c:v>
                </c:pt>
                <c:pt idx="35">
                  <c:v>-0.8984375</c:v>
                </c:pt>
                <c:pt idx="36">
                  <c:v>-1.77734375</c:v>
                </c:pt>
                <c:pt idx="37">
                  <c:v>-1.962890625</c:v>
                </c:pt>
                <c:pt idx="38">
                  <c:v>-1.416015625</c:v>
                </c:pt>
                <c:pt idx="39">
                  <c:v>-0.322265625</c:v>
                </c:pt>
                <c:pt idx="40">
                  <c:v>0.8984375</c:v>
                </c:pt>
                <c:pt idx="41">
                  <c:v>1.77734375</c:v>
                </c:pt>
                <c:pt idx="42">
                  <c:v>1.962890625</c:v>
                </c:pt>
                <c:pt idx="43">
                  <c:v>1.416015625</c:v>
                </c:pt>
                <c:pt idx="44">
                  <c:v>0.322265625</c:v>
                </c:pt>
                <c:pt idx="45">
                  <c:v>-0.8984375</c:v>
                </c:pt>
                <c:pt idx="46">
                  <c:v>-1.77734375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C8-41F2-ABBD-B6B76E875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581631"/>
        <c:axId val="134582111"/>
      </c:lineChart>
      <c:catAx>
        <c:axId val="134581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82111"/>
        <c:crosses val="autoZero"/>
        <c:auto val="1"/>
        <c:lblAlgn val="ctr"/>
        <c:lblOffset val="100"/>
        <c:noMultiLvlLbl val="0"/>
      </c:catAx>
      <c:valAx>
        <c:axId val="13458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81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Sheet1!$Q$40:$Q$95</c:f>
              <c:numCache>
                <c:formatCode>General</c:formatCode>
                <c:ptCount val="56"/>
                <c:pt idx="0">
                  <c:v>403</c:v>
                </c:pt>
                <c:pt idx="1">
                  <c:v>760</c:v>
                </c:pt>
                <c:pt idx="2">
                  <c:v>903</c:v>
                </c:pt>
                <c:pt idx="3">
                  <c:v>896</c:v>
                </c:pt>
                <c:pt idx="4">
                  <c:v>744</c:v>
                </c:pt>
                <c:pt idx="5">
                  <c:v>502</c:v>
                </c:pt>
                <c:pt idx="6">
                  <c:v>263</c:v>
                </c:pt>
                <c:pt idx="7">
                  <c:v>120</c:v>
                </c:pt>
                <c:pt idx="8">
                  <c:v>127</c:v>
                </c:pt>
                <c:pt idx="9">
                  <c:v>280</c:v>
                </c:pt>
                <c:pt idx="10">
                  <c:v>504</c:v>
                </c:pt>
                <c:pt idx="11">
                  <c:v>837</c:v>
                </c:pt>
                <c:pt idx="12">
                  <c:v>920</c:v>
                </c:pt>
                <c:pt idx="13">
                  <c:v>847</c:v>
                </c:pt>
                <c:pt idx="14">
                  <c:v>647</c:v>
                </c:pt>
                <c:pt idx="15">
                  <c:v>394</c:v>
                </c:pt>
                <c:pt idx="16">
                  <c:v>186</c:v>
                </c:pt>
                <c:pt idx="17">
                  <c:v>104</c:v>
                </c:pt>
                <c:pt idx="18">
                  <c:v>176</c:v>
                </c:pt>
                <c:pt idx="19">
                  <c:v>411</c:v>
                </c:pt>
                <c:pt idx="20">
                  <c:v>767</c:v>
                </c:pt>
                <c:pt idx="21">
                  <c:v>905</c:v>
                </c:pt>
                <c:pt idx="22">
                  <c:v>893</c:v>
                </c:pt>
                <c:pt idx="23">
                  <c:v>737</c:v>
                </c:pt>
                <c:pt idx="24">
                  <c:v>493</c:v>
                </c:pt>
                <c:pt idx="25">
                  <c:v>257</c:v>
                </c:pt>
                <c:pt idx="26">
                  <c:v>117</c:v>
                </c:pt>
                <c:pt idx="27">
                  <c:v>129</c:v>
                </c:pt>
                <c:pt idx="28">
                  <c:v>393</c:v>
                </c:pt>
                <c:pt idx="29">
                  <c:v>752</c:v>
                </c:pt>
                <c:pt idx="30">
                  <c:v>899</c:v>
                </c:pt>
                <c:pt idx="31">
                  <c:v>900</c:v>
                </c:pt>
                <c:pt idx="32">
                  <c:v>752</c:v>
                </c:pt>
                <c:pt idx="33">
                  <c:v>512</c:v>
                </c:pt>
                <c:pt idx="34">
                  <c:v>271</c:v>
                </c:pt>
                <c:pt idx="35">
                  <c:v>124</c:v>
                </c:pt>
                <c:pt idx="36">
                  <c:v>124</c:v>
                </c:pt>
                <c:pt idx="37">
                  <c:v>271</c:v>
                </c:pt>
                <c:pt idx="38">
                  <c:v>664</c:v>
                </c:pt>
                <c:pt idx="39">
                  <c:v>857</c:v>
                </c:pt>
                <c:pt idx="40">
                  <c:v>918</c:v>
                </c:pt>
                <c:pt idx="41">
                  <c:v>825</c:v>
                </c:pt>
                <c:pt idx="42">
                  <c:v>612</c:v>
                </c:pt>
                <c:pt idx="43">
                  <c:v>360</c:v>
                </c:pt>
                <c:pt idx="44">
                  <c:v>166</c:v>
                </c:pt>
                <c:pt idx="45">
                  <c:v>103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3472</c:v>
                </c:pt>
                <c:pt idx="51">
                  <c:v>47</c:v>
                </c:pt>
                <c:pt idx="52">
                  <c:v>562</c:v>
                </c:pt>
                <c:pt idx="53">
                  <c:v>759</c:v>
                </c:pt>
                <c:pt idx="54">
                  <c:v>904</c:v>
                </c:pt>
                <c:pt idx="55">
                  <c:v>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A3-4949-A591-2559CCC2177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Sheet1!$R$40:$R$95</c:f>
              <c:numCache>
                <c:formatCode>General</c:formatCode>
                <c:ptCount val="56"/>
                <c:pt idx="0">
                  <c:v>619</c:v>
                </c:pt>
                <c:pt idx="1">
                  <c:v>716</c:v>
                </c:pt>
                <c:pt idx="2">
                  <c:v>686</c:v>
                </c:pt>
                <c:pt idx="3">
                  <c:v>590</c:v>
                </c:pt>
                <c:pt idx="4">
                  <c:v>464</c:v>
                </c:pt>
                <c:pt idx="5">
                  <c:v>357</c:v>
                </c:pt>
                <c:pt idx="6">
                  <c:v>308</c:v>
                </c:pt>
                <c:pt idx="7">
                  <c:v>338</c:v>
                </c:pt>
                <c:pt idx="8">
                  <c:v>434</c:v>
                </c:pt>
                <c:pt idx="9">
                  <c:v>554</c:v>
                </c:pt>
                <c:pt idx="10">
                  <c:v>697</c:v>
                </c:pt>
                <c:pt idx="11">
                  <c:v>712</c:v>
                </c:pt>
                <c:pt idx="12">
                  <c:v>652</c:v>
                </c:pt>
                <c:pt idx="13">
                  <c:v>538</c:v>
                </c:pt>
                <c:pt idx="14">
                  <c:v>413</c:v>
                </c:pt>
                <c:pt idx="15">
                  <c:v>327</c:v>
                </c:pt>
                <c:pt idx="16">
                  <c:v>312</c:v>
                </c:pt>
                <c:pt idx="17">
                  <c:v>373</c:v>
                </c:pt>
                <c:pt idx="18">
                  <c:v>486</c:v>
                </c:pt>
                <c:pt idx="19">
                  <c:v>670</c:v>
                </c:pt>
                <c:pt idx="20">
                  <c:v>716</c:v>
                </c:pt>
                <c:pt idx="21">
                  <c:v>684</c:v>
                </c:pt>
                <c:pt idx="22">
                  <c:v>587</c:v>
                </c:pt>
                <c:pt idx="23">
                  <c:v>460</c:v>
                </c:pt>
                <c:pt idx="24">
                  <c:v>354</c:v>
                </c:pt>
                <c:pt idx="25">
                  <c:v>308</c:v>
                </c:pt>
                <c:pt idx="26">
                  <c:v>340</c:v>
                </c:pt>
                <c:pt idx="27">
                  <c:v>437</c:v>
                </c:pt>
                <c:pt idx="28">
                  <c:v>614</c:v>
                </c:pt>
                <c:pt idx="29">
                  <c:v>715</c:v>
                </c:pt>
                <c:pt idx="30">
                  <c:v>689</c:v>
                </c:pt>
                <c:pt idx="31">
                  <c:v>595</c:v>
                </c:pt>
                <c:pt idx="32">
                  <c:v>469</c:v>
                </c:pt>
                <c:pt idx="33">
                  <c:v>361</c:v>
                </c:pt>
                <c:pt idx="34">
                  <c:v>308</c:v>
                </c:pt>
                <c:pt idx="35">
                  <c:v>335</c:v>
                </c:pt>
                <c:pt idx="36">
                  <c:v>429</c:v>
                </c:pt>
                <c:pt idx="37">
                  <c:v>571</c:v>
                </c:pt>
                <c:pt idx="38">
                  <c:v>704</c:v>
                </c:pt>
                <c:pt idx="39">
                  <c:v>709</c:v>
                </c:pt>
                <c:pt idx="40">
                  <c:v>639</c:v>
                </c:pt>
                <c:pt idx="41">
                  <c:v>520</c:v>
                </c:pt>
                <c:pt idx="42">
                  <c:v>398</c:v>
                </c:pt>
                <c:pt idx="43">
                  <c:v>320</c:v>
                </c:pt>
                <c:pt idx="44">
                  <c:v>316</c:v>
                </c:pt>
                <c:pt idx="45">
                  <c:v>386</c:v>
                </c:pt>
                <c:pt idx="50">
                  <c:v>43994</c:v>
                </c:pt>
                <c:pt idx="52">
                  <c:v>618</c:v>
                </c:pt>
                <c:pt idx="53">
                  <c:v>715</c:v>
                </c:pt>
                <c:pt idx="54">
                  <c:v>686</c:v>
                </c:pt>
                <c:pt idx="55">
                  <c:v>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A3-4949-A591-2559CCC21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508096"/>
        <c:axId val="106502816"/>
      </c:lineChart>
      <c:catAx>
        <c:axId val="106508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02816"/>
        <c:crosses val="autoZero"/>
        <c:auto val="1"/>
        <c:lblAlgn val="ctr"/>
        <c:lblOffset val="100"/>
        <c:noMultiLvlLbl val="0"/>
      </c:catAx>
      <c:valAx>
        <c:axId val="10650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0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464820</xdr:colOff>
      <xdr:row>18</xdr:row>
      <xdr:rowOff>60960</xdr:rowOff>
    </xdr:from>
    <xdr:to>
      <xdr:col>24</xdr:col>
      <xdr:colOff>160020</xdr:colOff>
      <xdr:row>33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E318CC-F685-BC6D-60D7-6DB7AC8883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99060</xdr:colOff>
      <xdr:row>18</xdr:row>
      <xdr:rowOff>30480</xdr:rowOff>
    </xdr:from>
    <xdr:to>
      <xdr:col>32</xdr:col>
      <xdr:colOff>403860</xdr:colOff>
      <xdr:row>33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316ADB-9694-8000-BB76-ADB0E622B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502920</xdr:colOff>
      <xdr:row>47</xdr:row>
      <xdr:rowOff>83820</xdr:rowOff>
    </xdr:from>
    <xdr:to>
      <xdr:col>26</xdr:col>
      <xdr:colOff>594360</xdr:colOff>
      <xdr:row>62</xdr:row>
      <xdr:rowOff>83820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FCA800-10E0-7D97-71FE-B22611C8BD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EF616-250D-46CA-B716-E8A9B416F08C}">
  <dimension ref="E8:R247"/>
  <sheetViews>
    <sheetView tabSelected="1" topLeftCell="A26" workbookViewId="0">
      <selection activeCell="Q38" sqref="Q38:R247"/>
    </sheetView>
  </sheetViews>
  <sheetFormatPr defaultRowHeight="14.4" x14ac:dyDescent="0.3"/>
  <cols>
    <col min="26" max="27" width="12" bestFit="1" customWidth="1"/>
  </cols>
  <sheetData>
    <row r="8" spans="5:18" x14ac:dyDescent="0.3">
      <c r="E8">
        <v>3816</v>
      </c>
      <c r="F8">
        <v>43828</v>
      </c>
    </row>
    <row r="9" spans="5:18" x14ac:dyDescent="0.3">
      <c r="E9">
        <v>50</v>
      </c>
    </row>
    <row r="10" spans="5:18" x14ac:dyDescent="0.3">
      <c r="E10">
        <v>397</v>
      </c>
      <c r="F10">
        <v>617</v>
      </c>
      <c r="H10">
        <f t="shared" ref="H10:H12" si="0">5/1024*E10</f>
        <v>1.9384765625</v>
      </c>
      <c r="I10">
        <f t="shared" ref="I10:I12" si="1">5/1024*F10</f>
        <v>3.0126953125</v>
      </c>
      <c r="K10">
        <f t="shared" ref="K10:K12" si="2">(H10-2.5)*14.1</f>
        <v>-7.91748046875</v>
      </c>
      <c r="L10">
        <f t="shared" ref="L10:L12" si="3">(I10-2.5)*2</f>
        <v>1.025390625</v>
      </c>
    </row>
    <row r="11" spans="5:18" x14ac:dyDescent="0.3">
      <c r="E11">
        <v>645</v>
      </c>
      <c r="F11">
        <v>700</v>
      </c>
      <c r="H11">
        <f t="shared" si="0"/>
        <v>3.1494140625</v>
      </c>
      <c r="I11">
        <f t="shared" si="1"/>
        <v>3.41796875</v>
      </c>
      <c r="K11">
        <f t="shared" si="2"/>
        <v>9.15673828125</v>
      </c>
      <c r="L11">
        <f t="shared" si="3"/>
        <v>1.8359375</v>
      </c>
    </row>
    <row r="12" spans="5:18" x14ac:dyDescent="0.3">
      <c r="E12">
        <v>846</v>
      </c>
      <c r="F12">
        <v>711</v>
      </c>
      <c r="H12">
        <f t="shared" si="0"/>
        <v>4.130859375</v>
      </c>
      <c r="I12">
        <f t="shared" si="1"/>
        <v>3.4716796875</v>
      </c>
      <c r="K12">
        <f t="shared" si="2"/>
        <v>22.9951171875</v>
      </c>
      <c r="L12">
        <f t="shared" si="3"/>
        <v>1.943359375</v>
      </c>
      <c r="O12" t="s">
        <v>1</v>
      </c>
      <c r="P12" t="s">
        <v>2</v>
      </c>
      <c r="Q12" t="s">
        <v>0</v>
      </c>
      <c r="R12" t="s">
        <v>3</v>
      </c>
    </row>
    <row r="13" spans="5:18" x14ac:dyDescent="0.3">
      <c r="E13">
        <v>920</v>
      </c>
      <c r="F13">
        <v>646</v>
      </c>
      <c r="H13">
        <f>5/1024*E13</f>
        <v>4.4921875</v>
      </c>
      <c r="I13">
        <f t="shared" ref="I13:I51" si="4">5/1024*F13</f>
        <v>3.154296875</v>
      </c>
      <c r="K13">
        <f>(H13-2.5)*14.1</f>
        <v>28.08984375</v>
      </c>
      <c r="L13">
        <f>(I13-2.5)*2</f>
        <v>1.30859375</v>
      </c>
      <c r="O13">
        <f>SQRT(SUMSQ(K10:K100)/COUNT(K10:K100))</f>
        <v>19.530263964367798</v>
      </c>
      <c r="P13">
        <f>SQRT(SUMSQ(L10:L100)/COUNT(L10:L100))</f>
        <v>1.4102433591939807</v>
      </c>
      <c r="Q13">
        <f>E8/F8*360</f>
        <v>31.344346080131423</v>
      </c>
      <c r="R13">
        <f>O13*P13*COS(Q13*PI()/180)</f>
        <v>23.522786436404747</v>
      </c>
    </row>
    <row r="14" spans="5:18" x14ac:dyDescent="0.3">
      <c r="E14">
        <v>838</v>
      </c>
      <c r="F14">
        <v>530</v>
      </c>
      <c r="H14">
        <f t="shared" ref="H14:H51" si="5">5/1024*E14</f>
        <v>4.091796875</v>
      </c>
      <c r="I14">
        <f t="shared" si="4"/>
        <v>2.587890625</v>
      </c>
      <c r="K14">
        <f t="shared" ref="K14:K51" si="6">(H14-2.5)*14.1</f>
        <v>22.4443359375</v>
      </c>
      <c r="L14">
        <f t="shared" ref="L14:L51" si="7">(I14-2.5)*2</f>
        <v>0.17578125</v>
      </c>
      <c r="N14" t="s">
        <v>4</v>
      </c>
      <c r="O14">
        <f>(O13-20)/20*100</f>
        <v>-2.3486801781610112</v>
      </c>
      <c r="P14">
        <f>(P13-SQRT(2))/SQRT(2)*100</f>
        <v>-0.28073575906402171</v>
      </c>
      <c r="Q14">
        <f>(Q13-30)/30*100</f>
        <v>4.481153600438077</v>
      </c>
      <c r="R14">
        <f>(R13-(20*SQRT(2)*COS(30*PI()/180)))/(20*SQRT(2)*COS(30*PI()/180))*100</f>
        <v>-3.9686265039121884</v>
      </c>
    </row>
    <row r="15" spans="5:18" x14ac:dyDescent="0.3">
      <c r="E15">
        <v>632</v>
      </c>
      <c r="F15">
        <v>407</v>
      </c>
      <c r="H15">
        <f t="shared" si="5"/>
        <v>3.0859375</v>
      </c>
      <c r="I15">
        <f t="shared" si="4"/>
        <v>1.9873046875</v>
      </c>
      <c r="K15">
        <f t="shared" si="6"/>
        <v>8.26171875</v>
      </c>
      <c r="L15">
        <f t="shared" si="7"/>
        <v>-1.025390625</v>
      </c>
    </row>
    <row r="16" spans="5:18" x14ac:dyDescent="0.3">
      <c r="E16">
        <v>379</v>
      </c>
      <c r="F16">
        <v>324</v>
      </c>
      <c r="H16">
        <f t="shared" si="5"/>
        <v>1.8505859375</v>
      </c>
      <c r="I16">
        <f t="shared" si="4"/>
        <v>1.58203125</v>
      </c>
      <c r="K16">
        <f t="shared" si="6"/>
        <v>-9.15673828125</v>
      </c>
      <c r="L16">
        <f t="shared" si="7"/>
        <v>-1.8359375</v>
      </c>
    </row>
    <row r="17" spans="5:12" x14ac:dyDescent="0.3">
      <c r="E17">
        <v>177</v>
      </c>
      <c r="F17">
        <v>313</v>
      </c>
      <c r="H17">
        <f t="shared" si="5"/>
        <v>0.8642578125</v>
      </c>
      <c r="I17">
        <f t="shared" si="4"/>
        <v>1.5283203125</v>
      </c>
      <c r="K17">
        <f t="shared" si="6"/>
        <v>-23.06396484375</v>
      </c>
      <c r="L17">
        <f t="shared" si="7"/>
        <v>-1.943359375</v>
      </c>
    </row>
    <row r="18" spans="5:12" x14ac:dyDescent="0.3">
      <c r="E18">
        <v>105</v>
      </c>
      <c r="F18">
        <v>378</v>
      </c>
      <c r="H18">
        <f t="shared" si="5"/>
        <v>0.5126953125</v>
      </c>
      <c r="I18">
        <f t="shared" si="4"/>
        <v>1.845703125</v>
      </c>
      <c r="K18">
        <f t="shared" si="6"/>
        <v>-28.02099609375</v>
      </c>
      <c r="L18">
        <f t="shared" si="7"/>
        <v>-1.30859375</v>
      </c>
    </row>
    <row r="19" spans="5:12" x14ac:dyDescent="0.3">
      <c r="E19">
        <v>186</v>
      </c>
      <c r="F19">
        <v>494</v>
      </c>
      <c r="H19">
        <f t="shared" si="5"/>
        <v>0.908203125</v>
      </c>
      <c r="I19">
        <f t="shared" si="4"/>
        <v>2.412109375</v>
      </c>
      <c r="K19">
        <f t="shared" si="6"/>
        <v>-22.4443359375</v>
      </c>
      <c r="L19">
        <f t="shared" si="7"/>
        <v>-0.17578125</v>
      </c>
    </row>
    <row r="20" spans="5:12" x14ac:dyDescent="0.3">
      <c r="E20">
        <v>382</v>
      </c>
      <c r="F20">
        <v>611</v>
      </c>
      <c r="H20">
        <f t="shared" si="5"/>
        <v>1.865234375</v>
      </c>
      <c r="I20">
        <f t="shared" si="4"/>
        <v>2.9833984375</v>
      </c>
      <c r="K20">
        <f t="shared" si="6"/>
        <v>-8.9501953125</v>
      </c>
      <c r="L20">
        <f t="shared" si="7"/>
        <v>0.966796875</v>
      </c>
    </row>
    <row r="21" spans="5:12" x14ac:dyDescent="0.3">
      <c r="E21">
        <v>631</v>
      </c>
      <c r="F21">
        <v>697</v>
      </c>
      <c r="H21">
        <f t="shared" si="5"/>
        <v>3.0810546875</v>
      </c>
      <c r="I21">
        <f t="shared" si="4"/>
        <v>3.4033203125</v>
      </c>
      <c r="K21">
        <f t="shared" si="6"/>
        <v>8.19287109375</v>
      </c>
      <c r="L21">
        <f t="shared" si="7"/>
        <v>1.806640625</v>
      </c>
    </row>
    <row r="22" spans="5:12" x14ac:dyDescent="0.3">
      <c r="E22">
        <v>837</v>
      </c>
      <c r="F22">
        <v>713</v>
      </c>
      <c r="H22">
        <f t="shared" si="5"/>
        <v>4.0869140625</v>
      </c>
      <c r="I22">
        <f t="shared" si="4"/>
        <v>3.4814453125</v>
      </c>
      <c r="K22">
        <f t="shared" si="6"/>
        <v>22.37548828125</v>
      </c>
      <c r="L22">
        <f t="shared" si="7"/>
        <v>1.962890625</v>
      </c>
    </row>
    <row r="23" spans="5:12" x14ac:dyDescent="0.3">
      <c r="E23">
        <v>919</v>
      </c>
      <c r="F23">
        <v>652</v>
      </c>
      <c r="H23">
        <f t="shared" si="5"/>
        <v>4.4873046875</v>
      </c>
      <c r="I23">
        <f t="shared" si="4"/>
        <v>3.18359375</v>
      </c>
      <c r="K23">
        <f t="shared" si="6"/>
        <v>28.02099609375</v>
      </c>
      <c r="L23">
        <f t="shared" si="7"/>
        <v>1.3671875</v>
      </c>
    </row>
    <row r="24" spans="5:12" x14ac:dyDescent="0.3">
      <c r="E24">
        <v>847</v>
      </c>
      <c r="F24">
        <v>538</v>
      </c>
      <c r="H24">
        <f t="shared" si="5"/>
        <v>4.1357421875</v>
      </c>
      <c r="I24">
        <f t="shared" si="4"/>
        <v>2.626953125</v>
      </c>
      <c r="K24">
        <f t="shared" si="6"/>
        <v>23.06396484375</v>
      </c>
      <c r="L24">
        <f t="shared" si="7"/>
        <v>0.25390625</v>
      </c>
    </row>
    <row r="25" spans="5:12" x14ac:dyDescent="0.3">
      <c r="E25">
        <v>647</v>
      </c>
      <c r="F25">
        <v>413</v>
      </c>
      <c r="H25">
        <f t="shared" si="5"/>
        <v>3.1591796875</v>
      </c>
      <c r="I25">
        <f t="shared" si="4"/>
        <v>2.0166015625</v>
      </c>
      <c r="K25">
        <f t="shared" si="6"/>
        <v>9.29443359375</v>
      </c>
      <c r="L25">
        <f t="shared" si="7"/>
        <v>-0.966796875</v>
      </c>
    </row>
    <row r="26" spans="5:12" x14ac:dyDescent="0.3">
      <c r="E26">
        <v>394</v>
      </c>
      <c r="F26">
        <v>327</v>
      </c>
      <c r="H26">
        <f t="shared" si="5"/>
        <v>1.923828125</v>
      </c>
      <c r="I26">
        <f t="shared" si="4"/>
        <v>1.5966796875</v>
      </c>
      <c r="K26">
        <f t="shared" si="6"/>
        <v>-8.1240234375</v>
      </c>
      <c r="L26">
        <f t="shared" si="7"/>
        <v>-1.806640625</v>
      </c>
    </row>
    <row r="27" spans="5:12" x14ac:dyDescent="0.3">
      <c r="E27">
        <v>186</v>
      </c>
      <c r="F27">
        <v>312</v>
      </c>
      <c r="H27">
        <f t="shared" si="5"/>
        <v>0.908203125</v>
      </c>
      <c r="I27">
        <f t="shared" si="4"/>
        <v>1.5234375</v>
      </c>
      <c r="K27">
        <f t="shared" si="6"/>
        <v>-22.4443359375</v>
      </c>
      <c r="L27">
        <f t="shared" si="7"/>
        <v>-1.953125</v>
      </c>
    </row>
    <row r="28" spans="5:12" x14ac:dyDescent="0.3">
      <c r="E28">
        <v>104</v>
      </c>
      <c r="F28">
        <v>373</v>
      </c>
      <c r="H28">
        <f t="shared" si="5"/>
        <v>0.5078125</v>
      </c>
      <c r="I28">
        <f t="shared" si="4"/>
        <v>1.8212890625</v>
      </c>
      <c r="K28">
        <f t="shared" si="6"/>
        <v>-28.08984375</v>
      </c>
      <c r="L28">
        <f t="shared" si="7"/>
        <v>-1.357421875</v>
      </c>
    </row>
    <row r="29" spans="5:12" x14ac:dyDescent="0.3">
      <c r="E29">
        <v>176</v>
      </c>
      <c r="F29">
        <v>486</v>
      </c>
      <c r="H29">
        <f t="shared" si="5"/>
        <v>0.859375</v>
      </c>
      <c r="I29">
        <f t="shared" si="4"/>
        <v>2.373046875</v>
      </c>
      <c r="K29">
        <f t="shared" si="6"/>
        <v>-23.1328125</v>
      </c>
      <c r="L29">
        <f t="shared" si="7"/>
        <v>-0.25390625</v>
      </c>
    </row>
    <row r="30" spans="5:12" x14ac:dyDescent="0.3">
      <c r="E30">
        <v>368</v>
      </c>
      <c r="F30">
        <v>604</v>
      </c>
      <c r="H30">
        <f t="shared" si="5"/>
        <v>1.796875</v>
      </c>
      <c r="I30">
        <f t="shared" si="4"/>
        <v>2.94921875</v>
      </c>
      <c r="K30">
        <f t="shared" si="6"/>
        <v>-9.9140625</v>
      </c>
      <c r="L30">
        <f t="shared" si="7"/>
        <v>0.8984375</v>
      </c>
    </row>
    <row r="31" spans="5:12" x14ac:dyDescent="0.3">
      <c r="E31">
        <v>616</v>
      </c>
      <c r="F31">
        <v>694</v>
      </c>
      <c r="H31">
        <f t="shared" si="5"/>
        <v>3.0078125</v>
      </c>
      <c r="I31">
        <f t="shared" si="4"/>
        <v>3.388671875</v>
      </c>
      <c r="K31">
        <f t="shared" si="6"/>
        <v>7.16015625</v>
      </c>
      <c r="L31">
        <f t="shared" si="7"/>
        <v>1.77734375</v>
      </c>
    </row>
    <row r="32" spans="5:12" x14ac:dyDescent="0.3">
      <c r="E32">
        <v>828</v>
      </c>
      <c r="F32">
        <v>714</v>
      </c>
      <c r="H32">
        <f t="shared" si="5"/>
        <v>4.04296875</v>
      </c>
      <c r="I32">
        <f t="shared" si="4"/>
        <v>3.486328125</v>
      </c>
      <c r="K32">
        <f t="shared" si="6"/>
        <v>21.755859375</v>
      </c>
      <c r="L32">
        <f t="shared" si="7"/>
        <v>1.97265625</v>
      </c>
    </row>
    <row r="33" spans="5:18" x14ac:dyDescent="0.3">
      <c r="E33">
        <v>919</v>
      </c>
      <c r="F33">
        <v>657</v>
      </c>
      <c r="H33">
        <f t="shared" si="5"/>
        <v>4.4873046875</v>
      </c>
      <c r="I33">
        <f t="shared" si="4"/>
        <v>3.2080078125</v>
      </c>
      <c r="K33">
        <f t="shared" si="6"/>
        <v>28.02099609375</v>
      </c>
      <c r="L33">
        <f t="shared" si="7"/>
        <v>1.416015625</v>
      </c>
    </row>
    <row r="34" spans="5:18" x14ac:dyDescent="0.3">
      <c r="E34">
        <v>855</v>
      </c>
      <c r="F34">
        <v>545</v>
      </c>
      <c r="H34">
        <f t="shared" si="5"/>
        <v>4.1748046875</v>
      </c>
      <c r="I34">
        <f t="shared" si="4"/>
        <v>2.6611328125</v>
      </c>
      <c r="K34">
        <f t="shared" si="6"/>
        <v>23.61474609375</v>
      </c>
      <c r="L34">
        <f t="shared" si="7"/>
        <v>0.322265625</v>
      </c>
    </row>
    <row r="35" spans="5:18" x14ac:dyDescent="0.3">
      <c r="E35">
        <v>660</v>
      </c>
      <c r="F35">
        <v>420</v>
      </c>
      <c r="H35">
        <f t="shared" si="5"/>
        <v>3.22265625</v>
      </c>
      <c r="I35">
        <f t="shared" si="4"/>
        <v>2.05078125</v>
      </c>
      <c r="K35">
        <f t="shared" si="6"/>
        <v>10.189453125</v>
      </c>
      <c r="L35">
        <f t="shared" si="7"/>
        <v>-0.8984375</v>
      </c>
    </row>
    <row r="36" spans="5:18" x14ac:dyDescent="0.3">
      <c r="E36">
        <v>408</v>
      </c>
      <c r="F36">
        <v>330</v>
      </c>
      <c r="H36">
        <f t="shared" si="5"/>
        <v>1.9921875</v>
      </c>
      <c r="I36">
        <f t="shared" si="4"/>
        <v>1.611328125</v>
      </c>
      <c r="K36">
        <f t="shared" si="6"/>
        <v>-7.16015625</v>
      </c>
      <c r="L36">
        <f t="shared" si="7"/>
        <v>-1.77734375</v>
      </c>
    </row>
    <row r="37" spans="5:18" x14ac:dyDescent="0.3">
      <c r="E37">
        <v>195</v>
      </c>
      <c r="F37">
        <v>311</v>
      </c>
      <c r="H37">
        <f t="shared" si="5"/>
        <v>0.9521484375</v>
      </c>
      <c r="I37">
        <f t="shared" si="4"/>
        <v>1.5185546875</v>
      </c>
      <c r="K37">
        <f t="shared" si="6"/>
        <v>-21.82470703125</v>
      </c>
      <c r="L37">
        <f t="shared" si="7"/>
        <v>-1.962890625</v>
      </c>
    </row>
    <row r="38" spans="5:18" x14ac:dyDescent="0.3">
      <c r="E38">
        <v>103</v>
      </c>
      <c r="F38">
        <v>367</v>
      </c>
      <c r="H38">
        <f t="shared" si="5"/>
        <v>0.5029296875</v>
      </c>
      <c r="I38">
        <f t="shared" si="4"/>
        <v>1.7919921875</v>
      </c>
      <c r="K38">
        <f t="shared" si="6"/>
        <v>-28.15869140625</v>
      </c>
      <c r="L38">
        <f t="shared" si="7"/>
        <v>-1.416015625</v>
      </c>
      <c r="Q38">
        <v>3490</v>
      </c>
      <c r="R38">
        <v>43995</v>
      </c>
    </row>
    <row r="39" spans="5:18" x14ac:dyDescent="0.3">
      <c r="E39">
        <v>168</v>
      </c>
      <c r="F39">
        <v>479</v>
      </c>
      <c r="H39">
        <f t="shared" si="5"/>
        <v>0.8203125</v>
      </c>
      <c r="I39">
        <f t="shared" si="4"/>
        <v>2.3388671875</v>
      </c>
      <c r="K39">
        <f t="shared" si="6"/>
        <v>-23.68359375</v>
      </c>
      <c r="L39">
        <f t="shared" si="7"/>
        <v>-0.322265625</v>
      </c>
      <c r="Q39">
        <v>46</v>
      </c>
    </row>
    <row r="40" spans="5:18" x14ac:dyDescent="0.3">
      <c r="E40">
        <v>364</v>
      </c>
      <c r="F40">
        <v>604</v>
      </c>
      <c r="H40">
        <f t="shared" si="5"/>
        <v>1.77734375</v>
      </c>
      <c r="I40">
        <f t="shared" si="4"/>
        <v>2.94921875</v>
      </c>
      <c r="K40">
        <f t="shared" si="6"/>
        <v>-10.189453125</v>
      </c>
      <c r="L40">
        <f t="shared" si="7"/>
        <v>0.8984375</v>
      </c>
      <c r="Q40">
        <v>403</v>
      </c>
      <c r="R40">
        <v>619</v>
      </c>
    </row>
    <row r="41" spans="5:18" x14ac:dyDescent="0.3">
      <c r="E41">
        <v>616</v>
      </c>
      <c r="F41">
        <v>694</v>
      </c>
      <c r="H41">
        <f t="shared" si="5"/>
        <v>3.0078125</v>
      </c>
      <c r="I41">
        <f t="shared" si="4"/>
        <v>3.388671875</v>
      </c>
      <c r="K41">
        <f t="shared" si="6"/>
        <v>7.16015625</v>
      </c>
      <c r="L41">
        <f t="shared" si="7"/>
        <v>1.77734375</v>
      </c>
      <c r="Q41">
        <v>760</v>
      </c>
      <c r="R41">
        <v>716</v>
      </c>
    </row>
    <row r="42" spans="5:18" x14ac:dyDescent="0.3">
      <c r="E42">
        <v>827</v>
      </c>
      <c r="F42">
        <v>714</v>
      </c>
      <c r="H42">
        <f t="shared" si="5"/>
        <v>4.0380859375</v>
      </c>
      <c r="I42">
        <f t="shared" si="4"/>
        <v>3.486328125</v>
      </c>
      <c r="K42">
        <f t="shared" si="6"/>
        <v>21.68701171875</v>
      </c>
      <c r="L42">
        <f t="shared" si="7"/>
        <v>1.97265625</v>
      </c>
      <c r="Q42">
        <v>903</v>
      </c>
      <c r="R42">
        <v>686</v>
      </c>
    </row>
    <row r="43" spans="5:18" x14ac:dyDescent="0.3">
      <c r="E43">
        <v>919</v>
      </c>
      <c r="F43">
        <v>657</v>
      </c>
      <c r="H43">
        <f t="shared" si="5"/>
        <v>4.4873046875</v>
      </c>
      <c r="I43">
        <f t="shared" si="4"/>
        <v>3.2080078125</v>
      </c>
      <c r="K43">
        <f t="shared" si="6"/>
        <v>28.02099609375</v>
      </c>
      <c r="L43">
        <f t="shared" si="7"/>
        <v>1.416015625</v>
      </c>
      <c r="Q43">
        <v>896</v>
      </c>
      <c r="R43">
        <v>590</v>
      </c>
    </row>
    <row r="44" spans="5:18" x14ac:dyDescent="0.3">
      <c r="E44">
        <v>855</v>
      </c>
      <c r="F44">
        <v>545</v>
      </c>
      <c r="H44">
        <f t="shared" si="5"/>
        <v>4.1748046875</v>
      </c>
      <c r="I44">
        <f t="shared" si="4"/>
        <v>2.6611328125</v>
      </c>
      <c r="K44">
        <f t="shared" si="6"/>
        <v>23.61474609375</v>
      </c>
      <c r="L44">
        <f t="shared" si="7"/>
        <v>0.322265625</v>
      </c>
      <c r="Q44">
        <v>744</v>
      </c>
      <c r="R44">
        <v>464</v>
      </c>
    </row>
    <row r="45" spans="5:18" x14ac:dyDescent="0.3">
      <c r="E45">
        <v>660</v>
      </c>
      <c r="F45">
        <v>420</v>
      </c>
      <c r="H45">
        <f t="shared" si="5"/>
        <v>3.22265625</v>
      </c>
      <c r="I45">
        <f t="shared" si="4"/>
        <v>2.05078125</v>
      </c>
      <c r="K45">
        <f t="shared" si="6"/>
        <v>10.189453125</v>
      </c>
      <c r="L45">
        <f t="shared" si="7"/>
        <v>-0.8984375</v>
      </c>
      <c r="Q45">
        <v>502</v>
      </c>
      <c r="R45">
        <v>357</v>
      </c>
    </row>
    <row r="46" spans="5:18" x14ac:dyDescent="0.3">
      <c r="E46">
        <v>408</v>
      </c>
      <c r="F46">
        <v>330</v>
      </c>
      <c r="H46">
        <f t="shared" si="5"/>
        <v>1.9921875</v>
      </c>
      <c r="I46">
        <f t="shared" si="4"/>
        <v>1.611328125</v>
      </c>
      <c r="K46">
        <f t="shared" si="6"/>
        <v>-7.16015625</v>
      </c>
      <c r="L46">
        <f t="shared" si="7"/>
        <v>-1.77734375</v>
      </c>
      <c r="Q46">
        <v>263</v>
      </c>
      <c r="R46">
        <v>308</v>
      </c>
    </row>
    <row r="47" spans="5:18" x14ac:dyDescent="0.3">
      <c r="E47">
        <v>195</v>
      </c>
      <c r="F47">
        <v>311</v>
      </c>
      <c r="H47">
        <f t="shared" si="5"/>
        <v>0.9521484375</v>
      </c>
      <c r="I47">
        <f t="shared" si="4"/>
        <v>1.5185546875</v>
      </c>
      <c r="K47">
        <f t="shared" si="6"/>
        <v>-21.82470703125</v>
      </c>
      <c r="L47">
        <f t="shared" si="7"/>
        <v>-1.962890625</v>
      </c>
      <c r="Q47">
        <v>120</v>
      </c>
      <c r="R47">
        <v>338</v>
      </c>
    </row>
    <row r="48" spans="5:18" x14ac:dyDescent="0.3">
      <c r="E48">
        <v>103</v>
      </c>
      <c r="F48">
        <v>367</v>
      </c>
      <c r="H48">
        <f t="shared" si="5"/>
        <v>0.5029296875</v>
      </c>
      <c r="I48">
        <f t="shared" si="4"/>
        <v>1.7919921875</v>
      </c>
      <c r="K48">
        <f t="shared" si="6"/>
        <v>-28.15869140625</v>
      </c>
      <c r="L48">
        <f t="shared" si="7"/>
        <v>-1.416015625</v>
      </c>
      <c r="Q48">
        <v>127</v>
      </c>
      <c r="R48">
        <v>434</v>
      </c>
    </row>
    <row r="49" spans="5:18" x14ac:dyDescent="0.3">
      <c r="E49">
        <v>168</v>
      </c>
      <c r="F49">
        <v>479</v>
      </c>
      <c r="H49">
        <f t="shared" si="5"/>
        <v>0.8203125</v>
      </c>
      <c r="I49">
        <f t="shared" si="4"/>
        <v>2.3388671875</v>
      </c>
      <c r="K49">
        <f t="shared" si="6"/>
        <v>-23.68359375</v>
      </c>
      <c r="L49">
        <f t="shared" si="7"/>
        <v>-0.322265625</v>
      </c>
      <c r="Q49">
        <v>280</v>
      </c>
      <c r="R49">
        <v>554</v>
      </c>
    </row>
    <row r="50" spans="5:18" x14ac:dyDescent="0.3">
      <c r="E50">
        <v>364</v>
      </c>
      <c r="F50">
        <v>604</v>
      </c>
      <c r="H50">
        <f t="shared" si="5"/>
        <v>1.77734375</v>
      </c>
      <c r="I50">
        <f t="shared" si="4"/>
        <v>2.94921875</v>
      </c>
      <c r="K50">
        <f t="shared" si="6"/>
        <v>-10.189453125</v>
      </c>
      <c r="L50">
        <f t="shared" si="7"/>
        <v>0.8984375</v>
      </c>
      <c r="Q50">
        <v>504</v>
      </c>
      <c r="R50">
        <v>697</v>
      </c>
    </row>
    <row r="51" spans="5:18" x14ac:dyDescent="0.3">
      <c r="E51">
        <v>616</v>
      </c>
      <c r="F51">
        <v>694</v>
      </c>
      <c r="H51">
        <f t="shared" si="5"/>
        <v>3.0078125</v>
      </c>
      <c r="I51">
        <f t="shared" si="4"/>
        <v>3.388671875</v>
      </c>
      <c r="K51">
        <f t="shared" si="6"/>
        <v>7.16015625</v>
      </c>
      <c r="L51">
        <f t="shared" si="7"/>
        <v>1.77734375</v>
      </c>
      <c r="Q51">
        <v>837</v>
      </c>
      <c r="R51">
        <v>712</v>
      </c>
    </row>
    <row r="52" spans="5:18" x14ac:dyDescent="0.3">
      <c r="E52">
        <v>829</v>
      </c>
      <c r="F52">
        <v>713</v>
      </c>
      <c r="H52">
        <f t="shared" ref="H52:H56" si="8">5/1024*E52</f>
        <v>4.0478515625</v>
      </c>
      <c r="I52">
        <f t="shared" ref="I52:I56" si="9">5/1024*F52</f>
        <v>3.4814453125</v>
      </c>
      <c r="K52">
        <f t="shared" ref="K52:K54" si="10">(H52-2.5)*14.1</f>
        <v>21.82470703125</v>
      </c>
      <c r="L52">
        <f t="shared" ref="L52:L54" si="11">(I52-2.5)*2</f>
        <v>1.962890625</v>
      </c>
      <c r="Q52">
        <v>920</v>
      </c>
      <c r="R52">
        <v>652</v>
      </c>
    </row>
    <row r="53" spans="5:18" x14ac:dyDescent="0.3">
      <c r="E53">
        <v>920</v>
      </c>
      <c r="F53">
        <v>657</v>
      </c>
      <c r="H53">
        <f t="shared" si="8"/>
        <v>4.4921875</v>
      </c>
      <c r="I53">
        <f t="shared" si="9"/>
        <v>3.2080078125</v>
      </c>
      <c r="K53">
        <f t="shared" si="10"/>
        <v>28.08984375</v>
      </c>
      <c r="L53">
        <f t="shared" si="11"/>
        <v>1.416015625</v>
      </c>
      <c r="Q53">
        <v>847</v>
      </c>
      <c r="R53">
        <v>538</v>
      </c>
    </row>
    <row r="54" spans="5:18" x14ac:dyDescent="0.3">
      <c r="E54">
        <v>856</v>
      </c>
      <c r="F54">
        <v>545</v>
      </c>
      <c r="H54">
        <f t="shared" si="8"/>
        <v>4.1796875</v>
      </c>
      <c r="I54">
        <f t="shared" si="9"/>
        <v>2.6611328125</v>
      </c>
      <c r="K54">
        <f t="shared" si="10"/>
        <v>23.68359375</v>
      </c>
      <c r="L54">
        <f t="shared" si="11"/>
        <v>0.322265625</v>
      </c>
      <c r="Q54">
        <v>647</v>
      </c>
      <c r="R54">
        <v>413</v>
      </c>
    </row>
    <row r="55" spans="5:18" x14ac:dyDescent="0.3">
      <c r="E55">
        <v>660</v>
      </c>
      <c r="F55">
        <v>420</v>
      </c>
      <c r="H55">
        <f t="shared" si="8"/>
        <v>3.22265625</v>
      </c>
      <c r="I55">
        <f t="shared" si="9"/>
        <v>2.05078125</v>
      </c>
      <c r="K55">
        <f t="shared" ref="K55:K56" si="12">(H55-2.5)*14.1</f>
        <v>10.189453125</v>
      </c>
      <c r="L55">
        <f t="shared" ref="L55:L56" si="13">(I55-2.5)*2</f>
        <v>-0.8984375</v>
      </c>
      <c r="Q55">
        <v>394</v>
      </c>
      <c r="R55">
        <v>327</v>
      </c>
    </row>
    <row r="56" spans="5:18" x14ac:dyDescent="0.3">
      <c r="E56">
        <v>408</v>
      </c>
      <c r="F56">
        <v>330</v>
      </c>
      <c r="H56">
        <f t="shared" si="8"/>
        <v>1.9921875</v>
      </c>
      <c r="I56">
        <f t="shared" si="9"/>
        <v>1.611328125</v>
      </c>
      <c r="K56">
        <f t="shared" si="12"/>
        <v>-7.16015625</v>
      </c>
      <c r="L56">
        <f t="shared" si="13"/>
        <v>-1.77734375</v>
      </c>
      <c r="Q56">
        <v>186</v>
      </c>
      <c r="R56">
        <v>312</v>
      </c>
    </row>
    <row r="57" spans="5:18" x14ac:dyDescent="0.3">
      <c r="E57">
        <v>195</v>
      </c>
      <c r="F57">
        <v>311</v>
      </c>
      <c r="Q57">
        <v>104</v>
      </c>
      <c r="R57">
        <v>373</v>
      </c>
    </row>
    <row r="58" spans="5:18" x14ac:dyDescent="0.3">
      <c r="E58">
        <v>103</v>
      </c>
      <c r="F58">
        <v>367</v>
      </c>
      <c r="Q58">
        <v>176</v>
      </c>
      <c r="R58">
        <v>486</v>
      </c>
    </row>
    <row r="59" spans="5:18" x14ac:dyDescent="0.3">
      <c r="E59">
        <v>168</v>
      </c>
      <c r="F59">
        <v>479</v>
      </c>
      <c r="Q59">
        <v>411</v>
      </c>
      <c r="R59">
        <v>670</v>
      </c>
    </row>
    <row r="60" spans="5:18" x14ac:dyDescent="0.3">
      <c r="E60" t="s">
        <v>5</v>
      </c>
      <c r="Q60">
        <v>767</v>
      </c>
      <c r="R60">
        <v>716</v>
      </c>
    </row>
    <row r="61" spans="5:18" x14ac:dyDescent="0.3">
      <c r="E61" t="s">
        <v>6</v>
      </c>
      <c r="Q61">
        <v>905</v>
      </c>
      <c r="R61">
        <v>684</v>
      </c>
    </row>
    <row r="62" spans="5:18" x14ac:dyDescent="0.3">
      <c r="Q62">
        <v>893</v>
      </c>
      <c r="R62">
        <v>587</v>
      </c>
    </row>
    <row r="63" spans="5:18" x14ac:dyDescent="0.3">
      <c r="Q63">
        <v>737</v>
      </c>
      <c r="R63">
        <v>460</v>
      </c>
    </row>
    <row r="64" spans="5:18" x14ac:dyDescent="0.3">
      <c r="Q64">
        <v>493</v>
      </c>
      <c r="R64">
        <v>354</v>
      </c>
    </row>
    <row r="65" spans="17:18" x14ac:dyDescent="0.3">
      <c r="Q65">
        <v>257</v>
      </c>
      <c r="R65">
        <v>308</v>
      </c>
    </row>
    <row r="66" spans="17:18" x14ac:dyDescent="0.3">
      <c r="Q66">
        <v>117</v>
      </c>
      <c r="R66">
        <v>340</v>
      </c>
    </row>
    <row r="67" spans="17:18" x14ac:dyDescent="0.3">
      <c r="Q67">
        <v>129</v>
      </c>
      <c r="R67">
        <v>437</v>
      </c>
    </row>
    <row r="68" spans="17:18" x14ac:dyDescent="0.3">
      <c r="Q68">
        <v>393</v>
      </c>
      <c r="R68">
        <v>614</v>
      </c>
    </row>
    <row r="69" spans="17:18" x14ac:dyDescent="0.3">
      <c r="Q69">
        <v>752</v>
      </c>
      <c r="R69">
        <v>715</v>
      </c>
    </row>
    <row r="70" spans="17:18" x14ac:dyDescent="0.3">
      <c r="Q70">
        <v>899</v>
      </c>
      <c r="R70">
        <v>689</v>
      </c>
    </row>
    <row r="71" spans="17:18" x14ac:dyDescent="0.3">
      <c r="Q71">
        <v>900</v>
      </c>
      <c r="R71">
        <v>595</v>
      </c>
    </row>
    <row r="72" spans="17:18" x14ac:dyDescent="0.3">
      <c r="Q72">
        <v>752</v>
      </c>
      <c r="R72">
        <v>469</v>
      </c>
    </row>
    <row r="73" spans="17:18" x14ac:dyDescent="0.3">
      <c r="Q73">
        <v>512</v>
      </c>
      <c r="R73">
        <v>361</v>
      </c>
    </row>
    <row r="74" spans="17:18" x14ac:dyDescent="0.3">
      <c r="Q74">
        <v>271</v>
      </c>
      <c r="R74">
        <v>308</v>
      </c>
    </row>
    <row r="75" spans="17:18" x14ac:dyDescent="0.3">
      <c r="Q75">
        <v>124</v>
      </c>
      <c r="R75">
        <v>335</v>
      </c>
    </row>
    <row r="76" spans="17:18" x14ac:dyDescent="0.3">
      <c r="Q76">
        <v>124</v>
      </c>
      <c r="R76">
        <v>429</v>
      </c>
    </row>
    <row r="77" spans="17:18" x14ac:dyDescent="0.3">
      <c r="Q77">
        <v>271</v>
      </c>
      <c r="R77">
        <v>571</v>
      </c>
    </row>
    <row r="78" spans="17:18" x14ac:dyDescent="0.3">
      <c r="Q78">
        <v>664</v>
      </c>
      <c r="R78">
        <v>704</v>
      </c>
    </row>
    <row r="79" spans="17:18" x14ac:dyDescent="0.3">
      <c r="Q79">
        <v>857</v>
      </c>
      <c r="R79">
        <v>709</v>
      </c>
    </row>
    <row r="80" spans="17:18" x14ac:dyDescent="0.3">
      <c r="Q80">
        <v>918</v>
      </c>
      <c r="R80">
        <v>639</v>
      </c>
    </row>
    <row r="81" spans="17:18" x14ac:dyDescent="0.3">
      <c r="Q81">
        <v>825</v>
      </c>
      <c r="R81">
        <v>520</v>
      </c>
    </row>
    <row r="82" spans="17:18" x14ac:dyDescent="0.3">
      <c r="Q82">
        <v>612</v>
      </c>
      <c r="R82">
        <v>398</v>
      </c>
    </row>
    <row r="83" spans="17:18" x14ac:dyDescent="0.3">
      <c r="Q83">
        <v>360</v>
      </c>
      <c r="R83">
        <v>320</v>
      </c>
    </row>
    <row r="84" spans="17:18" x14ac:dyDescent="0.3">
      <c r="Q84">
        <v>166</v>
      </c>
      <c r="R84">
        <v>316</v>
      </c>
    </row>
    <row r="85" spans="17:18" x14ac:dyDescent="0.3">
      <c r="Q85">
        <v>103</v>
      </c>
      <c r="R85">
        <v>386</v>
      </c>
    </row>
    <row r="86" spans="17:18" x14ac:dyDescent="0.3">
      <c r="Q86" t="s">
        <v>8</v>
      </c>
    </row>
    <row r="87" spans="17:18" x14ac:dyDescent="0.3">
      <c r="Q87" t="s">
        <v>7</v>
      </c>
    </row>
    <row r="88" spans="17:18" x14ac:dyDescent="0.3">
      <c r="Q88" t="s">
        <v>9</v>
      </c>
    </row>
    <row r="89" spans="17:18" x14ac:dyDescent="0.3">
      <c r="Q89" t="s">
        <v>10</v>
      </c>
    </row>
    <row r="90" spans="17:18" x14ac:dyDescent="0.3">
      <c r="Q90">
        <v>3472</v>
      </c>
      <c r="R90">
        <v>43994</v>
      </c>
    </row>
    <row r="91" spans="17:18" x14ac:dyDescent="0.3">
      <c r="Q91">
        <v>47</v>
      </c>
    </row>
    <row r="92" spans="17:18" x14ac:dyDescent="0.3">
      <c r="Q92">
        <v>562</v>
      </c>
      <c r="R92">
        <v>618</v>
      </c>
    </row>
    <row r="93" spans="17:18" x14ac:dyDescent="0.3">
      <c r="Q93">
        <v>759</v>
      </c>
      <c r="R93">
        <v>715</v>
      </c>
    </row>
    <row r="94" spans="17:18" x14ac:dyDescent="0.3">
      <c r="Q94">
        <v>904</v>
      </c>
      <c r="R94">
        <v>686</v>
      </c>
    </row>
    <row r="95" spans="17:18" x14ac:dyDescent="0.3">
      <c r="Q95">
        <v>899</v>
      </c>
      <c r="R95">
        <v>591</v>
      </c>
    </row>
    <row r="96" spans="17:18" x14ac:dyDescent="0.3">
      <c r="Q96">
        <v>746</v>
      </c>
      <c r="R96">
        <v>465</v>
      </c>
    </row>
    <row r="97" spans="17:18" x14ac:dyDescent="0.3">
      <c r="Q97">
        <v>504</v>
      </c>
      <c r="R97">
        <v>357</v>
      </c>
    </row>
    <row r="98" spans="17:18" x14ac:dyDescent="0.3">
      <c r="Q98">
        <v>265</v>
      </c>
      <c r="R98">
        <v>308</v>
      </c>
    </row>
    <row r="99" spans="17:18" x14ac:dyDescent="0.3">
      <c r="Q99">
        <v>121</v>
      </c>
      <c r="R99">
        <v>338</v>
      </c>
    </row>
    <row r="100" spans="17:18" x14ac:dyDescent="0.3">
      <c r="Q100">
        <v>126</v>
      </c>
      <c r="R100">
        <v>433</v>
      </c>
    </row>
    <row r="101" spans="17:18" x14ac:dyDescent="0.3">
      <c r="Q101">
        <v>278</v>
      </c>
      <c r="R101">
        <v>554</v>
      </c>
    </row>
    <row r="102" spans="17:18" x14ac:dyDescent="0.3">
      <c r="Q102">
        <v>502</v>
      </c>
      <c r="R102">
        <v>697</v>
      </c>
    </row>
    <row r="103" spans="17:18" x14ac:dyDescent="0.3">
      <c r="Q103">
        <v>836</v>
      </c>
      <c r="R103">
        <v>713</v>
      </c>
    </row>
    <row r="104" spans="17:18" x14ac:dyDescent="0.3">
      <c r="Q104">
        <v>921</v>
      </c>
      <c r="R104">
        <v>653</v>
      </c>
    </row>
    <row r="105" spans="17:18" x14ac:dyDescent="0.3">
      <c r="Q105">
        <v>847</v>
      </c>
      <c r="R105">
        <v>538</v>
      </c>
    </row>
    <row r="106" spans="17:18" x14ac:dyDescent="0.3">
      <c r="Q106">
        <v>648</v>
      </c>
      <c r="R106">
        <v>414</v>
      </c>
    </row>
    <row r="107" spans="17:18" x14ac:dyDescent="0.3">
      <c r="Q107">
        <v>395</v>
      </c>
      <c r="R107">
        <v>327</v>
      </c>
    </row>
    <row r="108" spans="17:18" x14ac:dyDescent="0.3">
      <c r="Q108">
        <v>186</v>
      </c>
      <c r="R108">
        <v>311</v>
      </c>
    </row>
    <row r="109" spans="17:18" x14ac:dyDescent="0.3">
      <c r="Q109">
        <v>105</v>
      </c>
      <c r="R109">
        <v>371</v>
      </c>
    </row>
    <row r="110" spans="17:18" x14ac:dyDescent="0.3">
      <c r="Q110">
        <v>177</v>
      </c>
      <c r="R110">
        <v>486</v>
      </c>
    </row>
    <row r="111" spans="17:18" x14ac:dyDescent="0.3">
      <c r="Q111">
        <v>409</v>
      </c>
      <c r="R111">
        <v>670</v>
      </c>
    </row>
    <row r="112" spans="17:18" x14ac:dyDescent="0.3">
      <c r="Q112">
        <v>765</v>
      </c>
      <c r="R112">
        <v>716</v>
      </c>
    </row>
    <row r="113" spans="17:18" x14ac:dyDescent="0.3">
      <c r="Q113">
        <v>904</v>
      </c>
      <c r="R113">
        <v>685</v>
      </c>
    </row>
    <row r="114" spans="17:18" x14ac:dyDescent="0.3">
      <c r="Q114">
        <v>894</v>
      </c>
      <c r="R114">
        <v>588</v>
      </c>
    </row>
    <row r="115" spans="17:18" x14ac:dyDescent="0.3">
      <c r="Q115">
        <v>738</v>
      </c>
      <c r="R115">
        <v>461</v>
      </c>
    </row>
    <row r="116" spans="17:18" x14ac:dyDescent="0.3">
      <c r="Q116">
        <v>495</v>
      </c>
      <c r="R116">
        <v>355</v>
      </c>
    </row>
    <row r="117" spans="17:18" x14ac:dyDescent="0.3">
      <c r="Q117">
        <v>258</v>
      </c>
      <c r="R117">
        <v>308</v>
      </c>
    </row>
    <row r="118" spans="17:18" x14ac:dyDescent="0.3">
      <c r="Q118">
        <v>118</v>
      </c>
      <c r="R118">
        <v>340</v>
      </c>
    </row>
    <row r="119" spans="17:18" x14ac:dyDescent="0.3">
      <c r="Q119">
        <v>128</v>
      </c>
      <c r="R119">
        <v>437</v>
      </c>
    </row>
    <row r="120" spans="17:18" x14ac:dyDescent="0.3">
      <c r="Q120">
        <v>285</v>
      </c>
      <c r="R120">
        <v>557</v>
      </c>
    </row>
    <row r="121" spans="17:18" x14ac:dyDescent="0.3">
      <c r="Q121">
        <v>509</v>
      </c>
      <c r="R121">
        <v>699</v>
      </c>
    </row>
    <row r="122" spans="17:18" x14ac:dyDescent="0.3">
      <c r="Q122">
        <v>841</v>
      </c>
      <c r="R122">
        <v>712</v>
      </c>
    </row>
    <row r="123" spans="17:18" x14ac:dyDescent="0.3">
      <c r="Q123">
        <v>922</v>
      </c>
      <c r="R123">
        <v>650</v>
      </c>
    </row>
    <row r="124" spans="17:18" x14ac:dyDescent="0.3">
      <c r="Q124">
        <v>845</v>
      </c>
      <c r="R124">
        <v>535</v>
      </c>
    </row>
    <row r="125" spans="17:18" x14ac:dyDescent="0.3">
      <c r="Q125">
        <v>641</v>
      </c>
      <c r="R125">
        <v>411</v>
      </c>
    </row>
    <row r="126" spans="17:18" x14ac:dyDescent="0.3">
      <c r="Q126">
        <v>389</v>
      </c>
      <c r="R126">
        <v>326</v>
      </c>
    </row>
    <row r="127" spans="17:18" x14ac:dyDescent="0.3">
      <c r="Q127">
        <v>182</v>
      </c>
      <c r="R127">
        <v>311</v>
      </c>
    </row>
    <row r="128" spans="17:18" x14ac:dyDescent="0.3">
      <c r="Q128">
        <v>102</v>
      </c>
      <c r="R128">
        <v>375</v>
      </c>
    </row>
    <row r="129" spans="17:18" x14ac:dyDescent="0.3">
      <c r="Q129">
        <v>179</v>
      </c>
      <c r="R129">
        <v>489</v>
      </c>
    </row>
    <row r="130" spans="17:18" x14ac:dyDescent="0.3">
      <c r="Q130">
        <v>416</v>
      </c>
      <c r="R130">
        <v>672</v>
      </c>
    </row>
    <row r="131" spans="17:18" x14ac:dyDescent="0.3">
      <c r="Q131">
        <v>772</v>
      </c>
      <c r="R131">
        <v>717</v>
      </c>
    </row>
    <row r="132" spans="17:18" x14ac:dyDescent="0.3">
      <c r="Q132">
        <v>906</v>
      </c>
      <c r="R132">
        <v>683</v>
      </c>
    </row>
    <row r="133" spans="17:18" x14ac:dyDescent="0.3">
      <c r="Q133">
        <v>891</v>
      </c>
      <c r="R133">
        <v>584</v>
      </c>
    </row>
    <row r="134" spans="17:18" x14ac:dyDescent="0.3">
      <c r="Q134">
        <v>733</v>
      </c>
      <c r="R134">
        <v>458</v>
      </c>
    </row>
    <row r="135" spans="17:18" x14ac:dyDescent="0.3">
      <c r="Q135">
        <v>488</v>
      </c>
      <c r="R135">
        <v>352</v>
      </c>
    </row>
    <row r="136" spans="17:18" x14ac:dyDescent="0.3">
      <c r="Q136">
        <v>253</v>
      </c>
      <c r="R136">
        <v>308</v>
      </c>
    </row>
    <row r="137" spans="17:18" x14ac:dyDescent="0.3">
      <c r="Q137">
        <v>116</v>
      </c>
      <c r="R137">
        <v>341</v>
      </c>
    </row>
    <row r="138" spans="17:18" x14ac:dyDescent="0.3">
      <c r="Q138">
        <v>131</v>
      </c>
      <c r="R138">
        <v>440</v>
      </c>
    </row>
    <row r="139" spans="17:18" x14ac:dyDescent="0.3">
      <c r="Q139" t="s">
        <v>11</v>
      </c>
    </row>
    <row r="140" spans="17:18" x14ac:dyDescent="0.3">
      <c r="Q140" t="s">
        <v>12</v>
      </c>
    </row>
    <row r="141" spans="17:18" x14ac:dyDescent="0.3">
      <c r="Q141" t="s">
        <v>13</v>
      </c>
    </row>
    <row r="142" spans="17:18" x14ac:dyDescent="0.3">
      <c r="Q142" t="s">
        <v>14</v>
      </c>
    </row>
    <row r="143" spans="17:18" x14ac:dyDescent="0.3">
      <c r="Q143">
        <v>1670</v>
      </c>
      <c r="R143">
        <v>43997</v>
      </c>
    </row>
    <row r="144" spans="17:18" x14ac:dyDescent="0.3">
      <c r="Q144">
        <v>47</v>
      </c>
    </row>
    <row r="145" spans="17:18" x14ac:dyDescent="0.3">
      <c r="Q145">
        <v>398</v>
      </c>
      <c r="R145">
        <v>617</v>
      </c>
    </row>
    <row r="146" spans="17:18" x14ac:dyDescent="0.3">
      <c r="Q146">
        <v>756</v>
      </c>
      <c r="R146">
        <v>716</v>
      </c>
    </row>
    <row r="147" spans="17:18" x14ac:dyDescent="0.3">
      <c r="Q147">
        <v>901</v>
      </c>
      <c r="R147">
        <v>688</v>
      </c>
    </row>
    <row r="148" spans="17:18" x14ac:dyDescent="0.3">
      <c r="Q148">
        <v>900</v>
      </c>
      <c r="R148">
        <v>593</v>
      </c>
    </row>
    <row r="149" spans="17:18" x14ac:dyDescent="0.3">
      <c r="Q149">
        <v>748</v>
      </c>
      <c r="R149">
        <v>467</v>
      </c>
    </row>
    <row r="150" spans="17:18" x14ac:dyDescent="0.3">
      <c r="Q150">
        <v>507</v>
      </c>
      <c r="R150">
        <v>359</v>
      </c>
    </row>
    <row r="151" spans="17:18" x14ac:dyDescent="0.3">
      <c r="Q151">
        <v>267</v>
      </c>
      <c r="R151">
        <v>308</v>
      </c>
    </row>
    <row r="152" spans="17:18" x14ac:dyDescent="0.3">
      <c r="Q152">
        <v>121</v>
      </c>
      <c r="R152">
        <v>336</v>
      </c>
    </row>
    <row r="153" spans="17:18" x14ac:dyDescent="0.3">
      <c r="Q153">
        <v>126</v>
      </c>
      <c r="R153">
        <v>431</v>
      </c>
    </row>
    <row r="154" spans="17:18" x14ac:dyDescent="0.3">
      <c r="Q154">
        <v>276</v>
      </c>
      <c r="R154">
        <v>552</v>
      </c>
    </row>
    <row r="155" spans="17:18" x14ac:dyDescent="0.3">
      <c r="Q155">
        <v>498</v>
      </c>
      <c r="R155">
        <v>696</v>
      </c>
    </row>
    <row r="156" spans="17:18" x14ac:dyDescent="0.3">
      <c r="Q156">
        <v>834</v>
      </c>
      <c r="R156">
        <v>714</v>
      </c>
    </row>
    <row r="157" spans="17:18" x14ac:dyDescent="0.3">
      <c r="Q157">
        <v>921</v>
      </c>
      <c r="R157">
        <v>653</v>
      </c>
    </row>
    <row r="158" spans="17:18" x14ac:dyDescent="0.3">
      <c r="Q158">
        <v>851</v>
      </c>
      <c r="R158">
        <v>540</v>
      </c>
    </row>
    <row r="159" spans="17:18" x14ac:dyDescent="0.3">
      <c r="Q159">
        <v>651</v>
      </c>
      <c r="R159">
        <v>416</v>
      </c>
    </row>
    <row r="160" spans="17:18" x14ac:dyDescent="0.3">
      <c r="Q160">
        <v>398</v>
      </c>
      <c r="R160">
        <v>328</v>
      </c>
    </row>
    <row r="161" spans="17:18" x14ac:dyDescent="0.3">
      <c r="Q161">
        <v>191</v>
      </c>
      <c r="R161">
        <v>311</v>
      </c>
    </row>
    <row r="162" spans="17:18" x14ac:dyDescent="0.3">
      <c r="Q162">
        <v>104</v>
      </c>
      <c r="R162">
        <v>370</v>
      </c>
    </row>
    <row r="163" spans="17:18" x14ac:dyDescent="0.3">
      <c r="Q163">
        <v>175</v>
      </c>
      <c r="R163">
        <v>484</v>
      </c>
    </row>
    <row r="164" spans="17:18" x14ac:dyDescent="0.3">
      <c r="Q164">
        <v>407</v>
      </c>
      <c r="R164">
        <v>668</v>
      </c>
    </row>
    <row r="165" spans="17:18" x14ac:dyDescent="0.3">
      <c r="Q165">
        <v>763</v>
      </c>
      <c r="R165">
        <v>716</v>
      </c>
    </row>
    <row r="166" spans="17:18" x14ac:dyDescent="0.3">
      <c r="Q166">
        <v>906</v>
      </c>
      <c r="R166">
        <v>685</v>
      </c>
    </row>
    <row r="167" spans="17:18" x14ac:dyDescent="0.3">
      <c r="Q167">
        <v>897</v>
      </c>
      <c r="R167">
        <v>589</v>
      </c>
    </row>
    <row r="168" spans="17:18" x14ac:dyDescent="0.3">
      <c r="Q168">
        <v>741</v>
      </c>
      <c r="R168">
        <v>463</v>
      </c>
    </row>
    <row r="169" spans="17:18" x14ac:dyDescent="0.3">
      <c r="Q169">
        <v>498</v>
      </c>
      <c r="R169">
        <v>356</v>
      </c>
    </row>
    <row r="170" spans="17:18" x14ac:dyDescent="0.3">
      <c r="Q170">
        <v>260</v>
      </c>
      <c r="R170">
        <v>308</v>
      </c>
    </row>
    <row r="171" spans="17:18" x14ac:dyDescent="0.3">
      <c r="Q171">
        <v>119</v>
      </c>
      <c r="R171">
        <v>339</v>
      </c>
    </row>
    <row r="172" spans="17:18" x14ac:dyDescent="0.3">
      <c r="Q172">
        <v>128</v>
      </c>
      <c r="R172">
        <v>435</v>
      </c>
    </row>
    <row r="173" spans="17:18" x14ac:dyDescent="0.3">
      <c r="Q173">
        <v>284</v>
      </c>
      <c r="R173">
        <v>556</v>
      </c>
    </row>
    <row r="174" spans="17:18" x14ac:dyDescent="0.3">
      <c r="Q174">
        <v>507</v>
      </c>
      <c r="R174">
        <v>698</v>
      </c>
    </row>
    <row r="175" spans="17:18" x14ac:dyDescent="0.3">
      <c r="Q175">
        <v>840</v>
      </c>
      <c r="R175">
        <v>712</v>
      </c>
    </row>
    <row r="176" spans="17:18" x14ac:dyDescent="0.3">
      <c r="Q176">
        <v>920</v>
      </c>
      <c r="R176">
        <v>651</v>
      </c>
    </row>
    <row r="177" spans="17:18" x14ac:dyDescent="0.3">
      <c r="Q177">
        <v>846</v>
      </c>
      <c r="R177">
        <v>536</v>
      </c>
    </row>
    <row r="178" spans="17:18" x14ac:dyDescent="0.3">
      <c r="Q178">
        <v>643</v>
      </c>
      <c r="R178">
        <v>412</v>
      </c>
    </row>
    <row r="179" spans="17:18" x14ac:dyDescent="0.3">
      <c r="Q179">
        <v>390</v>
      </c>
      <c r="R179">
        <v>326</v>
      </c>
    </row>
    <row r="180" spans="17:18" x14ac:dyDescent="0.3">
      <c r="Q180">
        <v>183</v>
      </c>
      <c r="R180">
        <v>311</v>
      </c>
    </row>
    <row r="181" spans="17:18" x14ac:dyDescent="0.3">
      <c r="Q181">
        <v>102</v>
      </c>
      <c r="R181">
        <v>374</v>
      </c>
    </row>
    <row r="182" spans="17:18" x14ac:dyDescent="0.3">
      <c r="Q182">
        <v>178</v>
      </c>
      <c r="R182">
        <v>488</v>
      </c>
    </row>
    <row r="183" spans="17:18" x14ac:dyDescent="0.3">
      <c r="Q183">
        <v>415</v>
      </c>
      <c r="R183">
        <v>671</v>
      </c>
    </row>
    <row r="184" spans="17:18" x14ac:dyDescent="0.3">
      <c r="Q184">
        <v>771</v>
      </c>
      <c r="R184">
        <v>717</v>
      </c>
    </row>
    <row r="185" spans="17:18" x14ac:dyDescent="0.3">
      <c r="Q185">
        <v>906</v>
      </c>
      <c r="R185">
        <v>683</v>
      </c>
    </row>
    <row r="186" spans="17:18" x14ac:dyDescent="0.3">
      <c r="Q186">
        <v>892</v>
      </c>
      <c r="R186">
        <v>585</v>
      </c>
    </row>
    <row r="187" spans="17:18" x14ac:dyDescent="0.3">
      <c r="Q187">
        <v>734</v>
      </c>
      <c r="R187">
        <v>458</v>
      </c>
    </row>
    <row r="188" spans="17:18" x14ac:dyDescent="0.3">
      <c r="Q188">
        <v>489</v>
      </c>
      <c r="R188">
        <v>353</v>
      </c>
    </row>
    <row r="189" spans="17:18" x14ac:dyDescent="0.3">
      <c r="Q189">
        <v>254</v>
      </c>
      <c r="R189">
        <v>308</v>
      </c>
    </row>
    <row r="190" spans="17:18" x14ac:dyDescent="0.3">
      <c r="Q190">
        <v>116</v>
      </c>
      <c r="R190">
        <v>341</v>
      </c>
    </row>
    <row r="191" spans="17:18" x14ac:dyDescent="0.3">
      <c r="Q191">
        <v>132</v>
      </c>
      <c r="R191">
        <v>439</v>
      </c>
    </row>
    <row r="192" spans="17:18" x14ac:dyDescent="0.3">
      <c r="Q192" t="s">
        <v>15</v>
      </c>
    </row>
    <row r="193" spans="17:18" x14ac:dyDescent="0.3">
      <c r="Q193" t="s">
        <v>12</v>
      </c>
    </row>
    <row r="194" spans="17:18" x14ac:dyDescent="0.3">
      <c r="Q194" t="s">
        <v>16</v>
      </c>
    </row>
    <row r="195" spans="17:18" x14ac:dyDescent="0.3">
      <c r="Q195" t="s">
        <v>17</v>
      </c>
    </row>
    <row r="196" spans="17:18" x14ac:dyDescent="0.3">
      <c r="Q196">
        <v>3529</v>
      </c>
      <c r="R196">
        <v>43997</v>
      </c>
    </row>
    <row r="197" spans="17:18" x14ac:dyDescent="0.3">
      <c r="Q197">
        <v>46</v>
      </c>
    </row>
    <row r="198" spans="17:18" x14ac:dyDescent="0.3">
      <c r="Q198">
        <v>397</v>
      </c>
      <c r="R198">
        <v>616</v>
      </c>
    </row>
    <row r="199" spans="17:18" x14ac:dyDescent="0.3">
      <c r="Q199">
        <v>756</v>
      </c>
      <c r="R199">
        <v>715</v>
      </c>
    </row>
    <row r="200" spans="17:18" x14ac:dyDescent="0.3">
      <c r="Q200">
        <v>903</v>
      </c>
      <c r="R200">
        <v>688</v>
      </c>
    </row>
    <row r="201" spans="17:18" x14ac:dyDescent="0.3">
      <c r="Q201">
        <v>898</v>
      </c>
      <c r="R201">
        <v>594</v>
      </c>
    </row>
    <row r="202" spans="17:18" x14ac:dyDescent="0.3">
      <c r="Q202">
        <v>748</v>
      </c>
      <c r="R202">
        <v>468</v>
      </c>
    </row>
    <row r="203" spans="17:18" x14ac:dyDescent="0.3">
      <c r="Q203">
        <v>508</v>
      </c>
      <c r="R203">
        <v>359</v>
      </c>
    </row>
    <row r="204" spans="17:18" x14ac:dyDescent="0.3">
      <c r="Q204">
        <v>268</v>
      </c>
      <c r="R204">
        <v>308</v>
      </c>
    </row>
    <row r="205" spans="17:18" x14ac:dyDescent="0.3">
      <c r="Q205">
        <v>123</v>
      </c>
      <c r="R205">
        <v>336</v>
      </c>
    </row>
    <row r="206" spans="17:18" x14ac:dyDescent="0.3">
      <c r="Q206">
        <v>125</v>
      </c>
      <c r="R206">
        <v>431</v>
      </c>
    </row>
    <row r="207" spans="17:18" x14ac:dyDescent="0.3">
      <c r="Q207">
        <v>275</v>
      </c>
      <c r="R207">
        <v>573</v>
      </c>
    </row>
    <row r="208" spans="17:18" x14ac:dyDescent="0.3">
      <c r="Q208">
        <v>667</v>
      </c>
      <c r="R208">
        <v>704</v>
      </c>
    </row>
    <row r="209" spans="17:18" x14ac:dyDescent="0.3">
      <c r="Q209">
        <v>861</v>
      </c>
      <c r="R209">
        <v>709</v>
      </c>
    </row>
    <row r="210" spans="17:18" x14ac:dyDescent="0.3">
      <c r="Q210">
        <v>918</v>
      </c>
      <c r="R210">
        <v>637</v>
      </c>
    </row>
    <row r="211" spans="17:18" x14ac:dyDescent="0.3">
      <c r="Q211">
        <v>823</v>
      </c>
      <c r="R211">
        <v>518</v>
      </c>
    </row>
    <row r="212" spans="17:18" x14ac:dyDescent="0.3">
      <c r="Q212">
        <v>609</v>
      </c>
      <c r="R212">
        <v>397</v>
      </c>
    </row>
    <row r="213" spans="17:18" x14ac:dyDescent="0.3">
      <c r="Q213">
        <v>356</v>
      </c>
      <c r="R213">
        <v>319</v>
      </c>
    </row>
    <row r="214" spans="17:18" x14ac:dyDescent="0.3">
      <c r="Q214">
        <v>164</v>
      </c>
      <c r="R214">
        <v>316</v>
      </c>
    </row>
    <row r="215" spans="17:18" x14ac:dyDescent="0.3">
      <c r="Q215">
        <v>105</v>
      </c>
      <c r="R215">
        <v>387</v>
      </c>
    </row>
    <row r="216" spans="17:18" x14ac:dyDescent="0.3">
      <c r="Q216">
        <v>200</v>
      </c>
      <c r="R216">
        <v>564</v>
      </c>
    </row>
    <row r="217" spans="17:18" x14ac:dyDescent="0.3">
      <c r="Q217">
        <v>524</v>
      </c>
      <c r="R217">
        <v>701</v>
      </c>
    </row>
    <row r="218" spans="17:18" x14ac:dyDescent="0.3">
      <c r="Q218">
        <v>850</v>
      </c>
      <c r="R218">
        <v>711</v>
      </c>
    </row>
    <row r="219" spans="17:18" x14ac:dyDescent="0.3">
      <c r="Q219">
        <v>919</v>
      </c>
      <c r="R219">
        <v>644</v>
      </c>
    </row>
    <row r="220" spans="17:18" x14ac:dyDescent="0.3">
      <c r="Q220">
        <v>834</v>
      </c>
      <c r="R220">
        <v>527</v>
      </c>
    </row>
    <row r="221" spans="17:18" x14ac:dyDescent="0.3">
      <c r="Q221">
        <v>627</v>
      </c>
      <c r="R221">
        <v>404</v>
      </c>
    </row>
    <row r="222" spans="17:18" x14ac:dyDescent="0.3">
      <c r="Q222">
        <v>374</v>
      </c>
      <c r="R222">
        <v>323</v>
      </c>
    </row>
    <row r="223" spans="17:18" x14ac:dyDescent="0.3">
      <c r="Q223">
        <v>174</v>
      </c>
      <c r="R223">
        <v>314</v>
      </c>
    </row>
    <row r="224" spans="17:18" x14ac:dyDescent="0.3">
      <c r="Q224">
        <v>103</v>
      </c>
      <c r="R224">
        <v>380</v>
      </c>
    </row>
    <row r="225" spans="17:18" x14ac:dyDescent="0.3">
      <c r="Q225">
        <v>188</v>
      </c>
      <c r="R225">
        <v>497</v>
      </c>
    </row>
    <row r="226" spans="17:18" x14ac:dyDescent="0.3">
      <c r="Q226">
        <v>386</v>
      </c>
      <c r="R226">
        <v>611</v>
      </c>
    </row>
    <row r="227" spans="17:18" x14ac:dyDescent="0.3">
      <c r="Q227">
        <v>747</v>
      </c>
      <c r="R227">
        <v>714</v>
      </c>
    </row>
    <row r="228" spans="17:18" x14ac:dyDescent="0.3">
      <c r="Q228">
        <v>899</v>
      </c>
      <c r="R228">
        <v>691</v>
      </c>
    </row>
    <row r="229" spans="17:18" x14ac:dyDescent="0.3">
      <c r="Q229">
        <v>904</v>
      </c>
      <c r="R229">
        <v>599</v>
      </c>
    </row>
    <row r="230" spans="17:18" x14ac:dyDescent="0.3">
      <c r="Q230">
        <v>757</v>
      </c>
      <c r="R230">
        <v>473</v>
      </c>
    </row>
    <row r="231" spans="17:18" x14ac:dyDescent="0.3">
      <c r="Q231">
        <v>519</v>
      </c>
      <c r="R231">
        <v>362</v>
      </c>
    </row>
    <row r="232" spans="17:18" x14ac:dyDescent="0.3">
      <c r="Q232">
        <v>277</v>
      </c>
      <c r="R232">
        <v>309</v>
      </c>
    </row>
    <row r="233" spans="17:18" x14ac:dyDescent="0.3">
      <c r="Q233">
        <v>127</v>
      </c>
      <c r="R233">
        <v>333</v>
      </c>
    </row>
    <row r="234" spans="17:18" x14ac:dyDescent="0.3">
      <c r="Q234">
        <v>122</v>
      </c>
      <c r="R234">
        <v>426</v>
      </c>
    </row>
    <row r="235" spans="17:18" x14ac:dyDescent="0.3">
      <c r="Q235">
        <v>266</v>
      </c>
      <c r="R235">
        <v>568</v>
      </c>
    </row>
    <row r="236" spans="17:18" x14ac:dyDescent="0.3">
      <c r="Q236">
        <v>658</v>
      </c>
      <c r="R236">
        <v>702</v>
      </c>
    </row>
    <row r="237" spans="17:18" x14ac:dyDescent="0.3">
      <c r="Q237">
        <v>854</v>
      </c>
      <c r="R237">
        <v>709</v>
      </c>
    </row>
    <row r="238" spans="17:18" x14ac:dyDescent="0.3">
      <c r="Q238">
        <v>920</v>
      </c>
      <c r="R238">
        <v>641</v>
      </c>
    </row>
    <row r="239" spans="17:18" x14ac:dyDescent="0.3">
      <c r="Q239">
        <v>830</v>
      </c>
      <c r="R239">
        <v>523</v>
      </c>
    </row>
    <row r="240" spans="17:18" x14ac:dyDescent="0.3">
      <c r="Q240">
        <v>619</v>
      </c>
      <c r="R240">
        <v>401</v>
      </c>
    </row>
    <row r="241" spans="17:18" x14ac:dyDescent="0.3">
      <c r="Q241">
        <v>366</v>
      </c>
      <c r="R241">
        <v>321</v>
      </c>
    </row>
    <row r="242" spans="17:18" x14ac:dyDescent="0.3">
      <c r="Q242">
        <v>170</v>
      </c>
      <c r="R242">
        <v>314</v>
      </c>
    </row>
    <row r="243" spans="17:18" x14ac:dyDescent="0.3">
      <c r="Q243">
        <v>105</v>
      </c>
      <c r="R243">
        <v>383</v>
      </c>
    </row>
    <row r="244" spans="17:18" x14ac:dyDescent="0.3">
      <c r="Q244" t="s">
        <v>18</v>
      </c>
    </row>
    <row r="245" spans="17:18" x14ac:dyDescent="0.3">
      <c r="Q245" t="s">
        <v>12</v>
      </c>
    </row>
    <row r="246" spans="17:18" x14ac:dyDescent="0.3">
      <c r="Q246" t="s">
        <v>19</v>
      </c>
    </row>
    <row r="247" spans="17:18" x14ac:dyDescent="0.3">
      <c r="Q247" t="s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Li</dc:creator>
  <cp:lastModifiedBy>Jesse Li</cp:lastModifiedBy>
  <dcterms:created xsi:type="dcterms:W3CDTF">2024-09-28T19:35:29Z</dcterms:created>
  <dcterms:modified xsi:type="dcterms:W3CDTF">2024-09-29T23:35:51Z</dcterms:modified>
</cp:coreProperties>
</file>